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8800" windowHeight="13020"/>
  </bookViews>
  <sheets>
    <sheet name="Tableau" sheetId="1" r:id="rId1"/>
  </sheets>
  <definedNames>
    <definedName name="_xlnm._FilterDatabase" localSheetId="0" hidden="1">Tableau!$A$4:$J$172</definedName>
    <definedName name="_xlnm.Print_Titles" localSheetId="0">Tableau!$2:$4</definedName>
  </definedNames>
  <calcPr calcId="152511" fullCalcOn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1" i="1" l="1"/>
  <c r="I171" i="1"/>
  <c r="A170" i="1"/>
  <c r="A169" i="1"/>
  <c r="A168" i="1"/>
  <c r="A167" i="1"/>
  <c r="A164" i="1"/>
  <c r="A162" i="1"/>
  <c r="A161" i="1"/>
  <c r="A160" i="1"/>
  <c r="A159" i="1"/>
  <c r="J157" i="1"/>
  <c r="I157" i="1"/>
  <c r="A156" i="1"/>
  <c r="A155" i="1"/>
  <c r="A154" i="1"/>
  <c r="A153" i="1"/>
  <c r="A150" i="1"/>
  <c r="A148" i="1"/>
  <c r="A147" i="1"/>
  <c r="A146" i="1"/>
  <c r="A145" i="1"/>
  <c r="J143" i="1"/>
  <c r="I143" i="1"/>
  <c r="A142" i="1"/>
  <c r="A141" i="1"/>
  <c r="A140" i="1"/>
  <c r="A139" i="1"/>
  <c r="A136" i="1"/>
  <c r="A134" i="1"/>
  <c r="A133" i="1"/>
  <c r="A132" i="1"/>
  <c r="A131" i="1"/>
  <c r="J129" i="1"/>
  <c r="I129" i="1"/>
  <c r="A128" i="1"/>
  <c r="A127" i="1"/>
  <c r="A126" i="1"/>
  <c r="A125" i="1"/>
  <c r="A122" i="1"/>
  <c r="A120" i="1"/>
  <c r="A119" i="1"/>
  <c r="A118" i="1"/>
  <c r="A117" i="1"/>
  <c r="J115" i="1"/>
  <c r="I115" i="1"/>
  <c r="A114" i="1"/>
  <c r="A113" i="1"/>
  <c r="A112" i="1"/>
  <c r="A111" i="1"/>
  <c r="A108" i="1"/>
  <c r="A106" i="1"/>
  <c r="A105" i="1"/>
  <c r="A104" i="1"/>
  <c r="A103" i="1"/>
  <c r="J101" i="1"/>
  <c r="I101" i="1"/>
  <c r="A100" i="1"/>
  <c r="A99" i="1"/>
  <c r="A98" i="1"/>
  <c r="A97" i="1"/>
  <c r="A94" i="1"/>
  <c r="A92" i="1"/>
  <c r="A91" i="1"/>
  <c r="A90" i="1"/>
  <c r="A89" i="1"/>
  <c r="J87" i="1"/>
  <c r="I87" i="1"/>
  <c r="A86" i="1"/>
  <c r="A85" i="1"/>
  <c r="A84" i="1"/>
  <c r="A83" i="1"/>
  <c r="A80" i="1"/>
  <c r="A78" i="1"/>
  <c r="A77" i="1"/>
  <c r="A76" i="1"/>
  <c r="A75" i="1"/>
  <c r="J73" i="1"/>
  <c r="I73" i="1"/>
  <c r="A72" i="1"/>
  <c r="A71" i="1"/>
  <c r="A70" i="1"/>
  <c r="A69" i="1"/>
  <c r="A66" i="1"/>
  <c r="A64" i="1"/>
  <c r="A63" i="1"/>
  <c r="A62" i="1"/>
  <c r="A61" i="1"/>
  <c r="J59" i="1"/>
  <c r="I59" i="1"/>
  <c r="A58" i="1"/>
  <c r="A57" i="1"/>
  <c r="A56" i="1"/>
  <c r="A55" i="1"/>
  <c r="A52" i="1"/>
  <c r="A50" i="1"/>
  <c r="A49" i="1"/>
  <c r="A48" i="1"/>
  <c r="A47" i="1"/>
  <c r="J45" i="1"/>
  <c r="I45" i="1"/>
  <c r="A44" i="1"/>
  <c r="A43" i="1"/>
  <c r="A42" i="1"/>
  <c r="A41" i="1"/>
  <c r="A38" i="1"/>
  <c r="A36" i="1"/>
  <c r="A35" i="1"/>
  <c r="A34" i="1"/>
  <c r="A33" i="1"/>
  <c r="J31" i="1"/>
  <c r="I31" i="1"/>
  <c r="A30" i="1"/>
  <c r="A29" i="1"/>
  <c r="A28" i="1"/>
  <c r="A27" i="1"/>
  <c r="A24" i="1"/>
  <c r="A22" i="1"/>
  <c r="A21" i="1"/>
  <c r="A20" i="1"/>
  <c r="A19" i="1"/>
  <c r="J17" i="1"/>
  <c r="I17" i="1"/>
  <c r="K2" i="1" s="1"/>
  <c r="A16" i="1"/>
  <c r="A15" i="1"/>
  <c r="A14" i="1"/>
  <c r="A13" i="1"/>
  <c r="A10" i="1"/>
  <c r="A8" i="1"/>
  <c r="A7" i="1"/>
  <c r="A6" i="1"/>
  <c r="A5" i="1"/>
  <c r="A172" i="1"/>
  <c r="A9" i="1" l="1"/>
  <c r="A17" i="1"/>
  <c r="A23" i="1"/>
  <c r="A31" i="1"/>
  <c r="A37" i="1"/>
  <c r="A45" i="1"/>
  <c r="A51" i="1"/>
  <c r="A59" i="1"/>
  <c r="A65" i="1"/>
  <c r="A73" i="1"/>
  <c r="A79" i="1"/>
  <c r="A87" i="1"/>
  <c r="A93" i="1"/>
  <c r="A101" i="1"/>
  <c r="A107" i="1"/>
  <c r="A115" i="1"/>
  <c r="A121" i="1"/>
  <c r="A129" i="1"/>
  <c r="A135" i="1"/>
  <c r="A143" i="1"/>
  <c r="A149" i="1"/>
  <c r="A157" i="1"/>
  <c r="A163" i="1"/>
  <c r="A171" i="1"/>
  <c r="A11" i="1"/>
  <c r="A25" i="1"/>
  <c r="A39" i="1"/>
  <c r="A53" i="1"/>
  <c r="A67" i="1"/>
  <c r="A81" i="1"/>
  <c r="A95" i="1"/>
  <c r="A109" i="1"/>
  <c r="A123" i="1"/>
  <c r="A137" i="1"/>
  <c r="A151" i="1"/>
  <c r="A165" i="1"/>
  <c r="A12" i="1"/>
  <c r="A18" i="1"/>
  <c r="A26" i="1"/>
  <c r="A32" i="1"/>
  <c r="A40" i="1"/>
  <c r="A46" i="1"/>
  <c r="A54" i="1"/>
  <c r="A60" i="1"/>
  <c r="A68" i="1"/>
  <c r="A74" i="1"/>
  <c r="A82" i="1"/>
  <c r="A88" i="1"/>
  <c r="A96" i="1"/>
  <c r="A102" i="1"/>
  <c r="A110" i="1"/>
  <c r="A116" i="1"/>
  <c r="A124" i="1"/>
  <c r="A130" i="1"/>
  <c r="A138" i="1"/>
  <c r="A144" i="1"/>
  <c r="A152" i="1"/>
  <c r="A158" i="1"/>
  <c r="A166" i="1"/>
</calcChain>
</file>

<file path=xl/sharedStrings.xml><?xml version="1.0" encoding="utf-8"?>
<sst xmlns="http://schemas.openxmlformats.org/spreadsheetml/2006/main" count="148" uniqueCount="27">
  <si>
    <t>og70db42</t>
  </si>
  <si>
    <t>Guillaume ODILLE</t>
  </si>
  <si>
    <t>ANNEE :</t>
  </si>
  <si>
    <t>S   E   L   E   C   T   I   O   N   N   E   R         L   E        M   O   I   S</t>
  </si>
  <si>
    <t>JANVIER</t>
  </si>
  <si>
    <t>N° AFFAIRE</t>
  </si>
  <si>
    <t>DATE DE MISSION</t>
  </si>
  <si>
    <t>CLIENT</t>
  </si>
  <si>
    <t>LIEU</t>
  </si>
  <si>
    <t>HS-Jour
(6-22)</t>
  </si>
  <si>
    <t>HS-Nuit
(22-6)</t>
  </si>
  <si>
    <t>Début</t>
  </si>
  <si>
    <t>Fin</t>
  </si>
  <si>
    <t>TOTAL -&gt;</t>
  </si>
  <si>
    <t>JOUR</t>
  </si>
  <si>
    <t>NUIT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</si>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</sst>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"/>
    <numFmt numFmtId="165" formatCode="mmmm"/>
    <numFmt numFmtId="166" formatCode="dd/mm/yy;@"/>
    <numFmt numFmtId="167" formatCode="0.00&quot; h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Protection="1">
      <protection hidden="1"/>
    </xf>
    <xf numFmtId="0" fontId="0" fillId="0" borderId="0" xfId="0" applyAlignment="1" applyProtection="1">
      <alignment horizontal="center" vertical="center"/>
      <protection hidden="1"/>
    </xf>
    <xf numFmtId="0" fontId="2" fillId="0" borderId="1" xfId="0" applyFont="1" applyBorder="1" applyAlignment="1" applyProtection="1">
      <alignment horizontal="center" vertical="center"/>
      <protection hidden="1"/>
    </xf>
    <xf numFmtId="0" fontId="2" fillId="0" borderId="2" xfId="0" applyFont="1" applyBorder="1" applyAlignment="1" applyProtection="1">
      <alignment horizontal="center" vertical="center"/>
      <protection hidden="1"/>
    </xf>
    <xf numFmtId="0" fontId="2" fillId="0" borderId="2" xfId="0" applyFont="1" applyBorder="1" applyAlignment="1" applyProtection="1">
      <alignment horizontal="right" vertical="center"/>
      <protection hidden="1"/>
    </xf>
    <xf numFmtId="0" fontId="2" fillId="0" borderId="2" xfId="0" applyFont="1" applyBorder="1" applyAlignment="1" applyProtection="1">
      <alignment horizontal="left" vertical="center"/>
      <protection hidden="1"/>
    </xf>
    <xf numFmtId="0" fontId="2" fillId="0" borderId="3" xfId="0" applyFont="1" applyBorder="1" applyAlignment="1" applyProtection="1">
      <alignment horizontal="left" vertical="center"/>
      <protection hidden="1"/>
    </xf>
    <xf numFmtId="164" fontId="0" fillId="0" borderId="0" xfId="0" applyNumberFormat="1" applyProtection="1">
      <protection hidden="1"/>
    </xf>
    <xf numFmtId="0" fontId="2" fillId="0" borderId="4" xfId="0" applyFont="1" applyBorder="1" applyAlignment="1" applyProtection="1">
      <alignment horizontal="center" vertical="center"/>
      <protection hidden="1"/>
    </xf>
    <xf numFmtId="0" fontId="2" fillId="0" borderId="5" xfId="0" applyFont="1" applyBorder="1" applyAlignment="1" applyProtection="1">
      <alignment horizontal="center" vertical="center"/>
      <protection hidden="1"/>
    </xf>
    <xf numFmtId="0" fontId="2" fillId="0" borderId="5" xfId="0" applyFont="1" applyBorder="1" applyAlignment="1" applyProtection="1">
      <alignment horizontal="right" vertical="center"/>
      <protection hidden="1"/>
    </xf>
    <xf numFmtId="0" fontId="2" fillId="0" borderId="5" xfId="0" applyFont="1" applyBorder="1" applyAlignment="1" applyProtection="1">
      <alignment horizontal="left" vertical="center"/>
      <protection hidden="1"/>
    </xf>
    <xf numFmtId="0" fontId="2" fillId="0" borderId="6" xfId="0" applyFont="1" applyBorder="1" applyAlignment="1" applyProtection="1">
      <alignment horizontal="left" vertical="center"/>
      <protection hidden="1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165" fontId="0" fillId="0" borderId="0" xfId="0" applyNumberFormat="1" applyProtection="1">
      <protection hidden="1"/>
    </xf>
    <xf numFmtId="165" fontId="1" fillId="3" borderId="1" xfId="0" applyNumberFormat="1" applyFont="1" applyFill="1" applyBorder="1" applyAlignment="1" applyProtection="1">
      <alignment horizontal="center" vertical="center" textRotation="255"/>
      <protection hidden="1"/>
    </xf>
    <xf numFmtId="165" fontId="1" fillId="3" borderId="2" xfId="0" applyNumberFormat="1" applyFont="1" applyFill="1" applyBorder="1" applyAlignment="1" applyProtection="1">
      <alignment horizontal="center" vertical="center" textRotation="255"/>
      <protection hidden="1"/>
    </xf>
    <xf numFmtId="0" fontId="1" fillId="4" borderId="10" xfId="0" applyFont="1" applyFill="1" applyBorder="1" applyAlignment="1" applyProtection="1">
      <alignment horizontal="center" vertical="center"/>
      <protection hidden="1"/>
    </xf>
    <xf numFmtId="0" fontId="1" fillId="4" borderId="11" xfId="0" applyFont="1" applyFill="1" applyBorder="1" applyAlignment="1" applyProtection="1">
      <alignment horizontal="center" vertical="center"/>
      <protection hidden="1"/>
    </xf>
    <xf numFmtId="0" fontId="1" fillId="4" borderId="12" xfId="0" applyFont="1" applyFill="1" applyBorder="1" applyAlignment="1" applyProtection="1">
      <alignment horizontal="center" vertical="center"/>
      <protection hidden="1"/>
    </xf>
    <xf numFmtId="0" fontId="1" fillId="4" borderId="13" xfId="0" applyFont="1" applyFill="1" applyBorder="1" applyAlignment="1" applyProtection="1">
      <alignment horizontal="center" vertical="center"/>
      <protection hidden="1"/>
    </xf>
    <xf numFmtId="0" fontId="1" fillId="4" borderId="14" xfId="0" applyFont="1" applyFill="1" applyBorder="1" applyAlignment="1" applyProtection="1">
      <alignment horizontal="center" vertical="center" wrapText="1"/>
      <protection hidden="1"/>
    </xf>
    <xf numFmtId="165" fontId="1" fillId="3" borderId="15" xfId="0" applyNumberFormat="1" applyFont="1" applyFill="1" applyBorder="1" applyAlignment="1" applyProtection="1">
      <alignment horizontal="center" vertical="center" textRotation="255"/>
      <protection hidden="1"/>
    </xf>
    <xf numFmtId="165" fontId="1" fillId="3" borderId="0" xfId="0" applyNumberFormat="1" applyFont="1" applyFill="1" applyAlignment="1" applyProtection="1">
      <alignment horizontal="center" vertical="center" textRotation="255"/>
      <protection hidden="1"/>
    </xf>
    <xf numFmtId="0" fontId="0" fillId="0" borderId="16" xfId="0" applyBorder="1" applyAlignment="1" applyProtection="1">
      <alignment horizontal="center" vertical="center"/>
      <protection hidden="1"/>
    </xf>
    <xf numFmtId="0" fontId="1" fillId="4" borderId="17" xfId="0" applyFont="1" applyFill="1" applyBorder="1" applyAlignment="1" applyProtection="1">
      <alignment horizontal="center" vertical="center"/>
      <protection hidden="1"/>
    </xf>
    <xf numFmtId="0" fontId="1" fillId="4" borderId="18" xfId="0" applyFont="1" applyFill="1" applyBorder="1" applyAlignment="1" applyProtection="1">
      <alignment horizontal="center" vertical="center"/>
      <protection hidden="1"/>
    </xf>
    <xf numFmtId="0" fontId="0" fillId="0" borderId="19" xfId="0" applyBorder="1" applyAlignment="1" applyProtection="1">
      <alignment horizontal="center" vertical="center"/>
      <protection hidden="1"/>
    </xf>
    <xf numFmtId="0" fontId="0" fillId="0" borderId="20" xfId="0" applyBorder="1" applyAlignment="1" applyProtection="1">
      <alignment horizontal="center" vertical="center"/>
      <protection hidden="1"/>
    </xf>
    <xf numFmtId="0" fontId="0" fillId="0" borderId="21" xfId="0" applyBorder="1" applyAlignment="1" applyProtection="1">
      <alignment horizontal="center" vertical="center" shrinkToFit="1"/>
      <protection locked="0"/>
    </xf>
    <xf numFmtId="166" fontId="0" fillId="0" borderId="22" xfId="0" applyNumberFormat="1" applyBorder="1" applyAlignment="1" applyProtection="1">
      <alignment horizontal="center" vertical="center" shrinkToFit="1"/>
      <protection locked="0"/>
    </xf>
    <xf numFmtId="0" fontId="0" fillId="0" borderId="23" xfId="0" applyBorder="1" applyAlignment="1" applyProtection="1">
      <alignment horizontal="center" vertical="center" shrinkToFit="1"/>
      <protection locked="0"/>
    </xf>
    <xf numFmtId="167" fontId="0" fillId="5" borderId="24" xfId="0" applyNumberFormat="1" applyFill="1" applyBorder="1" applyAlignment="1" applyProtection="1">
      <alignment horizontal="center" vertical="center" shrinkToFit="1"/>
      <protection locked="0"/>
    </xf>
    <xf numFmtId="167" fontId="0" fillId="6" borderId="24" xfId="0" applyNumberFormat="1" applyFill="1" applyBorder="1" applyAlignment="1" applyProtection="1">
      <alignment horizontal="center" vertical="center" shrinkToFit="1"/>
      <protection locked="0"/>
    </xf>
    <xf numFmtId="0" fontId="0" fillId="7" borderId="25" xfId="0" applyFill="1" applyBorder="1" applyAlignment="1" applyProtection="1">
      <alignment horizontal="center" vertical="center" shrinkToFit="1"/>
      <protection locked="0"/>
    </xf>
    <xf numFmtId="166" fontId="0" fillId="7" borderId="26" xfId="0" applyNumberFormat="1" applyFill="1" applyBorder="1" applyAlignment="1" applyProtection="1">
      <alignment horizontal="center" vertical="center" shrinkToFit="1"/>
      <protection locked="0"/>
    </xf>
    <xf numFmtId="0" fontId="0" fillId="7" borderId="27" xfId="0" applyFill="1" applyBorder="1" applyAlignment="1" applyProtection="1">
      <alignment horizontal="center" vertical="center" shrinkToFit="1"/>
      <protection locked="0"/>
    </xf>
    <xf numFmtId="167" fontId="0" fillId="8" borderId="28" xfId="0" applyNumberFormat="1" applyFill="1" applyBorder="1" applyAlignment="1" applyProtection="1">
      <alignment horizontal="center" vertical="center" shrinkToFit="1"/>
      <protection locked="0"/>
    </xf>
    <xf numFmtId="167" fontId="0" fillId="9" borderId="28" xfId="0" applyNumberFormat="1" applyFill="1" applyBorder="1" applyAlignment="1" applyProtection="1">
      <alignment horizontal="center" vertical="center" shrinkToFit="1"/>
      <protection locked="0"/>
    </xf>
    <xf numFmtId="0" fontId="0" fillId="0" borderId="25" xfId="0" applyBorder="1" applyAlignment="1" applyProtection="1">
      <alignment horizontal="center" vertical="center" shrinkToFit="1"/>
      <protection locked="0"/>
    </xf>
    <xf numFmtId="166" fontId="0" fillId="0" borderId="26" xfId="0" applyNumberFormat="1" applyBorder="1" applyAlignment="1" applyProtection="1">
      <alignment horizontal="center" vertical="center" shrinkToFit="1"/>
      <protection locked="0"/>
    </xf>
    <xf numFmtId="0" fontId="0" fillId="0" borderId="27" xfId="0" applyBorder="1" applyAlignment="1" applyProtection="1">
      <alignment horizontal="center" vertical="center" shrinkToFit="1"/>
      <protection locked="0"/>
    </xf>
    <xf numFmtId="167" fontId="0" fillId="5" borderId="28" xfId="0" applyNumberFormat="1" applyFill="1" applyBorder="1" applyAlignment="1" applyProtection="1">
      <alignment horizontal="center" vertical="center" shrinkToFit="1"/>
      <protection locked="0"/>
    </xf>
    <xf numFmtId="167" fontId="0" fillId="6" borderId="28" xfId="0" applyNumberFormat="1" applyFill="1" applyBorder="1" applyAlignment="1" applyProtection="1">
      <alignment horizontal="center" vertical="center" shrinkToFit="1"/>
      <protection locked="0"/>
    </xf>
    <xf numFmtId="0" fontId="0" fillId="0" borderId="17" xfId="0" applyBorder="1" applyAlignment="1" applyProtection="1">
      <alignment horizontal="center" vertical="center" shrinkToFit="1"/>
      <protection locked="0"/>
    </xf>
    <xf numFmtId="0" fontId="1" fillId="0" borderId="1" xfId="0" applyFont="1" applyBorder="1" applyAlignment="1" applyProtection="1">
      <alignment horizontal="right"/>
      <protection hidden="1"/>
    </xf>
    <xf numFmtId="0" fontId="1" fillId="0" borderId="2" xfId="0" applyFont="1" applyBorder="1" applyAlignment="1" applyProtection="1">
      <alignment horizontal="right"/>
      <protection hidden="1"/>
    </xf>
    <xf numFmtId="0" fontId="1" fillId="0" borderId="3" xfId="0" applyFont="1" applyBorder="1" applyAlignment="1" applyProtection="1">
      <alignment horizontal="right"/>
      <protection hidden="1"/>
    </xf>
    <xf numFmtId="0" fontId="1" fillId="5" borderId="24" xfId="0" applyFont="1" applyFill="1" applyBorder="1" applyAlignment="1" applyProtection="1">
      <alignment horizontal="center" vertical="center"/>
      <protection hidden="1"/>
    </xf>
    <xf numFmtId="0" fontId="1" fillId="6" borderId="24" xfId="0" applyFont="1" applyFill="1" applyBorder="1" applyAlignment="1" applyProtection="1">
      <alignment horizontal="center" vertical="center"/>
      <protection hidden="1"/>
    </xf>
    <xf numFmtId="0" fontId="1" fillId="0" borderId="4" xfId="0" applyFont="1" applyBorder="1" applyAlignment="1" applyProtection="1">
      <alignment horizontal="right"/>
      <protection hidden="1"/>
    </xf>
    <xf numFmtId="0" fontId="1" fillId="0" borderId="5" xfId="0" applyFont="1" applyBorder="1" applyAlignment="1" applyProtection="1">
      <alignment horizontal="right"/>
      <protection hidden="1"/>
    </xf>
    <xf numFmtId="0" fontId="1" fillId="0" borderId="6" xfId="0" applyFont="1" applyBorder="1" applyAlignment="1" applyProtection="1">
      <alignment horizontal="right"/>
      <protection hidden="1"/>
    </xf>
    <xf numFmtId="167" fontId="1" fillId="5" borderId="29" xfId="0" applyNumberFormat="1" applyFont="1" applyFill="1" applyBorder="1" applyAlignment="1" applyProtection="1">
      <alignment horizontal="center" vertical="center" shrinkToFit="1"/>
      <protection hidden="1"/>
    </xf>
    <xf numFmtId="167" fontId="1" fillId="6" borderId="29" xfId="0" applyNumberFormat="1" applyFont="1" applyFill="1" applyBorder="1" applyAlignment="1" applyProtection="1">
      <alignment horizontal="center" vertical="center" shrinkToFit="1"/>
      <protection hidden="1"/>
    </xf>
    <xf numFmtId="165" fontId="1" fillId="3" borderId="4" xfId="0" applyNumberFormat="1" applyFont="1" applyFill="1" applyBorder="1" applyAlignment="1" applyProtection="1">
      <alignment horizontal="center" vertical="center" textRotation="255"/>
      <protection hidden="1"/>
    </xf>
    <xf numFmtId="165" fontId="1" fillId="3" borderId="5" xfId="0" applyNumberFormat="1" applyFont="1" applyFill="1" applyBorder="1" applyAlignment="1" applyProtection="1">
      <alignment horizontal="center" vertical="center" textRotation="255"/>
      <protection hidden="1"/>
    </xf>
    <xf numFmtId="0" fontId="0" fillId="3" borderId="8" xfId="0" applyFill="1" applyBorder="1" applyAlignment="1" applyProtection="1">
      <alignment horizontal="center" vertical="center"/>
      <protection hidden="1"/>
    </xf>
    <xf numFmtId="0" fontId="0" fillId="3" borderId="9" xfId="0" applyFill="1" applyBorder="1" applyAlignment="1" applyProtection="1">
      <alignment horizontal="center" vertical="center"/>
      <protection hidden="1"/>
    </xf>
    <xf numFmtId="165" fontId="1" fillId="10" borderId="1" xfId="0" applyNumberFormat="1" applyFont="1" applyFill="1" applyBorder="1" applyAlignment="1" applyProtection="1">
      <alignment horizontal="center" vertical="center" textRotation="255"/>
      <protection hidden="1"/>
    </xf>
    <xf numFmtId="165" fontId="1" fillId="10" borderId="2" xfId="0" applyNumberFormat="1" applyFont="1" applyFill="1" applyBorder="1" applyAlignment="1" applyProtection="1">
      <alignment horizontal="center" vertical="center" textRotation="255"/>
      <protection hidden="1"/>
    </xf>
    <xf numFmtId="0" fontId="1" fillId="4" borderId="22" xfId="0" applyFont="1" applyFill="1" applyBorder="1" applyAlignment="1" applyProtection="1">
      <alignment horizontal="center" vertical="center"/>
      <protection hidden="1"/>
    </xf>
    <xf numFmtId="0" fontId="1" fillId="4" borderId="30" xfId="0" applyFont="1" applyFill="1" applyBorder="1" applyAlignment="1" applyProtection="1">
      <alignment horizontal="center" vertical="center"/>
      <protection hidden="1"/>
    </xf>
    <xf numFmtId="0" fontId="1" fillId="4" borderId="31" xfId="0" applyFont="1" applyFill="1" applyBorder="1" applyAlignment="1" applyProtection="1">
      <alignment horizontal="center" vertical="center"/>
      <protection hidden="1"/>
    </xf>
    <xf numFmtId="0" fontId="1" fillId="4" borderId="32" xfId="0" applyFont="1" applyFill="1" applyBorder="1" applyAlignment="1" applyProtection="1">
      <alignment horizontal="center" vertical="center" wrapText="1"/>
      <protection hidden="1"/>
    </xf>
    <xf numFmtId="165" fontId="1" fillId="10" borderId="15" xfId="0" applyNumberFormat="1" applyFont="1" applyFill="1" applyBorder="1" applyAlignment="1" applyProtection="1">
      <alignment horizontal="center" vertical="center" textRotation="255"/>
      <protection hidden="1"/>
    </xf>
    <xf numFmtId="165" fontId="1" fillId="10" borderId="0" xfId="0" applyNumberFormat="1" applyFont="1" applyFill="1" applyAlignment="1" applyProtection="1">
      <alignment horizontal="center" vertical="center" textRotation="255"/>
      <protection hidden="1"/>
    </xf>
    <xf numFmtId="165" fontId="1" fillId="10" borderId="4" xfId="0" applyNumberFormat="1" applyFont="1" applyFill="1" applyBorder="1" applyAlignment="1" applyProtection="1">
      <alignment horizontal="center" vertical="center" textRotation="255"/>
      <protection hidden="1"/>
    </xf>
    <xf numFmtId="165" fontId="1" fillId="10" borderId="5" xfId="0" applyNumberFormat="1" applyFont="1" applyFill="1" applyBorder="1" applyAlignment="1" applyProtection="1">
      <alignment horizontal="center" vertical="center" textRotation="255"/>
      <protection hidden="1"/>
    </xf>
    <xf numFmtId="0" fontId="0" fillId="10" borderId="8" xfId="0" applyFill="1" applyBorder="1" applyAlignment="1" applyProtection="1">
      <alignment horizontal="center" vertical="center"/>
      <protection hidden="1"/>
    </xf>
    <xf numFmtId="0" fontId="0" fillId="10" borderId="9" xfId="0" applyFill="1" applyBorder="1" applyAlignment="1" applyProtection="1">
      <alignment horizontal="center" vertical="center"/>
      <protection hidden="1"/>
    </xf>
    <xf numFmtId="0" fontId="0" fillId="5" borderId="28" xfId="0" applyFill="1" applyBorder="1" applyAlignment="1" applyProtection="1">
      <alignment horizontal="center" vertical="center" shrinkToFit="1"/>
      <protection locked="0"/>
    </xf>
    <xf numFmtId="0" fontId="0" fillId="6" borderId="28" xfId="0" applyFill="1" applyBorder="1" applyAlignment="1" applyProtection="1">
      <alignment horizontal="center" vertical="center" shrinkToFi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pageSetUpPr autoPageBreaks="0"/>
  </sheetPr>
  <dimension ref="A1:K172"/>
  <sheetViews>
    <sheetView showGridLines="0" showRowColHeaders="0" showZeros="0" tabSelected="1" topLeftCell="B1" zoomScaleNormal="100" zoomScaleSheetLayoutView="100" workbookViewId="0">
      <pane xSplit="9" ySplit="4" topLeftCell="K62" activePane="bottomRight" state="frozen"/>
      <selection activeCell="B2" sqref="B2"/>
      <selection pane="topRight" activeCell="K2" sqref="K2"/>
      <selection pane="bottomLeft" activeCell="B5" sqref="B5"/>
      <selection pane="bottomRight" activeCell="B75" sqref="B75:C88"/>
    </sheetView>
  </sheetViews>
  <sheetFormatPr baseColWidth="10" defaultColWidth="10.5703125" defaultRowHeight="15" x14ac:dyDescent="0.25"/>
  <cols>
    <col min="1" max="1" width="36.42578125" style="1" hidden="1" customWidth="1"/>
    <col min="2" max="3" width="2.5703125" style="2" customWidth="1"/>
    <col min="4" max="4" width="11.5703125" style="2" customWidth="1"/>
    <col min="5" max="6" width="9.5703125" style="2" customWidth="1"/>
    <col min="7" max="8" width="28.5703125" style="2" customWidth="1"/>
    <col min="9" max="10" width="10.5703125" style="2" customWidth="1"/>
    <col min="11" max="11" width="0" style="1" hidden="1" customWidth="1"/>
    <col min="12" max="16384" width="10.5703125" style="1"/>
  </cols>
  <sheetData>
    <row r="1" spans="1:11" ht="15.75" hidden="1" thickBot="1" x14ac:dyDescent="0.3">
      <c r="G1" s="2" t="s">
        <v>0</v>
      </c>
    </row>
    <row r="2" spans="1:11" ht="15" customHeight="1" x14ac:dyDescent="0.25">
      <c r="B2" s="3" t="s">
        <v>1</v>
      </c>
      <c r="C2" s="4"/>
      <c r="D2" s="4"/>
      <c r="E2" s="4"/>
      <c r="F2" s="4"/>
      <c r="G2" s="4"/>
      <c r="H2" s="5" t="s">
        <v>2</v>
      </c>
      <c r="I2" s="6">
        <v>2020</v>
      </c>
      <c r="J2" s="7"/>
      <c r="K2" s="8">
        <f>I17+J17+I31+J31+I45+J45+I59+J59+I73+J73+I87+J87+I101+J101+I115+J115+I129+J129+I143+J143+I157+J157+I171+J171</f>
        <v>12.5</v>
      </c>
    </row>
    <row r="3" spans="1:11" ht="15.75" customHeight="1" thickBot="1" x14ac:dyDescent="0.3">
      <c r="B3" s="9"/>
      <c r="C3" s="10"/>
      <c r="D3" s="10"/>
      <c r="E3" s="10"/>
      <c r="F3" s="10"/>
      <c r="G3" s="10"/>
      <c r="H3" s="11"/>
      <c r="I3" s="12"/>
      <c r="J3" s="13"/>
    </row>
    <row r="4" spans="1:11" ht="15.75" thickBot="1" x14ac:dyDescent="0.3">
      <c r="B4" s="14" t="s">
        <v>3</v>
      </c>
      <c r="C4" s="15"/>
      <c r="D4" s="15"/>
      <c r="E4" s="15"/>
      <c r="F4" s="15"/>
      <c r="G4" s="15"/>
      <c r="H4" s="15"/>
      <c r="I4" s="15"/>
      <c r="J4" s="16"/>
    </row>
    <row r="5" spans="1:11" ht="15" customHeight="1" x14ac:dyDescent="0.25">
      <c r="A5" s="17">
        <f>DATEVALUE(CONCATENATE("01/01/",$I$2))</f>
        <v>43831</v>
      </c>
      <c r="B5" s="18" t="s">
        <v>4</v>
      </c>
      <c r="C5" s="19"/>
      <c r="D5" s="20" t="s">
        <v>5</v>
      </c>
      <c r="E5" s="21" t="s">
        <v>6</v>
      </c>
      <c r="F5" s="22"/>
      <c r="G5" s="23" t="s">
        <v>7</v>
      </c>
      <c r="H5" s="23" t="s">
        <v>8</v>
      </c>
      <c r="I5" s="24" t="s">
        <v>9</v>
      </c>
      <c r="J5" s="24" t="s">
        <v>10</v>
      </c>
    </row>
    <row r="6" spans="1:11" ht="15.75" customHeight="1" thickBot="1" x14ac:dyDescent="0.3">
      <c r="A6" s="17">
        <f t="shared" ref="A6:A18" si="0">DATEVALUE(CONCATENATE("01/01/",$I$2))</f>
        <v>43831</v>
      </c>
      <c r="B6" s="25"/>
      <c r="C6" s="26"/>
      <c r="D6" s="27"/>
      <c r="E6" s="28" t="s">
        <v>11</v>
      </c>
      <c r="F6" s="29" t="s">
        <v>12</v>
      </c>
      <c r="G6" s="30"/>
      <c r="H6" s="30"/>
      <c r="I6" s="31"/>
      <c r="J6" s="31"/>
    </row>
    <row r="7" spans="1:11" ht="15" customHeight="1" x14ac:dyDescent="0.25">
      <c r="A7" s="17">
        <f t="shared" si="0"/>
        <v>43831</v>
      </c>
      <c r="B7" s="25"/>
      <c r="C7" s="26"/>
      <c r="D7" s="32"/>
      <c r="E7" s="33"/>
      <c r="F7" s="33"/>
      <c r="G7" s="34"/>
      <c r="H7" s="34"/>
      <c r="I7" s="35"/>
      <c r="J7" s="36"/>
    </row>
    <row r="8" spans="1:11" ht="15" customHeight="1" x14ac:dyDescent="0.25">
      <c r="A8" s="17">
        <f t="shared" si="0"/>
        <v>43831</v>
      </c>
      <c r="B8" s="25"/>
      <c r="C8" s="26"/>
      <c r="D8" s="37"/>
      <c r="E8" s="38"/>
      <c r="F8" s="38"/>
      <c r="G8" s="39"/>
      <c r="H8" s="39"/>
      <c r="I8" s="40"/>
      <c r="J8" s="41"/>
    </row>
    <row r="9" spans="1:11" ht="15" customHeight="1" x14ac:dyDescent="0.25">
      <c r="A9" s="17">
        <f t="shared" si="0"/>
        <v>43831</v>
      </c>
      <c r="B9" s="25"/>
      <c r="C9" s="26"/>
      <c r="D9" s="42"/>
      <c r="E9" s="43"/>
      <c r="F9" s="43"/>
      <c r="G9" s="44"/>
      <c r="H9" s="44"/>
      <c r="I9" s="45"/>
      <c r="J9" s="46"/>
    </row>
    <row r="10" spans="1:11" ht="15" customHeight="1" x14ac:dyDescent="0.25">
      <c r="A10" s="17">
        <f t="shared" si="0"/>
        <v>43831</v>
      </c>
      <c r="B10" s="25"/>
      <c r="C10" s="26"/>
      <c r="D10" s="37"/>
      <c r="E10" s="38"/>
      <c r="F10" s="38"/>
      <c r="G10" s="39"/>
      <c r="H10" s="39"/>
      <c r="I10" s="40"/>
      <c r="J10" s="41"/>
    </row>
    <row r="11" spans="1:11" ht="15" customHeight="1" x14ac:dyDescent="0.25">
      <c r="A11" s="17">
        <f t="shared" si="0"/>
        <v>43831</v>
      </c>
      <c r="B11" s="25"/>
      <c r="C11" s="26"/>
      <c r="D11" s="42"/>
      <c r="E11" s="43"/>
      <c r="F11" s="43"/>
      <c r="G11" s="44"/>
      <c r="H11" s="44"/>
      <c r="I11" s="45"/>
      <c r="J11" s="46"/>
    </row>
    <row r="12" spans="1:11" ht="15" customHeight="1" x14ac:dyDescent="0.25">
      <c r="A12" s="17">
        <f t="shared" si="0"/>
        <v>43831</v>
      </c>
      <c r="B12" s="25"/>
      <c r="C12" s="26"/>
      <c r="D12" s="37"/>
      <c r="E12" s="38"/>
      <c r="F12" s="38"/>
      <c r="G12" s="39"/>
      <c r="H12" s="39"/>
      <c r="I12" s="40"/>
      <c r="J12" s="41"/>
    </row>
    <row r="13" spans="1:11" ht="15" customHeight="1" x14ac:dyDescent="0.25">
      <c r="A13" s="17">
        <f t="shared" si="0"/>
        <v>43831</v>
      </c>
      <c r="B13" s="25"/>
      <c r="C13" s="26"/>
      <c r="D13" s="42"/>
      <c r="E13" s="43"/>
      <c r="F13" s="43"/>
      <c r="G13" s="44"/>
      <c r="H13" s="44"/>
      <c r="I13" s="45"/>
      <c r="J13" s="46"/>
    </row>
    <row r="14" spans="1:11" ht="15" customHeight="1" x14ac:dyDescent="0.25">
      <c r="A14" s="17">
        <f t="shared" si="0"/>
        <v>43831</v>
      </c>
      <c r="B14" s="25"/>
      <c r="C14" s="26"/>
      <c r="D14" s="37"/>
      <c r="E14" s="38"/>
      <c r="F14" s="38"/>
      <c r="G14" s="39"/>
      <c r="H14" s="39"/>
      <c r="I14" s="40"/>
      <c r="J14" s="41"/>
    </row>
    <row r="15" spans="1:11" ht="15.75" customHeight="1" thickBot="1" x14ac:dyDescent="0.3">
      <c r="A15" s="17">
        <f t="shared" si="0"/>
        <v>43831</v>
      </c>
      <c r="B15" s="25"/>
      <c r="C15" s="26"/>
      <c r="D15" s="42"/>
      <c r="E15" s="43"/>
      <c r="F15" s="43"/>
      <c r="G15" s="47"/>
      <c r="H15" s="47"/>
      <c r="I15" s="45"/>
      <c r="J15" s="46"/>
    </row>
    <row r="16" spans="1:11" ht="15" customHeight="1" x14ac:dyDescent="0.25">
      <c r="A16" s="17">
        <f t="shared" si="0"/>
        <v>43831</v>
      </c>
      <c r="B16" s="25"/>
      <c r="C16" s="26"/>
      <c r="D16" s="48" t="s">
        <v>13</v>
      </c>
      <c r="E16" s="49"/>
      <c r="F16" s="49"/>
      <c r="G16" s="49"/>
      <c r="H16" s="50"/>
      <c r="I16" s="51" t="s">
        <v>14</v>
      </c>
      <c r="J16" s="52" t="s">
        <v>15</v>
      </c>
    </row>
    <row r="17" spans="1:10" ht="15.75" customHeight="1" thickBot="1" x14ac:dyDescent="0.3">
      <c r="A17" s="17">
        <f t="shared" si="0"/>
        <v>43831</v>
      </c>
      <c r="B17" s="25"/>
      <c r="C17" s="26"/>
      <c r="D17" s="53"/>
      <c r="E17" s="54"/>
      <c r="F17" s="54"/>
      <c r="G17" s="54"/>
      <c r="H17" s="55"/>
      <c r="I17" s="56">
        <f>SUM(I7:I15)</f>
        <v>0</v>
      </c>
      <c r="J17" s="57">
        <f>SUM(J7:J15)</f>
        <v>0</v>
      </c>
    </row>
    <row r="18" spans="1:10" ht="15.75" thickBot="1" x14ac:dyDescent="0.3">
      <c r="A18" s="17">
        <f t="shared" si="0"/>
        <v>43831</v>
      </c>
      <c r="B18" s="58"/>
      <c r="C18" s="59"/>
      <c r="D18" s="60"/>
      <c r="E18" s="60"/>
      <c r="F18" s="60"/>
      <c r="G18" s="60"/>
      <c r="H18" s="60"/>
      <c r="I18" s="60"/>
      <c r="J18" s="61"/>
    </row>
    <row r="19" spans="1:10" ht="15" customHeight="1" x14ac:dyDescent="0.25">
      <c r="A19" s="17">
        <f>DATEVALUE(CONCATENATE("01/02/",$I$2))</f>
        <v>43862</v>
      </c>
      <c r="B19" s="62" t="s">
        <v>16</v>
      </c>
      <c r="C19" s="63"/>
      <c r="D19" s="20" t="s">
        <v>5</v>
      </c>
      <c r="E19" s="64" t="s">
        <v>6</v>
      </c>
      <c r="F19" s="65"/>
      <c r="G19" s="66" t="s">
        <v>7</v>
      </c>
      <c r="H19" s="66" t="s">
        <v>8</v>
      </c>
      <c r="I19" s="67" t="s">
        <v>9</v>
      </c>
      <c r="J19" s="67" t="s">
        <v>10</v>
      </c>
    </row>
    <row r="20" spans="1:10" ht="15.75" thickBot="1" x14ac:dyDescent="0.3">
      <c r="A20" s="17">
        <f t="shared" ref="A20:A32" si="1">DATEVALUE(CONCATENATE("01/02/",$I$2))</f>
        <v>43862</v>
      </c>
      <c r="B20" s="68"/>
      <c r="C20" s="69"/>
      <c r="D20" s="27"/>
      <c r="E20" s="28" t="s">
        <v>11</v>
      </c>
      <c r="F20" s="29" t="s">
        <v>12</v>
      </c>
      <c r="G20" s="30"/>
      <c r="H20" s="30"/>
      <c r="I20" s="31"/>
      <c r="J20" s="31"/>
    </row>
    <row r="21" spans="1:10" x14ac:dyDescent="0.25">
      <c r="A21" s="17">
        <f t="shared" si="1"/>
        <v>43862</v>
      </c>
      <c r="B21" s="68"/>
      <c r="C21" s="69"/>
      <c r="D21" s="32"/>
      <c r="E21" s="33"/>
      <c r="F21" s="33"/>
      <c r="G21" s="34"/>
      <c r="H21" s="34"/>
      <c r="I21" s="35"/>
      <c r="J21" s="36"/>
    </row>
    <row r="22" spans="1:10" x14ac:dyDescent="0.25">
      <c r="A22" s="17">
        <f t="shared" si="1"/>
        <v>43862</v>
      </c>
      <c r="B22" s="68"/>
      <c r="C22" s="69"/>
      <c r="D22" s="37"/>
      <c r="E22" s="38"/>
      <c r="F22" s="38"/>
      <c r="G22" s="39"/>
      <c r="H22" s="39"/>
      <c r="I22" s="40"/>
      <c r="J22" s="41"/>
    </row>
    <row r="23" spans="1:10" x14ac:dyDescent="0.25">
      <c r="A23" s="17">
        <f t="shared" si="1"/>
        <v>43862</v>
      </c>
      <c r="B23" s="68"/>
      <c r="C23" s="69"/>
      <c r="D23" s="42"/>
      <c r="E23" s="43"/>
      <c r="F23" s="43"/>
      <c r="G23" s="44"/>
      <c r="H23" s="44"/>
      <c r="I23" s="45"/>
      <c r="J23" s="46"/>
    </row>
    <row r="24" spans="1:10" x14ac:dyDescent="0.25">
      <c r="A24" s="17">
        <f t="shared" si="1"/>
        <v>43862</v>
      </c>
      <c r="B24" s="68"/>
      <c r="C24" s="69"/>
      <c r="D24" s="37"/>
      <c r="E24" s="38"/>
      <c r="F24" s="38"/>
      <c r="G24" s="39"/>
      <c r="H24" s="39"/>
      <c r="I24" s="40"/>
      <c r="J24" s="41"/>
    </row>
    <row r="25" spans="1:10" x14ac:dyDescent="0.25">
      <c r="A25" s="17">
        <f t="shared" si="1"/>
        <v>43862</v>
      </c>
      <c r="B25" s="68"/>
      <c r="C25" s="69"/>
      <c r="D25" s="42"/>
      <c r="E25" s="43"/>
      <c r="F25" s="43"/>
      <c r="G25" s="44"/>
      <c r="H25" s="44"/>
      <c r="I25" s="45"/>
      <c r="J25" s="46"/>
    </row>
    <row r="26" spans="1:10" x14ac:dyDescent="0.25">
      <c r="A26" s="17">
        <f t="shared" si="1"/>
        <v>43862</v>
      </c>
      <c r="B26" s="68"/>
      <c r="C26" s="69"/>
      <c r="D26" s="37"/>
      <c r="E26" s="38"/>
      <c r="F26" s="38"/>
      <c r="G26" s="39"/>
      <c r="H26" s="39"/>
      <c r="I26" s="40"/>
      <c r="J26" s="41"/>
    </row>
    <row r="27" spans="1:10" x14ac:dyDescent="0.25">
      <c r="A27" s="17">
        <f t="shared" si="1"/>
        <v>43862</v>
      </c>
      <c r="B27" s="68"/>
      <c r="C27" s="69"/>
      <c r="D27" s="42"/>
      <c r="E27" s="43"/>
      <c r="F27" s="43"/>
      <c r="G27" s="44"/>
      <c r="H27" s="44"/>
      <c r="I27" s="45"/>
      <c r="J27" s="46"/>
    </row>
    <row r="28" spans="1:10" x14ac:dyDescent="0.25">
      <c r="A28" s="17">
        <f t="shared" si="1"/>
        <v>43862</v>
      </c>
      <c r="B28" s="68"/>
      <c r="C28" s="69"/>
      <c r="D28" s="37"/>
      <c r="E28" s="38"/>
      <c r="F28" s="38"/>
      <c r="G28" s="39"/>
      <c r="H28" s="39"/>
      <c r="I28" s="40"/>
      <c r="J28" s="41"/>
    </row>
    <row r="29" spans="1:10" ht="15.75" thickBot="1" x14ac:dyDescent="0.3">
      <c r="A29" s="17">
        <f t="shared" si="1"/>
        <v>43862</v>
      </c>
      <c r="B29" s="68"/>
      <c r="C29" s="69"/>
      <c r="D29" s="42"/>
      <c r="E29" s="43"/>
      <c r="F29" s="43"/>
      <c r="G29" s="47"/>
      <c r="H29" s="47"/>
      <c r="I29" s="45"/>
      <c r="J29" s="46"/>
    </row>
    <row r="30" spans="1:10" x14ac:dyDescent="0.25">
      <c r="A30" s="17">
        <f t="shared" si="1"/>
        <v>43862</v>
      </c>
      <c r="B30" s="68"/>
      <c r="C30" s="69"/>
      <c r="D30" s="48" t="s">
        <v>13</v>
      </c>
      <c r="E30" s="49"/>
      <c r="F30" s="49"/>
      <c r="G30" s="49"/>
      <c r="H30" s="49"/>
      <c r="I30" s="51" t="s">
        <v>14</v>
      </c>
      <c r="J30" s="52" t="s">
        <v>15</v>
      </c>
    </row>
    <row r="31" spans="1:10" ht="15.75" thickBot="1" x14ac:dyDescent="0.3">
      <c r="A31" s="17">
        <f t="shared" si="1"/>
        <v>43862</v>
      </c>
      <c r="B31" s="68"/>
      <c r="C31" s="69"/>
      <c r="D31" s="53"/>
      <c r="E31" s="54"/>
      <c r="F31" s="54"/>
      <c r="G31" s="54"/>
      <c r="H31" s="54"/>
      <c r="I31" s="56">
        <f>SUM(I21:I29)</f>
        <v>0</v>
      </c>
      <c r="J31" s="57">
        <f>SUM(J21:J29)</f>
        <v>0</v>
      </c>
    </row>
    <row r="32" spans="1:10" ht="15.75" thickBot="1" x14ac:dyDescent="0.3">
      <c r="A32" s="17">
        <f t="shared" si="1"/>
        <v>43862</v>
      </c>
      <c r="B32" s="70"/>
      <c r="C32" s="71"/>
      <c r="D32" s="72"/>
      <c r="E32" s="72"/>
      <c r="F32" s="72"/>
      <c r="G32" s="72"/>
      <c r="H32" s="72"/>
      <c r="I32" s="72"/>
      <c r="J32" s="73"/>
    </row>
    <row r="33" spans="1:10" ht="15" customHeight="1" x14ac:dyDescent="0.25">
      <c r="A33" s="17">
        <f>DATEVALUE(CONCATENATE("01/03/",$I$2))</f>
        <v>43891</v>
      </c>
      <c r="B33" s="18" t="s">
        <v>17</v>
      </c>
      <c r="C33" s="19"/>
      <c r="D33" s="20" t="s">
        <v>5</v>
      </c>
      <c r="E33" s="64" t="s">
        <v>6</v>
      </c>
      <c r="F33" s="65"/>
      <c r="G33" s="66" t="s">
        <v>7</v>
      </c>
      <c r="H33" s="66" t="s">
        <v>8</v>
      </c>
      <c r="I33" s="67" t="s">
        <v>9</v>
      </c>
      <c r="J33" s="67" t="s">
        <v>10</v>
      </c>
    </row>
    <row r="34" spans="1:10" ht="15.75" thickBot="1" x14ac:dyDescent="0.3">
      <c r="A34" s="17">
        <f t="shared" ref="A34:A46" si="2">DATEVALUE(CONCATENATE("01/03/",$I$2))</f>
        <v>43891</v>
      </c>
      <c r="B34" s="25"/>
      <c r="C34" s="26"/>
      <c r="D34" s="27"/>
      <c r="E34" s="28" t="s">
        <v>11</v>
      </c>
      <c r="F34" s="29" t="s">
        <v>12</v>
      </c>
      <c r="G34" s="30"/>
      <c r="H34" s="30"/>
      <c r="I34" s="31"/>
      <c r="J34" s="31"/>
    </row>
    <row r="35" spans="1:10" x14ac:dyDescent="0.25">
      <c r="A35" s="17">
        <f t="shared" si="2"/>
        <v>43891</v>
      </c>
      <c r="B35" s="25"/>
      <c r="C35" s="26"/>
      <c r="D35" s="32"/>
      <c r="E35" s="33"/>
      <c r="F35" s="33"/>
      <c r="G35" s="34"/>
      <c r="H35" s="34"/>
      <c r="I35" s="35"/>
      <c r="J35" s="36"/>
    </row>
    <row r="36" spans="1:10" x14ac:dyDescent="0.25">
      <c r="A36" s="17">
        <f t="shared" si="2"/>
        <v>43891</v>
      </c>
      <c r="B36" s="25"/>
      <c r="C36" s="26"/>
      <c r="D36" s="37"/>
      <c r="E36" s="38"/>
      <c r="F36" s="38"/>
      <c r="G36" s="39"/>
      <c r="H36" s="39"/>
      <c r="I36" s="40"/>
      <c r="J36" s="41"/>
    </row>
    <row r="37" spans="1:10" x14ac:dyDescent="0.25">
      <c r="A37" s="17">
        <f t="shared" si="2"/>
        <v>43891</v>
      </c>
      <c r="B37" s="25"/>
      <c r="C37" s="26"/>
      <c r="D37" s="42"/>
      <c r="E37" s="43"/>
      <c r="F37" s="43"/>
      <c r="G37" s="44"/>
      <c r="H37" s="44"/>
      <c r="I37" s="45"/>
      <c r="J37" s="46"/>
    </row>
    <row r="38" spans="1:10" x14ac:dyDescent="0.25">
      <c r="A38" s="17">
        <f t="shared" si="2"/>
        <v>43891</v>
      </c>
      <c r="B38" s="25"/>
      <c r="C38" s="26"/>
      <c r="D38" s="37"/>
      <c r="E38" s="38"/>
      <c r="F38" s="38"/>
      <c r="G38" s="39"/>
      <c r="H38" s="39"/>
      <c r="I38" s="40"/>
      <c r="J38" s="41"/>
    </row>
    <row r="39" spans="1:10" x14ac:dyDescent="0.25">
      <c r="A39" s="17">
        <f t="shared" si="2"/>
        <v>43891</v>
      </c>
      <c r="B39" s="25"/>
      <c r="C39" s="26"/>
      <c r="D39" s="42"/>
      <c r="E39" s="43"/>
      <c r="F39" s="43"/>
      <c r="G39" s="44"/>
      <c r="H39" s="44"/>
      <c r="I39" s="45"/>
      <c r="J39" s="46"/>
    </row>
    <row r="40" spans="1:10" x14ac:dyDescent="0.25">
      <c r="A40" s="17">
        <f t="shared" si="2"/>
        <v>43891</v>
      </c>
      <c r="B40" s="25"/>
      <c r="C40" s="26"/>
      <c r="D40" s="37"/>
      <c r="E40" s="38"/>
      <c r="F40" s="38"/>
      <c r="G40" s="39"/>
      <c r="H40" s="39"/>
      <c r="I40" s="40"/>
      <c r="J40" s="41"/>
    </row>
    <row r="41" spans="1:10" x14ac:dyDescent="0.25">
      <c r="A41" s="17">
        <f t="shared" si="2"/>
        <v>43891</v>
      </c>
      <c r="B41" s="25"/>
      <c r="C41" s="26"/>
      <c r="D41" s="42"/>
      <c r="E41" s="43"/>
      <c r="F41" s="43"/>
      <c r="G41" s="44"/>
      <c r="H41" s="44"/>
      <c r="I41" s="45"/>
      <c r="J41" s="46"/>
    </row>
    <row r="42" spans="1:10" x14ac:dyDescent="0.25">
      <c r="A42" s="17">
        <f t="shared" si="2"/>
        <v>43891</v>
      </c>
      <c r="B42" s="25"/>
      <c r="C42" s="26"/>
      <c r="D42" s="37"/>
      <c r="E42" s="38"/>
      <c r="F42" s="38"/>
      <c r="G42" s="39"/>
      <c r="H42" s="39"/>
      <c r="I42" s="40"/>
      <c r="J42" s="41"/>
    </row>
    <row r="43" spans="1:10" ht="15.75" thickBot="1" x14ac:dyDescent="0.3">
      <c r="A43" s="17">
        <f t="shared" si="2"/>
        <v>43891</v>
      </c>
      <c r="B43" s="25"/>
      <c r="C43" s="26"/>
      <c r="D43" s="42"/>
      <c r="E43" s="43"/>
      <c r="F43" s="43"/>
      <c r="G43" s="47"/>
      <c r="H43" s="47"/>
      <c r="I43" s="45"/>
      <c r="J43" s="46"/>
    </row>
    <row r="44" spans="1:10" x14ac:dyDescent="0.25">
      <c r="A44" s="17">
        <f t="shared" si="2"/>
        <v>43891</v>
      </c>
      <c r="B44" s="25"/>
      <c r="C44" s="26"/>
      <c r="D44" s="48" t="s">
        <v>13</v>
      </c>
      <c r="E44" s="49"/>
      <c r="F44" s="49"/>
      <c r="G44" s="49"/>
      <c r="H44" s="49"/>
      <c r="I44" s="51" t="s">
        <v>14</v>
      </c>
      <c r="J44" s="52" t="s">
        <v>15</v>
      </c>
    </row>
    <row r="45" spans="1:10" ht="15.75" thickBot="1" x14ac:dyDescent="0.3">
      <c r="A45" s="17">
        <f t="shared" si="2"/>
        <v>43891</v>
      </c>
      <c r="B45" s="25"/>
      <c r="C45" s="26"/>
      <c r="D45" s="53"/>
      <c r="E45" s="54"/>
      <c r="F45" s="54"/>
      <c r="G45" s="54"/>
      <c r="H45" s="54"/>
      <c r="I45" s="56">
        <f>SUM(I35:I43)</f>
        <v>0</v>
      </c>
      <c r="J45" s="57">
        <f>SUM(J35:J43)</f>
        <v>0</v>
      </c>
    </row>
    <row r="46" spans="1:10" ht="15.75" thickBot="1" x14ac:dyDescent="0.3">
      <c r="A46" s="17">
        <f t="shared" si="2"/>
        <v>43891</v>
      </c>
      <c r="B46" s="58"/>
      <c r="C46" s="59"/>
      <c r="D46" s="60"/>
      <c r="E46" s="60"/>
      <c r="F46" s="60"/>
      <c r="G46" s="60"/>
      <c r="H46" s="60"/>
      <c r="I46" s="60"/>
      <c r="J46" s="61"/>
    </row>
    <row r="47" spans="1:10" ht="15" customHeight="1" x14ac:dyDescent="0.25">
      <c r="A47" s="17">
        <f>DATEVALUE(CONCATENATE("01/04/",$I$2))</f>
        <v>43922</v>
      </c>
      <c r="B47" s="62" t="s">
        <v>18</v>
      </c>
      <c r="C47" s="63"/>
      <c r="D47" s="20" t="s">
        <v>5</v>
      </c>
      <c r="E47" s="64" t="s">
        <v>6</v>
      </c>
      <c r="F47" s="65"/>
      <c r="G47" s="66" t="s">
        <v>7</v>
      </c>
      <c r="H47" s="66" t="s">
        <v>8</v>
      </c>
      <c r="I47" s="67" t="s">
        <v>9</v>
      </c>
      <c r="J47" s="67" t="s">
        <v>10</v>
      </c>
    </row>
    <row r="48" spans="1:10" ht="15.75" thickBot="1" x14ac:dyDescent="0.3">
      <c r="A48" s="17">
        <f t="shared" ref="A48:A60" si="3">DATEVALUE(CONCATENATE("01/04/",$I$2))</f>
        <v>43922</v>
      </c>
      <c r="B48" s="68"/>
      <c r="C48" s="69"/>
      <c r="D48" s="27"/>
      <c r="E48" s="28" t="s">
        <v>11</v>
      </c>
      <c r="F48" s="29" t="s">
        <v>12</v>
      </c>
      <c r="G48" s="30"/>
      <c r="H48" s="30"/>
      <c r="I48" s="31"/>
      <c r="J48" s="31"/>
    </row>
    <row r="49" spans="1:10" x14ac:dyDescent="0.25">
      <c r="A49" s="17">
        <f t="shared" si="3"/>
        <v>43922</v>
      </c>
      <c r="B49" s="68"/>
      <c r="C49" s="69"/>
      <c r="D49" s="32"/>
      <c r="E49" s="33"/>
      <c r="F49" s="33"/>
      <c r="G49" s="34"/>
      <c r="H49" s="34"/>
      <c r="I49" s="35"/>
      <c r="J49" s="36"/>
    </row>
    <row r="50" spans="1:10" x14ac:dyDescent="0.25">
      <c r="A50" s="17">
        <f t="shared" si="3"/>
        <v>43922</v>
      </c>
      <c r="B50" s="68"/>
      <c r="C50" s="69"/>
      <c r="D50" s="37"/>
      <c r="E50" s="38"/>
      <c r="F50" s="38"/>
      <c r="G50" s="39"/>
      <c r="H50" s="39"/>
      <c r="I50" s="40"/>
      <c r="J50" s="41"/>
    </row>
    <row r="51" spans="1:10" x14ac:dyDescent="0.25">
      <c r="A51" s="17">
        <f t="shared" si="3"/>
        <v>43922</v>
      </c>
      <c r="B51" s="68"/>
      <c r="C51" s="69"/>
      <c r="D51" s="42"/>
      <c r="E51" s="43"/>
      <c r="F51" s="43"/>
      <c r="G51" s="44"/>
      <c r="H51" s="44"/>
      <c r="I51" s="45"/>
      <c r="J51" s="46"/>
    </row>
    <row r="52" spans="1:10" x14ac:dyDescent="0.25">
      <c r="A52" s="17">
        <f t="shared" si="3"/>
        <v>43922</v>
      </c>
      <c r="B52" s="68"/>
      <c r="C52" s="69"/>
      <c r="D52" s="37"/>
      <c r="E52" s="38"/>
      <c r="F52" s="38"/>
      <c r="G52" s="39"/>
      <c r="H52" s="39"/>
      <c r="I52" s="40"/>
      <c r="J52" s="41"/>
    </row>
    <row r="53" spans="1:10" x14ac:dyDescent="0.25">
      <c r="A53" s="17">
        <f t="shared" si="3"/>
        <v>43922</v>
      </c>
      <c r="B53" s="68"/>
      <c r="C53" s="69"/>
      <c r="D53" s="42"/>
      <c r="E53" s="43"/>
      <c r="F53" s="43"/>
      <c r="G53" s="44"/>
      <c r="H53" s="44"/>
      <c r="I53" s="45"/>
      <c r="J53" s="46"/>
    </row>
    <row r="54" spans="1:10" x14ac:dyDescent="0.25">
      <c r="A54" s="17">
        <f t="shared" si="3"/>
        <v>43922</v>
      </c>
      <c r="B54" s="68"/>
      <c r="C54" s="69"/>
      <c r="D54" s="37"/>
      <c r="E54" s="38"/>
      <c r="F54" s="38"/>
      <c r="G54" s="39"/>
      <c r="H54" s="39"/>
      <c r="I54" s="40"/>
      <c r="J54" s="41"/>
    </row>
    <row r="55" spans="1:10" x14ac:dyDescent="0.25">
      <c r="A55" s="17">
        <f t="shared" si="3"/>
        <v>43922</v>
      </c>
      <c r="B55" s="68"/>
      <c r="C55" s="69"/>
      <c r="D55" s="42"/>
      <c r="E55" s="43"/>
      <c r="F55" s="43"/>
      <c r="G55" s="44"/>
      <c r="H55" s="44"/>
      <c r="I55" s="45"/>
      <c r="J55" s="46"/>
    </row>
    <row r="56" spans="1:10" x14ac:dyDescent="0.25">
      <c r="A56" s="17">
        <f t="shared" si="3"/>
        <v>43922</v>
      </c>
      <c r="B56" s="68"/>
      <c r="C56" s="69"/>
      <c r="D56" s="37"/>
      <c r="E56" s="38"/>
      <c r="F56" s="38"/>
      <c r="G56" s="39"/>
      <c r="H56" s="39"/>
      <c r="I56" s="40"/>
      <c r="J56" s="41"/>
    </row>
    <row r="57" spans="1:10" ht="15.75" thickBot="1" x14ac:dyDescent="0.3">
      <c r="A57" s="17">
        <f t="shared" si="3"/>
        <v>43922</v>
      </c>
      <c r="B57" s="68"/>
      <c r="C57" s="69"/>
      <c r="D57" s="42"/>
      <c r="E57" s="43"/>
      <c r="F57" s="43"/>
      <c r="G57" s="47"/>
      <c r="H57" s="47"/>
      <c r="I57" s="45"/>
      <c r="J57" s="46"/>
    </row>
    <row r="58" spans="1:10" x14ac:dyDescent="0.25">
      <c r="A58" s="17">
        <f t="shared" si="3"/>
        <v>43922</v>
      </c>
      <c r="B58" s="68"/>
      <c r="C58" s="69"/>
      <c r="D58" s="48" t="s">
        <v>13</v>
      </c>
      <c r="E58" s="49"/>
      <c r="F58" s="49"/>
      <c r="G58" s="49"/>
      <c r="H58" s="49"/>
      <c r="I58" s="51" t="s">
        <v>14</v>
      </c>
      <c r="J58" s="52" t="s">
        <v>15</v>
      </c>
    </row>
    <row r="59" spans="1:10" ht="15.75" thickBot="1" x14ac:dyDescent="0.3">
      <c r="A59" s="17">
        <f t="shared" si="3"/>
        <v>43922</v>
      </c>
      <c r="B59" s="68"/>
      <c r="C59" s="69"/>
      <c r="D59" s="53"/>
      <c r="E59" s="54"/>
      <c r="F59" s="54"/>
      <c r="G59" s="54"/>
      <c r="H59" s="54"/>
      <c r="I59" s="56">
        <f>SUM(I49:I57)</f>
        <v>0</v>
      </c>
      <c r="J59" s="57">
        <f>SUM(J49:J57)</f>
        <v>0</v>
      </c>
    </row>
    <row r="60" spans="1:10" ht="15.75" thickBot="1" x14ac:dyDescent="0.3">
      <c r="A60" s="17">
        <f t="shared" si="3"/>
        <v>43922</v>
      </c>
      <c r="B60" s="70"/>
      <c r="C60" s="71"/>
      <c r="D60" s="72"/>
      <c r="E60" s="72"/>
      <c r="F60" s="72"/>
      <c r="G60" s="72"/>
      <c r="H60" s="72"/>
      <c r="I60" s="72"/>
      <c r="J60" s="73"/>
    </row>
    <row r="61" spans="1:10" ht="15" customHeight="1" x14ac:dyDescent="0.25">
      <c r="A61" s="17">
        <f>DATEVALUE(CONCATENATE("01/05/",$I$2))</f>
        <v>43952</v>
      </c>
      <c r="B61" s="18" t="s">
        <v>19</v>
      </c>
      <c r="C61" s="19"/>
      <c r="D61" s="20" t="s">
        <v>5</v>
      </c>
      <c r="E61" s="64" t="s">
        <v>6</v>
      </c>
      <c r="F61" s="65"/>
      <c r="G61" s="66" t="s">
        <v>7</v>
      </c>
      <c r="H61" s="66" t="s">
        <v>8</v>
      </c>
      <c r="I61" s="67" t="s">
        <v>9</v>
      </c>
      <c r="J61" s="67" t="s">
        <v>10</v>
      </c>
    </row>
    <row r="62" spans="1:10" ht="15.75" thickBot="1" x14ac:dyDescent="0.3">
      <c r="A62" s="17">
        <f t="shared" ref="A62:A74" si="4">DATEVALUE(CONCATENATE("01/05/",$I$2))</f>
        <v>43952</v>
      </c>
      <c r="B62" s="25"/>
      <c r="C62" s="26"/>
      <c r="D62" s="27"/>
      <c r="E62" s="28" t="s">
        <v>11</v>
      </c>
      <c r="F62" s="29" t="s">
        <v>12</v>
      </c>
      <c r="G62" s="30"/>
      <c r="H62" s="30"/>
      <c r="I62" s="31"/>
      <c r="J62" s="31"/>
    </row>
    <row r="63" spans="1:10" x14ac:dyDescent="0.25">
      <c r="A63" s="17">
        <f t="shared" si="4"/>
        <v>43952</v>
      </c>
      <c r="B63" s="25"/>
      <c r="C63" s="26"/>
      <c r="D63" s="42"/>
      <c r="E63" s="33"/>
      <c r="F63" s="33"/>
      <c r="G63" s="34"/>
      <c r="H63" s="34"/>
      <c r="I63" s="35"/>
      <c r="J63" s="36"/>
    </row>
    <row r="64" spans="1:10" x14ac:dyDescent="0.25">
      <c r="A64" s="17">
        <f t="shared" si="4"/>
        <v>43952</v>
      </c>
      <c r="B64" s="25"/>
      <c r="C64" s="26"/>
      <c r="D64" s="37"/>
      <c r="E64" s="38"/>
      <c r="F64" s="38"/>
      <c r="G64" s="39"/>
      <c r="H64" s="39"/>
      <c r="I64" s="40"/>
      <c r="J64" s="41"/>
    </row>
    <row r="65" spans="1:10" x14ac:dyDescent="0.25">
      <c r="A65" s="17">
        <f t="shared" si="4"/>
        <v>43952</v>
      </c>
      <c r="B65" s="25"/>
      <c r="C65" s="26"/>
      <c r="D65" s="42"/>
      <c r="E65" s="43"/>
      <c r="F65" s="43"/>
      <c r="G65" s="44"/>
      <c r="H65" s="44"/>
      <c r="I65" s="45"/>
      <c r="J65" s="46"/>
    </row>
    <row r="66" spans="1:10" x14ac:dyDescent="0.25">
      <c r="A66" s="17">
        <f t="shared" si="4"/>
        <v>43952</v>
      </c>
      <c r="B66" s="25"/>
      <c r="C66" s="26"/>
      <c r="D66" s="37"/>
      <c r="E66" s="38"/>
      <c r="F66" s="38"/>
      <c r="G66" s="39"/>
      <c r="H66" s="39"/>
      <c r="I66" s="40"/>
      <c r="J66" s="41"/>
    </row>
    <row r="67" spans="1:10" x14ac:dyDescent="0.25">
      <c r="A67" s="17">
        <f t="shared" si="4"/>
        <v>43952</v>
      </c>
      <c r="B67" s="25"/>
      <c r="C67" s="26"/>
      <c r="D67" s="42"/>
      <c r="E67" s="43"/>
      <c r="F67" s="43"/>
      <c r="G67" s="44"/>
      <c r="H67" s="44"/>
      <c r="I67" s="45"/>
      <c r="J67" s="46"/>
    </row>
    <row r="68" spans="1:10" x14ac:dyDescent="0.25">
      <c r="A68" s="17">
        <f t="shared" si="4"/>
        <v>43952</v>
      </c>
      <c r="B68" s="25"/>
      <c r="C68" s="26"/>
      <c r="D68" s="37"/>
      <c r="E68" s="38"/>
      <c r="F68" s="38"/>
      <c r="G68" s="39"/>
      <c r="H68" s="39"/>
      <c r="I68" s="40"/>
      <c r="J68" s="41"/>
    </row>
    <row r="69" spans="1:10" x14ac:dyDescent="0.25">
      <c r="A69" s="17">
        <f t="shared" si="4"/>
        <v>43952</v>
      </c>
      <c r="B69" s="25"/>
      <c r="C69" s="26"/>
      <c r="D69" s="42"/>
      <c r="E69" s="43"/>
      <c r="F69" s="43"/>
      <c r="G69" s="44"/>
      <c r="H69" s="44"/>
      <c r="I69" s="45"/>
      <c r="J69" s="46"/>
    </row>
    <row r="70" spans="1:10" x14ac:dyDescent="0.25">
      <c r="A70" s="17">
        <f t="shared" si="4"/>
        <v>43952</v>
      </c>
      <c r="B70" s="25"/>
      <c r="C70" s="26"/>
      <c r="D70" s="37"/>
      <c r="E70" s="38"/>
      <c r="F70" s="38"/>
      <c r="G70" s="39"/>
      <c r="H70" s="39"/>
      <c r="I70" s="40"/>
      <c r="J70" s="41"/>
    </row>
    <row r="71" spans="1:10" ht="15.75" thickBot="1" x14ac:dyDescent="0.3">
      <c r="A71" s="17">
        <f t="shared" si="4"/>
        <v>43952</v>
      </c>
      <c r="B71" s="25"/>
      <c r="C71" s="26"/>
      <c r="D71" s="42"/>
      <c r="E71" s="43"/>
      <c r="F71" s="43"/>
      <c r="G71" s="47"/>
      <c r="H71" s="47"/>
      <c r="I71" s="45"/>
      <c r="J71" s="46"/>
    </row>
    <row r="72" spans="1:10" x14ac:dyDescent="0.25">
      <c r="A72" s="17">
        <f t="shared" si="4"/>
        <v>43952</v>
      </c>
      <c r="B72" s="25"/>
      <c r="C72" s="26"/>
      <c r="D72" s="48" t="s">
        <v>13</v>
      </c>
      <c r="E72" s="49"/>
      <c r="F72" s="49"/>
      <c r="G72" s="49"/>
      <c r="H72" s="49"/>
      <c r="I72" s="51" t="s">
        <v>14</v>
      </c>
      <c r="J72" s="52" t="s">
        <v>15</v>
      </c>
    </row>
    <row r="73" spans="1:10" ht="15.75" thickBot="1" x14ac:dyDescent="0.3">
      <c r="A73" s="17">
        <f t="shared" si="4"/>
        <v>43952</v>
      </c>
      <c r="B73" s="25"/>
      <c r="C73" s="26"/>
      <c r="D73" s="53"/>
      <c r="E73" s="54"/>
      <c r="F73" s="54"/>
      <c r="G73" s="54"/>
      <c r="H73" s="54"/>
      <c r="I73" s="56">
        <f>SUM(I63:I71)</f>
        <v>0</v>
      </c>
      <c r="J73" s="57">
        <f>SUM(J63:J71)</f>
        <v>0</v>
      </c>
    </row>
    <row r="74" spans="1:10" ht="15.75" thickBot="1" x14ac:dyDescent="0.3">
      <c r="A74" s="17">
        <f t="shared" si="4"/>
        <v>43952</v>
      </c>
      <c r="B74" s="58"/>
      <c r="C74" s="59"/>
      <c r="D74" s="60"/>
      <c r="E74" s="60"/>
      <c r="F74" s="60"/>
      <c r="G74" s="60"/>
      <c r="H74" s="60"/>
      <c r="I74" s="60"/>
      <c r="J74" s="61"/>
    </row>
    <row r="75" spans="1:10" ht="15" customHeight="1" x14ac:dyDescent="0.25">
      <c r="A75" s="17">
        <f>DATEVALUE(CONCATENATE("01/06/",$I$2))</f>
        <v>43983</v>
      </c>
      <c r="B75" s="62" t="s">
        <v>20</v>
      </c>
      <c r="C75" s="63"/>
      <c r="D75" s="20" t="s">
        <v>5</v>
      </c>
      <c r="E75" s="64" t="s">
        <v>6</v>
      </c>
      <c r="F75" s="65"/>
      <c r="G75" s="66" t="s">
        <v>7</v>
      </c>
      <c r="H75" s="66" t="s">
        <v>8</v>
      </c>
      <c r="I75" s="67" t="s">
        <v>9</v>
      </c>
      <c r="J75" s="67" t="s">
        <v>10</v>
      </c>
    </row>
    <row r="76" spans="1:10" ht="15.75" thickBot="1" x14ac:dyDescent="0.3">
      <c r="A76" s="17">
        <f t="shared" ref="A76:A88" si="5">DATEVALUE(CONCATENATE("01/06/",$I$2))</f>
        <v>43983</v>
      </c>
      <c r="B76" s="68"/>
      <c r="C76" s="69"/>
      <c r="D76" s="27"/>
      <c r="E76" s="28" t="s">
        <v>11</v>
      </c>
      <c r="F76" s="29" t="s">
        <v>12</v>
      </c>
      <c r="G76" s="30"/>
      <c r="H76" s="30"/>
      <c r="I76" s="31"/>
      <c r="J76" s="31"/>
    </row>
    <row r="77" spans="1:10" x14ac:dyDescent="0.25">
      <c r="A77" s="17">
        <f t="shared" si="5"/>
        <v>43983</v>
      </c>
      <c r="B77" s="68"/>
      <c r="C77" s="69"/>
      <c r="D77" s="32"/>
      <c r="E77" s="33"/>
      <c r="F77" s="33"/>
      <c r="G77" s="34"/>
      <c r="H77" s="34"/>
      <c r="I77" s="35"/>
      <c r="J77" s="36"/>
    </row>
    <row r="78" spans="1:10" x14ac:dyDescent="0.25">
      <c r="A78" s="17">
        <f t="shared" si="5"/>
        <v>43983</v>
      </c>
      <c r="B78" s="68"/>
      <c r="C78" s="69"/>
      <c r="D78" s="37"/>
      <c r="E78" s="38"/>
      <c r="F78" s="38"/>
      <c r="G78" s="39"/>
      <c r="H78" s="39"/>
      <c r="I78" s="40"/>
      <c r="J78" s="41"/>
    </row>
    <row r="79" spans="1:10" x14ac:dyDescent="0.25">
      <c r="A79" s="17">
        <f t="shared" si="5"/>
        <v>43983</v>
      </c>
      <c r="B79" s="68"/>
      <c r="C79" s="69"/>
      <c r="D79" s="42"/>
      <c r="E79" s="43"/>
      <c r="F79" s="43"/>
      <c r="G79" s="44"/>
      <c r="H79" s="44"/>
      <c r="I79" s="45"/>
      <c r="J79" s="46"/>
    </row>
    <row r="80" spans="1:10" x14ac:dyDescent="0.25">
      <c r="A80" s="17">
        <f t="shared" si="5"/>
        <v>43983</v>
      </c>
      <c r="B80" s="68"/>
      <c r="C80" s="69"/>
      <c r="D80" s="37"/>
      <c r="E80" s="38"/>
      <c r="F80" s="38"/>
      <c r="G80" s="39"/>
      <c r="H80" s="39"/>
      <c r="I80" s="40"/>
      <c r="J80" s="41"/>
    </row>
    <row r="81" spans="1:10" x14ac:dyDescent="0.25">
      <c r="A81" s="17">
        <f t="shared" si="5"/>
        <v>43983</v>
      </c>
      <c r="B81" s="68"/>
      <c r="C81" s="69"/>
      <c r="D81" s="42"/>
      <c r="E81" s="43"/>
      <c r="F81" s="43"/>
      <c r="G81" s="44"/>
      <c r="H81" s="44"/>
      <c r="I81" s="45"/>
      <c r="J81" s="46"/>
    </row>
    <row r="82" spans="1:10" x14ac:dyDescent="0.25">
      <c r="A82" s="17">
        <f t="shared" si="5"/>
        <v>43983</v>
      </c>
      <c r="B82" s="68"/>
      <c r="C82" s="69"/>
      <c r="D82" s="37"/>
      <c r="E82" s="38"/>
      <c r="F82" s="38"/>
      <c r="G82" s="39"/>
      <c r="H82" s="39"/>
      <c r="I82" s="40"/>
      <c r="J82" s="41"/>
    </row>
    <row r="83" spans="1:10" x14ac:dyDescent="0.25">
      <c r="A83" s="17">
        <f t="shared" si="5"/>
        <v>43983</v>
      </c>
      <c r="B83" s="68"/>
      <c r="C83" s="69"/>
      <c r="D83" s="42"/>
      <c r="E83" s="43"/>
      <c r="F83" s="43"/>
      <c r="G83" s="44"/>
      <c r="H83" s="44"/>
      <c r="I83" s="45"/>
      <c r="J83" s="46"/>
    </row>
    <row r="84" spans="1:10" x14ac:dyDescent="0.25">
      <c r="A84" s="17">
        <f t="shared" si="5"/>
        <v>43983</v>
      </c>
      <c r="B84" s="68"/>
      <c r="C84" s="69"/>
      <c r="D84" s="37"/>
      <c r="E84" s="38"/>
      <c r="F84" s="38"/>
      <c r="G84" s="39"/>
      <c r="H84" s="39"/>
      <c r="I84" s="40"/>
      <c r="J84" s="41"/>
    </row>
    <row r="85" spans="1:10" ht="15.75" thickBot="1" x14ac:dyDescent="0.3">
      <c r="A85" s="17">
        <f t="shared" si="5"/>
        <v>43983</v>
      </c>
      <c r="B85" s="68"/>
      <c r="C85" s="69"/>
      <c r="D85" s="42"/>
      <c r="E85" s="43"/>
      <c r="F85" s="43"/>
      <c r="G85" s="47"/>
      <c r="H85" s="47"/>
      <c r="I85" s="74"/>
      <c r="J85" s="75"/>
    </row>
    <row r="86" spans="1:10" x14ac:dyDescent="0.25">
      <c r="A86" s="17">
        <f t="shared" si="5"/>
        <v>43983</v>
      </c>
      <c r="B86" s="68"/>
      <c r="C86" s="69"/>
      <c r="D86" s="48" t="s">
        <v>13</v>
      </c>
      <c r="E86" s="49"/>
      <c r="F86" s="49"/>
      <c r="G86" s="49"/>
      <c r="H86" s="49"/>
      <c r="I86" s="51" t="s">
        <v>14</v>
      </c>
      <c r="J86" s="52" t="s">
        <v>15</v>
      </c>
    </row>
    <row r="87" spans="1:10" ht="15.75" thickBot="1" x14ac:dyDescent="0.3">
      <c r="A87" s="17">
        <f t="shared" si="5"/>
        <v>43983</v>
      </c>
      <c r="B87" s="68"/>
      <c r="C87" s="69"/>
      <c r="D87" s="53"/>
      <c r="E87" s="54"/>
      <c r="F87" s="54"/>
      <c r="G87" s="54"/>
      <c r="H87" s="54"/>
      <c r="I87" s="56">
        <f>SUM(I77:I85)</f>
        <v>0</v>
      </c>
      <c r="J87" s="57">
        <f>SUM(J77:J85)</f>
        <v>0</v>
      </c>
    </row>
    <row r="88" spans="1:10" ht="15.75" thickBot="1" x14ac:dyDescent="0.3">
      <c r="A88" s="17">
        <f t="shared" si="5"/>
        <v>43983</v>
      </c>
      <c r="B88" s="70"/>
      <c r="C88" s="71"/>
      <c r="D88" s="72"/>
      <c r="E88" s="72"/>
      <c r="F88" s="72"/>
      <c r="G88" s="72"/>
      <c r="H88" s="72"/>
      <c r="I88" s="72"/>
      <c r="J88" s="73"/>
    </row>
    <row r="89" spans="1:10" ht="15" customHeight="1" x14ac:dyDescent="0.25">
      <c r="A89" s="17">
        <f>DATEVALUE(CONCATENATE("01/07/",$I$2))</f>
        <v>44013</v>
      </c>
      <c r="B89" s="18" t="s">
        <v>21</v>
      </c>
      <c r="C89" s="19"/>
      <c r="D89" s="20" t="s">
        <v>5</v>
      </c>
      <c r="E89" s="64" t="s">
        <v>6</v>
      </c>
      <c r="F89" s="65"/>
      <c r="G89" s="66" t="s">
        <v>7</v>
      </c>
      <c r="H89" s="66" t="s">
        <v>8</v>
      </c>
      <c r="I89" s="67" t="s">
        <v>9</v>
      </c>
      <c r="J89" s="67" t="s">
        <v>10</v>
      </c>
    </row>
    <row r="90" spans="1:10" ht="15.75" thickBot="1" x14ac:dyDescent="0.3">
      <c r="A90" s="17">
        <f t="shared" ref="A90:A102" si="6">DATEVALUE(CONCATENATE("01/07/",$I$2))</f>
        <v>44013</v>
      </c>
      <c r="B90" s="25"/>
      <c r="C90" s="26"/>
      <c r="D90" s="27"/>
      <c r="E90" s="28" t="s">
        <v>11</v>
      </c>
      <c r="F90" s="29" t="s">
        <v>12</v>
      </c>
      <c r="G90" s="30"/>
      <c r="H90" s="30"/>
      <c r="I90" s="31"/>
      <c r="J90" s="31"/>
    </row>
    <row r="91" spans="1:10" x14ac:dyDescent="0.25">
      <c r="A91" s="17">
        <f t="shared" si="6"/>
        <v>44013</v>
      </c>
      <c r="B91" s="25"/>
      <c r="C91" s="26"/>
      <c r="D91" s="32"/>
      <c r="E91" s="33"/>
      <c r="F91" s="33"/>
      <c r="G91" s="34"/>
      <c r="H91" s="34"/>
      <c r="I91" s="35"/>
      <c r="J91" s="36"/>
    </row>
    <row r="92" spans="1:10" x14ac:dyDescent="0.25">
      <c r="A92" s="17">
        <f t="shared" si="6"/>
        <v>44013</v>
      </c>
      <c r="B92" s="25"/>
      <c r="C92" s="26"/>
      <c r="D92" s="37"/>
      <c r="E92" s="38"/>
      <c r="F92" s="38"/>
      <c r="G92" s="39"/>
      <c r="H92" s="39"/>
      <c r="I92" s="40"/>
      <c r="J92" s="41"/>
    </row>
    <row r="93" spans="1:10" x14ac:dyDescent="0.25">
      <c r="A93" s="17">
        <f t="shared" si="6"/>
        <v>44013</v>
      </c>
      <c r="B93" s="25"/>
      <c r="C93" s="26"/>
      <c r="D93" s="42"/>
      <c r="E93" s="43"/>
      <c r="F93" s="43"/>
      <c r="G93" s="44"/>
      <c r="H93" s="44"/>
      <c r="I93" s="45"/>
      <c r="J93" s="46"/>
    </row>
    <row r="94" spans="1:10" x14ac:dyDescent="0.25">
      <c r="A94" s="17">
        <f t="shared" si="6"/>
        <v>44013</v>
      </c>
      <c r="B94" s="25"/>
      <c r="C94" s="26"/>
      <c r="D94" s="37"/>
      <c r="E94" s="38"/>
      <c r="F94" s="38"/>
      <c r="G94" s="39"/>
      <c r="H94" s="39"/>
      <c r="I94" s="40"/>
      <c r="J94" s="41"/>
    </row>
    <row r="95" spans="1:10" x14ac:dyDescent="0.25">
      <c r="A95" s="17">
        <f t="shared" si="6"/>
        <v>44013</v>
      </c>
      <c r="B95" s="25"/>
      <c r="C95" s="26"/>
      <c r="D95" s="42"/>
      <c r="E95" s="43"/>
      <c r="F95" s="43"/>
      <c r="G95" s="44"/>
      <c r="H95" s="44"/>
      <c r="I95" s="45"/>
      <c r="J95" s="46"/>
    </row>
    <row r="96" spans="1:10" x14ac:dyDescent="0.25">
      <c r="A96" s="17">
        <f t="shared" si="6"/>
        <v>44013</v>
      </c>
      <c r="B96" s="25"/>
      <c r="C96" s="26"/>
      <c r="D96" s="37"/>
      <c r="E96" s="38"/>
      <c r="F96" s="38"/>
      <c r="G96" s="39"/>
      <c r="H96" s="39"/>
      <c r="I96" s="40"/>
      <c r="J96" s="41"/>
    </row>
    <row r="97" spans="1:10" x14ac:dyDescent="0.25">
      <c r="A97" s="17">
        <f t="shared" si="6"/>
        <v>44013</v>
      </c>
      <c r="B97" s="25"/>
      <c r="C97" s="26"/>
      <c r="D97" s="42"/>
      <c r="E97" s="43"/>
      <c r="F97" s="43"/>
      <c r="G97" s="44"/>
      <c r="H97" s="44"/>
      <c r="I97" s="45"/>
      <c r="J97" s="46"/>
    </row>
    <row r="98" spans="1:10" x14ac:dyDescent="0.25">
      <c r="A98" s="17">
        <f t="shared" si="6"/>
        <v>44013</v>
      </c>
      <c r="B98" s="25"/>
      <c r="C98" s="26"/>
      <c r="D98" s="37"/>
      <c r="E98" s="38"/>
      <c r="F98" s="38"/>
      <c r="G98" s="39"/>
      <c r="H98" s="39"/>
      <c r="I98" s="40"/>
      <c r="J98" s="41"/>
    </row>
    <row r="99" spans="1:10" ht="15.75" thickBot="1" x14ac:dyDescent="0.3">
      <c r="A99" s="17">
        <f t="shared" si="6"/>
        <v>44013</v>
      </c>
      <c r="B99" s="25"/>
      <c r="C99" s="26"/>
      <c r="D99" s="42"/>
      <c r="E99" s="43"/>
      <c r="F99" s="43"/>
      <c r="G99" s="47"/>
      <c r="H99" s="47"/>
      <c r="I99" s="45"/>
      <c r="J99" s="46"/>
    </row>
    <row r="100" spans="1:10" x14ac:dyDescent="0.25">
      <c r="A100" s="17">
        <f t="shared" si="6"/>
        <v>44013</v>
      </c>
      <c r="B100" s="25"/>
      <c r="C100" s="26"/>
      <c r="D100" s="48" t="s">
        <v>13</v>
      </c>
      <c r="E100" s="49"/>
      <c r="F100" s="49"/>
      <c r="G100" s="49"/>
      <c r="H100" s="49"/>
      <c r="I100" s="51" t="s">
        <v>14</v>
      </c>
      <c r="J100" s="52" t="s">
        <v>15</v>
      </c>
    </row>
    <row r="101" spans="1:10" ht="15.75" thickBot="1" x14ac:dyDescent="0.3">
      <c r="A101" s="17">
        <f t="shared" si="6"/>
        <v>44013</v>
      </c>
      <c r="B101" s="25"/>
      <c r="C101" s="26"/>
      <c r="D101" s="53"/>
      <c r="E101" s="54"/>
      <c r="F101" s="54"/>
      <c r="G101" s="54"/>
      <c r="H101" s="54"/>
      <c r="I101" s="56">
        <f>SUM(I91:I99)</f>
        <v>0</v>
      </c>
      <c r="J101" s="57">
        <f>SUM(J91:J99)</f>
        <v>0</v>
      </c>
    </row>
    <row r="102" spans="1:10" ht="15.75" thickBot="1" x14ac:dyDescent="0.3">
      <c r="A102" s="17">
        <f t="shared" si="6"/>
        <v>44013</v>
      </c>
      <c r="B102" s="58"/>
      <c r="C102" s="59"/>
      <c r="D102" s="60"/>
      <c r="E102" s="60"/>
      <c r="F102" s="60"/>
      <c r="G102" s="60"/>
      <c r="H102" s="60"/>
      <c r="I102" s="60"/>
      <c r="J102" s="61"/>
    </row>
    <row r="103" spans="1:10" ht="15" customHeight="1" x14ac:dyDescent="0.25">
      <c r="A103" s="17">
        <f>DATEVALUE(CONCATENATE("01/08/",$I$2))</f>
        <v>44044</v>
      </c>
      <c r="B103" s="62" t="s">
        <v>22</v>
      </c>
      <c r="C103" s="63"/>
      <c r="D103" s="20" t="s">
        <v>5</v>
      </c>
      <c r="E103" s="64" t="s">
        <v>6</v>
      </c>
      <c r="F103" s="65"/>
      <c r="G103" s="66" t="s">
        <v>7</v>
      </c>
      <c r="H103" s="66" t="s">
        <v>8</v>
      </c>
      <c r="I103" s="67" t="s">
        <v>9</v>
      </c>
      <c r="J103" s="67" t="s">
        <v>10</v>
      </c>
    </row>
    <row r="104" spans="1:10" ht="15.75" thickBot="1" x14ac:dyDescent="0.3">
      <c r="A104" s="17">
        <f t="shared" ref="A104:A116" si="7">DATEVALUE(CONCATENATE("01/08/",$I$2))</f>
        <v>44044</v>
      </c>
      <c r="B104" s="68"/>
      <c r="C104" s="69"/>
      <c r="D104" s="27"/>
      <c r="E104" s="28" t="s">
        <v>11</v>
      </c>
      <c r="F104" s="29" t="s">
        <v>12</v>
      </c>
      <c r="G104" s="30"/>
      <c r="H104" s="30"/>
      <c r="I104" s="31"/>
      <c r="J104" s="31"/>
    </row>
    <row r="105" spans="1:10" x14ac:dyDescent="0.25">
      <c r="A105" s="17">
        <f t="shared" si="7"/>
        <v>44044</v>
      </c>
      <c r="B105" s="68"/>
      <c r="C105" s="69"/>
      <c r="D105" s="32">
        <v>14180</v>
      </c>
      <c r="E105" s="33">
        <v>44048</v>
      </c>
      <c r="F105" s="33">
        <v>44049</v>
      </c>
      <c r="G105" s="34"/>
      <c r="H105" s="34"/>
      <c r="I105" s="35"/>
      <c r="J105" s="36">
        <v>2</v>
      </c>
    </row>
    <row r="106" spans="1:10" x14ac:dyDescent="0.25">
      <c r="A106" s="17">
        <f t="shared" si="7"/>
        <v>44044</v>
      </c>
      <c r="B106" s="68"/>
      <c r="C106" s="69"/>
      <c r="D106" s="37"/>
      <c r="E106" s="38"/>
      <c r="F106" s="38"/>
      <c r="G106" s="39"/>
      <c r="H106" s="39"/>
      <c r="I106" s="40"/>
      <c r="J106" s="41"/>
    </row>
    <row r="107" spans="1:10" x14ac:dyDescent="0.25">
      <c r="A107" s="17">
        <f t="shared" si="7"/>
        <v>44044</v>
      </c>
      <c r="B107" s="68"/>
      <c r="C107" s="69"/>
      <c r="D107" s="42"/>
      <c r="E107" s="43"/>
      <c r="F107" s="43"/>
      <c r="G107" s="44"/>
      <c r="H107" s="44"/>
      <c r="I107" s="45"/>
      <c r="J107" s="46"/>
    </row>
    <row r="108" spans="1:10" x14ac:dyDescent="0.25">
      <c r="A108" s="17">
        <f t="shared" si="7"/>
        <v>44044</v>
      </c>
      <c r="B108" s="68"/>
      <c r="C108" s="69"/>
      <c r="D108" s="37"/>
      <c r="E108" s="38"/>
      <c r="F108" s="38"/>
      <c r="G108" s="39"/>
      <c r="H108" s="39"/>
      <c r="I108" s="40"/>
      <c r="J108" s="41"/>
    </row>
    <row r="109" spans="1:10" x14ac:dyDescent="0.25">
      <c r="A109" s="17">
        <f t="shared" si="7"/>
        <v>44044</v>
      </c>
      <c r="B109" s="68"/>
      <c r="C109" s="69"/>
      <c r="D109" s="42"/>
      <c r="E109" s="43"/>
      <c r="F109" s="43"/>
      <c r="G109" s="44"/>
      <c r="H109" s="44"/>
      <c r="I109" s="45"/>
      <c r="J109" s="46"/>
    </row>
    <row r="110" spans="1:10" x14ac:dyDescent="0.25">
      <c r="A110" s="17">
        <f t="shared" si="7"/>
        <v>44044</v>
      </c>
      <c r="B110" s="68"/>
      <c r="C110" s="69"/>
      <c r="D110" s="37"/>
      <c r="E110" s="38"/>
      <c r="F110" s="38"/>
      <c r="G110" s="39"/>
      <c r="H110" s="39"/>
      <c r="I110" s="40"/>
      <c r="J110" s="41"/>
    </row>
    <row r="111" spans="1:10" x14ac:dyDescent="0.25">
      <c r="A111" s="17">
        <f t="shared" si="7"/>
        <v>44044</v>
      </c>
      <c r="B111" s="68"/>
      <c r="C111" s="69"/>
      <c r="D111" s="42"/>
      <c r="E111" s="43"/>
      <c r="F111" s="43"/>
      <c r="G111" s="44"/>
      <c r="H111" s="44"/>
      <c r="I111" s="45"/>
      <c r="J111" s="46"/>
    </row>
    <row r="112" spans="1:10" x14ac:dyDescent="0.25">
      <c r="A112" s="17">
        <f t="shared" si="7"/>
        <v>44044</v>
      </c>
      <c r="B112" s="68"/>
      <c r="C112" s="69"/>
      <c r="D112" s="37"/>
      <c r="E112" s="38"/>
      <c r="F112" s="38"/>
      <c r="G112" s="39"/>
      <c r="H112" s="39"/>
      <c r="I112" s="40"/>
      <c r="J112" s="41"/>
    </row>
    <row r="113" spans="1:10" ht="15.75" thickBot="1" x14ac:dyDescent="0.3">
      <c r="A113" s="17">
        <f t="shared" si="7"/>
        <v>44044</v>
      </c>
      <c r="B113" s="68"/>
      <c r="C113" s="69"/>
      <c r="D113" s="42"/>
      <c r="E113" s="43"/>
      <c r="F113" s="43"/>
      <c r="G113" s="47"/>
      <c r="H113" s="47"/>
      <c r="I113" s="45"/>
      <c r="J113" s="46"/>
    </row>
    <row r="114" spans="1:10" x14ac:dyDescent="0.25">
      <c r="A114" s="17">
        <f t="shared" si="7"/>
        <v>44044</v>
      </c>
      <c r="B114" s="68"/>
      <c r="C114" s="69"/>
      <c r="D114" s="48" t="s">
        <v>13</v>
      </c>
      <c r="E114" s="49"/>
      <c r="F114" s="49"/>
      <c r="G114" s="49"/>
      <c r="H114" s="49"/>
      <c r="I114" s="51" t="s">
        <v>14</v>
      </c>
      <c r="J114" s="52" t="s">
        <v>15</v>
      </c>
    </row>
    <row r="115" spans="1:10" ht="15.75" thickBot="1" x14ac:dyDescent="0.3">
      <c r="A115" s="17">
        <f t="shared" si="7"/>
        <v>44044</v>
      </c>
      <c r="B115" s="68"/>
      <c r="C115" s="69"/>
      <c r="D115" s="53"/>
      <c r="E115" s="54"/>
      <c r="F115" s="54"/>
      <c r="G115" s="54"/>
      <c r="H115" s="54"/>
      <c r="I115" s="56">
        <f>SUM(I105:I113)</f>
        <v>0</v>
      </c>
      <c r="J115" s="57">
        <f>SUM(J105:J113)</f>
        <v>2</v>
      </c>
    </row>
    <row r="116" spans="1:10" ht="15.75" thickBot="1" x14ac:dyDescent="0.3">
      <c r="A116" s="17">
        <f t="shared" si="7"/>
        <v>44044</v>
      </c>
      <c r="B116" s="70"/>
      <c r="C116" s="71"/>
      <c r="D116" s="72"/>
      <c r="E116" s="72"/>
      <c r="F116" s="72"/>
      <c r="G116" s="72"/>
      <c r="H116" s="72"/>
      <c r="I116" s="72"/>
      <c r="J116" s="73"/>
    </row>
    <row r="117" spans="1:10" ht="15" customHeight="1" x14ac:dyDescent="0.25">
      <c r="A117" s="17">
        <f>DATEVALUE(CONCATENATE("01/09/",$I$2))</f>
        <v>44075</v>
      </c>
      <c r="B117" s="18" t="s">
        <v>23</v>
      </c>
      <c r="C117" s="19"/>
      <c r="D117" s="20" t="s">
        <v>5</v>
      </c>
      <c r="E117" s="64" t="s">
        <v>6</v>
      </c>
      <c r="F117" s="65"/>
      <c r="G117" s="66" t="s">
        <v>7</v>
      </c>
      <c r="H117" s="66" t="s">
        <v>8</v>
      </c>
      <c r="I117" s="67" t="s">
        <v>9</v>
      </c>
      <c r="J117" s="67" t="s">
        <v>10</v>
      </c>
    </row>
    <row r="118" spans="1:10" ht="15.75" thickBot="1" x14ac:dyDescent="0.3">
      <c r="A118" s="17">
        <f t="shared" ref="A118:A130" si="8">DATEVALUE(CONCATENATE("01/09/",$I$2))</f>
        <v>44075</v>
      </c>
      <c r="B118" s="25"/>
      <c r="C118" s="26"/>
      <c r="D118" s="27"/>
      <c r="E118" s="28" t="s">
        <v>11</v>
      </c>
      <c r="F118" s="29" t="s">
        <v>12</v>
      </c>
      <c r="G118" s="30"/>
      <c r="H118" s="30"/>
      <c r="I118" s="31"/>
      <c r="J118" s="31"/>
    </row>
    <row r="119" spans="1:10" x14ac:dyDescent="0.25">
      <c r="A119" s="17">
        <f t="shared" si="8"/>
        <v>44075</v>
      </c>
      <c r="B119" s="25"/>
      <c r="C119" s="26"/>
      <c r="D119" s="32">
        <v>14102</v>
      </c>
      <c r="E119" s="33">
        <v>44076</v>
      </c>
      <c r="F119" s="33">
        <v>44077</v>
      </c>
      <c r="G119" s="34"/>
      <c r="H119" s="34"/>
      <c r="I119" s="35">
        <v>3</v>
      </c>
      <c r="J119" s="36">
        <v>5.5</v>
      </c>
    </row>
    <row r="120" spans="1:10" x14ac:dyDescent="0.25">
      <c r="A120" s="17">
        <f t="shared" si="8"/>
        <v>44075</v>
      </c>
      <c r="B120" s="25"/>
      <c r="C120" s="26"/>
      <c r="D120" s="37">
        <v>14193</v>
      </c>
      <c r="E120" s="38">
        <v>44083</v>
      </c>
      <c r="F120" s="38">
        <v>44084</v>
      </c>
      <c r="G120" s="39"/>
      <c r="H120" s="39"/>
      <c r="I120" s="40"/>
      <c r="J120" s="41">
        <v>2</v>
      </c>
    </row>
    <row r="121" spans="1:10" x14ac:dyDescent="0.25">
      <c r="A121" s="17">
        <f t="shared" si="8"/>
        <v>44075</v>
      </c>
      <c r="B121" s="25"/>
      <c r="C121" s="26"/>
      <c r="D121" s="42"/>
      <c r="E121" s="43"/>
      <c r="F121" s="43"/>
      <c r="G121" s="44"/>
      <c r="H121" s="44"/>
      <c r="I121" s="45"/>
      <c r="J121" s="46"/>
    </row>
    <row r="122" spans="1:10" x14ac:dyDescent="0.25">
      <c r="A122" s="17">
        <f t="shared" si="8"/>
        <v>44075</v>
      </c>
      <c r="B122" s="25"/>
      <c r="C122" s="26"/>
      <c r="D122" s="37"/>
      <c r="E122" s="38"/>
      <c r="F122" s="38"/>
      <c r="G122" s="39"/>
      <c r="H122" s="39"/>
      <c r="I122" s="40"/>
      <c r="J122" s="41"/>
    </row>
    <row r="123" spans="1:10" x14ac:dyDescent="0.25">
      <c r="A123" s="17">
        <f t="shared" si="8"/>
        <v>44075</v>
      </c>
      <c r="B123" s="25"/>
      <c r="C123" s="26"/>
      <c r="D123" s="42"/>
      <c r="E123" s="43"/>
      <c r="F123" s="43"/>
      <c r="G123" s="44"/>
      <c r="H123" s="44"/>
      <c r="I123" s="45"/>
      <c r="J123" s="46"/>
    </row>
    <row r="124" spans="1:10" x14ac:dyDescent="0.25">
      <c r="A124" s="17">
        <f t="shared" si="8"/>
        <v>44075</v>
      </c>
      <c r="B124" s="25"/>
      <c r="C124" s="26"/>
      <c r="D124" s="37"/>
      <c r="E124" s="38"/>
      <c r="F124" s="38"/>
      <c r="G124" s="39"/>
      <c r="H124" s="39"/>
      <c r="I124" s="40"/>
      <c r="J124" s="41"/>
    </row>
    <row r="125" spans="1:10" x14ac:dyDescent="0.25">
      <c r="A125" s="17">
        <f t="shared" si="8"/>
        <v>44075</v>
      </c>
      <c r="B125" s="25"/>
      <c r="C125" s="26"/>
      <c r="D125" s="42"/>
      <c r="E125" s="43"/>
      <c r="F125" s="43"/>
      <c r="G125" s="44"/>
      <c r="H125" s="44"/>
      <c r="I125" s="45"/>
      <c r="J125" s="46"/>
    </row>
    <row r="126" spans="1:10" x14ac:dyDescent="0.25">
      <c r="A126" s="17">
        <f t="shared" si="8"/>
        <v>44075</v>
      </c>
      <c r="B126" s="25"/>
      <c r="C126" s="26"/>
      <c r="D126" s="37"/>
      <c r="E126" s="38"/>
      <c r="F126" s="38"/>
      <c r="G126" s="39"/>
      <c r="H126" s="39"/>
      <c r="I126" s="40"/>
      <c r="J126" s="41"/>
    </row>
    <row r="127" spans="1:10" ht="15.75" thickBot="1" x14ac:dyDescent="0.3">
      <c r="A127" s="17">
        <f t="shared" si="8"/>
        <v>44075</v>
      </c>
      <c r="B127" s="25"/>
      <c r="C127" s="26"/>
      <c r="D127" s="42"/>
      <c r="E127" s="43"/>
      <c r="F127" s="43"/>
      <c r="G127" s="47"/>
      <c r="H127" s="47"/>
      <c r="I127" s="45"/>
      <c r="J127" s="46"/>
    </row>
    <row r="128" spans="1:10" x14ac:dyDescent="0.25">
      <c r="A128" s="17">
        <f t="shared" si="8"/>
        <v>44075</v>
      </c>
      <c r="B128" s="25"/>
      <c r="C128" s="26"/>
      <c r="D128" s="48" t="s">
        <v>13</v>
      </c>
      <c r="E128" s="49"/>
      <c r="F128" s="49"/>
      <c r="G128" s="49"/>
      <c r="H128" s="49"/>
      <c r="I128" s="51" t="s">
        <v>14</v>
      </c>
      <c r="J128" s="52" t="s">
        <v>15</v>
      </c>
    </row>
    <row r="129" spans="1:10" ht="15.75" thickBot="1" x14ac:dyDescent="0.3">
      <c r="A129" s="17">
        <f t="shared" si="8"/>
        <v>44075</v>
      </c>
      <c r="B129" s="25"/>
      <c r="C129" s="26"/>
      <c r="D129" s="53"/>
      <c r="E129" s="54"/>
      <c r="F129" s="54"/>
      <c r="G129" s="54"/>
      <c r="H129" s="54"/>
      <c r="I129" s="56">
        <f>SUM(I119:I127)</f>
        <v>3</v>
      </c>
      <c r="J129" s="57">
        <f>SUM(J119:J127)</f>
        <v>7.5</v>
      </c>
    </row>
    <row r="130" spans="1:10" ht="15.75" thickBot="1" x14ac:dyDescent="0.3">
      <c r="A130" s="17">
        <f t="shared" si="8"/>
        <v>44075</v>
      </c>
      <c r="B130" s="58"/>
      <c r="C130" s="59"/>
      <c r="D130" s="60"/>
      <c r="E130" s="60"/>
      <c r="F130" s="60"/>
      <c r="G130" s="60"/>
      <c r="H130" s="60"/>
      <c r="I130" s="60"/>
      <c r="J130" s="61"/>
    </row>
    <row r="131" spans="1:10" ht="15" customHeight="1" x14ac:dyDescent="0.25">
      <c r="A131" s="17">
        <f>DATEVALUE(CONCATENATE("01/10/",$I$2))</f>
        <v>44105</v>
      </c>
      <c r="B131" s="62" t="s">
        <v>24</v>
      </c>
      <c r="C131" s="63"/>
      <c r="D131" s="20" t="s">
        <v>5</v>
      </c>
      <c r="E131" s="64" t="s">
        <v>6</v>
      </c>
      <c r="F131" s="65"/>
      <c r="G131" s="66" t="s">
        <v>7</v>
      </c>
      <c r="H131" s="66" t="s">
        <v>8</v>
      </c>
      <c r="I131" s="67" t="s">
        <v>9</v>
      </c>
      <c r="J131" s="67" t="s">
        <v>10</v>
      </c>
    </row>
    <row r="132" spans="1:10" ht="15.75" thickBot="1" x14ac:dyDescent="0.3">
      <c r="A132" s="17">
        <f t="shared" ref="A132:A144" si="9">DATEVALUE(CONCATENATE("01/10/",$I$2))</f>
        <v>44105</v>
      </c>
      <c r="B132" s="68"/>
      <c r="C132" s="69"/>
      <c r="D132" s="27"/>
      <c r="E132" s="28" t="s">
        <v>11</v>
      </c>
      <c r="F132" s="29" t="s">
        <v>12</v>
      </c>
      <c r="G132" s="30"/>
      <c r="H132" s="30"/>
      <c r="I132" s="31"/>
      <c r="J132" s="31"/>
    </row>
    <row r="133" spans="1:10" x14ac:dyDescent="0.25">
      <c r="A133" s="17">
        <f t="shared" si="9"/>
        <v>44105</v>
      </c>
      <c r="B133" s="68"/>
      <c r="C133" s="69"/>
      <c r="D133" s="32"/>
      <c r="E133" s="33"/>
      <c r="F133" s="33"/>
      <c r="G133" s="34"/>
      <c r="H133" s="34"/>
      <c r="I133" s="35"/>
      <c r="J133" s="36"/>
    </row>
    <row r="134" spans="1:10" x14ac:dyDescent="0.25">
      <c r="A134" s="17">
        <f t="shared" si="9"/>
        <v>44105</v>
      </c>
      <c r="B134" s="68"/>
      <c r="C134" s="69"/>
      <c r="D134" s="37"/>
      <c r="E134" s="38"/>
      <c r="F134" s="38"/>
      <c r="G134" s="39"/>
      <c r="H134" s="39"/>
      <c r="I134" s="40"/>
      <c r="J134" s="41"/>
    </row>
    <row r="135" spans="1:10" x14ac:dyDescent="0.25">
      <c r="A135" s="17">
        <f t="shared" si="9"/>
        <v>44105</v>
      </c>
      <c r="B135" s="68"/>
      <c r="C135" s="69"/>
      <c r="D135" s="42"/>
      <c r="E135" s="43"/>
      <c r="F135" s="43"/>
      <c r="G135" s="44"/>
      <c r="H135" s="44"/>
      <c r="I135" s="45"/>
      <c r="J135" s="46"/>
    </row>
    <row r="136" spans="1:10" x14ac:dyDescent="0.25">
      <c r="A136" s="17">
        <f t="shared" si="9"/>
        <v>44105</v>
      </c>
      <c r="B136" s="68"/>
      <c r="C136" s="69"/>
      <c r="D136" s="37"/>
      <c r="E136" s="38"/>
      <c r="F136" s="38"/>
      <c r="G136" s="39"/>
      <c r="H136" s="39"/>
      <c r="I136" s="40"/>
      <c r="J136" s="41"/>
    </row>
    <row r="137" spans="1:10" x14ac:dyDescent="0.25">
      <c r="A137" s="17">
        <f t="shared" si="9"/>
        <v>44105</v>
      </c>
      <c r="B137" s="68"/>
      <c r="C137" s="69"/>
      <c r="D137" s="42"/>
      <c r="E137" s="43"/>
      <c r="F137" s="43"/>
      <c r="G137" s="44"/>
      <c r="H137" s="44"/>
      <c r="I137" s="45"/>
      <c r="J137" s="46"/>
    </row>
    <row r="138" spans="1:10" x14ac:dyDescent="0.25">
      <c r="A138" s="17">
        <f t="shared" si="9"/>
        <v>44105</v>
      </c>
      <c r="B138" s="68"/>
      <c r="C138" s="69"/>
      <c r="D138" s="37"/>
      <c r="E138" s="38"/>
      <c r="F138" s="38"/>
      <c r="G138" s="39"/>
      <c r="H138" s="39"/>
      <c r="I138" s="40"/>
      <c r="J138" s="41"/>
    </row>
    <row r="139" spans="1:10" x14ac:dyDescent="0.25">
      <c r="A139" s="17">
        <f t="shared" si="9"/>
        <v>44105</v>
      </c>
      <c r="B139" s="68"/>
      <c r="C139" s="69"/>
      <c r="D139" s="42"/>
      <c r="E139" s="43"/>
      <c r="F139" s="43"/>
      <c r="G139" s="44"/>
      <c r="H139" s="44"/>
      <c r="I139" s="45"/>
      <c r="J139" s="46"/>
    </row>
    <row r="140" spans="1:10" x14ac:dyDescent="0.25">
      <c r="A140" s="17">
        <f t="shared" si="9"/>
        <v>44105</v>
      </c>
      <c r="B140" s="68"/>
      <c r="C140" s="69"/>
      <c r="D140" s="37"/>
      <c r="E140" s="38"/>
      <c r="F140" s="38"/>
      <c r="G140" s="39"/>
      <c r="H140" s="39"/>
      <c r="I140" s="40"/>
      <c r="J140" s="41"/>
    </row>
    <row r="141" spans="1:10" ht="15.75" thickBot="1" x14ac:dyDescent="0.3">
      <c r="A141" s="17">
        <f t="shared" si="9"/>
        <v>44105</v>
      </c>
      <c r="B141" s="68"/>
      <c r="C141" s="69"/>
      <c r="D141" s="42"/>
      <c r="E141" s="43"/>
      <c r="F141" s="43"/>
      <c r="G141" s="47"/>
      <c r="H141" s="47"/>
      <c r="I141" s="45"/>
      <c r="J141" s="46"/>
    </row>
    <row r="142" spans="1:10" x14ac:dyDescent="0.25">
      <c r="A142" s="17">
        <f t="shared" si="9"/>
        <v>44105</v>
      </c>
      <c r="B142" s="68"/>
      <c r="C142" s="69"/>
      <c r="D142" s="48" t="s">
        <v>13</v>
      </c>
      <c r="E142" s="49"/>
      <c r="F142" s="49"/>
      <c r="G142" s="49"/>
      <c r="H142" s="49"/>
      <c r="I142" s="51" t="s">
        <v>14</v>
      </c>
      <c r="J142" s="52" t="s">
        <v>15</v>
      </c>
    </row>
    <row r="143" spans="1:10" ht="15.75" thickBot="1" x14ac:dyDescent="0.3">
      <c r="A143" s="17">
        <f t="shared" si="9"/>
        <v>44105</v>
      </c>
      <c r="B143" s="68"/>
      <c r="C143" s="69"/>
      <c r="D143" s="53"/>
      <c r="E143" s="54"/>
      <c r="F143" s="54"/>
      <c r="G143" s="54"/>
      <c r="H143" s="54"/>
      <c r="I143" s="56">
        <f>SUM(I133:I141)</f>
        <v>0</v>
      </c>
      <c r="J143" s="57">
        <f>SUM(J133:J141)</f>
        <v>0</v>
      </c>
    </row>
    <row r="144" spans="1:10" ht="15.75" thickBot="1" x14ac:dyDescent="0.3">
      <c r="A144" s="17">
        <f t="shared" si="9"/>
        <v>44105</v>
      </c>
      <c r="B144" s="70"/>
      <c r="C144" s="71"/>
      <c r="D144" s="72"/>
      <c r="E144" s="72"/>
      <c r="F144" s="72"/>
      <c r="G144" s="72"/>
      <c r="H144" s="72"/>
      <c r="I144" s="72"/>
      <c r="J144" s="73"/>
    </row>
    <row r="145" spans="1:10" ht="15" customHeight="1" x14ac:dyDescent="0.25">
      <c r="A145" s="17">
        <f>DATEVALUE(CONCATENATE("01/11/",$I$2))</f>
        <v>44136</v>
      </c>
      <c r="B145" s="18" t="s">
        <v>25</v>
      </c>
      <c r="C145" s="19"/>
      <c r="D145" s="20" t="s">
        <v>5</v>
      </c>
      <c r="E145" s="64" t="s">
        <v>6</v>
      </c>
      <c r="F145" s="65"/>
      <c r="G145" s="66" t="s">
        <v>7</v>
      </c>
      <c r="H145" s="66" t="s">
        <v>8</v>
      </c>
      <c r="I145" s="67" t="s">
        <v>9</v>
      </c>
      <c r="J145" s="67" t="s">
        <v>10</v>
      </c>
    </row>
    <row r="146" spans="1:10" ht="15.75" thickBot="1" x14ac:dyDescent="0.3">
      <c r="A146" s="17">
        <f t="shared" ref="A146:A158" si="10">DATEVALUE(CONCATENATE("01/11/",$I$2))</f>
        <v>44136</v>
      </c>
      <c r="B146" s="25"/>
      <c r="C146" s="26"/>
      <c r="D146" s="27"/>
      <c r="E146" s="28" t="s">
        <v>11</v>
      </c>
      <c r="F146" s="29" t="s">
        <v>12</v>
      </c>
      <c r="G146" s="30"/>
      <c r="H146" s="30"/>
      <c r="I146" s="31"/>
      <c r="J146" s="31"/>
    </row>
    <row r="147" spans="1:10" x14ac:dyDescent="0.25">
      <c r="A147" s="17">
        <f t="shared" si="10"/>
        <v>44136</v>
      </c>
      <c r="B147" s="25"/>
      <c r="C147" s="26"/>
      <c r="D147" s="32"/>
      <c r="E147" s="33"/>
      <c r="F147" s="33"/>
      <c r="G147" s="34"/>
      <c r="H147" s="34"/>
      <c r="I147" s="35"/>
      <c r="J147" s="36"/>
    </row>
    <row r="148" spans="1:10" x14ac:dyDescent="0.25">
      <c r="A148" s="17">
        <f t="shared" si="10"/>
        <v>44136</v>
      </c>
      <c r="B148" s="25"/>
      <c r="C148" s="26"/>
      <c r="D148" s="37"/>
      <c r="E148" s="38"/>
      <c r="F148" s="38"/>
      <c r="G148" s="39"/>
      <c r="H148" s="39"/>
      <c r="I148" s="40"/>
      <c r="J148" s="41"/>
    </row>
    <row r="149" spans="1:10" ht="15.75" thickBot="1" x14ac:dyDescent="0.3">
      <c r="A149" s="17">
        <f t="shared" si="10"/>
        <v>44136</v>
      </c>
      <c r="B149" s="25"/>
      <c r="C149" s="26"/>
      <c r="D149" s="42"/>
      <c r="E149" s="43"/>
      <c r="F149" s="43"/>
      <c r="G149" s="44"/>
      <c r="H149" s="44"/>
      <c r="I149" s="45"/>
      <c r="J149" s="46"/>
    </row>
    <row r="150" spans="1:10" x14ac:dyDescent="0.25">
      <c r="A150" s="17">
        <f t="shared" si="10"/>
        <v>44136</v>
      </c>
      <c r="B150" s="25"/>
      <c r="C150" s="26"/>
      <c r="D150" s="32"/>
      <c r="E150" s="38"/>
      <c r="F150" s="38"/>
      <c r="G150" s="39"/>
      <c r="H150" s="39"/>
      <c r="I150" s="40"/>
      <c r="J150" s="41"/>
    </row>
    <row r="151" spans="1:10" x14ac:dyDescent="0.25">
      <c r="A151" s="17">
        <f t="shared" si="10"/>
        <v>44136</v>
      </c>
      <c r="B151" s="25"/>
      <c r="C151" s="26"/>
      <c r="D151" s="42"/>
      <c r="E151" s="43"/>
      <c r="F151" s="43"/>
      <c r="G151" s="44"/>
      <c r="H151" s="44"/>
      <c r="I151" s="45"/>
      <c r="J151" s="46"/>
    </row>
    <row r="152" spans="1:10" x14ac:dyDescent="0.25">
      <c r="A152" s="17">
        <f t="shared" si="10"/>
        <v>44136</v>
      </c>
      <c r="B152" s="25"/>
      <c r="C152" s="26"/>
      <c r="D152" s="37"/>
      <c r="E152" s="38"/>
      <c r="F152" s="38"/>
      <c r="G152" s="39"/>
      <c r="H152" s="39"/>
      <c r="I152" s="40"/>
      <c r="J152" s="41"/>
    </row>
    <row r="153" spans="1:10" x14ac:dyDescent="0.25">
      <c r="A153" s="17">
        <f t="shared" si="10"/>
        <v>44136</v>
      </c>
      <c r="B153" s="25"/>
      <c r="C153" s="26"/>
      <c r="D153" s="42"/>
      <c r="E153" s="43"/>
      <c r="F153" s="43"/>
      <c r="G153" s="44"/>
      <c r="H153" s="44"/>
      <c r="I153" s="45"/>
      <c r="J153" s="46"/>
    </row>
    <row r="154" spans="1:10" x14ac:dyDescent="0.25">
      <c r="A154" s="17">
        <f t="shared" si="10"/>
        <v>44136</v>
      </c>
      <c r="B154" s="25"/>
      <c r="C154" s="26"/>
      <c r="D154" s="37"/>
      <c r="E154" s="38"/>
      <c r="F154" s="38"/>
      <c r="G154" s="39"/>
      <c r="H154" s="39"/>
      <c r="I154" s="40"/>
      <c r="J154" s="41"/>
    </row>
    <row r="155" spans="1:10" ht="15.75" thickBot="1" x14ac:dyDescent="0.3">
      <c r="A155" s="17">
        <f t="shared" si="10"/>
        <v>44136</v>
      </c>
      <c r="B155" s="25"/>
      <c r="C155" s="26"/>
      <c r="D155" s="42"/>
      <c r="E155" s="43"/>
      <c r="F155" s="43"/>
      <c r="G155" s="47"/>
      <c r="H155" s="47"/>
      <c r="I155" s="45"/>
      <c r="J155" s="46"/>
    </row>
    <row r="156" spans="1:10" x14ac:dyDescent="0.25">
      <c r="A156" s="17">
        <f t="shared" si="10"/>
        <v>44136</v>
      </c>
      <c r="B156" s="25"/>
      <c r="C156" s="26"/>
      <c r="D156" s="48" t="s">
        <v>13</v>
      </c>
      <c r="E156" s="49"/>
      <c r="F156" s="49"/>
      <c r="G156" s="49"/>
      <c r="H156" s="49"/>
      <c r="I156" s="51" t="s">
        <v>14</v>
      </c>
      <c r="J156" s="52" t="s">
        <v>15</v>
      </c>
    </row>
    <row r="157" spans="1:10" ht="15.75" thickBot="1" x14ac:dyDescent="0.3">
      <c r="A157" s="17">
        <f t="shared" si="10"/>
        <v>44136</v>
      </c>
      <c r="B157" s="25"/>
      <c r="C157" s="26"/>
      <c r="D157" s="53"/>
      <c r="E157" s="54"/>
      <c r="F157" s="54"/>
      <c r="G157" s="54"/>
      <c r="H157" s="54"/>
      <c r="I157" s="56">
        <f>SUM(I147:I155)</f>
        <v>0</v>
      </c>
      <c r="J157" s="57">
        <f>SUM(J147:J155)</f>
        <v>0</v>
      </c>
    </row>
    <row r="158" spans="1:10" ht="15.75" thickBot="1" x14ac:dyDescent="0.3">
      <c r="A158" s="17">
        <f t="shared" si="10"/>
        <v>44136</v>
      </c>
      <c r="B158" s="58"/>
      <c r="C158" s="59"/>
      <c r="D158" s="60"/>
      <c r="E158" s="60"/>
      <c r="F158" s="60"/>
      <c r="G158" s="60"/>
      <c r="H158" s="60"/>
      <c r="I158" s="60"/>
      <c r="J158" s="61"/>
    </row>
    <row r="159" spans="1:10" ht="15" customHeight="1" x14ac:dyDescent="0.25">
      <c r="A159" s="17">
        <f>DATEVALUE(CONCATENATE("01/12/",$I$2))</f>
        <v>44166</v>
      </c>
      <c r="B159" s="62" t="s">
        <v>26</v>
      </c>
      <c r="C159" s="63"/>
      <c r="D159" s="20" t="s">
        <v>5</v>
      </c>
      <c r="E159" s="64" t="s">
        <v>6</v>
      </c>
      <c r="F159" s="65"/>
      <c r="G159" s="66" t="s">
        <v>7</v>
      </c>
      <c r="H159" s="66" t="s">
        <v>8</v>
      </c>
      <c r="I159" s="67" t="s">
        <v>9</v>
      </c>
      <c r="J159" s="67" t="s">
        <v>10</v>
      </c>
    </row>
    <row r="160" spans="1:10" ht="15.75" thickBot="1" x14ac:dyDescent="0.3">
      <c r="A160" s="17">
        <f t="shared" ref="A160:A172" si="11">DATEVALUE(CONCATENATE("01/12/",$I$2))</f>
        <v>44166</v>
      </c>
      <c r="B160" s="68"/>
      <c r="C160" s="69"/>
      <c r="D160" s="27"/>
      <c r="E160" s="28" t="s">
        <v>11</v>
      </c>
      <c r="F160" s="29" t="s">
        <v>12</v>
      </c>
      <c r="G160" s="30"/>
      <c r="H160" s="30"/>
      <c r="I160" s="31"/>
      <c r="J160" s="31"/>
    </row>
    <row r="161" spans="1:10" x14ac:dyDescent="0.25">
      <c r="A161" s="17">
        <f t="shared" si="11"/>
        <v>44166</v>
      </c>
      <c r="B161" s="68"/>
      <c r="C161" s="69"/>
      <c r="D161" s="32"/>
      <c r="E161" s="33"/>
      <c r="F161" s="33"/>
      <c r="G161" s="34"/>
      <c r="H161" s="34"/>
      <c r="I161" s="35"/>
      <c r="J161" s="36"/>
    </row>
    <row r="162" spans="1:10" x14ac:dyDescent="0.25">
      <c r="A162" s="17">
        <f t="shared" si="11"/>
        <v>44166</v>
      </c>
      <c r="B162" s="68"/>
      <c r="C162" s="69"/>
      <c r="D162" s="37"/>
      <c r="E162" s="38"/>
      <c r="F162" s="38"/>
      <c r="G162" s="39"/>
      <c r="H162" s="39"/>
      <c r="I162" s="40"/>
      <c r="J162" s="41"/>
    </row>
    <row r="163" spans="1:10" x14ac:dyDescent="0.25">
      <c r="A163" s="17">
        <f t="shared" si="11"/>
        <v>44166</v>
      </c>
      <c r="B163" s="68"/>
      <c r="C163" s="69"/>
      <c r="D163" s="42"/>
      <c r="E163" s="43"/>
      <c r="F163" s="43"/>
      <c r="G163" s="44"/>
      <c r="H163" s="44"/>
      <c r="I163" s="45"/>
      <c r="J163" s="46"/>
    </row>
    <row r="164" spans="1:10" x14ac:dyDescent="0.25">
      <c r="A164" s="17">
        <f t="shared" si="11"/>
        <v>44166</v>
      </c>
      <c r="B164" s="68"/>
      <c r="C164" s="69"/>
      <c r="D164" s="37"/>
      <c r="E164" s="38"/>
      <c r="F164" s="38"/>
      <c r="G164" s="39"/>
      <c r="H164" s="39"/>
      <c r="I164" s="40"/>
      <c r="J164" s="41"/>
    </row>
    <row r="165" spans="1:10" x14ac:dyDescent="0.25">
      <c r="A165" s="17">
        <f t="shared" si="11"/>
        <v>44166</v>
      </c>
      <c r="B165" s="68"/>
      <c r="C165" s="69"/>
      <c r="D165" s="42"/>
      <c r="E165" s="43"/>
      <c r="F165" s="43"/>
      <c r="G165" s="44"/>
      <c r="H165" s="44"/>
      <c r="I165" s="45"/>
      <c r="J165" s="46"/>
    </row>
    <row r="166" spans="1:10" x14ac:dyDescent="0.25">
      <c r="A166" s="17">
        <f t="shared" si="11"/>
        <v>44166</v>
      </c>
      <c r="B166" s="68"/>
      <c r="C166" s="69"/>
      <c r="D166" s="37"/>
      <c r="E166" s="38"/>
      <c r="F166" s="38"/>
      <c r="G166" s="39"/>
      <c r="H166" s="39"/>
      <c r="I166" s="40"/>
      <c r="J166" s="41"/>
    </row>
    <row r="167" spans="1:10" x14ac:dyDescent="0.25">
      <c r="A167" s="17">
        <f t="shared" si="11"/>
        <v>44166</v>
      </c>
      <c r="B167" s="68"/>
      <c r="C167" s="69"/>
      <c r="D167" s="42"/>
      <c r="E167" s="43"/>
      <c r="F167" s="43"/>
      <c r="G167" s="44"/>
      <c r="H167" s="44"/>
      <c r="I167" s="45"/>
      <c r="J167" s="46"/>
    </row>
    <row r="168" spans="1:10" x14ac:dyDescent="0.25">
      <c r="A168" s="17">
        <f t="shared" si="11"/>
        <v>44166</v>
      </c>
      <c r="B168" s="68"/>
      <c r="C168" s="69"/>
      <c r="D168" s="37"/>
      <c r="E168" s="38"/>
      <c r="F168" s="38"/>
      <c r="G168" s="39"/>
      <c r="H168" s="39"/>
      <c r="I168" s="40"/>
      <c r="J168" s="41"/>
    </row>
    <row r="169" spans="1:10" ht="15.75" thickBot="1" x14ac:dyDescent="0.3">
      <c r="A169" s="17">
        <f t="shared" si="11"/>
        <v>44166</v>
      </c>
      <c r="B169" s="68"/>
      <c r="C169" s="69"/>
      <c r="D169" s="42"/>
      <c r="E169" s="43"/>
      <c r="F169" s="43"/>
      <c r="G169" s="47"/>
      <c r="H169" s="47"/>
      <c r="I169" s="45"/>
      <c r="J169" s="46"/>
    </row>
    <row r="170" spans="1:10" x14ac:dyDescent="0.25">
      <c r="A170" s="17">
        <f t="shared" si="11"/>
        <v>44166</v>
      </c>
      <c r="B170" s="68"/>
      <c r="C170" s="69"/>
      <c r="D170" s="48" t="s">
        <v>13</v>
      </c>
      <c r="E170" s="49"/>
      <c r="F170" s="49"/>
      <c r="G170" s="49"/>
      <c r="H170" s="49"/>
      <c r="I170" s="51" t="s">
        <v>14</v>
      </c>
      <c r="J170" s="52" t="s">
        <v>15</v>
      </c>
    </row>
    <row r="171" spans="1:10" ht="15.75" thickBot="1" x14ac:dyDescent="0.3">
      <c r="A171" s="17">
        <f t="shared" si="11"/>
        <v>44166</v>
      </c>
      <c r="B171" s="68"/>
      <c r="C171" s="69"/>
      <c r="D171" s="53"/>
      <c r="E171" s="54"/>
      <c r="F171" s="54"/>
      <c r="G171" s="54"/>
      <c r="H171" s="54"/>
      <c r="I171" s="56">
        <f>SUM(I161:I169)</f>
        <v>0</v>
      </c>
      <c r="J171" s="57">
        <f>SUM(J161:J169)</f>
        <v>0</v>
      </c>
    </row>
    <row r="172" spans="1:10" ht="15.75" thickBot="1" x14ac:dyDescent="0.3">
      <c r="A172" s="17">
        <f t="shared" si="11"/>
        <v>44166</v>
      </c>
      <c r="B172" s="70"/>
      <c r="C172" s="71"/>
      <c r="D172" s="72"/>
      <c r="E172" s="72"/>
      <c r="F172" s="72"/>
      <c r="G172" s="72"/>
      <c r="H172" s="72"/>
      <c r="I172" s="72"/>
      <c r="J172" s="73"/>
    </row>
  </sheetData>
  <sheetProtection selectLockedCells="1" autoFilter="0"/>
  <autoFilter ref="A4:J172">
    <filterColumn colId="0" showButton="0"/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</autoFilter>
  <mergeCells count="112">
    <mergeCell ref="D158:J158"/>
    <mergeCell ref="B159:C172"/>
    <mergeCell ref="D159:D160"/>
    <mergeCell ref="E159:F159"/>
    <mergeCell ref="G159:G160"/>
    <mergeCell ref="H159:H160"/>
    <mergeCell ref="I159:I160"/>
    <mergeCell ref="J159:J160"/>
    <mergeCell ref="D170:H171"/>
    <mergeCell ref="D172:J172"/>
    <mergeCell ref="D142:H143"/>
    <mergeCell ref="D144:J144"/>
    <mergeCell ref="B145:C158"/>
    <mergeCell ref="D145:D146"/>
    <mergeCell ref="E145:F145"/>
    <mergeCell ref="G145:G146"/>
    <mergeCell ref="H145:H146"/>
    <mergeCell ref="I145:I146"/>
    <mergeCell ref="J145:J146"/>
    <mergeCell ref="D156:H157"/>
    <mergeCell ref="J117:J118"/>
    <mergeCell ref="D128:H129"/>
    <mergeCell ref="D130:J130"/>
    <mergeCell ref="B131:C144"/>
    <mergeCell ref="D131:D132"/>
    <mergeCell ref="E131:F131"/>
    <mergeCell ref="G131:G132"/>
    <mergeCell ref="H131:H132"/>
    <mergeCell ref="I131:I132"/>
    <mergeCell ref="J131:J132"/>
    <mergeCell ref="B117:C130"/>
    <mergeCell ref="D117:D118"/>
    <mergeCell ref="E117:F117"/>
    <mergeCell ref="G117:G118"/>
    <mergeCell ref="H117:H118"/>
    <mergeCell ref="I117:I118"/>
    <mergeCell ref="D102:J102"/>
    <mergeCell ref="B103:C116"/>
    <mergeCell ref="D103:D104"/>
    <mergeCell ref="E103:F103"/>
    <mergeCell ref="G103:G104"/>
    <mergeCell ref="H103:H104"/>
    <mergeCell ref="I103:I104"/>
    <mergeCell ref="J103:J104"/>
    <mergeCell ref="D114:H115"/>
    <mergeCell ref="D116:J116"/>
    <mergeCell ref="D86:H87"/>
    <mergeCell ref="D88:J88"/>
    <mergeCell ref="B89:C102"/>
    <mergeCell ref="D89:D90"/>
    <mergeCell ref="E89:F89"/>
    <mergeCell ref="G89:G90"/>
    <mergeCell ref="H89:H90"/>
    <mergeCell ref="I89:I90"/>
    <mergeCell ref="J89:J90"/>
    <mergeCell ref="D100:H101"/>
    <mergeCell ref="J61:J62"/>
    <mergeCell ref="D72:H73"/>
    <mergeCell ref="D74:J74"/>
    <mergeCell ref="B75:C88"/>
    <mergeCell ref="D75:D76"/>
    <mergeCell ref="E75:F75"/>
    <mergeCell ref="G75:G76"/>
    <mergeCell ref="H75:H76"/>
    <mergeCell ref="I75:I76"/>
    <mergeCell ref="J75:J76"/>
    <mergeCell ref="B61:C74"/>
    <mergeCell ref="D61:D62"/>
    <mergeCell ref="E61:F61"/>
    <mergeCell ref="G61:G62"/>
    <mergeCell ref="H61:H62"/>
    <mergeCell ref="I61:I62"/>
    <mergeCell ref="D46:J46"/>
    <mergeCell ref="B47:C60"/>
    <mergeCell ref="D47:D48"/>
    <mergeCell ref="E47:F47"/>
    <mergeCell ref="G47:G48"/>
    <mergeCell ref="H47:H48"/>
    <mergeCell ref="I47:I48"/>
    <mergeCell ref="J47:J48"/>
    <mergeCell ref="D58:H59"/>
    <mergeCell ref="D60:J60"/>
    <mergeCell ref="D30:H31"/>
    <mergeCell ref="D32:J32"/>
    <mergeCell ref="B33:C46"/>
    <mergeCell ref="D33:D34"/>
    <mergeCell ref="E33:F33"/>
    <mergeCell ref="G33:G34"/>
    <mergeCell ref="H33:H34"/>
    <mergeCell ref="I33:I34"/>
    <mergeCell ref="J33:J34"/>
    <mergeCell ref="D44:H45"/>
    <mergeCell ref="J5:J6"/>
    <mergeCell ref="D16:H17"/>
    <mergeCell ref="D18:J18"/>
    <mergeCell ref="B19:C32"/>
    <mergeCell ref="D19:D20"/>
    <mergeCell ref="E19:F19"/>
    <mergeCell ref="G19:G20"/>
    <mergeCell ref="H19:H20"/>
    <mergeCell ref="I19:I20"/>
    <mergeCell ref="J19:J20"/>
    <mergeCell ref="B2:G3"/>
    <mergeCell ref="H2:H3"/>
    <mergeCell ref="I2:J3"/>
    <mergeCell ref="B4:J4"/>
    <mergeCell ref="B5:C18"/>
    <mergeCell ref="D5:D6"/>
    <mergeCell ref="E5:F5"/>
    <mergeCell ref="G5:G6"/>
    <mergeCell ref="H5:H6"/>
    <mergeCell ref="I5:I6"/>
  </mergeCells>
  <printOptions horizontalCentered="1"/>
  <pageMargins left="0.39370078740157483" right="0.39370078740157483" top="0.9055118110236221" bottom="0.9055118110236221" header="0" footer="0"/>
  <pageSetup paperSize="9" scale="8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Tableau</vt:lpstr>
      <vt:lpstr>Tableau!Impression_des_titres</vt:lpstr>
    </vt:vector>
  </TitlesOfParts>
  <Company>workgroup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pascal_falcoz</dc:creator>
  <cp:lastModifiedBy>pascal_falcoz</cp:lastModifiedBy>
  <dcterms:created xsi:type="dcterms:W3CDTF">2020-09-11T10:02:57Z</dcterms:created>
  <dcterms:modified xsi:type="dcterms:W3CDTF">2020-09-11T10:03:28Z</dcterms:modified>
</cp:coreProperties>
</file>