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emi\Desktop\"/>
    </mc:Choice>
  </mc:AlternateContent>
  <xr:revisionPtr revIDLastSave="0" documentId="13_ncr:1_{0EF94F71-4974-4799-BC5A-9875E18C022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lanning Travaux" sheetId="11" r:id="rId1"/>
  </sheets>
  <definedNames>
    <definedName name="_xlnm._FilterDatabase" localSheetId="0" hidden="1">'Planning Travaux'!$J$5:$BU$23</definedName>
    <definedName name="_xlnm.Print_Titles" localSheetId="0">'Planning Travaux'!$4:$6</definedName>
    <definedName name="task_end" localSheetId="0">'Planning Travaux'!$H1</definedName>
    <definedName name="task_progress" localSheetId="0">'Planning Travaux'!$F1</definedName>
    <definedName name="task_start" localSheetId="0">'Planning Travaux'!$G1</definedName>
    <definedName name="Test">GET.CELL(63,'Planning Travaux'!A1)</definedName>
    <definedName name="today" localSheetId="0">'Planning Travaux'!$G$3</definedName>
    <definedName name="valuevx">42.314159</definedName>
    <definedName name="_xlnm.Print_Area" localSheetId="0">'Planning Travaux'!$1:$22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" i="11" l="1"/>
  <c r="J23" i="11" l="1"/>
  <c r="J22" i="11"/>
  <c r="J21" i="11"/>
  <c r="J20" i="11"/>
  <c r="J19" i="11"/>
  <c r="J18" i="11"/>
  <c r="J17" i="11"/>
  <c r="J7" i="11"/>
  <c r="K5" i="11" l="1"/>
  <c r="K23" i="11" s="1"/>
  <c r="L5" i="11" l="1"/>
  <c r="L23" i="11" s="1"/>
  <c r="K4" i="11"/>
  <c r="M5" i="11" l="1"/>
  <c r="M23" i="11" s="1"/>
  <c r="N5" i="11" l="1"/>
  <c r="N23" i="11" s="1"/>
  <c r="O5" i="11" l="1"/>
  <c r="O23" i="11" s="1"/>
  <c r="P5" i="11" l="1"/>
  <c r="P23" i="11" s="1"/>
  <c r="Q5" i="11" l="1"/>
  <c r="Q23" i="11" s="1"/>
  <c r="R5" i="11" l="1"/>
  <c r="R23" i="11" s="1"/>
  <c r="R4" i="11" l="1"/>
  <c r="S5" i="11"/>
  <c r="S23" i="11" s="1"/>
  <c r="T5" i="11" l="1"/>
  <c r="T23" i="11" s="1"/>
  <c r="U5" i="11" l="1"/>
  <c r="U23" i="11" s="1"/>
  <c r="V5" i="11" l="1"/>
  <c r="V23" i="11" s="1"/>
  <c r="W5" i="11" l="1"/>
  <c r="W23" i="11" s="1"/>
  <c r="X5" i="11" l="1"/>
  <c r="X23" i="11" s="1"/>
  <c r="Y5" i="11" l="1"/>
  <c r="Y23" i="11" s="1"/>
  <c r="Y4" i="11" l="1"/>
  <c r="Z5" i="11"/>
  <c r="Z23" i="11" s="1"/>
  <c r="AA5" i="11" l="1"/>
  <c r="AA23" i="11" s="1"/>
  <c r="AB5" i="11" l="1"/>
  <c r="AB23" i="11" s="1"/>
  <c r="AC5" i="11" l="1"/>
  <c r="AC23" i="11" s="1"/>
  <c r="AD5" i="11" l="1"/>
  <c r="AD23" i="11" s="1"/>
  <c r="AE5" i="11" l="1"/>
  <c r="AE23" i="11" s="1"/>
  <c r="AF5" i="11" l="1"/>
  <c r="AF23" i="11" s="1"/>
  <c r="AG5" i="11" l="1"/>
  <c r="AG23" i="11" s="1"/>
  <c r="AF4" i="11"/>
  <c r="AH5" i="11" l="1"/>
  <c r="AH23" i="11" s="1"/>
  <c r="AI5" i="11" l="1"/>
  <c r="AI23" i="11" s="1"/>
  <c r="AJ5" i="11" l="1"/>
  <c r="AJ23" i="11" s="1"/>
  <c r="AK5" i="11" l="1"/>
  <c r="AK23" i="11" s="1"/>
  <c r="AL5" i="11" l="1"/>
  <c r="AL23" i="11" s="1"/>
  <c r="AM5" i="11" l="1"/>
  <c r="AM23" i="11" s="1"/>
  <c r="AN5" i="11" l="1"/>
  <c r="AN23" i="11" s="1"/>
  <c r="AM4" i="11"/>
  <c r="AO5" i="11" l="1"/>
  <c r="AO23" i="11" s="1"/>
  <c r="AP5" i="11" l="1"/>
  <c r="AP23" i="11" s="1"/>
  <c r="AQ5" i="11" l="1"/>
  <c r="AQ23" i="11" s="1"/>
  <c r="AR5" i="11" l="1"/>
  <c r="AR23" i="11" s="1"/>
  <c r="AS5" i="11" l="1"/>
  <c r="AS23" i="11" s="1"/>
  <c r="AT5" i="11" l="1"/>
  <c r="AT23" i="11" s="1"/>
  <c r="AU5" i="11" l="1"/>
  <c r="AU23" i="11" s="1"/>
  <c r="AT4" i="11"/>
  <c r="AV5" i="11" l="1"/>
  <c r="AV23" i="11" s="1"/>
  <c r="AW5" i="11" l="1"/>
  <c r="AW23" i="11" s="1"/>
  <c r="AX5" i="11" l="1"/>
  <c r="AX23" i="11" s="1"/>
  <c r="AY5" i="11" l="1"/>
  <c r="AY23" i="11" s="1"/>
  <c r="AZ5" i="11" l="1"/>
  <c r="AZ23" i="11" s="1"/>
  <c r="BA5" i="11" l="1"/>
  <c r="BA23" i="11" s="1"/>
  <c r="BB5" i="11" l="1"/>
  <c r="BB23" i="11" s="1"/>
  <c r="BA4" i="11"/>
  <c r="BC5" i="11" l="1"/>
  <c r="BC23" i="11" s="1"/>
  <c r="BD5" i="11" l="1"/>
  <c r="BD23" i="11" s="1"/>
  <c r="BE5" i="11" l="1"/>
  <c r="BE23" i="11" s="1"/>
  <c r="BF5" i="11" l="1"/>
  <c r="BF23" i="11" s="1"/>
  <c r="BG5" i="11" l="1"/>
  <c r="BG23" i="11" s="1"/>
  <c r="BH5" i="11" l="1"/>
  <c r="BH23" i="11" s="1"/>
  <c r="BI5" i="11" l="1"/>
  <c r="BI23" i="11" s="1"/>
  <c r="BH4" i="11"/>
  <c r="BJ5" i="11" l="1"/>
  <c r="BJ23" i="11" s="1"/>
  <c r="BK5" i="11" l="1"/>
  <c r="BK23" i="11" s="1"/>
  <c r="BL5" i="11" l="1"/>
  <c r="BL23" i="11" s="1"/>
  <c r="BM5" i="11" l="1"/>
  <c r="BM23" i="11" s="1"/>
  <c r="BN5" i="11" l="1"/>
  <c r="BN23" i="11" s="1"/>
  <c r="BO5" i="11" l="1"/>
  <c r="BO23" i="11" s="1"/>
  <c r="BP5" i="11" l="1"/>
  <c r="BP23" i="11" s="1"/>
  <c r="BO4" i="11"/>
  <c r="BQ5" i="11" l="1"/>
  <c r="BQ23" i="11" s="1"/>
  <c r="BR5" i="11" l="1"/>
  <c r="BR23" i="11" s="1"/>
  <c r="BS5" i="11" l="1"/>
  <c r="BS23" i="11" s="1"/>
  <c r="BT5" i="11" l="1"/>
  <c r="BT23" i="11" s="1"/>
  <c r="BU5" i="11" l="1"/>
  <c r="BU23" i="1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Vertex42.com Templates</author>
  </authors>
  <commentList>
    <comment ref="J6" authorId="0" shapeId="0" xr:uid="{3DF700E7-1EE0-44C4-BFEF-A908B4AE9E14}">
      <text>
        <r>
          <rPr>
            <b/>
            <sz val="9"/>
            <color indexed="81"/>
            <rFont val="Tahoma"/>
            <family val="2"/>
          </rPr>
          <t>DAYS:</t>
        </r>
        <r>
          <rPr>
            <sz val="9"/>
            <color indexed="81"/>
            <rFont val="Tahoma"/>
            <family val="2"/>
          </rPr>
          <t xml:space="preserve">
This column calculates the duration of the task in calendar days. The duration includes both the Start and End dates.</t>
        </r>
      </text>
    </comment>
  </commentList>
</comments>
</file>

<file path=xl/sharedStrings.xml><?xml version="1.0" encoding="utf-8"?>
<sst xmlns="http://schemas.openxmlformats.org/spreadsheetml/2006/main" count="93" uniqueCount="87">
  <si>
    <t>DAYS</t>
  </si>
  <si>
    <t>PLANNING PETITS TRAVAUX</t>
  </si>
  <si>
    <t>Début d'exercice</t>
  </si>
  <si>
    <t>Service CVC</t>
  </si>
  <si>
    <t>Semaine affichée:</t>
  </si>
  <si>
    <t>Chargé d'affaires</t>
  </si>
  <si>
    <t>Progression</t>
  </si>
  <si>
    <t>Début</t>
  </si>
  <si>
    <t>Fin</t>
  </si>
  <si>
    <t>Nombre d'heures</t>
  </si>
  <si>
    <t>Chantiers</t>
  </si>
  <si>
    <t>Chantier planifié</t>
  </si>
  <si>
    <t>Aujourd'hui</t>
  </si>
  <si>
    <t>Phase 1</t>
  </si>
  <si>
    <t>Phase 2</t>
  </si>
  <si>
    <t xml:space="preserve">Effectif total :   </t>
  </si>
  <si>
    <t>Ne rien écrire sous cette ligne</t>
  </si>
  <si>
    <t>Effectif critique:</t>
  </si>
  <si>
    <t>M. POIRIER</t>
  </si>
  <si>
    <t>M. BRETAUDEAU</t>
  </si>
  <si>
    <t>M.KARCHER</t>
  </si>
  <si>
    <t>M. DUPONT</t>
  </si>
  <si>
    <t>Ne pas supprimer cette ligne</t>
  </si>
  <si>
    <t>Colonne1</t>
  </si>
  <si>
    <t>l</t>
  </si>
  <si>
    <t>m</t>
  </si>
  <si>
    <t>m2</t>
  </si>
  <si>
    <t>j</t>
  </si>
  <si>
    <t>v</t>
  </si>
  <si>
    <t>s</t>
  </si>
  <si>
    <t>d</t>
  </si>
  <si>
    <t>l3</t>
  </si>
  <si>
    <t>m4</t>
  </si>
  <si>
    <t>m5</t>
  </si>
  <si>
    <t>j6</t>
  </si>
  <si>
    <t>v7</t>
  </si>
  <si>
    <t>s8</t>
  </si>
  <si>
    <t>d9</t>
  </si>
  <si>
    <t>l10</t>
  </si>
  <si>
    <t>m11</t>
  </si>
  <si>
    <t>m12</t>
  </si>
  <si>
    <t>j13</t>
  </si>
  <si>
    <t>v14</t>
  </si>
  <si>
    <t>s15</t>
  </si>
  <si>
    <t>d16</t>
  </si>
  <si>
    <t>l17</t>
  </si>
  <si>
    <t>m18</t>
  </si>
  <si>
    <t>m19</t>
  </si>
  <si>
    <t>j20</t>
  </si>
  <si>
    <t>v21</t>
  </si>
  <si>
    <t>s22</t>
  </si>
  <si>
    <t>d23</t>
  </si>
  <si>
    <t>l24</t>
  </si>
  <si>
    <t>m25</t>
  </si>
  <si>
    <t>m26</t>
  </si>
  <si>
    <t>j27</t>
  </si>
  <si>
    <t>v28</t>
  </si>
  <si>
    <t>s29</t>
  </si>
  <si>
    <t>d30</t>
  </si>
  <si>
    <t>l31</t>
  </si>
  <si>
    <t>m32</t>
  </si>
  <si>
    <t>m33</t>
  </si>
  <si>
    <t>j34</t>
  </si>
  <si>
    <t>v35</t>
  </si>
  <si>
    <t>s36</t>
  </si>
  <si>
    <t>d37</t>
  </si>
  <si>
    <t>l38</t>
  </si>
  <si>
    <t>m39</t>
  </si>
  <si>
    <t>m40</t>
  </si>
  <si>
    <t>j41</t>
  </si>
  <si>
    <t>v42</t>
  </si>
  <si>
    <t>s43</t>
  </si>
  <si>
    <t>d44</t>
  </si>
  <si>
    <t>l45</t>
  </si>
  <si>
    <t>m46</t>
  </si>
  <si>
    <t>m47</t>
  </si>
  <si>
    <t>j48</t>
  </si>
  <si>
    <t>v49</t>
  </si>
  <si>
    <t>s50</t>
  </si>
  <si>
    <t>d51</t>
  </si>
  <si>
    <t>l52</t>
  </si>
  <si>
    <t>m53</t>
  </si>
  <si>
    <t>m54</t>
  </si>
  <si>
    <t>j55</t>
  </si>
  <si>
    <t>v56</t>
  </si>
  <si>
    <t>s57</t>
  </si>
  <si>
    <t>d58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</si>
</sst>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m/d/yy;@"/>
    <numFmt numFmtId="165" formatCode="d"/>
    <numFmt numFmtId="166" formatCode="dd/mm/yy;@"/>
  </numFmts>
  <fonts count="19" x14ac:knownFonts="1">
    <font>
      <sz val="11"/>
      <color theme="1"/>
      <name val="Calibri"/>
      <family val="2"/>
      <scheme val="minor"/>
    </font>
    <font>
      <b/>
      <sz val="20"/>
      <color theme="4" tint="-0.249977111117893"/>
      <name val="Calibri"/>
      <family val="2"/>
      <scheme val="major"/>
    </font>
    <font>
      <sz val="10"/>
      <name val="Calibri"/>
      <family val="2"/>
      <scheme val="minor"/>
    </font>
    <font>
      <u/>
      <sz val="11"/>
      <color indexed="12"/>
      <name val="Arial"/>
      <family val="2"/>
    </font>
    <font>
      <sz val="10"/>
      <color theme="1" tint="0.499984740745262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2"/>
      <color theme="1" tint="0.34998626667073579"/>
      <name val="Calibri"/>
      <family val="2"/>
      <scheme val="major"/>
    </font>
    <font>
      <sz val="16"/>
      <color theme="1"/>
      <name val="Calibri"/>
      <family val="2"/>
      <scheme val="minor"/>
    </font>
    <font>
      <u/>
      <sz val="9"/>
      <color theme="4" tint="-0.249977111117893"/>
      <name val="Arial"/>
      <family val="2"/>
    </font>
    <font>
      <sz val="12"/>
      <color theme="0"/>
      <name val="Calibri"/>
      <family val="2"/>
      <scheme val="minor"/>
    </font>
    <font>
      <i/>
      <sz val="9"/>
      <color rgb="FFC0C0C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34998626667073579"/>
        <bgColor theme="4"/>
      </patternFill>
    </fill>
  </fills>
  <borders count="14">
    <border>
      <left/>
      <right/>
      <top/>
      <bottom/>
      <diagonal/>
    </border>
    <border>
      <left/>
      <right/>
      <top style="thin">
        <color theme="0" tint="-0.34998626667073579"/>
      </top>
      <bottom/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theme="0" tint="-0.14996795556505021"/>
      </bottom>
      <diagonal/>
    </border>
    <border>
      <left style="thin">
        <color theme="0" tint="-0.14993743705557422"/>
      </left>
      <right style="thin">
        <color theme="0" tint="-0.14993743705557422"/>
      </right>
      <top style="medium">
        <color theme="0" tint="-0.14996795556505021"/>
      </top>
      <bottom style="medium">
        <color theme="0" tint="-0.14996795556505021"/>
      </bottom>
      <diagonal/>
    </border>
    <border>
      <left/>
      <right/>
      <top style="medium">
        <color theme="0" tint="-0.14996795556505021"/>
      </top>
      <bottom/>
      <diagonal/>
    </border>
    <border>
      <left style="thin">
        <color theme="0" tint="-0.14993743705557422"/>
      </left>
      <right style="thin">
        <color theme="0" tint="-0.14993743705557422"/>
      </right>
      <top style="medium">
        <color theme="0" tint="-0.14996795556505021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9" fontId="10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0" fillId="0" borderId="0" xfId="0" applyAlignment="1">
      <alignment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 vertical="center"/>
    </xf>
    <xf numFmtId="0" fontId="0" fillId="0" borderId="3" xfId="0" applyNumberForma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1" fillId="0" borderId="0" xfId="0" applyFont="1"/>
    <xf numFmtId="0" fontId="7" fillId="7" borderId="1" xfId="0" applyFont="1" applyFill="1" applyBorder="1" applyAlignment="1">
      <alignment horizontal="left" vertical="center" indent="1"/>
    </xf>
    <xf numFmtId="0" fontId="7" fillId="7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right" vertical="center"/>
    </xf>
    <xf numFmtId="0" fontId="0" fillId="0" borderId="2" xfId="0" applyFont="1" applyFill="1" applyBorder="1" applyAlignment="1">
      <alignment horizontal="left" vertical="center" indent="1"/>
    </xf>
    <xf numFmtId="0" fontId="0" fillId="0" borderId="2" xfId="0" applyFont="1" applyFill="1" applyBorder="1" applyAlignment="1">
      <alignment horizontal="center" vertical="center"/>
    </xf>
    <xf numFmtId="9" fontId="5" fillId="0" borderId="2" xfId="2" applyFont="1" applyFill="1" applyBorder="1" applyAlignment="1">
      <alignment horizontal="center" vertical="center"/>
    </xf>
    <xf numFmtId="164" fontId="0" fillId="0" borderId="2" xfId="0" applyNumberFormat="1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left" vertical="center" indent="1"/>
    </xf>
    <xf numFmtId="0" fontId="6" fillId="5" borderId="2" xfId="0" applyFont="1" applyFill="1" applyBorder="1" applyAlignment="1">
      <alignment horizontal="center" vertical="center"/>
    </xf>
    <xf numFmtId="9" fontId="5" fillId="5" borderId="2" xfId="2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left" vertical="center" indent="2"/>
    </xf>
    <xf numFmtId="0" fontId="0" fillId="3" borderId="2" xfId="0" applyFont="1" applyFill="1" applyBorder="1" applyAlignment="1">
      <alignment horizontal="center" vertical="center"/>
    </xf>
    <xf numFmtId="9" fontId="5" fillId="3" borderId="2" xfId="2" applyFont="1" applyFill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2" fillId="0" borderId="0" xfId="0" applyFont="1" applyAlignment="1">
      <alignment horizontal="right" vertical="center"/>
    </xf>
    <xf numFmtId="166" fontId="0" fillId="5" borderId="2" xfId="0" applyNumberFormat="1" applyFont="1" applyFill="1" applyBorder="1" applyAlignment="1">
      <alignment horizontal="center" vertical="center"/>
    </xf>
    <xf numFmtId="166" fontId="5" fillId="5" borderId="2" xfId="0" applyNumberFormat="1" applyFont="1" applyFill="1" applyBorder="1" applyAlignment="1">
      <alignment horizontal="center" vertical="center"/>
    </xf>
    <xf numFmtId="166" fontId="0" fillId="3" borderId="2" xfId="0" applyNumberFormat="1" applyFont="1" applyFill="1" applyBorder="1" applyAlignment="1">
      <alignment horizontal="center" vertical="center"/>
    </xf>
    <xf numFmtId="166" fontId="5" fillId="3" borderId="2" xfId="0" applyNumberFormat="1" applyFont="1" applyFill="1" applyBorder="1" applyAlignment="1">
      <alignment horizontal="center" vertical="center"/>
    </xf>
    <xf numFmtId="166" fontId="0" fillId="0" borderId="2" xfId="0" applyNumberFormat="1" applyFont="1" applyFill="1" applyBorder="1" applyAlignment="1">
      <alignment horizontal="center" vertical="center"/>
    </xf>
    <xf numFmtId="166" fontId="5" fillId="0" borderId="2" xfId="0" applyNumberFormat="1" applyFont="1" applyFill="1" applyBorder="1" applyAlignment="1">
      <alignment horizontal="center" vertical="center"/>
    </xf>
    <xf numFmtId="0" fontId="17" fillId="6" borderId="10" xfId="0" applyFont="1" applyFill="1" applyBorder="1" applyAlignment="1">
      <alignment horizontal="center" vertical="center" shrinkToFit="1"/>
    </xf>
    <xf numFmtId="165" fontId="5" fillId="4" borderId="8" xfId="0" applyNumberFormat="1" applyFont="1" applyFill="1" applyBorder="1" applyAlignment="1">
      <alignment horizontal="center" vertical="center"/>
    </xf>
    <xf numFmtId="165" fontId="5" fillId="4" borderId="0" xfId="0" applyNumberFormat="1" applyFont="1" applyFill="1" applyBorder="1" applyAlignment="1">
      <alignment horizontal="center" vertical="center"/>
    </xf>
    <xf numFmtId="165" fontId="5" fillId="4" borderId="9" xfId="0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vertical="center"/>
    </xf>
    <xf numFmtId="0" fontId="11" fillId="0" borderId="0" xfId="0" applyFont="1" applyFill="1"/>
    <xf numFmtId="0" fontId="0" fillId="0" borderId="0" xfId="0" applyAlignment="1">
      <alignment horizontal="right"/>
    </xf>
    <xf numFmtId="0" fontId="18" fillId="0" borderId="2" xfId="0" applyFont="1" applyFill="1" applyBorder="1" applyAlignment="1">
      <alignment horizontal="left" vertical="center" indent="1"/>
    </xf>
    <xf numFmtId="0" fontId="8" fillId="2" borderId="12" xfId="0" applyFont="1" applyFill="1" applyBorder="1" applyAlignment="1">
      <alignment horizontal="left" vertical="center" indent="1"/>
    </xf>
    <xf numFmtId="0" fontId="8" fillId="2" borderId="12" xfId="0" applyFont="1" applyFill="1" applyBorder="1" applyAlignment="1">
      <alignment horizontal="center" vertical="center"/>
    </xf>
    <xf numFmtId="9" fontId="5" fillId="2" borderId="12" xfId="2" applyFont="1" applyFill="1" applyBorder="1" applyAlignment="1">
      <alignment horizontal="center" vertical="center"/>
    </xf>
    <xf numFmtId="164" fontId="4" fillId="2" borderId="12" xfId="0" applyNumberFormat="1" applyFont="1" applyFill="1" applyBorder="1" applyAlignment="1">
      <alignment horizontal="left" vertical="center"/>
    </xf>
    <xf numFmtId="164" fontId="5" fillId="2" borderId="12" xfId="0" applyNumberFormat="1" applyFont="1" applyFill="1" applyBorder="1" applyAlignment="1">
      <alignment horizontal="center" vertical="center"/>
    </xf>
    <xf numFmtId="0" fontId="5" fillId="2" borderId="12" xfId="0" applyNumberFormat="1" applyFont="1" applyFill="1" applyBorder="1" applyAlignment="1">
      <alignment horizontal="right" vertical="center"/>
    </xf>
    <xf numFmtId="0" fontId="5" fillId="2" borderId="12" xfId="0" applyNumberFormat="1" applyFont="1" applyFill="1" applyBorder="1" applyAlignment="1">
      <alignment horizontal="center" vertical="center"/>
    </xf>
    <xf numFmtId="0" fontId="0" fillId="2" borderId="13" xfId="0" applyFill="1" applyBorder="1" applyAlignment="1">
      <alignment vertical="center"/>
    </xf>
    <xf numFmtId="0" fontId="16" fillId="0" borderId="0" xfId="1" applyFont="1" applyAlignment="1" applyProtection="1">
      <alignment horizontal="left" vertical="center"/>
    </xf>
    <xf numFmtId="14" fontId="0" fillId="4" borderId="6" xfId="0" applyNumberFormat="1" applyFont="1" applyFill="1" applyBorder="1" applyAlignment="1">
      <alignment horizontal="left" vertical="center" wrapText="1" indent="1"/>
    </xf>
    <xf numFmtId="14" fontId="0" fillId="4" borderId="1" xfId="0" applyNumberFormat="1" applyFont="1" applyFill="1" applyBorder="1" applyAlignment="1">
      <alignment horizontal="left" vertical="center" wrapText="1" indent="1"/>
    </xf>
    <xf numFmtId="14" fontId="0" fillId="4" borderId="7" xfId="0" applyNumberFormat="1" applyFont="1" applyFill="1" applyBorder="1" applyAlignment="1">
      <alignment horizontal="left" vertical="center" wrapText="1" indent="1"/>
    </xf>
    <xf numFmtId="14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</cellXfs>
  <cellStyles count="3">
    <cellStyle name="Lien hypertexte" xfId="1" builtinId="8" customBuiltin="1"/>
    <cellStyle name="Normal" xfId="0" builtinId="0"/>
    <cellStyle name="Pourcentage" xfId="2" builtinId="5"/>
  </cellStyles>
  <dxfs count="88"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medium">
          <color theme="0" tint="-0.14996795556505021"/>
        </top>
        <bottom style="medium">
          <color theme="0" tint="-0.14996795556505021"/>
        </bottom>
        <vertical/>
        <horizontal/>
      </border>
    </dxf>
    <dxf>
      <border outline="0">
        <bottom style="medium">
          <color theme="0" tint="-0.14996795556505021"/>
        </bottom>
      </border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  <dxf>
      <fill>
        <patternFill>
          <bgColor rgb="FF800080"/>
        </patternFill>
      </fill>
      <border>
        <left/>
        <right/>
      </border>
    </dxf>
    <dxf>
      <fill>
        <patternFill>
          <bgColor theme="0" tint="-0.34998626667073579"/>
        </patternFill>
      </fill>
    </dxf>
    <dxf>
      <font>
        <b/>
        <i val="0"/>
        <strike val="0"/>
        <color rgb="FFFF0000"/>
      </font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theme="0" tint="-0.24994659260841701"/>
        </left>
      </border>
    </dxf>
    <dxf>
      <border>
        <left style="thin">
          <color theme="0" tint="-0.24994659260841701"/>
        </left>
      </border>
    </dxf>
    <dxf>
      <border>
        <top style="thin">
          <color theme="4" tint="0.39994506668294322"/>
        </top>
      </border>
    </dxf>
    <dxf>
      <fill>
        <patternFill>
          <bgColor theme="0" tint="-4.9989318521683403E-2"/>
        </patternFill>
      </fill>
      <border>
        <top style="thin">
          <color theme="4" tint="0.39994506668294322"/>
        </top>
      </border>
    </dxf>
    <dxf>
      <font>
        <b/>
        <color theme="1"/>
      </font>
    </dxf>
    <dxf>
      <font>
        <b val="0"/>
        <i val="0"/>
        <color theme="1"/>
      </font>
      <border>
        <left style="thin">
          <color theme="4"/>
        </left>
      </border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</dxfs>
  <tableStyles count="2" defaultTableStyle="Planning" defaultPivotStyle="PivotStyleLight16">
    <tableStyle name="Planning" pivot="0" count="0" xr9:uid="{79471092-FAD0-4355-90D2-2975AF710140}"/>
    <tableStyle name="ToDoList" pivot="0" count="9" xr9:uid="{00000000-0011-0000-FFFF-FFFF00000000}">
      <tableStyleElement type="wholeTable" dxfId="87"/>
      <tableStyleElement type="headerRow" dxfId="86"/>
      <tableStyleElement type="totalRow" dxfId="85"/>
      <tableStyleElement type="firstColumn" dxfId="84"/>
      <tableStyleElement type="lastColumn" dxfId="83"/>
      <tableStyleElement type="firstRowStripe" dxfId="82"/>
      <tableStyleElement type="secondRowStripe" dxfId="81"/>
      <tableStyleElement type="firstColumnStripe" dxfId="80"/>
      <tableStyleElement type="secondColumnStripe" dxfId="79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  <mruColors>
      <color rgb="FFC0C0C0"/>
      <color rgb="FF800080"/>
      <color rgb="FFFF3300"/>
      <color rgb="FF215881"/>
      <color rgb="FF42648A"/>
      <color rgb="FF969696"/>
      <color rgb="FF427FC2"/>
      <color rgb="FF44678E"/>
      <color rgb="FF4A6F9C"/>
      <color rgb="FF3969A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0</xdr:row>
          <xdr:rowOff>152400</xdr:rowOff>
        </xdr:from>
        <xdr:to>
          <xdr:col>18</xdr:col>
          <xdr:colOff>28575</xdr:colOff>
          <xdr:row>2</xdr:row>
          <xdr:rowOff>19050</xdr:rowOff>
        </xdr:to>
        <xdr:sp macro="" textlink="">
          <xdr:nvSpPr>
            <xdr:cNvPr id="6148" name="AddLigne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0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180975</xdr:colOff>
      <xdr:row>2</xdr:row>
      <xdr:rowOff>66675</xdr:rowOff>
    </xdr:from>
    <xdr:to>
      <xdr:col>1</xdr:col>
      <xdr:colOff>720146</xdr:colOff>
      <xdr:row>4</xdr:row>
      <xdr:rowOff>95250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5" y="676275"/>
          <a:ext cx="539171" cy="5238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F2E009-B288-4810-818E-91B72E5CDEFC}" name="Tableau1" displayName="Tableau1" ref="B6:BU23" totalsRowShown="0" headerRowDxfId="74" dataDxfId="73" tableBorderDxfId="72">
  <autoFilter ref="B6:BU23" xr:uid="{8AB386B8-BC03-4E67-8630-770F64228E89}"/>
  <tableColumns count="72">
    <tableColumn id="1" xr3:uid="{657DF5CA-AE29-4485-8A31-572B4476D035}" name="Chantiers" dataDxfId="71"/>
    <tableColumn id="2" xr3:uid="{95EEEA57-2B18-4688-97D4-CDF2AF302635}" name="Chantier planifié" dataDxfId="70"/>
    <tableColumn id="3" xr3:uid="{02507FDA-8766-4393-85C2-064046627FC9}" name="Chargé d'affaires" dataDxfId="69"/>
    <tableColumn id="4" xr3:uid="{067E0673-352E-4422-92DD-EEB6C6B91CF2}" name="Nombre d'heures" dataDxfId="68"/>
    <tableColumn id="5" xr3:uid="{781570C5-18C9-4FE1-ADC9-F97D1A6C5D63}" name="Progression" dataDxfId="67" dataCellStyle="Pourcentage"/>
    <tableColumn id="6" xr3:uid="{87F2F76C-2D84-45A6-A428-35DB0EECA1CD}" name="Début" dataDxfId="66"/>
    <tableColumn id="7" xr3:uid="{D34C235A-4B5F-4545-9917-883A620F4988}" name="Fin" dataDxfId="65"/>
    <tableColumn id="8" xr3:uid="{110C6026-1727-42F3-8D4B-8A686DA718EE}" name="Colonne1" dataDxfId="64"/>
    <tableColumn id="9" xr3:uid="{57266B2C-97FF-4A6C-8E36-3AC9CAC266BB}" name="DAYS" dataDxfId="63">
      <calculatedColumnFormula>IF(OR(ISBLANK(task_start),ISBLANK(task_end)),"",task_end-task_start+1)</calculatedColumnFormula>
    </tableColumn>
    <tableColumn id="10" xr3:uid="{5BE27DCC-4508-4E0F-A959-B148FCD3FD81}" name="l" dataDxfId="62"/>
    <tableColumn id="11" xr3:uid="{F8642CAC-667D-42E2-BC1C-15AC345E72C3}" name="m" dataDxfId="61"/>
    <tableColumn id="12" xr3:uid="{26FE7AEB-9FD6-49CE-8565-0C6DBFB68F56}" name="m2" dataDxfId="60"/>
    <tableColumn id="13" xr3:uid="{673651FF-E757-4861-B2B4-9E6E001675AB}" name="j" dataDxfId="59"/>
    <tableColumn id="14" xr3:uid="{BD9EED1E-E35C-4923-8A30-5133E932204C}" name="v" dataDxfId="58"/>
    <tableColumn id="15" xr3:uid="{B79F3E80-CFFD-4456-84EB-E3D88DDEFB3A}" name="s" dataDxfId="57"/>
    <tableColumn id="16" xr3:uid="{325B8907-EACB-4F77-B0C2-76DA8B326FEF}" name="d" dataDxfId="56"/>
    <tableColumn id="17" xr3:uid="{B36BB8E0-48DE-405C-8C87-7F9F38DA95B5}" name="l3" dataDxfId="55"/>
    <tableColumn id="18" xr3:uid="{ECC451B0-3856-4665-B8BA-4FE6F04076EF}" name="m4" dataDxfId="54"/>
    <tableColumn id="19" xr3:uid="{EAC542C6-1DC8-4236-83EE-4A528CEEA60A}" name="m5" dataDxfId="53"/>
    <tableColumn id="20" xr3:uid="{A71FB302-B3CC-4337-A174-29708C39115F}" name="j6" dataDxfId="52"/>
    <tableColumn id="21" xr3:uid="{A0E07235-CCE4-427A-9F1E-47B4FA60368E}" name="v7" dataDxfId="51"/>
    <tableColumn id="22" xr3:uid="{CF6C3213-BF36-45AA-A067-C03C04D32370}" name="s8" dataDxfId="50"/>
    <tableColumn id="23" xr3:uid="{17BDFCAE-DA5F-4369-AB87-364AF4D69967}" name="d9" dataDxfId="49"/>
    <tableColumn id="24" xr3:uid="{99816617-3E34-4B66-821C-70403D44C85C}" name="l10" dataDxfId="48"/>
    <tableColumn id="25" xr3:uid="{F37B9818-2489-4503-BFF8-655BB16103B0}" name="m11" dataDxfId="47"/>
    <tableColumn id="26" xr3:uid="{1856C51E-CBB5-4B4E-A4CE-E5AE06ED547E}" name="m12" dataDxfId="46"/>
    <tableColumn id="27" xr3:uid="{3AF95CE3-70F0-4764-85B5-D88733820A2E}" name="j13" dataDxfId="45"/>
    <tableColumn id="28" xr3:uid="{C4E6B4E7-3BD6-4B4D-870C-CBF29F540E3B}" name="v14" dataDxfId="44"/>
    <tableColumn id="29" xr3:uid="{2B3D657F-4838-43F9-A0C2-916E285E5A07}" name="s15" dataDxfId="43"/>
    <tableColumn id="30" xr3:uid="{7B9C02FB-39BB-444F-8941-7B812D3854ED}" name="d16" dataDxfId="42"/>
    <tableColumn id="31" xr3:uid="{E305CA24-BE95-4A03-B9EE-D83561CC5098}" name="l17" dataDxfId="41"/>
    <tableColumn id="32" xr3:uid="{FA640628-1E0C-4B1E-82CB-BC10B9605433}" name="m18" dataDxfId="40"/>
    <tableColumn id="33" xr3:uid="{5BADABBB-12AF-4631-BD51-7A4E02A63072}" name="m19" dataDxfId="39"/>
    <tableColumn id="34" xr3:uid="{0C7EAD9C-5A3A-4DF0-B497-38A05F543D5F}" name="j20" dataDxfId="38"/>
    <tableColumn id="35" xr3:uid="{ED2D200A-FD0B-42C0-99E7-62AC75E4BCEB}" name="v21" dataDxfId="37"/>
    <tableColumn id="36" xr3:uid="{528E2653-F930-4A47-B4C9-1A5295680A20}" name="s22" dataDxfId="36"/>
    <tableColumn id="37" xr3:uid="{962A54D9-B6D8-4AC5-A77E-788FB96FDA2F}" name="d23" dataDxfId="35"/>
    <tableColumn id="38" xr3:uid="{58DF9EEE-30DD-41D7-ADDD-5AB67FFB05BC}" name="l24" dataDxfId="34"/>
    <tableColumn id="39" xr3:uid="{071BF5C3-AB99-4F04-B5AF-2DA64693F5EA}" name="m25" dataDxfId="33"/>
    <tableColumn id="40" xr3:uid="{40F310A7-6A3B-4829-BEEB-8EA56EA234C9}" name="m26" dataDxfId="32"/>
    <tableColumn id="41" xr3:uid="{45EF2C35-244F-48BD-A61B-89A75F2C5154}" name="j27" dataDxfId="31"/>
    <tableColumn id="42" xr3:uid="{42B2BECC-9545-4E5B-8251-08BE44AD6E5B}" name="v28" dataDxfId="30"/>
    <tableColumn id="43" xr3:uid="{6401DAC4-24E1-4C9E-B694-B7D201BCC6D2}" name="s29" dataDxfId="29"/>
    <tableColumn id="44" xr3:uid="{7D7218CB-FD23-4789-BFBA-3C3535B260EA}" name="d30" dataDxfId="28"/>
    <tableColumn id="45" xr3:uid="{DAA287AA-4947-4F21-8472-BCB28F47E693}" name="l31" dataDxfId="27"/>
    <tableColumn id="46" xr3:uid="{BC29B297-0091-42A3-BC26-EE8048AF8EE2}" name="m32" dataDxfId="26"/>
    <tableColumn id="47" xr3:uid="{23613479-C550-4DAE-81AF-2979F1B18594}" name="m33" dataDxfId="25"/>
    <tableColumn id="48" xr3:uid="{F5633B3E-31D3-44BA-A79C-42A367044B94}" name="j34" dataDxfId="24"/>
    <tableColumn id="49" xr3:uid="{A1D718E4-22EA-4407-8597-51EE384B8477}" name="v35" dataDxfId="23"/>
    <tableColumn id="50" xr3:uid="{FCCFC4D7-3A2A-4760-B71F-EA3A9C929FF1}" name="s36" dataDxfId="22"/>
    <tableColumn id="51" xr3:uid="{A7625FA8-C333-4EDE-8E1B-30C7F205666A}" name="d37" dataDxfId="21"/>
    <tableColumn id="52" xr3:uid="{E3E1FA34-BCFB-4BE0-AA9E-272EE835FE40}" name="l38" dataDxfId="20"/>
    <tableColumn id="53" xr3:uid="{10314CEF-E992-40C1-85EA-2F2942D4CBB1}" name="m39" dataDxfId="19"/>
    <tableColumn id="54" xr3:uid="{E9B960A6-5E5D-4475-AAC3-579E62710561}" name="m40" dataDxfId="18"/>
    <tableColumn id="55" xr3:uid="{01B7E4BE-C12D-46C4-9E2E-8BA96E9D9925}" name="j41" dataDxfId="17"/>
    <tableColumn id="56" xr3:uid="{A8C5D976-C955-4C69-8811-F1A242047104}" name="v42" dataDxfId="16"/>
    <tableColumn id="57" xr3:uid="{0E607137-23E5-42F8-9553-7D9AD363BD54}" name="s43" dataDxfId="15"/>
    <tableColumn id="58" xr3:uid="{82F7A044-CE4E-4DCE-AD1E-A38D64D0F1F9}" name="d44" dataDxfId="14"/>
    <tableColumn id="59" xr3:uid="{6B37B09C-22FA-4EF4-B80F-BF8FFA91DC62}" name="l45" dataDxfId="13"/>
    <tableColumn id="60" xr3:uid="{1D158F26-9194-4822-A505-FEAEC5D9CF65}" name="m46" dataDxfId="12"/>
    <tableColumn id="61" xr3:uid="{BABB28ED-BAE1-4922-AD2D-6450C502A16B}" name="m47" dataDxfId="11"/>
    <tableColumn id="62" xr3:uid="{CE238429-2E13-41D6-879E-709FE0114910}" name="j48" dataDxfId="10"/>
    <tableColumn id="63" xr3:uid="{CA728E88-52B3-473E-A98E-650A54185D91}" name="v49" dataDxfId="9"/>
    <tableColumn id="64" xr3:uid="{0094616B-73D4-41BE-AB8F-92C1C58C64AE}" name="s50" dataDxfId="8"/>
    <tableColumn id="65" xr3:uid="{DE5DFFBE-943D-444D-A254-14B3DA0E3F7B}" name="d51" dataDxfId="7"/>
    <tableColumn id="66" xr3:uid="{E97E9998-690F-4FB7-9E66-2F713165352D}" name="l52" dataDxfId="6"/>
    <tableColumn id="67" xr3:uid="{0E55AD54-6972-4A51-8068-3390F49B52D2}" name="m53" dataDxfId="5"/>
    <tableColumn id="68" xr3:uid="{E13CE3D1-D5BD-4DE7-B582-04B30B67E187}" name="m54" dataDxfId="4"/>
    <tableColumn id="69" xr3:uid="{9D91BE73-B0E0-47D6-8BC3-9BAFC689A7E1}" name="j55" dataDxfId="3"/>
    <tableColumn id="70" xr3:uid="{0E2635A3-9440-4025-B9DE-0FF66882D88B}" name="v56" dataDxfId="2"/>
    <tableColumn id="71" xr3:uid="{B97D48A8-19E7-4FA1-BC93-AAE2786DDFCF}" name="s57" dataDxfId="1"/>
    <tableColumn id="72" xr3:uid="{82CF20E1-6C70-4DC8-A1F2-C433A42EF427}" name="d58" dataDxfId="0"/>
  </tableColumns>
  <tableStyleInfo name="Planning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U23"/>
  <sheetViews>
    <sheetView showGridLines="0" tabSelected="1" showRuler="0" zoomScaleNormal="100" zoomScalePageLayoutView="70" workbookViewId="0">
      <pane ySplit="6" topLeftCell="A7" activePane="bottomLeft" state="frozen"/>
      <selection pane="bottomLeft" activeCell="BU10" sqref="BU10"/>
    </sheetView>
  </sheetViews>
  <sheetFormatPr baseColWidth="10" defaultColWidth="9.140625" defaultRowHeight="15" x14ac:dyDescent="0.25"/>
  <cols>
    <col min="1" max="1" width="1.42578125" customWidth="1"/>
    <col min="2" max="2" width="19.85546875" customWidth="1"/>
    <col min="3" max="5" width="9.5703125" customWidth="1"/>
    <col min="6" max="6" width="10.7109375" customWidth="1"/>
    <col min="7" max="7" width="9.5703125" style="5" customWidth="1"/>
    <col min="8" max="8" width="9.5703125" customWidth="1"/>
    <col min="9" max="9" width="2.28515625" customWidth="1"/>
    <col min="10" max="10" width="6.140625" hidden="1" customWidth="1"/>
    <col min="11" max="73" width="3.28515625" customWidth="1"/>
  </cols>
  <sheetData>
    <row r="1" spans="1:73" ht="28.5" x14ac:dyDescent="0.45">
      <c r="B1" s="12" t="s">
        <v>1</v>
      </c>
      <c r="C1" s="12"/>
      <c r="D1" s="1"/>
      <c r="E1" s="1"/>
      <c r="F1" s="2"/>
      <c r="G1" s="4"/>
      <c r="H1" s="27"/>
      <c r="J1" s="2"/>
      <c r="K1" s="8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</row>
    <row r="2" spans="1:73" ht="19.5" customHeight="1" x14ac:dyDescent="0.3">
      <c r="B2" s="39" t="s">
        <v>3</v>
      </c>
      <c r="C2" s="9"/>
      <c r="F2" s="6" t="s">
        <v>2</v>
      </c>
      <c r="G2" s="54">
        <v>43831</v>
      </c>
      <c r="H2" s="55"/>
    </row>
    <row r="3" spans="1:73" ht="19.5" customHeight="1" x14ac:dyDescent="0.3">
      <c r="B3" s="9"/>
      <c r="C3" s="9"/>
      <c r="F3" s="6" t="s">
        <v>12</v>
      </c>
      <c r="G3" s="54">
        <f ca="1">TODAY()</f>
        <v>43916</v>
      </c>
      <c r="H3" s="55"/>
    </row>
    <row r="4" spans="1:73" ht="19.5" customHeight="1" x14ac:dyDescent="0.25">
      <c r="C4" s="40" t="s">
        <v>17</v>
      </c>
      <c r="D4" s="7">
        <v>3</v>
      </c>
      <c r="F4" s="6" t="s">
        <v>4</v>
      </c>
      <c r="G4" s="7">
        <v>12</v>
      </c>
      <c r="K4" s="51">
        <f>K5</f>
        <v>43906</v>
      </c>
      <c r="L4" s="52"/>
      <c r="M4" s="52"/>
      <c r="N4" s="52"/>
      <c r="O4" s="52"/>
      <c r="P4" s="52"/>
      <c r="Q4" s="53"/>
      <c r="R4" s="51">
        <f>R5</f>
        <v>43913</v>
      </c>
      <c r="S4" s="52"/>
      <c r="T4" s="52"/>
      <c r="U4" s="52"/>
      <c r="V4" s="52"/>
      <c r="W4" s="52"/>
      <c r="X4" s="53"/>
      <c r="Y4" s="51">
        <f>Y5</f>
        <v>43920</v>
      </c>
      <c r="Z4" s="52"/>
      <c r="AA4" s="52"/>
      <c r="AB4" s="52"/>
      <c r="AC4" s="52"/>
      <c r="AD4" s="52"/>
      <c r="AE4" s="53"/>
      <c r="AF4" s="51">
        <f>AF5</f>
        <v>43927</v>
      </c>
      <c r="AG4" s="52"/>
      <c r="AH4" s="52"/>
      <c r="AI4" s="52"/>
      <c r="AJ4" s="52"/>
      <c r="AK4" s="52"/>
      <c r="AL4" s="53"/>
      <c r="AM4" s="51">
        <f>AM5</f>
        <v>43934</v>
      </c>
      <c r="AN4" s="52"/>
      <c r="AO4" s="52"/>
      <c r="AP4" s="52"/>
      <c r="AQ4" s="52"/>
      <c r="AR4" s="52"/>
      <c r="AS4" s="53"/>
      <c r="AT4" s="51">
        <f>AT5</f>
        <v>43941</v>
      </c>
      <c r="AU4" s="52"/>
      <c r="AV4" s="52"/>
      <c r="AW4" s="52"/>
      <c r="AX4" s="52"/>
      <c r="AY4" s="52"/>
      <c r="AZ4" s="53"/>
      <c r="BA4" s="51">
        <f>BA5</f>
        <v>43948</v>
      </c>
      <c r="BB4" s="52"/>
      <c r="BC4" s="52"/>
      <c r="BD4" s="52"/>
      <c r="BE4" s="52"/>
      <c r="BF4" s="52"/>
      <c r="BG4" s="53"/>
      <c r="BH4" s="51">
        <f>BH5</f>
        <v>43955</v>
      </c>
      <c r="BI4" s="52"/>
      <c r="BJ4" s="52"/>
      <c r="BK4" s="52"/>
      <c r="BL4" s="52"/>
      <c r="BM4" s="52"/>
      <c r="BN4" s="53"/>
      <c r="BO4" s="51">
        <f>BO5</f>
        <v>43962</v>
      </c>
      <c r="BP4" s="52"/>
      <c r="BQ4" s="52"/>
      <c r="BR4" s="52"/>
      <c r="BS4" s="52"/>
      <c r="BT4" s="52"/>
      <c r="BU4" s="53"/>
    </row>
    <row r="5" spans="1:73" x14ac:dyDescent="0.25">
      <c r="A5" s="6"/>
      <c r="I5" s="6"/>
      <c r="K5" s="35">
        <f>G2-WEEKDAY(G2,1)+2+7*(G4-1)</f>
        <v>43906</v>
      </c>
      <c r="L5" s="36">
        <f>K5+1</f>
        <v>43907</v>
      </c>
      <c r="M5" s="36">
        <f t="shared" ref="M5:AZ5" si="0">L5+1</f>
        <v>43908</v>
      </c>
      <c r="N5" s="36">
        <f t="shared" si="0"/>
        <v>43909</v>
      </c>
      <c r="O5" s="36">
        <f t="shared" si="0"/>
        <v>43910</v>
      </c>
      <c r="P5" s="36">
        <f t="shared" si="0"/>
        <v>43911</v>
      </c>
      <c r="Q5" s="37">
        <f t="shared" si="0"/>
        <v>43912</v>
      </c>
      <c r="R5" s="35">
        <f>Q5+1</f>
        <v>43913</v>
      </c>
      <c r="S5" s="36">
        <f>R5+1</f>
        <v>43914</v>
      </c>
      <c r="T5" s="36">
        <f t="shared" si="0"/>
        <v>43915</v>
      </c>
      <c r="U5" s="36">
        <f t="shared" si="0"/>
        <v>43916</v>
      </c>
      <c r="V5" s="36">
        <f t="shared" si="0"/>
        <v>43917</v>
      </c>
      <c r="W5" s="36">
        <f t="shared" si="0"/>
        <v>43918</v>
      </c>
      <c r="X5" s="37">
        <f t="shared" si="0"/>
        <v>43919</v>
      </c>
      <c r="Y5" s="35">
        <f>X5+1</f>
        <v>43920</v>
      </c>
      <c r="Z5" s="36">
        <f>Y5+1</f>
        <v>43921</v>
      </c>
      <c r="AA5" s="36">
        <f t="shared" si="0"/>
        <v>43922</v>
      </c>
      <c r="AB5" s="36">
        <f t="shared" si="0"/>
        <v>43923</v>
      </c>
      <c r="AC5" s="36">
        <f t="shared" si="0"/>
        <v>43924</v>
      </c>
      <c r="AD5" s="36">
        <f t="shared" si="0"/>
        <v>43925</v>
      </c>
      <c r="AE5" s="37">
        <f t="shared" si="0"/>
        <v>43926</v>
      </c>
      <c r="AF5" s="35">
        <f>AE5+1</f>
        <v>43927</v>
      </c>
      <c r="AG5" s="36">
        <f>AF5+1</f>
        <v>43928</v>
      </c>
      <c r="AH5" s="36">
        <f t="shared" si="0"/>
        <v>43929</v>
      </c>
      <c r="AI5" s="36">
        <f t="shared" si="0"/>
        <v>43930</v>
      </c>
      <c r="AJ5" s="36">
        <f t="shared" si="0"/>
        <v>43931</v>
      </c>
      <c r="AK5" s="36">
        <f t="shared" si="0"/>
        <v>43932</v>
      </c>
      <c r="AL5" s="37">
        <f t="shared" si="0"/>
        <v>43933</v>
      </c>
      <c r="AM5" s="35">
        <f>AL5+1</f>
        <v>43934</v>
      </c>
      <c r="AN5" s="36">
        <f>AM5+1</f>
        <v>43935</v>
      </c>
      <c r="AO5" s="36">
        <f t="shared" si="0"/>
        <v>43936</v>
      </c>
      <c r="AP5" s="36">
        <f t="shared" si="0"/>
        <v>43937</v>
      </c>
      <c r="AQ5" s="36">
        <f t="shared" si="0"/>
        <v>43938</v>
      </c>
      <c r="AR5" s="36">
        <f t="shared" si="0"/>
        <v>43939</v>
      </c>
      <c r="AS5" s="37">
        <f t="shared" si="0"/>
        <v>43940</v>
      </c>
      <c r="AT5" s="35">
        <f>AS5+1</f>
        <v>43941</v>
      </c>
      <c r="AU5" s="36">
        <f>AT5+1</f>
        <v>43942</v>
      </c>
      <c r="AV5" s="36">
        <f t="shared" si="0"/>
        <v>43943</v>
      </c>
      <c r="AW5" s="36">
        <f t="shared" si="0"/>
        <v>43944</v>
      </c>
      <c r="AX5" s="36">
        <f t="shared" si="0"/>
        <v>43945</v>
      </c>
      <c r="AY5" s="36">
        <f t="shared" si="0"/>
        <v>43946</v>
      </c>
      <c r="AZ5" s="37">
        <f t="shared" si="0"/>
        <v>43947</v>
      </c>
      <c r="BA5" s="35">
        <f>AZ5+1</f>
        <v>43948</v>
      </c>
      <c r="BB5" s="36">
        <f>BA5+1</f>
        <v>43949</v>
      </c>
      <c r="BC5" s="36">
        <f t="shared" ref="BC5:BG5" si="1">BB5+1</f>
        <v>43950</v>
      </c>
      <c r="BD5" s="36">
        <f t="shared" si="1"/>
        <v>43951</v>
      </c>
      <c r="BE5" s="36">
        <f t="shared" si="1"/>
        <v>43952</v>
      </c>
      <c r="BF5" s="36">
        <f t="shared" si="1"/>
        <v>43953</v>
      </c>
      <c r="BG5" s="37">
        <f t="shared" si="1"/>
        <v>43954</v>
      </c>
      <c r="BH5" s="35">
        <f>BG5+1</f>
        <v>43955</v>
      </c>
      <c r="BI5" s="36">
        <f>BH5+1</f>
        <v>43956</v>
      </c>
      <c r="BJ5" s="36">
        <f t="shared" ref="BJ5:BN5" si="2">BI5+1</f>
        <v>43957</v>
      </c>
      <c r="BK5" s="36">
        <f t="shared" si="2"/>
        <v>43958</v>
      </c>
      <c r="BL5" s="36">
        <f t="shared" si="2"/>
        <v>43959</v>
      </c>
      <c r="BM5" s="36">
        <f t="shared" si="2"/>
        <v>43960</v>
      </c>
      <c r="BN5" s="37">
        <f t="shared" si="2"/>
        <v>43961</v>
      </c>
      <c r="BO5" s="37">
        <f t="shared" ref="BO5" si="3">BN5+1</f>
        <v>43962</v>
      </c>
      <c r="BP5" s="37">
        <f t="shared" ref="BP5" si="4">BO5+1</f>
        <v>43963</v>
      </c>
      <c r="BQ5" s="37">
        <f t="shared" ref="BQ5" si="5">BP5+1</f>
        <v>43964</v>
      </c>
      <c r="BR5" s="37">
        <f t="shared" ref="BR5" si="6">BQ5+1</f>
        <v>43965</v>
      </c>
      <c r="BS5" s="37">
        <f t="shared" ref="BS5" si="7">BR5+1</f>
        <v>43966</v>
      </c>
      <c r="BT5" s="37">
        <f t="shared" ref="BT5" si="8">BS5+1</f>
        <v>43967</v>
      </c>
      <c r="BU5" s="37">
        <f t="shared" ref="BU5" si="9">BT5+1</f>
        <v>43968</v>
      </c>
    </row>
    <row r="6" spans="1:73" ht="29.25" customHeight="1" thickBot="1" x14ac:dyDescent="0.3">
      <c r="A6" s="13"/>
      <c r="B6" s="10" t="s">
        <v>10</v>
      </c>
      <c r="C6" s="11" t="s">
        <v>11</v>
      </c>
      <c r="D6" s="11" t="s">
        <v>5</v>
      </c>
      <c r="E6" s="11" t="s">
        <v>9</v>
      </c>
      <c r="F6" s="11" t="s">
        <v>6</v>
      </c>
      <c r="G6" s="11" t="s">
        <v>7</v>
      </c>
      <c r="H6" s="11" t="s">
        <v>8</v>
      </c>
      <c r="I6" s="11" t="s">
        <v>23</v>
      </c>
      <c r="J6" s="11" t="s">
        <v>0</v>
      </c>
      <c r="K6" s="34" t="s">
        <v>24</v>
      </c>
      <c r="L6" s="34" t="s">
        <v>25</v>
      </c>
      <c r="M6" s="34" t="s">
        <v>26</v>
      </c>
      <c r="N6" s="34" t="s">
        <v>27</v>
      </c>
      <c r="O6" s="34" t="s">
        <v>28</v>
      </c>
      <c r="P6" s="34" t="s">
        <v>29</v>
      </c>
      <c r="Q6" s="34" t="s">
        <v>30</v>
      </c>
      <c r="R6" s="34" t="s">
        <v>31</v>
      </c>
      <c r="S6" s="34" t="s">
        <v>32</v>
      </c>
      <c r="T6" s="34" t="s">
        <v>33</v>
      </c>
      <c r="U6" s="34" t="s">
        <v>34</v>
      </c>
      <c r="V6" s="34" t="s">
        <v>35</v>
      </c>
      <c r="W6" s="34" t="s">
        <v>36</v>
      </c>
      <c r="X6" s="34" t="s">
        <v>37</v>
      </c>
      <c r="Y6" s="34" t="s">
        <v>38</v>
      </c>
      <c r="Z6" s="34" t="s">
        <v>39</v>
      </c>
      <c r="AA6" s="34" t="s">
        <v>40</v>
      </c>
      <c r="AB6" s="34" t="s">
        <v>41</v>
      </c>
      <c r="AC6" s="34" t="s">
        <v>42</v>
      </c>
      <c r="AD6" s="34" t="s">
        <v>43</v>
      </c>
      <c r="AE6" s="34" t="s">
        <v>44</v>
      </c>
      <c r="AF6" s="34" t="s">
        <v>45</v>
      </c>
      <c r="AG6" s="34" t="s">
        <v>46</v>
      </c>
      <c r="AH6" s="34" t="s">
        <v>47</v>
      </c>
      <c r="AI6" s="34" t="s">
        <v>48</v>
      </c>
      <c r="AJ6" s="34" t="s">
        <v>49</v>
      </c>
      <c r="AK6" s="34" t="s">
        <v>50</v>
      </c>
      <c r="AL6" s="34" t="s">
        <v>51</v>
      </c>
      <c r="AM6" s="34" t="s">
        <v>52</v>
      </c>
      <c r="AN6" s="34" t="s">
        <v>53</v>
      </c>
      <c r="AO6" s="34" t="s">
        <v>54</v>
      </c>
      <c r="AP6" s="34" t="s">
        <v>55</v>
      </c>
      <c r="AQ6" s="34" t="s">
        <v>56</v>
      </c>
      <c r="AR6" s="34" t="s">
        <v>57</v>
      </c>
      <c r="AS6" s="34" t="s">
        <v>58</v>
      </c>
      <c r="AT6" s="34" t="s">
        <v>59</v>
      </c>
      <c r="AU6" s="34" t="s">
        <v>60</v>
      </c>
      <c r="AV6" s="34" t="s">
        <v>61</v>
      </c>
      <c r="AW6" s="34" t="s">
        <v>62</v>
      </c>
      <c r="AX6" s="34" t="s">
        <v>63</v>
      </c>
      <c r="AY6" s="34" t="s">
        <v>64</v>
      </c>
      <c r="AZ6" s="34" t="s">
        <v>65</v>
      </c>
      <c r="BA6" s="34" t="s">
        <v>66</v>
      </c>
      <c r="BB6" s="34" t="s">
        <v>67</v>
      </c>
      <c r="BC6" s="34" t="s">
        <v>68</v>
      </c>
      <c r="BD6" s="34" t="s">
        <v>69</v>
      </c>
      <c r="BE6" s="34" t="s">
        <v>70</v>
      </c>
      <c r="BF6" s="34" t="s">
        <v>71</v>
      </c>
      <c r="BG6" s="34" t="s">
        <v>72</v>
      </c>
      <c r="BH6" s="34" t="s">
        <v>73</v>
      </c>
      <c r="BI6" s="34" t="s">
        <v>74</v>
      </c>
      <c r="BJ6" s="34" t="s">
        <v>75</v>
      </c>
      <c r="BK6" s="34" t="s">
        <v>76</v>
      </c>
      <c r="BL6" s="34" t="s">
        <v>77</v>
      </c>
      <c r="BM6" s="34" t="s">
        <v>78</v>
      </c>
      <c r="BN6" s="34" t="s">
        <v>79</v>
      </c>
      <c r="BO6" s="34" t="s">
        <v>80</v>
      </c>
      <c r="BP6" s="34" t="s">
        <v>81</v>
      </c>
      <c r="BQ6" s="34" t="s">
        <v>82</v>
      </c>
      <c r="BR6" s="34" t="s">
        <v>83</v>
      </c>
      <c r="BS6" s="34" t="s">
        <v>84</v>
      </c>
      <c r="BT6" s="34" t="s">
        <v>85</v>
      </c>
      <c r="BU6" s="34" t="s">
        <v>86</v>
      </c>
    </row>
    <row r="7" spans="1:73" s="3" customFormat="1" ht="21.75" thickBot="1" x14ac:dyDescent="0.3">
      <c r="A7" s="13"/>
      <c r="B7" s="41" t="s">
        <v>22</v>
      </c>
      <c r="C7" s="14"/>
      <c r="D7" s="15"/>
      <c r="E7" s="15"/>
      <c r="F7" s="16"/>
      <c r="G7" s="17"/>
      <c r="H7" s="18"/>
      <c r="I7" s="19"/>
      <c r="J7" s="19" t="str">
        <f t="shared" ref="J7:J22" si="10">IF(OR(ISBLANK(task_start),ISBLANK(task_end)),"",task_end-task_start+1)</f>
        <v/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</row>
    <row r="8" spans="1:73" s="3" customFormat="1" ht="21.75" thickBot="1" x14ac:dyDescent="0.3">
      <c r="A8" s="13"/>
      <c r="B8" s="20" t="s">
        <v>18</v>
      </c>
      <c r="C8" s="20"/>
      <c r="D8" s="21"/>
      <c r="E8" s="21"/>
      <c r="F8" s="22"/>
      <c r="G8" s="28"/>
      <c r="H8" s="29"/>
      <c r="I8" s="19"/>
      <c r="J8" s="19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</row>
    <row r="9" spans="1:73" s="3" customFormat="1" ht="21.75" thickBot="1" x14ac:dyDescent="0.3">
      <c r="A9" s="13"/>
      <c r="B9" s="23" t="s">
        <v>13</v>
      </c>
      <c r="C9" s="23"/>
      <c r="D9" s="24"/>
      <c r="E9" s="24"/>
      <c r="F9" s="25"/>
      <c r="G9" s="30">
        <v>43902</v>
      </c>
      <c r="H9" s="31">
        <v>43920</v>
      </c>
      <c r="I9" s="19"/>
      <c r="J9" s="19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</row>
    <row r="10" spans="1:73" s="3" customFormat="1" ht="21.75" thickBot="1" x14ac:dyDescent="0.3">
      <c r="A10" s="13"/>
      <c r="B10" s="23" t="s">
        <v>14</v>
      </c>
      <c r="C10" s="23"/>
      <c r="D10" s="24"/>
      <c r="E10" s="24"/>
      <c r="F10" s="25"/>
      <c r="G10" s="30">
        <v>43925</v>
      </c>
      <c r="H10" s="31">
        <v>43945</v>
      </c>
      <c r="I10" s="19"/>
      <c r="J10" s="19"/>
      <c r="K10" s="38"/>
      <c r="L10" s="38"/>
      <c r="M10" s="38"/>
      <c r="N10" s="38"/>
      <c r="O10" s="38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</row>
    <row r="11" spans="1:73" s="3" customFormat="1" ht="21.75" thickBot="1" x14ac:dyDescent="0.3">
      <c r="A11" s="13"/>
      <c r="B11" s="20" t="s">
        <v>19</v>
      </c>
      <c r="C11" s="20"/>
      <c r="D11" s="21"/>
      <c r="E11" s="21"/>
      <c r="F11" s="22"/>
      <c r="G11" s="28"/>
      <c r="H11" s="29"/>
      <c r="I11" s="19"/>
      <c r="J11" s="19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</row>
    <row r="12" spans="1:73" s="3" customFormat="1" ht="21.75" thickBot="1" x14ac:dyDescent="0.3">
      <c r="A12" s="13"/>
      <c r="B12" s="23" t="s">
        <v>13</v>
      </c>
      <c r="C12" s="23"/>
      <c r="D12" s="24"/>
      <c r="E12" s="24"/>
      <c r="F12" s="25"/>
      <c r="G12" s="30"/>
      <c r="H12" s="31"/>
      <c r="I12" s="19"/>
      <c r="J12" s="19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</row>
    <row r="13" spans="1:73" s="3" customFormat="1" ht="21.75" thickBot="1" x14ac:dyDescent="0.3">
      <c r="A13" s="13"/>
      <c r="B13" s="23" t="s">
        <v>14</v>
      </c>
      <c r="C13" s="23"/>
      <c r="D13" s="24"/>
      <c r="E13" s="24"/>
      <c r="F13" s="25"/>
      <c r="G13" s="30"/>
      <c r="H13" s="31"/>
      <c r="I13" s="19"/>
      <c r="J13" s="19"/>
      <c r="K13" s="38"/>
      <c r="L13" s="38"/>
      <c r="M13" s="38"/>
      <c r="N13" s="38"/>
      <c r="O13" s="38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</row>
    <row r="14" spans="1:73" s="3" customFormat="1" ht="21.75" thickBot="1" x14ac:dyDescent="0.3">
      <c r="A14" s="13"/>
      <c r="B14" s="20" t="s">
        <v>20</v>
      </c>
      <c r="C14" s="20"/>
      <c r="D14" s="21"/>
      <c r="E14" s="21"/>
      <c r="F14" s="22"/>
      <c r="G14" s="28"/>
      <c r="H14" s="29"/>
      <c r="I14" s="19"/>
      <c r="J14" s="19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</row>
    <row r="15" spans="1:73" s="3" customFormat="1" ht="21.75" thickBot="1" x14ac:dyDescent="0.3">
      <c r="A15" s="13"/>
      <c r="B15" s="23" t="s">
        <v>13</v>
      </c>
      <c r="C15" s="23"/>
      <c r="D15" s="24"/>
      <c r="E15" s="24"/>
      <c r="F15" s="25"/>
      <c r="G15" s="30"/>
      <c r="H15" s="31"/>
      <c r="I15" s="19"/>
      <c r="J15" s="19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</row>
    <row r="16" spans="1:73" s="3" customFormat="1" ht="21.75" thickBot="1" x14ac:dyDescent="0.3">
      <c r="A16" s="13"/>
      <c r="B16" s="23" t="s">
        <v>14</v>
      </c>
      <c r="C16" s="23"/>
      <c r="D16" s="24"/>
      <c r="E16" s="24"/>
      <c r="F16" s="25"/>
      <c r="G16" s="30"/>
      <c r="H16" s="31"/>
      <c r="I16" s="19"/>
      <c r="J16" s="19"/>
      <c r="K16" s="38"/>
      <c r="L16" s="38"/>
      <c r="M16" s="38"/>
      <c r="N16" s="38"/>
      <c r="O16" s="38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</row>
    <row r="17" spans="1:73" s="3" customFormat="1" ht="21.75" thickBot="1" x14ac:dyDescent="0.3">
      <c r="A17" s="13"/>
      <c r="B17" s="20" t="s">
        <v>21</v>
      </c>
      <c r="C17" s="20"/>
      <c r="D17" s="21"/>
      <c r="E17" s="21"/>
      <c r="F17" s="22"/>
      <c r="G17" s="28"/>
      <c r="H17" s="29"/>
      <c r="I17" s="19"/>
      <c r="J17" s="19" t="str">
        <f t="shared" si="10"/>
        <v/>
      </c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</row>
    <row r="18" spans="1:73" s="3" customFormat="1" ht="21.75" thickBot="1" x14ac:dyDescent="0.3">
      <c r="A18" s="13"/>
      <c r="B18" s="23" t="s">
        <v>13</v>
      </c>
      <c r="C18" s="23"/>
      <c r="D18" s="24"/>
      <c r="E18" s="24"/>
      <c r="F18" s="25">
        <v>0</v>
      </c>
      <c r="G18" s="30">
        <v>43909</v>
      </c>
      <c r="H18" s="31">
        <v>43955</v>
      </c>
      <c r="I18" s="19"/>
      <c r="J18" s="19">
        <f t="shared" si="10"/>
        <v>47</v>
      </c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</row>
    <row r="19" spans="1:73" s="3" customFormat="1" ht="21.75" thickBot="1" x14ac:dyDescent="0.3">
      <c r="A19" s="13"/>
      <c r="B19" s="23" t="s">
        <v>14</v>
      </c>
      <c r="C19" s="23"/>
      <c r="D19" s="24"/>
      <c r="E19" s="24"/>
      <c r="F19" s="25"/>
      <c r="G19" s="30">
        <v>43934</v>
      </c>
      <c r="H19" s="31">
        <v>43958</v>
      </c>
      <c r="I19" s="19"/>
      <c r="J19" s="19">
        <f t="shared" si="10"/>
        <v>25</v>
      </c>
      <c r="K19" s="38"/>
      <c r="L19" s="38"/>
      <c r="M19" s="38"/>
      <c r="N19" s="38"/>
      <c r="O19" s="38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</row>
    <row r="20" spans="1:73" s="3" customFormat="1" ht="21.75" thickBot="1" x14ac:dyDescent="0.3">
      <c r="A20" s="13"/>
      <c r="B20" s="14"/>
      <c r="C20" s="14"/>
      <c r="D20" s="15"/>
      <c r="E20" s="15"/>
      <c r="F20" s="16"/>
      <c r="G20" s="32"/>
      <c r="H20" s="33"/>
      <c r="I20" s="19"/>
      <c r="J20" s="19" t="str">
        <f t="shared" si="10"/>
        <v/>
      </c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</row>
    <row r="21" spans="1:73" s="3" customFormat="1" ht="21.75" thickBot="1" x14ac:dyDescent="0.3">
      <c r="A21" s="13"/>
      <c r="B21" s="14"/>
      <c r="C21" s="14"/>
      <c r="D21" s="15"/>
      <c r="E21" s="15"/>
      <c r="F21" s="16"/>
      <c r="G21" s="32"/>
      <c r="H21" s="33"/>
      <c r="I21" s="19"/>
      <c r="J21" s="19" t="str">
        <f t="shared" si="10"/>
        <v/>
      </c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</row>
    <row r="22" spans="1:73" s="3" customFormat="1" ht="21.75" thickBot="1" x14ac:dyDescent="0.3">
      <c r="A22" s="13"/>
      <c r="B22" s="14"/>
      <c r="C22" s="14"/>
      <c r="D22" s="15"/>
      <c r="E22" s="15"/>
      <c r="F22" s="16"/>
      <c r="G22" s="32"/>
      <c r="H22" s="33"/>
      <c r="I22" s="19"/>
      <c r="J22" s="19" t="str">
        <f t="shared" si="10"/>
        <v/>
      </c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</row>
    <row r="23" spans="1:73" x14ac:dyDescent="0.25">
      <c r="A23" s="6"/>
      <c r="B23" s="42" t="s">
        <v>16</v>
      </c>
      <c r="C23" s="42"/>
      <c r="D23" s="43"/>
      <c r="E23" s="43"/>
      <c r="F23" s="44"/>
      <c r="G23" s="45"/>
      <c r="H23" s="46"/>
      <c r="I23" s="47" t="s">
        <v>15</v>
      </c>
      <c r="J23" s="48" t="str">
        <f t="shared" ref="J23" si="11">IF(OR(ISBLANK(task_start),ISBLANK(task_end)),"",task_end-task_start+1)</f>
        <v/>
      </c>
      <c r="K23" s="49">
        <f t="shared" ref="K23:AP23" si="12">IF(SUMPRODUCT((K5&gt;=$G$7:$G$22)*(K5&lt;=$H$7:$H$22))=0,"",SUMPRODUCT((K5&gt;=$G$7:$G$22)*(K5&lt;=$H$7:$H$22)))</f>
        <v>1</v>
      </c>
      <c r="L23" s="49">
        <f t="shared" si="12"/>
        <v>1</v>
      </c>
      <c r="M23" s="49">
        <f t="shared" si="12"/>
        <v>1</v>
      </c>
      <c r="N23" s="49">
        <f t="shared" si="12"/>
        <v>2</v>
      </c>
      <c r="O23" s="49">
        <f t="shared" si="12"/>
        <v>2</v>
      </c>
      <c r="P23" s="49">
        <f t="shared" si="12"/>
        <v>2</v>
      </c>
      <c r="Q23" s="49">
        <f t="shared" si="12"/>
        <v>2</v>
      </c>
      <c r="R23" s="49">
        <f t="shared" si="12"/>
        <v>2</v>
      </c>
      <c r="S23" s="49">
        <f t="shared" si="12"/>
        <v>2</v>
      </c>
      <c r="T23" s="49">
        <f t="shared" si="12"/>
        <v>2</v>
      </c>
      <c r="U23" s="49">
        <f t="shared" si="12"/>
        <v>2</v>
      </c>
      <c r="V23" s="49">
        <f t="shared" si="12"/>
        <v>2</v>
      </c>
      <c r="W23" s="49">
        <f t="shared" si="12"/>
        <v>2</v>
      </c>
      <c r="X23" s="49">
        <f t="shared" si="12"/>
        <v>2</v>
      </c>
      <c r="Y23" s="49">
        <f t="shared" si="12"/>
        <v>2</v>
      </c>
      <c r="Z23" s="49">
        <f t="shared" si="12"/>
        <v>1</v>
      </c>
      <c r="AA23" s="49">
        <f t="shared" si="12"/>
        <v>1</v>
      </c>
      <c r="AB23" s="49">
        <f t="shared" si="12"/>
        <v>1</v>
      </c>
      <c r="AC23" s="49">
        <f t="shared" si="12"/>
        <v>1</v>
      </c>
      <c r="AD23" s="49">
        <f t="shared" si="12"/>
        <v>2</v>
      </c>
      <c r="AE23" s="49">
        <f t="shared" si="12"/>
        <v>2</v>
      </c>
      <c r="AF23" s="49">
        <f t="shared" si="12"/>
        <v>2</v>
      </c>
      <c r="AG23" s="49">
        <f t="shared" si="12"/>
        <v>2</v>
      </c>
      <c r="AH23" s="49">
        <f t="shared" si="12"/>
        <v>2</v>
      </c>
      <c r="AI23" s="49">
        <f t="shared" si="12"/>
        <v>2</v>
      </c>
      <c r="AJ23" s="49">
        <f t="shared" si="12"/>
        <v>2</v>
      </c>
      <c r="AK23" s="49">
        <f t="shared" si="12"/>
        <v>2</v>
      </c>
      <c r="AL23" s="49">
        <f t="shared" si="12"/>
        <v>2</v>
      </c>
      <c r="AM23" s="49">
        <f t="shared" si="12"/>
        <v>3</v>
      </c>
      <c r="AN23" s="49">
        <f t="shared" si="12"/>
        <v>3</v>
      </c>
      <c r="AO23" s="49">
        <f t="shared" si="12"/>
        <v>3</v>
      </c>
      <c r="AP23" s="49">
        <f t="shared" si="12"/>
        <v>3</v>
      </c>
      <c r="AQ23" s="49">
        <f t="shared" ref="AQ23:BU23" si="13">IF(SUMPRODUCT((AQ5&gt;=$G$7:$G$22)*(AQ5&lt;=$H$7:$H$22))=0,"",SUMPRODUCT((AQ5&gt;=$G$7:$G$22)*(AQ5&lt;=$H$7:$H$22)))</f>
        <v>3</v>
      </c>
      <c r="AR23" s="49">
        <f t="shared" si="13"/>
        <v>3</v>
      </c>
      <c r="AS23" s="49">
        <f t="shared" si="13"/>
        <v>3</v>
      </c>
      <c r="AT23" s="49">
        <f t="shared" si="13"/>
        <v>3</v>
      </c>
      <c r="AU23" s="49">
        <f t="shared" si="13"/>
        <v>3</v>
      </c>
      <c r="AV23" s="49">
        <f t="shared" si="13"/>
        <v>3</v>
      </c>
      <c r="AW23" s="49">
        <f t="shared" si="13"/>
        <v>3</v>
      </c>
      <c r="AX23" s="49">
        <f t="shared" si="13"/>
        <v>3</v>
      </c>
      <c r="AY23" s="49">
        <f t="shared" si="13"/>
        <v>2</v>
      </c>
      <c r="AZ23" s="49">
        <f t="shared" si="13"/>
        <v>2</v>
      </c>
      <c r="BA23" s="49">
        <f t="shared" si="13"/>
        <v>2</v>
      </c>
      <c r="BB23" s="49">
        <f t="shared" si="13"/>
        <v>2</v>
      </c>
      <c r="BC23" s="49">
        <f t="shared" si="13"/>
        <v>2</v>
      </c>
      <c r="BD23" s="49">
        <f t="shared" si="13"/>
        <v>2</v>
      </c>
      <c r="BE23" s="49">
        <f t="shared" si="13"/>
        <v>2</v>
      </c>
      <c r="BF23" s="49">
        <f t="shared" si="13"/>
        <v>2</v>
      </c>
      <c r="BG23" s="49">
        <f t="shared" si="13"/>
        <v>2</v>
      </c>
      <c r="BH23" s="49">
        <f t="shared" si="13"/>
        <v>2</v>
      </c>
      <c r="BI23" s="49">
        <f t="shared" si="13"/>
        <v>1</v>
      </c>
      <c r="BJ23" s="49">
        <f t="shared" si="13"/>
        <v>1</v>
      </c>
      <c r="BK23" s="49">
        <f t="shared" si="13"/>
        <v>1</v>
      </c>
      <c r="BL23" s="49" t="str">
        <f t="shared" si="13"/>
        <v/>
      </c>
      <c r="BM23" s="49" t="str">
        <f t="shared" si="13"/>
        <v/>
      </c>
      <c r="BN23" s="49" t="str">
        <f t="shared" si="13"/>
        <v/>
      </c>
      <c r="BO23" s="49" t="str">
        <f t="shared" si="13"/>
        <v/>
      </c>
      <c r="BP23" s="49" t="str">
        <f t="shared" si="13"/>
        <v/>
      </c>
      <c r="BQ23" s="49" t="str">
        <f t="shared" si="13"/>
        <v/>
      </c>
      <c r="BR23" s="49" t="str">
        <f t="shared" si="13"/>
        <v/>
      </c>
      <c r="BS23" s="49" t="str">
        <f t="shared" si="13"/>
        <v/>
      </c>
      <c r="BT23" s="49" t="str">
        <f t="shared" si="13"/>
        <v/>
      </c>
      <c r="BU23" s="49" t="str">
        <f t="shared" si="13"/>
        <v/>
      </c>
    </row>
  </sheetData>
  <mergeCells count="12">
    <mergeCell ref="BO4:BU4"/>
    <mergeCell ref="G2:H2"/>
    <mergeCell ref="K4:Q4"/>
    <mergeCell ref="R4:X4"/>
    <mergeCell ref="Y4:AE4"/>
    <mergeCell ref="AF4:AL4"/>
    <mergeCell ref="G3:H3"/>
    <mergeCell ref="L1:AC1"/>
    <mergeCell ref="AM4:AS4"/>
    <mergeCell ref="AT4:AZ4"/>
    <mergeCell ref="BA4:BG4"/>
    <mergeCell ref="BH4:BN4"/>
  </mergeCells>
  <conditionalFormatting sqref="F8:F22">
    <cfRule type="dataBar" priority="49">
      <dataBar>
        <cfvo type="num" val="0"/>
        <cfvo type="num" val="1"/>
        <color theme="0" tint="-0.249977111117893"/>
      </dataBar>
      <extLst>
        <ext xmlns:x14="http://schemas.microsoft.com/office/spreadsheetml/2009/9/main" uri="{B025F937-C7B1-47D3-B67F-A62EFF666E3E}">
          <x14:id>{95F89E54-89C5-4F6C-AEFC-E13C8F25EAA9}</x14:id>
        </ext>
      </extLst>
    </cfRule>
  </conditionalFormatting>
  <conditionalFormatting sqref="K5:BU23">
    <cfRule type="expression" dxfId="78" priority="52">
      <formula>AND(today&gt;=K$5,today&lt;K$5+1)</formula>
    </cfRule>
  </conditionalFormatting>
  <conditionalFormatting sqref="C8:C19">
    <cfRule type="containsText" dxfId="77" priority="48" operator="containsText" text="NON">
      <formula>NOT(ISERROR(SEARCH("NON",C8)))</formula>
    </cfRule>
  </conditionalFormatting>
  <conditionalFormatting sqref="K8:BU22">
    <cfRule type="expression" dxfId="76" priority="50">
      <formula>AND(task_start&lt;=K$5,ROUNDDOWN((task_end-task_start+1)*task_progress,0)+task_start-1&gt;=K$5)</formula>
    </cfRule>
    <cfRule type="expression" dxfId="75" priority="51" stopIfTrue="1">
      <formula>AND(task_end&gt;=K$5,task_start&lt;K$5+1)</formula>
    </cfRule>
  </conditionalFormatting>
  <dataValidations disablePrompts="1" count="1">
    <dataValidation type="whole" operator="greaterThanOrEqual" allowBlank="1" showInputMessage="1" promptTitle="Semaine affichée" prompt="Changer le n° de semaine va mettre à jour l'affichage du planning" sqref="G4" xr:uid="{00000000-0002-0000-0000-000000000000}">
      <formula1>1</formula1>
    </dataValidation>
  </dataValidations>
  <pageMargins left="0.35" right="0.35" top="0.35" bottom="0.5" header="0.3" footer="0.3"/>
  <pageSetup scale="62" fitToHeight="0" orientation="landscape" r:id="rId1"/>
  <headerFooter scaleWithDoc="0"/>
  <drawing r:id="rId2"/>
  <legacyDrawing r:id="rId3"/>
  <controls>
    <mc:AlternateContent xmlns:mc="http://schemas.openxmlformats.org/markup-compatibility/2006">
      <mc:Choice Requires="x14">
        <control shapeId="6148" r:id="rId4" name="AddLigne">
          <controlPr defaultSize="0" autoLine="0" r:id="rId5">
            <anchor moveWithCells="1">
              <from>
                <xdr:col>10</xdr:col>
                <xdr:colOff>9525</xdr:colOff>
                <xdr:row>0</xdr:row>
                <xdr:rowOff>152400</xdr:rowOff>
              </from>
              <to>
                <xdr:col>18</xdr:col>
                <xdr:colOff>28575</xdr:colOff>
                <xdr:row>2</xdr:row>
                <xdr:rowOff>19050</xdr:rowOff>
              </to>
            </anchor>
          </controlPr>
        </control>
      </mc:Choice>
      <mc:Fallback>
        <control shapeId="6148" r:id="rId4" name="AddLigne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5F89E54-89C5-4F6C-AEFC-E13C8F25EAA9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F8:F22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Planning Travaux</vt:lpstr>
      <vt:lpstr>'Planning Travaux'!Impression_des_titres</vt:lpstr>
      <vt:lpstr>'Planning Travaux'!task_end</vt:lpstr>
      <vt:lpstr>'Planning Travaux'!task_progress</vt:lpstr>
      <vt:lpstr>'Planning Travaux'!task_start</vt:lpstr>
      <vt:lpstr>'Planning Travaux'!today</vt:lpstr>
      <vt:lpstr>'Planning Travaux'!Zone_d_impression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Diagramme de Gantt</dc:title>
  <dc:creator>Rémi POIRIER</dc:creator>
  <dc:description>© 2018-2019 Vertex42 LLC. All Rights Reserved.</dc:description>
  <cp:lastModifiedBy>Rémi POIRIER</cp:lastModifiedBy>
  <cp:lastPrinted>2019-04-24T14:39:40Z</cp:lastPrinted>
  <dcterms:created xsi:type="dcterms:W3CDTF">2017-01-09T18:01:51Z</dcterms:created>
  <dcterms:modified xsi:type="dcterms:W3CDTF">2020-03-26T16:32:03Z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ource">
    <vt:lpwstr>https://www.vertex42.com/</vt:lpwstr>
  </property>
  <property fmtid="{D5CDD505-2E9C-101B-9397-08002B2CF9AE}" pid="3" name="Copyright">
    <vt:lpwstr>© 2019 Vertex42 LLC</vt:lpwstr>
  </property>
  <property fmtid="{D5CDD505-2E9C-101B-9397-08002B2CF9AE}" pid="4" name="Version">
    <vt:lpwstr>1.0.1</vt:lpwstr>
  </property>
</Properties>
</file>