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nat\Downloads\"/>
    </mc:Choice>
  </mc:AlternateContent>
  <xr:revisionPtr revIDLastSave="0" documentId="13_ncr:1_{87C67991-4575-4373-BB32-5848B799BF98}" xr6:coauthVersionLast="41" xr6:coauthVersionMax="41" xr10:uidLastSave="{00000000-0000-0000-0000-000000000000}"/>
  <bookViews>
    <workbookView xWindow="20370" yWindow="-4815" windowWidth="29040" windowHeight="15840" xr2:uid="{00000000-000D-0000-FFFF-FFFF00000000}"/>
  </bookViews>
  <sheets>
    <sheet name="CAISSE" sheetId="1" r:id="rId1"/>
    <sheet name="VENTES" sheetId="2" r:id="rId2"/>
    <sheet name="Analyse Stock" sheetId="3" r:id="rId3"/>
  </sheets>
  <definedNames>
    <definedName name="_xlnm.Print_Area" localSheetId="0">CAISSE!$A$1:$D$7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7" i="3" l="1"/>
  <c r="B28" i="3"/>
  <c r="E28" i="3" s="1"/>
  <c r="B29" i="3"/>
  <c r="E29" i="3" s="1"/>
  <c r="L2" i="3"/>
  <c r="B16" i="3"/>
  <c r="E16" i="3" s="1"/>
  <c r="B30" i="3" l="1"/>
  <c r="E27" i="3"/>
  <c r="B2" i="3"/>
  <c r="B3" i="3"/>
  <c r="B4" i="3"/>
  <c r="B5" i="3"/>
  <c r="B6" i="3"/>
  <c r="B7" i="3"/>
  <c r="B8" i="3"/>
  <c r="B9" i="3"/>
  <c r="B10" i="3"/>
  <c r="E2" i="3" l="1"/>
  <c r="E8" i="3"/>
  <c r="E9" i="3"/>
  <c r="E10" i="3"/>
  <c r="B11" i="3"/>
  <c r="E11" i="3" s="1"/>
  <c r="B12" i="3"/>
  <c r="E12" i="3" s="1"/>
  <c r="B13" i="3"/>
  <c r="E13" i="3" s="1"/>
  <c r="B14" i="3"/>
  <c r="E14" i="3" s="1"/>
  <c r="B15" i="3"/>
  <c r="E15" i="3" s="1"/>
  <c r="B17" i="3"/>
  <c r="E17" i="3" s="1"/>
  <c r="B19" i="3"/>
  <c r="B20" i="3"/>
  <c r="E20" i="3" s="1"/>
  <c r="B22" i="3"/>
  <c r="B26" i="3" s="1"/>
  <c r="B23" i="3"/>
  <c r="E23" i="3" s="1"/>
  <c r="B24" i="3"/>
  <c r="E24" i="3" s="1"/>
  <c r="B25" i="3"/>
  <c r="E25" i="3" s="1"/>
  <c r="E5" i="3"/>
  <c r="E6" i="3"/>
  <c r="E7" i="3"/>
  <c r="E3" i="3"/>
  <c r="E4" i="3"/>
  <c r="B21" i="3" l="1"/>
  <c r="B18" i="3"/>
  <c r="E22" i="3"/>
  <c r="E19" i="3"/>
  <c r="D14" i="1"/>
  <c r="D13" i="1"/>
  <c r="D12" i="1"/>
  <c r="D11" i="1"/>
  <c r="D10" i="1"/>
  <c r="D9" i="1"/>
  <c r="D8" i="1"/>
  <c r="D7" i="1"/>
  <c r="D6" i="1"/>
  <c r="D5" i="1"/>
  <c r="D4" i="1"/>
  <c r="B32" i="3" l="1"/>
  <c r="B2" i="1"/>
  <c r="H2" i="2"/>
  <c r="H8" i="2" s="1"/>
</calcChain>
</file>

<file path=xl/sharedStrings.xml><?xml version="1.0" encoding="utf-8"?>
<sst xmlns="http://schemas.openxmlformats.org/spreadsheetml/2006/main" count="47" uniqueCount="38">
  <si>
    <t>Dénomination article</t>
  </si>
  <si>
    <t>Sous-total</t>
  </si>
  <si>
    <t>TOTAL (€) :</t>
  </si>
  <si>
    <t>FRITES (2,0€)</t>
  </si>
  <si>
    <t>Date</t>
  </si>
  <si>
    <t>Prix unitaire</t>
  </si>
  <si>
    <t>Quantité</t>
  </si>
  <si>
    <t>EAU</t>
  </si>
  <si>
    <t>PILS</t>
  </si>
  <si>
    <t>Article</t>
  </si>
  <si>
    <t>COCA</t>
  </si>
  <si>
    <t>COCA Light</t>
  </si>
  <si>
    <t>Ventes</t>
  </si>
  <si>
    <t>COCA Zéro</t>
  </si>
  <si>
    <t>ICE TEA</t>
  </si>
  <si>
    <t>AQUARIUS</t>
  </si>
  <si>
    <t>ICE TEA Pêche</t>
  </si>
  <si>
    <t>ICE TEA Green</t>
  </si>
  <si>
    <t>Stock Avant tournoi</t>
  </si>
  <si>
    <t>Achat tournoi</t>
  </si>
  <si>
    <t>FANTA</t>
  </si>
  <si>
    <t>KRIEK</t>
  </si>
  <si>
    <t>BLANCHE</t>
  </si>
  <si>
    <t>LION</t>
  </si>
  <si>
    <t>CAVA</t>
  </si>
  <si>
    <t>VIN Blanc</t>
  </si>
  <si>
    <t>BAGUETTE</t>
  </si>
  <si>
    <t>HOT DOG</t>
  </si>
  <si>
    <t>BOULETTE</t>
  </si>
  <si>
    <t>SAUCISSE Sèche</t>
  </si>
  <si>
    <t>FRUIT</t>
  </si>
  <si>
    <t>CAKE - TARTE</t>
  </si>
  <si>
    <t>TOTAL</t>
  </si>
  <si>
    <t>Différence</t>
  </si>
  <si>
    <t>CAFE</t>
  </si>
  <si>
    <t>Inscription 1</t>
  </si>
  <si>
    <t>Inscription 2</t>
  </si>
  <si>
    <t>Concours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</si>
</sst>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92D050"/>
      <name val="Calibri"/>
      <family val="2"/>
    </font>
    <font>
      <b/>
      <sz val="11"/>
      <color rgb="FF92D05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color rgb="FF333333"/>
      <name val="Segoe UI"/>
      <family val="2"/>
    </font>
    <font>
      <sz val="11"/>
      <color rgb="FFFFFFFF"/>
      <name val="Calibri"/>
      <family val="2"/>
      <scheme val="minor"/>
    </font>
    <font>
      <b/>
      <u val="singleAccounting"/>
      <sz val="12"/>
      <color rgb="FFFF0000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/>
      <right/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/>
      <bottom style="thin">
        <color rgb="FF92D050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</cellStyleXfs>
  <cellXfs count="48">
    <xf numFmtId="0" fontId="0" fillId="0" borderId="0" xfId="0"/>
    <xf numFmtId="0" fontId="0" fillId="0" borderId="0" xfId="0"/>
    <xf numFmtId="0" fontId="0" fillId="0" borderId="1" xfId="0" applyBorder="1"/>
    <xf numFmtId="0" fontId="1" fillId="0" borderId="7" xfId="0" applyFont="1" applyBorder="1" applyAlignment="1">
      <alignment horizontal="right" vertical="center"/>
    </xf>
    <xf numFmtId="0" fontId="4" fillId="0" borderId="4" xfId="1" applyFont="1" applyBorder="1" applyAlignment="1" applyProtection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7" fillId="0" borderId="3" xfId="1" applyFont="1" applyBorder="1" applyAlignment="1" applyProtection="1"/>
    <xf numFmtId="0" fontId="9" fillId="0" borderId="0" xfId="0" applyFont="1" applyAlignment="1">
      <alignment horizontal="center"/>
    </xf>
    <xf numFmtId="164" fontId="10" fillId="0" borderId="8" xfId="2" applyFont="1" applyBorder="1" applyAlignment="1">
      <alignment horizontal="center" vertical="center"/>
    </xf>
    <xf numFmtId="0" fontId="4" fillId="5" borderId="4" xfId="1" applyFont="1" applyFill="1" applyBorder="1" applyAlignment="1" applyProtection="1">
      <alignment horizontal="center"/>
    </xf>
    <xf numFmtId="0" fontId="5" fillId="0" borderId="13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8" fillId="0" borderId="0" xfId="2" applyFont="1" applyBorder="1" applyAlignment="1">
      <alignment horizontal="center"/>
    </xf>
    <xf numFmtId="1" fontId="0" fillId="0" borderId="3" xfId="2" applyNumberFormat="1" applyFont="1" applyBorder="1" applyAlignment="1">
      <alignment horizontal="center"/>
    </xf>
    <xf numFmtId="1" fontId="0" fillId="0" borderId="1" xfId="2" applyNumberFormat="1" applyFont="1" applyBorder="1" applyAlignment="1">
      <alignment horizontal="center"/>
    </xf>
    <xf numFmtId="165" fontId="0" fillId="0" borderId="3" xfId="2" applyNumberFormat="1" applyFont="1" applyBorder="1" applyAlignment="1">
      <alignment horizontal="center"/>
    </xf>
    <xf numFmtId="165" fontId="0" fillId="0" borderId="1" xfId="2" applyNumberFormat="1" applyFont="1" applyBorder="1" applyAlignment="1">
      <alignment horizontal="center"/>
    </xf>
    <xf numFmtId="165" fontId="8" fillId="0" borderId="3" xfId="2" applyNumberFormat="1" applyFont="1" applyBorder="1" applyAlignment="1">
      <alignment horizontal="center"/>
    </xf>
    <xf numFmtId="14" fontId="5" fillId="5" borderId="2" xfId="0" applyNumberFormat="1" applyFont="1" applyFill="1" applyBorder="1" applyAlignment="1">
      <alignment horizontal="center"/>
    </xf>
    <xf numFmtId="14" fontId="0" fillId="0" borderId="3" xfId="0" applyNumberFormat="1" applyBorder="1"/>
    <xf numFmtId="14" fontId="0" fillId="0" borderId="1" xfId="0" applyNumberFormat="1" applyBorder="1"/>
    <xf numFmtId="14" fontId="0" fillId="0" borderId="0" xfId="0" applyNumberFormat="1"/>
    <xf numFmtId="165" fontId="5" fillId="5" borderId="5" xfId="2" applyNumberFormat="1" applyFont="1" applyFill="1" applyBorder="1" applyAlignment="1">
      <alignment horizontal="center"/>
    </xf>
    <xf numFmtId="165" fontId="0" fillId="0" borderId="0" xfId="2" applyNumberFormat="1" applyFont="1"/>
    <xf numFmtId="165" fontId="5" fillId="5" borderId="6" xfId="2" applyNumberFormat="1" applyFont="1" applyFill="1" applyBorder="1" applyAlignment="1">
      <alignment horizontal="center"/>
    </xf>
    <xf numFmtId="165" fontId="8" fillId="0" borderId="1" xfId="2" applyNumberFormat="1" applyFont="1" applyBorder="1" applyAlignment="1">
      <alignment horizontal="center"/>
    </xf>
    <xf numFmtId="1" fontId="5" fillId="5" borderId="13" xfId="2" applyNumberFormat="1" applyFont="1" applyFill="1" applyBorder="1" applyAlignment="1">
      <alignment horizontal="center"/>
    </xf>
    <xf numFmtId="1" fontId="0" fillId="0" borderId="0" xfId="2" applyNumberFormat="1" applyFont="1"/>
    <xf numFmtId="0" fontId="7" fillId="0" borderId="0" xfId="1" applyFont="1" applyBorder="1" applyAlignment="1" applyProtection="1"/>
    <xf numFmtId="165" fontId="0" fillId="0" borderId="0" xfId="2" applyNumberFormat="1" applyFont="1" applyBorder="1" applyAlignment="1">
      <alignment horizontal="center"/>
    </xf>
    <xf numFmtId="1" fontId="0" fillId="0" borderId="0" xfId="2" applyNumberFormat="1" applyFont="1" applyBorder="1" applyAlignment="1">
      <alignment horizontal="center"/>
    </xf>
    <xf numFmtId="165" fontId="8" fillId="0" borderId="0" xfId="2" applyNumberFormat="1" applyFont="1" applyBorder="1" applyAlignment="1">
      <alignment horizont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4" borderId="0" xfId="0" applyFill="1"/>
    <xf numFmtId="0" fontId="0" fillId="9" borderId="0" xfId="0" applyFill="1"/>
    <xf numFmtId="0" fontId="0" fillId="10" borderId="0" xfId="0" applyFill="1"/>
    <xf numFmtId="164" fontId="2" fillId="2" borderId="11" xfId="2" applyFont="1" applyFill="1" applyBorder="1" applyAlignment="1">
      <alignment horizontal="center" vertical="center"/>
    </xf>
    <xf numFmtId="164" fontId="2" fillId="2" borderId="12" xfId="2" applyFont="1" applyFill="1" applyBorder="1" applyAlignment="1">
      <alignment horizontal="center" vertical="center"/>
    </xf>
    <xf numFmtId="164" fontId="0" fillId="3" borderId="0" xfId="2" applyFont="1" applyFill="1" applyAlignment="1">
      <alignment horizontal="center" vertical="center"/>
    </xf>
    <xf numFmtId="164" fontId="11" fillId="4" borderId="0" xfId="2" applyFont="1" applyFill="1" applyAlignment="1">
      <alignment horizontal="center" vertical="center"/>
    </xf>
    <xf numFmtId="0" fontId="0" fillId="11" borderId="0" xfId="0" applyFill="1"/>
    <xf numFmtId="0" fontId="0" fillId="12" borderId="0" xfId="0" applyFill="1"/>
  </cellXfs>
  <cellStyles count="3">
    <cellStyle name="Lien hypertexte" xfId="1" builtinId="8"/>
    <cellStyle name="Monétaire" xfId="2" builtinId="4"/>
    <cellStyle name="Normal" xfId="0" builtinId="0"/>
  </cellStyles>
  <dxfs count="1">
    <dxf>
      <border>
        <left style="thin">
          <color auto="1"/>
        </left>
        <right style="thin">
          <color auto="1"/>
        </right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34637</xdr:colOff>
      <xdr:row>0</xdr:row>
      <xdr:rowOff>105642</xdr:rowOff>
    </xdr:from>
    <xdr:to>
      <xdr:col>6</xdr:col>
      <xdr:colOff>425162</xdr:colOff>
      <xdr:row>4</xdr:row>
      <xdr:rowOff>182708</xdr:rowOff>
    </xdr:to>
    <xdr:sp macro="[0]!ajou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494069" y="105642"/>
          <a:ext cx="1152525" cy="90833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 baseline="0"/>
            <a:t>COCA (1,2€)</a:t>
          </a:r>
          <a:endParaRPr lang="fr-BE" sz="1100" b="1"/>
        </a:p>
      </xdr:txBody>
    </xdr:sp>
    <xdr:clientData/>
  </xdr:twoCellAnchor>
  <xdr:twoCellAnchor>
    <xdr:from>
      <xdr:col>5</xdr:col>
      <xdr:colOff>35502</xdr:colOff>
      <xdr:row>10</xdr:row>
      <xdr:rowOff>125559</xdr:rowOff>
    </xdr:from>
    <xdr:to>
      <xdr:col>6</xdr:col>
      <xdr:colOff>426027</xdr:colOff>
      <xdr:row>15</xdr:row>
      <xdr:rowOff>20784</xdr:rowOff>
    </xdr:to>
    <xdr:sp macro="[0]!ajout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494934" y="2099832"/>
          <a:ext cx="1152525" cy="847725"/>
        </a:xfrm>
        <a:prstGeom prst="rect">
          <a:avLst/>
        </a:prstGeom>
        <a:solidFill>
          <a:schemeClr val="accent1"/>
        </a:solidFill>
        <a:ln>
          <a:solidFill>
            <a:schemeClr val="tx2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/>
            <a:t>PILS </a:t>
          </a:r>
          <a:r>
            <a:rPr lang="fr-BE" sz="1100" b="1" baseline="0"/>
            <a:t>(1,2€)</a:t>
          </a:r>
          <a:endParaRPr lang="fr-BE" sz="1100" b="1"/>
        </a:p>
      </xdr:txBody>
    </xdr:sp>
    <xdr:clientData/>
  </xdr:twoCellAnchor>
  <xdr:twoCellAnchor>
    <xdr:from>
      <xdr:col>8</xdr:col>
      <xdr:colOff>288348</xdr:colOff>
      <xdr:row>10</xdr:row>
      <xdr:rowOff>149804</xdr:rowOff>
    </xdr:from>
    <xdr:to>
      <xdr:col>9</xdr:col>
      <xdr:colOff>678873</xdr:colOff>
      <xdr:row>15</xdr:row>
      <xdr:rowOff>105643</xdr:rowOff>
    </xdr:to>
    <xdr:sp macro="[0]!ajout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033780" y="2124077"/>
          <a:ext cx="1152525" cy="908339"/>
        </a:xfrm>
        <a:prstGeom prst="rect">
          <a:avLst/>
        </a:prstGeom>
        <a:solidFill>
          <a:schemeClr val="accent1"/>
        </a:solidFill>
        <a:ln>
          <a:solidFill>
            <a:schemeClr val="tx2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/>
            <a:t>BLANCHE (2€)</a:t>
          </a:r>
        </a:p>
      </xdr:txBody>
    </xdr:sp>
    <xdr:clientData/>
  </xdr:twoCellAnchor>
  <xdr:twoCellAnchor>
    <xdr:from>
      <xdr:col>8</xdr:col>
      <xdr:colOff>290078</xdr:colOff>
      <xdr:row>5</xdr:row>
      <xdr:rowOff>92653</xdr:rowOff>
    </xdr:from>
    <xdr:to>
      <xdr:col>9</xdr:col>
      <xdr:colOff>692727</xdr:colOff>
      <xdr:row>10</xdr:row>
      <xdr:rowOff>60613</xdr:rowOff>
    </xdr:to>
    <xdr:sp macro="[0]!ajout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035510" y="1114426"/>
          <a:ext cx="1164649" cy="9204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BE" sz="1100" b="1">
              <a:solidFill>
                <a:schemeClr val="lt1"/>
              </a:solidFill>
              <a:latin typeface="+mn-lt"/>
              <a:ea typeface="+mn-ea"/>
              <a:cs typeface="+mn-cs"/>
            </a:rPr>
            <a:t>EAU (1€)</a:t>
          </a:r>
        </a:p>
      </xdr:txBody>
    </xdr:sp>
    <xdr:clientData/>
  </xdr:twoCellAnchor>
  <xdr:twoCellAnchor>
    <xdr:from>
      <xdr:col>6</xdr:col>
      <xdr:colOff>521277</xdr:colOff>
      <xdr:row>17</xdr:row>
      <xdr:rowOff>33773</xdr:rowOff>
    </xdr:from>
    <xdr:to>
      <xdr:col>8</xdr:col>
      <xdr:colOff>149802</xdr:colOff>
      <xdr:row>21</xdr:row>
      <xdr:rowOff>119498</xdr:rowOff>
    </xdr:to>
    <xdr:sp macro="[0]!ajout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742709" y="3341546"/>
          <a:ext cx="1152525" cy="847725"/>
        </a:xfrm>
        <a:prstGeom prst="rect">
          <a:avLst/>
        </a:prstGeom>
        <a:ln>
          <a:solidFill>
            <a:schemeClr val="accent6">
              <a:lumMod val="75000"/>
            </a:schemeClr>
          </a:solidFill>
        </a:ln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/>
            <a:t>Hot Dog (3€)</a:t>
          </a:r>
        </a:p>
      </xdr:txBody>
    </xdr:sp>
    <xdr:clientData/>
  </xdr:twoCellAnchor>
  <xdr:twoCellAnchor>
    <xdr:from>
      <xdr:col>8</xdr:col>
      <xdr:colOff>273626</xdr:colOff>
      <xdr:row>17</xdr:row>
      <xdr:rowOff>33772</xdr:rowOff>
    </xdr:from>
    <xdr:to>
      <xdr:col>9</xdr:col>
      <xdr:colOff>664151</xdr:colOff>
      <xdr:row>21</xdr:row>
      <xdr:rowOff>119497</xdr:rowOff>
    </xdr:to>
    <xdr:sp macro="[0]!ajout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7019058" y="3341545"/>
          <a:ext cx="1152525" cy="847725"/>
        </a:xfrm>
        <a:prstGeom prst="rect">
          <a:avLst/>
        </a:prstGeom>
        <a:ln>
          <a:solidFill>
            <a:schemeClr val="accent4">
              <a:lumMod val="50000"/>
            </a:schemeClr>
          </a:solidFill>
        </a:ln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/>
            <a:t>BOULETTE (1,5€)</a:t>
          </a:r>
        </a:p>
      </xdr:txBody>
    </xdr:sp>
    <xdr:clientData/>
  </xdr:twoCellAnchor>
  <xdr:twoCellAnchor>
    <xdr:from>
      <xdr:col>5</xdr:col>
      <xdr:colOff>26843</xdr:colOff>
      <xdr:row>17</xdr:row>
      <xdr:rowOff>26845</xdr:rowOff>
    </xdr:from>
    <xdr:to>
      <xdr:col>6</xdr:col>
      <xdr:colOff>417368</xdr:colOff>
      <xdr:row>21</xdr:row>
      <xdr:rowOff>112570</xdr:rowOff>
    </xdr:to>
    <xdr:sp macro="[0]!ajout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4486275" y="3334618"/>
          <a:ext cx="1152525" cy="847725"/>
        </a:xfrm>
        <a:prstGeom prst="rect">
          <a:avLst/>
        </a:prstGeom>
        <a:ln>
          <a:solidFill>
            <a:schemeClr val="accent6">
              <a:lumMod val="75000"/>
            </a:schemeClr>
          </a:solidFill>
        </a:ln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/>
            <a:t>Baguette (2€)</a:t>
          </a:r>
        </a:p>
      </xdr:txBody>
    </xdr:sp>
    <xdr:clientData/>
  </xdr:twoCellAnchor>
  <xdr:twoCellAnchor>
    <xdr:from>
      <xdr:col>5</xdr:col>
      <xdr:colOff>29440</xdr:colOff>
      <xdr:row>16</xdr:row>
      <xdr:rowOff>83998</xdr:rowOff>
    </xdr:from>
    <xdr:to>
      <xdr:col>15</xdr:col>
      <xdr:colOff>415636</xdr:colOff>
      <xdr:row>16</xdr:row>
      <xdr:rowOff>95250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>
          <a:off x="4488872" y="3201271"/>
          <a:ext cx="8006196" cy="11252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65810</xdr:colOff>
      <xdr:row>14</xdr:row>
      <xdr:rowOff>116033</xdr:rowOff>
    </xdr:from>
    <xdr:to>
      <xdr:col>1</xdr:col>
      <xdr:colOff>692728</xdr:colOff>
      <xdr:row>16</xdr:row>
      <xdr:rowOff>77933</xdr:rowOff>
    </xdr:to>
    <xdr:sp macro="[0]!Enregistrer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5810" y="4185806"/>
          <a:ext cx="2038350" cy="3429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BE" sz="1100"/>
            <a:t>ENREGISTRER</a:t>
          </a:r>
          <a:r>
            <a:rPr lang="fr-BE" sz="1100" baseline="0"/>
            <a:t> </a:t>
          </a:r>
          <a:endParaRPr lang="fr-BE" sz="1100"/>
        </a:p>
      </xdr:txBody>
    </xdr:sp>
    <xdr:clientData/>
  </xdr:twoCellAnchor>
  <xdr:twoCellAnchor>
    <xdr:from>
      <xdr:col>2</xdr:col>
      <xdr:colOff>22514</xdr:colOff>
      <xdr:row>14</xdr:row>
      <xdr:rowOff>142011</xdr:rowOff>
    </xdr:from>
    <xdr:to>
      <xdr:col>4</xdr:col>
      <xdr:colOff>536864</xdr:colOff>
      <xdr:row>16</xdr:row>
      <xdr:rowOff>103911</xdr:rowOff>
    </xdr:to>
    <xdr:sp macro="[0]!effaceTout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2195946" y="4211784"/>
          <a:ext cx="2038350" cy="3429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REMISE</a:t>
          </a:r>
          <a:r>
            <a:rPr lang="fr-BE" sz="1100" baseline="0"/>
            <a:t> A ZERO </a:t>
          </a:r>
        </a:p>
      </xdr:txBody>
    </xdr:sp>
    <xdr:clientData/>
  </xdr:twoCellAnchor>
  <xdr:twoCellAnchor>
    <xdr:from>
      <xdr:col>4</xdr:col>
      <xdr:colOff>28021</xdr:colOff>
      <xdr:row>3</xdr:row>
      <xdr:rowOff>9525</xdr:rowOff>
    </xdr:from>
    <xdr:to>
      <xdr:col>4</xdr:col>
      <xdr:colOff>274550</xdr:colOff>
      <xdr:row>3</xdr:row>
      <xdr:rowOff>180975</xdr:rowOff>
    </xdr:to>
    <xdr:sp macro="[0]!effaceLigne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3725453" y="650298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28583</xdr:colOff>
      <xdr:row>4</xdr:row>
      <xdr:rowOff>9525</xdr:rowOff>
    </xdr:from>
    <xdr:to>
      <xdr:col>4</xdr:col>
      <xdr:colOff>275112</xdr:colOff>
      <xdr:row>4</xdr:row>
      <xdr:rowOff>180975</xdr:rowOff>
    </xdr:to>
    <xdr:sp macro="[0]!effaceLigne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726015" y="840798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5</xdr:row>
      <xdr:rowOff>9525</xdr:rowOff>
    </xdr:from>
    <xdr:to>
      <xdr:col>4</xdr:col>
      <xdr:colOff>275104</xdr:colOff>
      <xdr:row>5</xdr:row>
      <xdr:rowOff>180975</xdr:rowOff>
    </xdr:to>
    <xdr:sp macro="[0]!effaceLigne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3000375" y="981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6</xdr:row>
      <xdr:rowOff>9525</xdr:rowOff>
    </xdr:from>
    <xdr:to>
      <xdr:col>4</xdr:col>
      <xdr:colOff>275104</xdr:colOff>
      <xdr:row>6</xdr:row>
      <xdr:rowOff>180975</xdr:rowOff>
    </xdr:to>
    <xdr:sp macro="[0]!effaceLigne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3000375" y="1171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7</xdr:row>
      <xdr:rowOff>9525</xdr:rowOff>
    </xdr:from>
    <xdr:to>
      <xdr:col>4</xdr:col>
      <xdr:colOff>275666</xdr:colOff>
      <xdr:row>7</xdr:row>
      <xdr:rowOff>180975</xdr:rowOff>
    </xdr:to>
    <xdr:sp macro="[0]!effaceLigne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3000937" y="1362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8</xdr:row>
      <xdr:rowOff>9525</xdr:rowOff>
    </xdr:from>
    <xdr:to>
      <xdr:col>4</xdr:col>
      <xdr:colOff>275666</xdr:colOff>
      <xdr:row>8</xdr:row>
      <xdr:rowOff>180975</xdr:rowOff>
    </xdr:to>
    <xdr:sp macro="[0]!effaceLigne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3000937" y="1552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9</xdr:row>
      <xdr:rowOff>9525</xdr:rowOff>
    </xdr:from>
    <xdr:to>
      <xdr:col>4</xdr:col>
      <xdr:colOff>275104</xdr:colOff>
      <xdr:row>9</xdr:row>
      <xdr:rowOff>180975</xdr:rowOff>
    </xdr:to>
    <xdr:sp macro="[0]!effaceLigne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3000375" y="1743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10</xdr:row>
      <xdr:rowOff>0</xdr:rowOff>
    </xdr:from>
    <xdr:to>
      <xdr:col>4</xdr:col>
      <xdr:colOff>275666</xdr:colOff>
      <xdr:row>10</xdr:row>
      <xdr:rowOff>171450</xdr:rowOff>
    </xdr:to>
    <xdr:sp macro="[0]!effaceLigne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3000937" y="19240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11</xdr:row>
      <xdr:rowOff>0</xdr:rowOff>
    </xdr:from>
    <xdr:to>
      <xdr:col>4</xdr:col>
      <xdr:colOff>275666</xdr:colOff>
      <xdr:row>11</xdr:row>
      <xdr:rowOff>171450</xdr:rowOff>
    </xdr:to>
    <xdr:sp macro="[0]!effaceLigne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3000937" y="21145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28013</xdr:colOff>
      <xdr:row>12</xdr:row>
      <xdr:rowOff>9525</xdr:rowOff>
    </xdr:from>
    <xdr:to>
      <xdr:col>4</xdr:col>
      <xdr:colOff>274542</xdr:colOff>
      <xdr:row>12</xdr:row>
      <xdr:rowOff>180975</xdr:rowOff>
    </xdr:to>
    <xdr:sp macro="[0]!effaceLigne" textlink="">
      <xdr:nvSpPr>
        <xdr:cNvPr id="24" name="Rectangl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2999813" y="2314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13</xdr:row>
      <xdr:rowOff>9525</xdr:rowOff>
    </xdr:from>
    <xdr:to>
      <xdr:col>4</xdr:col>
      <xdr:colOff>275104</xdr:colOff>
      <xdr:row>13</xdr:row>
      <xdr:rowOff>180975</xdr:rowOff>
    </xdr:to>
    <xdr:sp macro="[0]!effaceLigne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3000375" y="2505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9</xdr:col>
      <xdr:colOff>744683</xdr:colOff>
      <xdr:row>17</xdr:row>
      <xdr:rowOff>34637</xdr:rowOff>
    </xdr:from>
    <xdr:to>
      <xdr:col>11</xdr:col>
      <xdr:colOff>372340</xdr:colOff>
      <xdr:row>21</xdr:row>
      <xdr:rowOff>121231</xdr:rowOff>
    </xdr:to>
    <xdr:sp macro="[0]!ajout" textlink="">
      <xdr:nvSpPr>
        <xdr:cNvPr id="33" name="Rectangl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8252115" y="3342410"/>
          <a:ext cx="1151657" cy="848594"/>
        </a:xfrm>
        <a:prstGeom prst="rect">
          <a:avLst/>
        </a:prstGeom>
        <a:ln>
          <a:solidFill>
            <a:schemeClr val="accent4">
              <a:lumMod val="50000"/>
            </a:schemeClr>
          </a:solidFill>
        </a:ln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/>
            <a:t>SAUCISSE</a:t>
          </a:r>
          <a:r>
            <a:rPr lang="fr-BE" sz="1100" b="1" baseline="0"/>
            <a:t> Sèche</a:t>
          </a:r>
          <a:r>
            <a:rPr lang="fr-BE" sz="1100" b="1"/>
            <a:t> (1,2€)</a:t>
          </a:r>
        </a:p>
      </xdr:txBody>
    </xdr:sp>
    <xdr:clientData/>
  </xdr:twoCellAnchor>
  <xdr:twoCellAnchor>
    <xdr:from>
      <xdr:col>6</xdr:col>
      <xdr:colOff>519545</xdr:colOff>
      <xdr:row>10</xdr:row>
      <xdr:rowOff>121230</xdr:rowOff>
    </xdr:from>
    <xdr:to>
      <xdr:col>8</xdr:col>
      <xdr:colOff>181841</xdr:colOff>
      <xdr:row>15</xdr:row>
      <xdr:rowOff>77936</xdr:rowOff>
    </xdr:to>
    <xdr:sp macro="[0]!ajout" textlink="">
      <xdr:nvSpPr>
        <xdr:cNvPr id="34" name="Rectangle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5740977" y="2095503"/>
          <a:ext cx="1186296" cy="90920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/>
            <a:t>KRIEK</a:t>
          </a:r>
          <a:r>
            <a:rPr lang="fr-BE" sz="1100" b="1" baseline="0"/>
            <a:t> (2€)</a:t>
          </a:r>
          <a:endParaRPr lang="fr-BE" sz="1100" b="1"/>
        </a:p>
      </xdr:txBody>
    </xdr:sp>
    <xdr:clientData/>
  </xdr:twoCellAnchor>
  <xdr:twoCellAnchor editAs="oneCell">
    <xdr:from>
      <xdr:col>2</xdr:col>
      <xdr:colOff>30835</xdr:colOff>
      <xdr:row>0</xdr:row>
      <xdr:rowOff>1</xdr:rowOff>
    </xdr:from>
    <xdr:to>
      <xdr:col>3</xdr:col>
      <xdr:colOff>658091</xdr:colOff>
      <xdr:row>1</xdr:row>
      <xdr:rowOff>216478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3B387907-4455-4459-96E2-F58D15FA3A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04267" y="1"/>
          <a:ext cx="1389256" cy="415636"/>
        </a:xfrm>
        <a:prstGeom prst="rect">
          <a:avLst/>
        </a:prstGeom>
      </xdr:spPr>
    </xdr:pic>
    <xdr:clientData/>
  </xdr:twoCellAnchor>
  <xdr:twoCellAnchor>
    <xdr:from>
      <xdr:col>9</xdr:col>
      <xdr:colOff>753343</xdr:colOff>
      <xdr:row>10</xdr:row>
      <xdr:rowOff>147205</xdr:rowOff>
    </xdr:from>
    <xdr:to>
      <xdr:col>11</xdr:col>
      <xdr:colOff>415639</xdr:colOff>
      <xdr:row>15</xdr:row>
      <xdr:rowOff>103911</xdr:rowOff>
    </xdr:to>
    <xdr:sp macro="[0]!ajout" textlink="">
      <xdr:nvSpPr>
        <xdr:cNvPr id="36" name="Rectangle 35">
          <a:extLst>
            <a:ext uri="{FF2B5EF4-FFF2-40B4-BE49-F238E27FC236}">
              <a16:creationId xmlns:a16="http://schemas.microsoft.com/office/drawing/2014/main" id="{98549097-4742-4FBA-91D6-3D5C899FE0AE}"/>
            </a:ext>
          </a:extLst>
        </xdr:cNvPr>
        <xdr:cNvSpPr/>
      </xdr:nvSpPr>
      <xdr:spPr>
        <a:xfrm>
          <a:off x="8260775" y="2121478"/>
          <a:ext cx="1186296" cy="90920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/>
            <a:t>LION</a:t>
          </a:r>
          <a:r>
            <a:rPr lang="fr-BE" sz="1100" b="1" baseline="0"/>
            <a:t> (3€)</a:t>
          </a:r>
          <a:endParaRPr lang="fr-BE" sz="1100" b="1"/>
        </a:p>
      </xdr:txBody>
    </xdr:sp>
    <xdr:clientData/>
  </xdr:twoCellAnchor>
  <xdr:twoCellAnchor>
    <xdr:from>
      <xdr:col>6</xdr:col>
      <xdr:colOff>536864</xdr:colOff>
      <xdr:row>5</xdr:row>
      <xdr:rowOff>86593</xdr:rowOff>
    </xdr:from>
    <xdr:to>
      <xdr:col>8</xdr:col>
      <xdr:colOff>199160</xdr:colOff>
      <xdr:row>10</xdr:row>
      <xdr:rowOff>43299</xdr:rowOff>
    </xdr:to>
    <xdr:sp macro="[0]!ajout" textlink="">
      <xdr:nvSpPr>
        <xdr:cNvPr id="39" name="Rectangle 38">
          <a:extLst>
            <a:ext uri="{FF2B5EF4-FFF2-40B4-BE49-F238E27FC236}">
              <a16:creationId xmlns:a16="http://schemas.microsoft.com/office/drawing/2014/main" id="{7CF9FB8B-6E85-49A8-B626-EAAC8DB39DC9}"/>
            </a:ext>
          </a:extLst>
        </xdr:cNvPr>
        <xdr:cNvSpPr/>
      </xdr:nvSpPr>
      <xdr:spPr>
        <a:xfrm>
          <a:off x="5758296" y="1108366"/>
          <a:ext cx="1186296" cy="90920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/>
            <a:t>AQUARIUS</a:t>
          </a:r>
          <a:r>
            <a:rPr lang="fr-BE" sz="1100" b="1" baseline="0"/>
            <a:t> (1,5€)</a:t>
          </a:r>
          <a:endParaRPr lang="fr-BE" sz="1100" b="1"/>
        </a:p>
      </xdr:txBody>
    </xdr:sp>
    <xdr:clientData/>
  </xdr:twoCellAnchor>
  <xdr:twoCellAnchor>
    <xdr:from>
      <xdr:col>9</xdr:col>
      <xdr:colOff>736023</xdr:colOff>
      <xdr:row>0</xdr:row>
      <xdr:rowOff>121228</xdr:rowOff>
    </xdr:from>
    <xdr:to>
      <xdr:col>11</xdr:col>
      <xdr:colOff>398319</xdr:colOff>
      <xdr:row>5</xdr:row>
      <xdr:rowOff>8661</xdr:rowOff>
    </xdr:to>
    <xdr:sp macro="[0]!ajout" textlink="">
      <xdr:nvSpPr>
        <xdr:cNvPr id="40" name="Rectangle 39">
          <a:extLst>
            <a:ext uri="{FF2B5EF4-FFF2-40B4-BE49-F238E27FC236}">
              <a16:creationId xmlns:a16="http://schemas.microsoft.com/office/drawing/2014/main" id="{CA5A0CFC-E714-45A8-A369-2992D4AE05E2}"/>
            </a:ext>
          </a:extLst>
        </xdr:cNvPr>
        <xdr:cNvSpPr/>
      </xdr:nvSpPr>
      <xdr:spPr>
        <a:xfrm>
          <a:off x="8243455" y="121228"/>
          <a:ext cx="1186296" cy="90920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 baseline="0"/>
            <a:t>ICE TEA (1,2€)</a:t>
          </a:r>
          <a:endParaRPr lang="fr-BE" sz="1100" b="1"/>
        </a:p>
      </xdr:txBody>
    </xdr:sp>
    <xdr:clientData/>
  </xdr:twoCellAnchor>
  <xdr:twoCellAnchor>
    <xdr:from>
      <xdr:col>6</xdr:col>
      <xdr:colOff>519545</xdr:colOff>
      <xdr:row>0</xdr:row>
      <xdr:rowOff>103910</xdr:rowOff>
    </xdr:from>
    <xdr:to>
      <xdr:col>8</xdr:col>
      <xdr:colOff>148070</xdr:colOff>
      <xdr:row>4</xdr:row>
      <xdr:rowOff>180976</xdr:rowOff>
    </xdr:to>
    <xdr:sp macro="[0]!ajout" textlink="">
      <xdr:nvSpPr>
        <xdr:cNvPr id="43" name="Rectangle 42">
          <a:extLst>
            <a:ext uri="{FF2B5EF4-FFF2-40B4-BE49-F238E27FC236}">
              <a16:creationId xmlns:a16="http://schemas.microsoft.com/office/drawing/2014/main" id="{63C5A543-72F7-4E94-9FB0-503D94386054}"/>
            </a:ext>
          </a:extLst>
        </xdr:cNvPr>
        <xdr:cNvSpPr/>
      </xdr:nvSpPr>
      <xdr:spPr>
        <a:xfrm>
          <a:off x="5740977" y="103910"/>
          <a:ext cx="1152525" cy="90833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 baseline="0"/>
            <a:t>COCA Light (1,2€)</a:t>
          </a:r>
          <a:endParaRPr lang="fr-BE" sz="1100" b="1"/>
        </a:p>
      </xdr:txBody>
    </xdr:sp>
    <xdr:clientData/>
  </xdr:twoCellAnchor>
  <xdr:twoCellAnchor>
    <xdr:from>
      <xdr:col>8</xdr:col>
      <xdr:colOff>233795</xdr:colOff>
      <xdr:row>0</xdr:row>
      <xdr:rowOff>112567</xdr:rowOff>
    </xdr:from>
    <xdr:to>
      <xdr:col>9</xdr:col>
      <xdr:colOff>624320</xdr:colOff>
      <xdr:row>4</xdr:row>
      <xdr:rowOff>189633</xdr:rowOff>
    </xdr:to>
    <xdr:sp macro="[0]!ajout" textlink="">
      <xdr:nvSpPr>
        <xdr:cNvPr id="44" name="Rectangle 43">
          <a:extLst>
            <a:ext uri="{FF2B5EF4-FFF2-40B4-BE49-F238E27FC236}">
              <a16:creationId xmlns:a16="http://schemas.microsoft.com/office/drawing/2014/main" id="{8460349B-BAE1-4F31-BF93-23536374B04F}"/>
            </a:ext>
          </a:extLst>
        </xdr:cNvPr>
        <xdr:cNvSpPr/>
      </xdr:nvSpPr>
      <xdr:spPr>
        <a:xfrm>
          <a:off x="6979227" y="112567"/>
          <a:ext cx="1152525" cy="90833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 baseline="0"/>
            <a:t>COCA Zéro (1,2€)</a:t>
          </a:r>
          <a:endParaRPr lang="fr-BE" sz="1100" b="1"/>
        </a:p>
      </xdr:txBody>
    </xdr:sp>
    <xdr:clientData/>
  </xdr:twoCellAnchor>
  <xdr:twoCellAnchor>
    <xdr:from>
      <xdr:col>11</xdr:col>
      <xdr:colOff>519545</xdr:colOff>
      <xdr:row>0</xdr:row>
      <xdr:rowOff>121227</xdr:rowOff>
    </xdr:from>
    <xdr:to>
      <xdr:col>13</xdr:col>
      <xdr:colOff>181841</xdr:colOff>
      <xdr:row>5</xdr:row>
      <xdr:rowOff>8660</xdr:rowOff>
    </xdr:to>
    <xdr:sp macro="[0]!ajout" textlink="">
      <xdr:nvSpPr>
        <xdr:cNvPr id="45" name="Rectangle 44">
          <a:extLst>
            <a:ext uri="{FF2B5EF4-FFF2-40B4-BE49-F238E27FC236}">
              <a16:creationId xmlns:a16="http://schemas.microsoft.com/office/drawing/2014/main" id="{0785FB12-0A56-42F5-B300-1F60CB71016B}"/>
            </a:ext>
          </a:extLst>
        </xdr:cNvPr>
        <xdr:cNvSpPr/>
      </xdr:nvSpPr>
      <xdr:spPr>
        <a:xfrm>
          <a:off x="9550977" y="121227"/>
          <a:ext cx="1186296" cy="90920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 baseline="0"/>
            <a:t>ICE TEA Pêche (1,2€)</a:t>
          </a:r>
          <a:endParaRPr lang="fr-BE" sz="1100" b="1"/>
        </a:p>
      </xdr:txBody>
    </xdr:sp>
    <xdr:clientData/>
  </xdr:twoCellAnchor>
  <xdr:twoCellAnchor>
    <xdr:from>
      <xdr:col>13</xdr:col>
      <xdr:colOff>277091</xdr:colOff>
      <xdr:row>0</xdr:row>
      <xdr:rowOff>121227</xdr:rowOff>
    </xdr:from>
    <xdr:to>
      <xdr:col>14</xdr:col>
      <xdr:colOff>701387</xdr:colOff>
      <xdr:row>5</xdr:row>
      <xdr:rowOff>8660</xdr:rowOff>
    </xdr:to>
    <xdr:sp macro="[0]!ajout" textlink="">
      <xdr:nvSpPr>
        <xdr:cNvPr id="46" name="Rectangle 45">
          <a:extLst>
            <a:ext uri="{FF2B5EF4-FFF2-40B4-BE49-F238E27FC236}">
              <a16:creationId xmlns:a16="http://schemas.microsoft.com/office/drawing/2014/main" id="{EFA6E11B-A4CC-4724-AA4D-0BB2BBF8E3F5}"/>
            </a:ext>
          </a:extLst>
        </xdr:cNvPr>
        <xdr:cNvSpPr/>
      </xdr:nvSpPr>
      <xdr:spPr>
        <a:xfrm>
          <a:off x="10832523" y="121227"/>
          <a:ext cx="1186296" cy="90920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 baseline="0"/>
            <a:t>ICE TEA Green (1,2€)</a:t>
          </a:r>
          <a:endParaRPr lang="fr-BE" sz="1100" b="1"/>
        </a:p>
      </xdr:txBody>
    </xdr:sp>
    <xdr:clientData/>
  </xdr:twoCellAnchor>
  <xdr:twoCellAnchor>
    <xdr:from>
      <xdr:col>5</xdr:col>
      <xdr:colOff>34636</xdr:colOff>
      <xdr:row>5</xdr:row>
      <xdr:rowOff>95250</xdr:rowOff>
    </xdr:from>
    <xdr:to>
      <xdr:col>6</xdr:col>
      <xdr:colOff>425161</xdr:colOff>
      <xdr:row>10</xdr:row>
      <xdr:rowOff>51089</xdr:rowOff>
    </xdr:to>
    <xdr:sp macro="[0]!ajout" textlink="">
      <xdr:nvSpPr>
        <xdr:cNvPr id="48" name="Rectangle 47">
          <a:extLst>
            <a:ext uri="{FF2B5EF4-FFF2-40B4-BE49-F238E27FC236}">
              <a16:creationId xmlns:a16="http://schemas.microsoft.com/office/drawing/2014/main" id="{33E73436-101F-416A-BD02-047D75EA03FA}"/>
            </a:ext>
          </a:extLst>
        </xdr:cNvPr>
        <xdr:cNvSpPr/>
      </xdr:nvSpPr>
      <xdr:spPr>
        <a:xfrm>
          <a:off x="4494068" y="1117023"/>
          <a:ext cx="1152525" cy="90833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 baseline="0"/>
            <a:t>FANTA (1,2€)</a:t>
          </a:r>
          <a:endParaRPr lang="fr-BE" sz="1100" b="1"/>
        </a:p>
      </xdr:txBody>
    </xdr:sp>
    <xdr:clientData/>
  </xdr:twoCellAnchor>
  <xdr:twoCellAnchor>
    <xdr:from>
      <xdr:col>11</xdr:col>
      <xdr:colOff>562841</xdr:colOff>
      <xdr:row>10</xdr:row>
      <xdr:rowOff>164523</xdr:rowOff>
    </xdr:from>
    <xdr:to>
      <xdr:col>13</xdr:col>
      <xdr:colOff>191366</xdr:colOff>
      <xdr:row>15</xdr:row>
      <xdr:rowOff>59748</xdr:rowOff>
    </xdr:to>
    <xdr:sp macro="[0]!ajout" textlink="">
      <xdr:nvSpPr>
        <xdr:cNvPr id="50" name="Rectangle 49">
          <a:extLst>
            <a:ext uri="{FF2B5EF4-FFF2-40B4-BE49-F238E27FC236}">
              <a16:creationId xmlns:a16="http://schemas.microsoft.com/office/drawing/2014/main" id="{385447F1-11A5-4399-9A17-EB450273539B}"/>
            </a:ext>
          </a:extLst>
        </xdr:cNvPr>
        <xdr:cNvSpPr/>
      </xdr:nvSpPr>
      <xdr:spPr>
        <a:xfrm>
          <a:off x="9594273" y="2138796"/>
          <a:ext cx="1152525" cy="847725"/>
        </a:xfrm>
        <a:prstGeom prst="rect">
          <a:avLst/>
        </a:prstGeom>
        <a:solidFill>
          <a:schemeClr val="accent1"/>
        </a:solidFill>
        <a:ln>
          <a:solidFill>
            <a:schemeClr val="tx2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/>
            <a:t>CAVA </a:t>
          </a:r>
          <a:r>
            <a:rPr lang="fr-BE" sz="1100" b="1" baseline="0"/>
            <a:t>(?€)</a:t>
          </a:r>
          <a:endParaRPr lang="fr-BE" sz="1100" b="1"/>
        </a:p>
      </xdr:txBody>
    </xdr:sp>
    <xdr:clientData/>
  </xdr:twoCellAnchor>
  <xdr:twoCellAnchor>
    <xdr:from>
      <xdr:col>13</xdr:col>
      <xdr:colOff>311727</xdr:colOff>
      <xdr:row>10</xdr:row>
      <xdr:rowOff>173182</xdr:rowOff>
    </xdr:from>
    <xdr:to>
      <xdr:col>14</xdr:col>
      <xdr:colOff>702252</xdr:colOff>
      <xdr:row>15</xdr:row>
      <xdr:rowOff>68407</xdr:rowOff>
    </xdr:to>
    <xdr:sp macro="[0]!ajout" textlink="">
      <xdr:nvSpPr>
        <xdr:cNvPr id="51" name="Rectangle 50">
          <a:extLst>
            <a:ext uri="{FF2B5EF4-FFF2-40B4-BE49-F238E27FC236}">
              <a16:creationId xmlns:a16="http://schemas.microsoft.com/office/drawing/2014/main" id="{34BA1680-6C5E-49A8-AA36-CF603E14C1E3}"/>
            </a:ext>
          </a:extLst>
        </xdr:cNvPr>
        <xdr:cNvSpPr/>
      </xdr:nvSpPr>
      <xdr:spPr>
        <a:xfrm>
          <a:off x="10867159" y="2147455"/>
          <a:ext cx="1152525" cy="847725"/>
        </a:xfrm>
        <a:prstGeom prst="rect">
          <a:avLst/>
        </a:prstGeom>
        <a:solidFill>
          <a:schemeClr val="accent1"/>
        </a:solidFill>
        <a:ln>
          <a:solidFill>
            <a:schemeClr val="tx2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/>
            <a:t>VIN</a:t>
          </a:r>
          <a:r>
            <a:rPr lang="fr-BE" sz="1100" b="1" baseline="0"/>
            <a:t> Blanc</a:t>
          </a:r>
          <a:r>
            <a:rPr lang="fr-BE" sz="1100" b="1"/>
            <a:t> </a:t>
          </a:r>
          <a:r>
            <a:rPr lang="fr-BE" sz="1100" b="1" baseline="0"/>
            <a:t>(2€)</a:t>
          </a:r>
          <a:endParaRPr lang="fr-BE" sz="1100" b="1"/>
        </a:p>
      </xdr:txBody>
    </xdr:sp>
    <xdr:clientData/>
  </xdr:twoCellAnchor>
  <xdr:twoCellAnchor>
    <xdr:from>
      <xdr:col>5</xdr:col>
      <xdr:colOff>0</xdr:colOff>
      <xdr:row>23</xdr:row>
      <xdr:rowOff>0</xdr:rowOff>
    </xdr:from>
    <xdr:to>
      <xdr:col>15</xdr:col>
      <xdr:colOff>386196</xdr:colOff>
      <xdr:row>23</xdr:row>
      <xdr:rowOff>11252</xdr:rowOff>
    </xdr:to>
    <xdr:cxnSp macro="">
      <xdr:nvCxnSpPr>
        <xdr:cNvPr id="54" name="Connecteur droit 53">
          <a:extLst>
            <a:ext uri="{FF2B5EF4-FFF2-40B4-BE49-F238E27FC236}">
              <a16:creationId xmlns:a16="http://schemas.microsoft.com/office/drawing/2014/main" id="{ADA8B752-D5B9-4457-AD3D-F26E425D42D8}"/>
            </a:ext>
          </a:extLst>
        </xdr:cNvPr>
        <xdr:cNvCxnSpPr/>
      </xdr:nvCxnSpPr>
      <xdr:spPr>
        <a:xfrm>
          <a:off x="4459432" y="4450773"/>
          <a:ext cx="8006196" cy="11252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467591</xdr:colOff>
      <xdr:row>17</xdr:row>
      <xdr:rowOff>34637</xdr:rowOff>
    </xdr:from>
    <xdr:to>
      <xdr:col>13</xdr:col>
      <xdr:colOff>96116</xdr:colOff>
      <xdr:row>21</xdr:row>
      <xdr:rowOff>120362</xdr:rowOff>
    </xdr:to>
    <xdr:sp macro="[0]!ajout" textlink="">
      <xdr:nvSpPr>
        <xdr:cNvPr id="55" name="Rectangle 54">
          <a:extLst>
            <a:ext uri="{FF2B5EF4-FFF2-40B4-BE49-F238E27FC236}">
              <a16:creationId xmlns:a16="http://schemas.microsoft.com/office/drawing/2014/main" id="{14D6AA13-14B1-46A5-8A91-CDF1B3F6B141}"/>
            </a:ext>
          </a:extLst>
        </xdr:cNvPr>
        <xdr:cNvSpPr/>
      </xdr:nvSpPr>
      <xdr:spPr>
        <a:xfrm>
          <a:off x="9499023" y="3342410"/>
          <a:ext cx="1152525" cy="847725"/>
        </a:xfrm>
        <a:prstGeom prst="rect">
          <a:avLst/>
        </a:prstGeom>
        <a:ln>
          <a:solidFill>
            <a:schemeClr val="accent4">
              <a:lumMod val="50000"/>
            </a:schemeClr>
          </a:solidFill>
        </a:ln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/>
            <a:t>FRUIT (1€)</a:t>
          </a:r>
        </a:p>
      </xdr:txBody>
    </xdr:sp>
    <xdr:clientData/>
  </xdr:twoCellAnchor>
  <xdr:twoCellAnchor>
    <xdr:from>
      <xdr:col>13</xdr:col>
      <xdr:colOff>199159</xdr:colOff>
      <xdr:row>17</xdr:row>
      <xdr:rowOff>51955</xdr:rowOff>
    </xdr:from>
    <xdr:to>
      <xdr:col>14</xdr:col>
      <xdr:colOff>589684</xdr:colOff>
      <xdr:row>21</xdr:row>
      <xdr:rowOff>137680</xdr:rowOff>
    </xdr:to>
    <xdr:sp macro="[0]!ajout" textlink="">
      <xdr:nvSpPr>
        <xdr:cNvPr id="57" name="Rectangle 56">
          <a:extLst>
            <a:ext uri="{FF2B5EF4-FFF2-40B4-BE49-F238E27FC236}">
              <a16:creationId xmlns:a16="http://schemas.microsoft.com/office/drawing/2014/main" id="{F91AFE2F-967D-475F-81DC-F67E6810A119}"/>
            </a:ext>
          </a:extLst>
        </xdr:cNvPr>
        <xdr:cNvSpPr/>
      </xdr:nvSpPr>
      <xdr:spPr>
        <a:xfrm>
          <a:off x="10754591" y="3359728"/>
          <a:ext cx="1152525" cy="847725"/>
        </a:xfrm>
        <a:prstGeom prst="rect">
          <a:avLst/>
        </a:prstGeom>
        <a:ln>
          <a:solidFill>
            <a:schemeClr val="accent4">
              <a:lumMod val="50000"/>
            </a:schemeClr>
          </a:solidFill>
        </a:ln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/>
            <a:t>CAKE (0,7€)</a:t>
          </a:r>
        </a:p>
      </xdr:txBody>
    </xdr:sp>
    <xdr:clientData/>
  </xdr:twoCellAnchor>
  <xdr:twoCellAnchor>
    <xdr:from>
      <xdr:col>10</xdr:col>
      <xdr:colOff>25977</xdr:colOff>
      <xdr:row>5</xdr:row>
      <xdr:rowOff>95250</xdr:rowOff>
    </xdr:from>
    <xdr:to>
      <xdr:col>11</xdr:col>
      <xdr:colOff>428626</xdr:colOff>
      <xdr:row>10</xdr:row>
      <xdr:rowOff>63210</xdr:rowOff>
    </xdr:to>
    <xdr:sp macro="[0]!ajout" textlink="">
      <xdr:nvSpPr>
        <xdr:cNvPr id="53" name="Rectangle 52">
          <a:extLst>
            <a:ext uri="{FF2B5EF4-FFF2-40B4-BE49-F238E27FC236}">
              <a16:creationId xmlns:a16="http://schemas.microsoft.com/office/drawing/2014/main" id="{32F299A8-37FC-4919-8631-595BE7633652}"/>
            </a:ext>
          </a:extLst>
        </xdr:cNvPr>
        <xdr:cNvSpPr/>
      </xdr:nvSpPr>
      <xdr:spPr>
        <a:xfrm>
          <a:off x="8295409" y="1117023"/>
          <a:ext cx="1164649" cy="9204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BE" sz="1100" b="1">
              <a:solidFill>
                <a:schemeClr val="lt1"/>
              </a:solidFill>
              <a:latin typeface="+mn-lt"/>
              <a:ea typeface="+mn-ea"/>
              <a:cs typeface="+mn-cs"/>
            </a:rPr>
            <a:t>CAFE (1,2€)</a:t>
          </a:r>
        </a:p>
      </xdr:txBody>
    </xdr:sp>
    <xdr:clientData/>
  </xdr:twoCellAnchor>
  <xdr:twoCellAnchor>
    <xdr:from>
      <xdr:col>5</xdr:col>
      <xdr:colOff>0</xdr:colOff>
      <xdr:row>23</xdr:row>
      <xdr:rowOff>181841</xdr:rowOff>
    </xdr:from>
    <xdr:to>
      <xdr:col>6</xdr:col>
      <xdr:colOff>390525</xdr:colOff>
      <xdr:row>28</xdr:row>
      <xdr:rowOff>77066</xdr:rowOff>
    </xdr:to>
    <xdr:sp macro="[0]!ajout" textlink="">
      <xdr:nvSpPr>
        <xdr:cNvPr id="52" name="Rectangle 51">
          <a:extLst>
            <a:ext uri="{FF2B5EF4-FFF2-40B4-BE49-F238E27FC236}">
              <a16:creationId xmlns:a16="http://schemas.microsoft.com/office/drawing/2014/main" id="{964034BC-D03A-4F47-922C-75F8CF49D795}"/>
            </a:ext>
          </a:extLst>
        </xdr:cNvPr>
        <xdr:cNvSpPr/>
      </xdr:nvSpPr>
      <xdr:spPr>
        <a:xfrm>
          <a:off x="4459432" y="4632614"/>
          <a:ext cx="1152525" cy="84772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/>
            <a:t>Inscription 1 (2€)</a:t>
          </a:r>
        </a:p>
      </xdr:txBody>
    </xdr:sp>
    <xdr:clientData/>
  </xdr:twoCellAnchor>
  <xdr:twoCellAnchor>
    <xdr:from>
      <xdr:col>6</xdr:col>
      <xdr:colOff>519546</xdr:colOff>
      <xdr:row>24</xdr:row>
      <xdr:rowOff>8659</xdr:rowOff>
    </xdr:from>
    <xdr:to>
      <xdr:col>8</xdr:col>
      <xdr:colOff>148071</xdr:colOff>
      <xdr:row>28</xdr:row>
      <xdr:rowOff>94384</xdr:rowOff>
    </xdr:to>
    <xdr:sp macro="[0]!ajout" textlink="">
      <xdr:nvSpPr>
        <xdr:cNvPr id="58" name="Rectangle 57">
          <a:extLst>
            <a:ext uri="{FF2B5EF4-FFF2-40B4-BE49-F238E27FC236}">
              <a16:creationId xmlns:a16="http://schemas.microsoft.com/office/drawing/2014/main" id="{0C9FEF82-DD63-44AD-9EEB-BA5858CE114B}"/>
            </a:ext>
          </a:extLst>
        </xdr:cNvPr>
        <xdr:cNvSpPr/>
      </xdr:nvSpPr>
      <xdr:spPr>
        <a:xfrm>
          <a:off x="5740978" y="4649932"/>
          <a:ext cx="1152525" cy="84772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/>
            <a:t>Inscription 2 (2,5€)</a:t>
          </a:r>
        </a:p>
      </xdr:txBody>
    </xdr:sp>
    <xdr:clientData/>
  </xdr:twoCellAnchor>
  <xdr:twoCellAnchor>
    <xdr:from>
      <xdr:col>8</xdr:col>
      <xdr:colOff>294409</xdr:colOff>
      <xdr:row>24</xdr:row>
      <xdr:rowOff>8659</xdr:rowOff>
    </xdr:from>
    <xdr:to>
      <xdr:col>9</xdr:col>
      <xdr:colOff>684934</xdr:colOff>
      <xdr:row>28</xdr:row>
      <xdr:rowOff>94384</xdr:rowOff>
    </xdr:to>
    <xdr:sp macro="[0]!ajout" textlink="">
      <xdr:nvSpPr>
        <xdr:cNvPr id="59" name="Rectangle 58">
          <a:extLst>
            <a:ext uri="{FF2B5EF4-FFF2-40B4-BE49-F238E27FC236}">
              <a16:creationId xmlns:a16="http://schemas.microsoft.com/office/drawing/2014/main" id="{4F85D1DB-AE60-4C94-A1CB-00C30FC70F23}"/>
            </a:ext>
          </a:extLst>
        </xdr:cNvPr>
        <xdr:cNvSpPr/>
      </xdr:nvSpPr>
      <xdr:spPr>
        <a:xfrm>
          <a:off x="7039841" y="4649932"/>
          <a:ext cx="1152525" cy="84772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 b="1"/>
            <a:t>Concours (1€)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209550</xdr:colOff>
      <xdr:row>0</xdr:row>
      <xdr:rowOff>180975</xdr:rowOff>
    </xdr:from>
    <xdr:to>
      <xdr:col>6</xdr:col>
      <xdr:colOff>742950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819525" y="180975"/>
          <a:ext cx="1295400" cy="41910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TOTAL VENTES (€)</a:t>
          </a:r>
        </a:p>
      </xdr:txBody>
    </xdr:sp>
    <xdr:clientData/>
  </xdr:twoCellAnchor>
  <xdr:twoCellAnchor>
    <xdr:from>
      <xdr:col>5</xdr:col>
      <xdr:colOff>219075</xdr:colOff>
      <xdr:row>3</xdr:row>
      <xdr:rowOff>171450</xdr:rowOff>
    </xdr:from>
    <xdr:to>
      <xdr:col>6</xdr:col>
      <xdr:colOff>752475</xdr:colOff>
      <xdr:row>6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829050" y="752475"/>
          <a:ext cx="1295400" cy="409575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TOTAL ACHATS (€)</a:t>
          </a:r>
        </a:p>
      </xdr:txBody>
    </xdr:sp>
    <xdr:clientData/>
  </xdr:twoCellAnchor>
  <xdr:twoCellAnchor>
    <xdr:from>
      <xdr:col>5</xdr:col>
      <xdr:colOff>228600</xdr:colOff>
      <xdr:row>6</xdr:row>
      <xdr:rowOff>180975</xdr:rowOff>
    </xdr:from>
    <xdr:to>
      <xdr:col>7</xdr:col>
      <xdr:colOff>0</xdr:colOff>
      <xdr:row>9</xdr:row>
      <xdr:rowOff>19050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3838575" y="1333500"/>
          <a:ext cx="1295400" cy="40957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BENEFICE</a:t>
          </a:r>
          <a:r>
            <a:rPr lang="fr-BE" sz="1100" baseline="0"/>
            <a:t> NET</a:t>
          </a:r>
          <a:r>
            <a:rPr lang="fr-BE" sz="1100"/>
            <a:t> (€)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8"/>
  <sheetViews>
    <sheetView showGridLines="0" tabSelected="1" zoomScale="110" zoomScaleNormal="110" workbookViewId="0">
      <selection activeCell="C27" sqref="C27"/>
    </sheetView>
  </sheetViews>
  <sheetFormatPr baseColWidth="10" defaultRowHeight="15" x14ac:dyDescent="0.25"/>
  <cols>
    <col min="1" max="1" width="21.140625" customWidth="1"/>
  </cols>
  <sheetData>
    <row r="1" spans="1:11" ht="15.75" thickBot="1" x14ac:dyDescent="0.3">
      <c r="C1" s="1"/>
      <c r="E1" s="1"/>
    </row>
    <row r="2" spans="1:11" ht="18.75" thickBot="1" x14ac:dyDescent="0.3">
      <c r="A2" s="3" t="s">
        <v>2</v>
      </c>
      <c r="B2" s="12">
        <f>SUM(D4:D14)</f>
        <v>0</v>
      </c>
      <c r="C2" s="1"/>
      <c r="E2" s="1"/>
    </row>
    <row r="3" spans="1:11" ht="15.75" thickBot="1" x14ac:dyDescent="0.3">
      <c r="A3" s="4" t="s">
        <v>0</v>
      </c>
      <c r="B3" s="5" t="s">
        <v>5</v>
      </c>
      <c r="C3" s="14" t="s">
        <v>6</v>
      </c>
      <c r="D3" s="6" t="s">
        <v>1</v>
      </c>
      <c r="E3" s="15"/>
    </row>
    <row r="4" spans="1:11" x14ac:dyDescent="0.25">
      <c r="A4" s="32"/>
      <c r="B4" s="33"/>
      <c r="C4" s="34"/>
      <c r="D4" s="35" t="str">
        <f>IF(B4="","",B4*C4)</f>
        <v/>
      </c>
      <c r="E4" s="16"/>
    </row>
    <row r="5" spans="1:11" x14ac:dyDescent="0.25">
      <c r="A5" s="9"/>
      <c r="B5" s="33"/>
      <c r="C5" s="34"/>
      <c r="D5" s="35" t="str">
        <f t="shared" ref="D5:D14" si="0">IF(B5="","",B5*C5)</f>
        <v/>
      </c>
      <c r="E5" s="16"/>
    </row>
    <row r="6" spans="1:11" x14ac:dyDescent="0.25">
      <c r="A6" s="9"/>
      <c r="B6" s="33"/>
      <c r="C6" s="34"/>
      <c r="D6" s="35" t="str">
        <f t="shared" si="0"/>
        <v/>
      </c>
    </row>
    <row r="7" spans="1:11" x14ac:dyDescent="0.25">
      <c r="A7" s="9"/>
      <c r="B7" s="33"/>
      <c r="C7" s="34"/>
      <c r="D7" s="35" t="str">
        <f t="shared" si="0"/>
        <v/>
      </c>
    </row>
    <row r="8" spans="1:11" x14ac:dyDescent="0.25">
      <c r="A8" s="9"/>
      <c r="B8" s="33"/>
      <c r="C8" s="34"/>
      <c r="D8" s="35" t="str">
        <f t="shared" si="0"/>
        <v/>
      </c>
    </row>
    <row r="9" spans="1:11" x14ac:dyDescent="0.25">
      <c r="A9" s="9"/>
      <c r="B9" s="33"/>
      <c r="C9" s="34"/>
      <c r="D9" s="35" t="str">
        <f t="shared" si="0"/>
        <v/>
      </c>
    </row>
    <row r="10" spans="1:11" x14ac:dyDescent="0.25">
      <c r="A10" s="9"/>
      <c r="B10" s="33"/>
      <c r="C10" s="34"/>
      <c r="D10" s="35" t="str">
        <f t="shared" si="0"/>
        <v/>
      </c>
    </row>
    <row r="11" spans="1:11" x14ac:dyDescent="0.25">
      <c r="A11" s="9"/>
      <c r="B11" s="33"/>
      <c r="C11" s="34"/>
      <c r="D11" s="35" t="str">
        <f t="shared" si="0"/>
        <v/>
      </c>
    </row>
    <row r="12" spans="1:11" x14ac:dyDescent="0.25">
      <c r="A12" s="9"/>
      <c r="B12" s="33"/>
      <c r="C12" s="34"/>
      <c r="D12" s="35" t="str">
        <f t="shared" si="0"/>
        <v/>
      </c>
    </row>
    <row r="13" spans="1:11" x14ac:dyDescent="0.25">
      <c r="A13" s="9"/>
      <c r="B13" s="33"/>
      <c r="C13" s="34"/>
      <c r="D13" s="35" t="str">
        <f t="shared" si="0"/>
        <v/>
      </c>
    </row>
    <row r="14" spans="1:11" x14ac:dyDescent="0.25">
      <c r="A14" s="9"/>
      <c r="B14" s="33"/>
      <c r="C14" s="34"/>
      <c r="D14" s="35" t="str">
        <f t="shared" si="0"/>
        <v/>
      </c>
      <c r="I14" s="11" t="s">
        <v>3</v>
      </c>
    </row>
    <row r="15" spans="1:11" x14ac:dyDescent="0.25">
      <c r="A15" s="9"/>
      <c r="B15" s="9"/>
      <c r="C15" s="9"/>
      <c r="K15" s="11" t="s">
        <v>3</v>
      </c>
    </row>
    <row r="16" spans="1:11" x14ac:dyDescent="0.25">
      <c r="A16" s="9"/>
      <c r="B16" s="9"/>
      <c r="C16" s="9"/>
    </row>
    <row r="17" spans="1:1" x14ac:dyDescent="0.25">
      <c r="A17" s="1"/>
    </row>
    <row r="18" spans="1:1" x14ac:dyDescent="0.25">
      <c r="A18" s="1"/>
    </row>
  </sheetData>
  <conditionalFormatting sqref="A4:D14">
    <cfRule type="expression" dxfId="0" priority="1">
      <formula>$A4&lt;&gt;""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&amp;CTournoi Palette Bleue 2019</oddHeader>
    <oddFooter>&amp;C&amp;G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59"/>
  <sheetViews>
    <sheetView workbookViewId="0">
      <selection activeCell="R11" sqref="R11"/>
    </sheetView>
  </sheetViews>
  <sheetFormatPr baseColWidth="10" defaultRowHeight="15" x14ac:dyDescent="0.25"/>
  <cols>
    <col min="1" max="1" width="11.42578125" style="25"/>
    <col min="2" max="2" width="19.85546875" bestFit="1" customWidth="1"/>
    <col min="3" max="3" width="13.28515625" style="27" bestFit="1" customWidth="1"/>
    <col min="4" max="4" width="13.28515625" style="31" customWidth="1"/>
    <col min="5" max="5" width="11.42578125" style="27"/>
  </cols>
  <sheetData>
    <row r="1" spans="1:8" ht="15.75" thickBot="1" x14ac:dyDescent="0.3">
      <c r="A1" s="22" t="s">
        <v>4</v>
      </c>
      <c r="B1" s="13" t="s">
        <v>0</v>
      </c>
      <c r="C1" s="26" t="s">
        <v>5</v>
      </c>
      <c r="D1" s="30" t="s">
        <v>6</v>
      </c>
      <c r="E1" s="28" t="s">
        <v>1</v>
      </c>
    </row>
    <row r="2" spans="1:8" x14ac:dyDescent="0.25">
      <c r="A2" s="23"/>
      <c r="B2" s="10"/>
      <c r="C2" s="19"/>
      <c r="D2" s="17"/>
      <c r="E2" s="21"/>
      <c r="H2" s="42">
        <f>SUM(C2:C4000)</f>
        <v>0</v>
      </c>
    </row>
    <row r="3" spans="1:8" x14ac:dyDescent="0.25">
      <c r="A3" s="24"/>
      <c r="B3" s="2"/>
      <c r="C3" s="20"/>
      <c r="D3" s="18"/>
      <c r="E3" s="29"/>
      <c r="H3" s="43"/>
    </row>
    <row r="4" spans="1:8" x14ac:dyDescent="0.25">
      <c r="A4" s="24"/>
      <c r="B4" s="2"/>
      <c r="C4" s="20"/>
      <c r="D4" s="18"/>
      <c r="E4" s="29"/>
      <c r="H4" s="8"/>
    </row>
    <row r="5" spans="1:8" x14ac:dyDescent="0.25">
      <c r="A5" s="24"/>
      <c r="B5" s="2"/>
      <c r="C5" s="20"/>
      <c r="D5" s="18"/>
      <c r="E5" s="29"/>
      <c r="H5" s="44"/>
    </row>
    <row r="6" spans="1:8" x14ac:dyDescent="0.25">
      <c r="A6" s="24"/>
      <c r="B6" s="2"/>
      <c r="C6" s="20"/>
      <c r="D6" s="18"/>
      <c r="E6" s="29"/>
      <c r="H6" s="44"/>
    </row>
    <row r="7" spans="1:8" x14ac:dyDescent="0.25">
      <c r="A7" s="24"/>
      <c r="B7" s="10"/>
      <c r="C7" s="19"/>
      <c r="D7" s="17"/>
      <c r="E7" s="21"/>
    </row>
    <row r="8" spans="1:8" x14ac:dyDescent="0.25">
      <c r="A8" s="24"/>
      <c r="B8" s="2"/>
      <c r="C8" s="20"/>
      <c r="D8" s="18"/>
      <c r="E8" s="29"/>
      <c r="H8" s="45">
        <f>H5-H2</f>
        <v>0</v>
      </c>
    </row>
    <row r="9" spans="1:8" x14ac:dyDescent="0.25">
      <c r="A9" s="24"/>
      <c r="B9" s="2"/>
      <c r="C9" s="20"/>
      <c r="D9" s="18"/>
      <c r="E9" s="29"/>
      <c r="G9" s="7"/>
      <c r="H9" s="45"/>
    </row>
    <row r="10" spans="1:8" x14ac:dyDescent="0.25">
      <c r="A10" s="24"/>
      <c r="B10" s="2"/>
      <c r="C10" s="20"/>
      <c r="D10" s="18"/>
      <c r="E10" s="29"/>
    </row>
    <row r="11" spans="1:8" x14ac:dyDescent="0.25">
      <c r="A11" s="24"/>
      <c r="B11" s="2"/>
      <c r="C11" s="20"/>
      <c r="D11" s="18"/>
      <c r="E11" s="29"/>
    </row>
    <row r="12" spans="1:8" x14ac:dyDescent="0.25">
      <c r="A12" s="24"/>
      <c r="B12" s="10"/>
      <c r="C12" s="19"/>
      <c r="D12" s="17"/>
      <c r="E12" s="21"/>
    </row>
    <row r="13" spans="1:8" x14ac:dyDescent="0.25">
      <c r="A13" s="24"/>
      <c r="B13" s="2"/>
      <c r="C13" s="20"/>
      <c r="D13" s="18"/>
      <c r="E13" s="29"/>
    </row>
    <row r="14" spans="1:8" x14ac:dyDescent="0.25">
      <c r="A14" s="24"/>
      <c r="B14" s="2"/>
      <c r="C14" s="20"/>
      <c r="D14" s="18"/>
      <c r="E14" s="29"/>
    </row>
    <row r="15" spans="1:8" x14ac:dyDescent="0.25">
      <c r="A15" s="24"/>
      <c r="B15" s="10"/>
      <c r="C15" s="19"/>
      <c r="D15" s="17"/>
      <c r="E15" s="21"/>
    </row>
    <row r="16" spans="1:8" x14ac:dyDescent="0.25">
      <c r="A16" s="24"/>
      <c r="B16" s="2"/>
      <c r="C16" s="20"/>
      <c r="D16" s="18"/>
      <c r="E16" s="29"/>
    </row>
    <row r="17" spans="1:5" x14ac:dyDescent="0.25">
      <c r="A17" s="24"/>
      <c r="B17" s="2"/>
      <c r="C17" s="20"/>
      <c r="D17" s="18"/>
      <c r="E17" s="29"/>
    </row>
    <row r="18" spans="1:5" x14ac:dyDescent="0.25">
      <c r="A18" s="24"/>
      <c r="B18" s="2"/>
      <c r="C18" s="20"/>
      <c r="D18" s="18"/>
      <c r="E18" s="29"/>
    </row>
    <row r="19" spans="1:5" x14ac:dyDescent="0.25">
      <c r="A19" s="24"/>
      <c r="B19" s="10"/>
      <c r="C19" s="19"/>
      <c r="D19" s="17"/>
      <c r="E19" s="21"/>
    </row>
    <row r="20" spans="1:5" x14ac:dyDescent="0.25">
      <c r="A20" s="24"/>
      <c r="B20" s="2"/>
      <c r="C20" s="20"/>
      <c r="D20" s="18"/>
      <c r="E20" s="29"/>
    </row>
    <row r="21" spans="1:5" x14ac:dyDescent="0.25">
      <c r="A21" s="24"/>
      <c r="B21" s="10"/>
      <c r="C21" s="19"/>
      <c r="D21" s="17"/>
      <c r="E21" s="21"/>
    </row>
    <row r="22" spans="1:5" x14ac:dyDescent="0.25">
      <c r="A22" s="24"/>
      <c r="B22" s="2"/>
      <c r="C22" s="20"/>
      <c r="D22" s="18"/>
      <c r="E22" s="29"/>
    </row>
    <row r="23" spans="1:5" x14ac:dyDescent="0.25">
      <c r="A23" s="24"/>
      <c r="B23" s="2"/>
      <c r="C23" s="20"/>
      <c r="D23" s="18"/>
      <c r="E23" s="29"/>
    </row>
    <row r="24" spans="1:5" x14ac:dyDescent="0.25">
      <c r="A24" s="24"/>
      <c r="B24" s="10"/>
      <c r="C24" s="19"/>
      <c r="D24" s="17"/>
      <c r="E24" s="21"/>
    </row>
    <row r="25" spans="1:5" x14ac:dyDescent="0.25">
      <c r="A25" s="24"/>
      <c r="B25" s="2"/>
      <c r="C25" s="20"/>
      <c r="D25" s="18"/>
      <c r="E25" s="29"/>
    </row>
    <row r="26" spans="1:5" x14ac:dyDescent="0.25">
      <c r="A26" s="24"/>
      <c r="B26" s="2"/>
      <c r="C26" s="20"/>
      <c r="D26" s="18"/>
      <c r="E26" s="29"/>
    </row>
    <row r="27" spans="1:5" x14ac:dyDescent="0.25">
      <c r="A27" s="24"/>
      <c r="B27" s="10"/>
      <c r="C27" s="19"/>
      <c r="D27" s="17"/>
      <c r="E27" s="21"/>
    </row>
    <row r="28" spans="1:5" x14ac:dyDescent="0.25">
      <c r="A28" s="24"/>
      <c r="B28" s="2"/>
      <c r="C28" s="20"/>
      <c r="D28" s="18"/>
      <c r="E28" s="29"/>
    </row>
    <row r="29" spans="1:5" x14ac:dyDescent="0.25">
      <c r="A29" s="24"/>
      <c r="B29" s="2"/>
      <c r="C29" s="20"/>
      <c r="D29" s="18"/>
      <c r="E29" s="29"/>
    </row>
    <row r="30" spans="1:5" x14ac:dyDescent="0.25">
      <c r="A30" s="24"/>
      <c r="B30" s="10"/>
      <c r="C30" s="19"/>
      <c r="D30" s="17"/>
      <c r="E30" s="21"/>
    </row>
    <row r="31" spans="1:5" x14ac:dyDescent="0.25">
      <c r="A31" s="24"/>
      <c r="B31" s="2"/>
      <c r="C31" s="20"/>
      <c r="D31" s="18"/>
      <c r="E31" s="29"/>
    </row>
    <row r="32" spans="1:5" x14ac:dyDescent="0.25">
      <c r="A32" s="24"/>
      <c r="B32" s="2"/>
      <c r="C32" s="20"/>
      <c r="D32" s="18"/>
      <c r="E32" s="29"/>
    </row>
    <row r="33" spans="1:5" x14ac:dyDescent="0.25">
      <c r="A33" s="24"/>
      <c r="B33" s="10"/>
      <c r="C33" s="19"/>
      <c r="D33" s="17"/>
      <c r="E33" s="21"/>
    </row>
    <row r="34" spans="1:5" x14ac:dyDescent="0.25">
      <c r="A34" s="24"/>
      <c r="B34" s="2"/>
      <c r="C34" s="20"/>
      <c r="D34" s="18"/>
      <c r="E34" s="29"/>
    </row>
    <row r="35" spans="1:5" x14ac:dyDescent="0.25">
      <c r="A35" s="24"/>
      <c r="B35" s="2"/>
      <c r="C35" s="20"/>
      <c r="D35" s="18"/>
      <c r="E35" s="29"/>
    </row>
    <row r="36" spans="1:5" x14ac:dyDescent="0.25">
      <c r="A36" s="24"/>
      <c r="B36" s="10"/>
      <c r="C36" s="19"/>
      <c r="D36" s="17"/>
      <c r="E36" s="21"/>
    </row>
    <row r="37" spans="1:5" x14ac:dyDescent="0.25">
      <c r="A37" s="24"/>
      <c r="B37" s="2"/>
      <c r="C37" s="20"/>
      <c r="D37" s="18"/>
      <c r="E37" s="29"/>
    </row>
    <row r="38" spans="1:5" x14ac:dyDescent="0.25">
      <c r="A38" s="24"/>
      <c r="B38" s="2"/>
      <c r="C38" s="20"/>
      <c r="D38" s="18"/>
      <c r="E38" s="29"/>
    </row>
    <row r="39" spans="1:5" x14ac:dyDescent="0.25">
      <c r="A39" s="24"/>
      <c r="B39" s="10"/>
      <c r="C39" s="19"/>
      <c r="D39" s="17"/>
      <c r="E39" s="21"/>
    </row>
    <row r="40" spans="1:5" x14ac:dyDescent="0.25">
      <c r="A40" s="24"/>
      <c r="B40" s="2"/>
      <c r="C40" s="20"/>
      <c r="D40" s="18"/>
      <c r="E40" s="29"/>
    </row>
    <row r="41" spans="1:5" x14ac:dyDescent="0.25">
      <c r="A41" s="24"/>
      <c r="B41" s="2"/>
      <c r="C41" s="20"/>
      <c r="D41" s="18"/>
      <c r="E41" s="29"/>
    </row>
    <row r="42" spans="1:5" x14ac:dyDescent="0.25">
      <c r="A42" s="24"/>
      <c r="B42" s="10"/>
      <c r="C42" s="19"/>
      <c r="D42" s="17"/>
      <c r="E42" s="21"/>
    </row>
    <row r="43" spans="1:5" x14ac:dyDescent="0.25">
      <c r="A43" s="24"/>
      <c r="B43" s="2"/>
      <c r="C43" s="20"/>
      <c r="D43" s="18"/>
      <c r="E43" s="29"/>
    </row>
    <row r="44" spans="1:5" x14ac:dyDescent="0.25">
      <c r="A44" s="24"/>
      <c r="B44" s="2"/>
      <c r="C44" s="20"/>
      <c r="D44" s="18"/>
      <c r="E44" s="29"/>
    </row>
    <row r="45" spans="1:5" x14ac:dyDescent="0.25">
      <c r="A45" s="24"/>
      <c r="B45" s="10"/>
      <c r="C45" s="19"/>
      <c r="D45" s="17"/>
      <c r="E45" s="21"/>
    </row>
    <row r="46" spans="1:5" x14ac:dyDescent="0.25">
      <c r="A46" s="24"/>
      <c r="B46" s="2"/>
      <c r="C46" s="20"/>
      <c r="D46" s="18"/>
      <c r="E46" s="29"/>
    </row>
    <row r="47" spans="1:5" x14ac:dyDescent="0.25">
      <c r="A47" s="24"/>
      <c r="B47" s="2"/>
      <c r="C47" s="20"/>
      <c r="D47" s="18"/>
      <c r="E47" s="29"/>
    </row>
    <row r="48" spans="1:5" x14ac:dyDescent="0.25">
      <c r="A48" s="24"/>
      <c r="B48" s="10"/>
      <c r="C48" s="19"/>
      <c r="D48" s="17"/>
      <c r="E48" s="21"/>
    </row>
    <row r="49" spans="1:5" x14ac:dyDescent="0.25">
      <c r="A49" s="24"/>
      <c r="B49" s="2"/>
      <c r="C49" s="20"/>
      <c r="D49" s="18"/>
      <c r="E49" s="29"/>
    </row>
    <row r="50" spans="1:5" x14ac:dyDescent="0.25">
      <c r="A50" s="24"/>
      <c r="B50" s="2"/>
      <c r="C50" s="20"/>
      <c r="D50" s="18"/>
      <c r="E50" s="29"/>
    </row>
    <row r="51" spans="1:5" x14ac:dyDescent="0.25">
      <c r="A51" s="24"/>
      <c r="B51" s="10"/>
      <c r="C51" s="19"/>
      <c r="D51" s="17"/>
      <c r="E51" s="21"/>
    </row>
    <row r="52" spans="1:5" x14ac:dyDescent="0.25">
      <c r="A52" s="24"/>
      <c r="B52" s="2"/>
      <c r="C52" s="20"/>
      <c r="D52" s="18"/>
      <c r="E52" s="29"/>
    </row>
    <row r="53" spans="1:5" x14ac:dyDescent="0.25">
      <c r="A53" s="24"/>
      <c r="B53" s="2"/>
      <c r="C53" s="20"/>
      <c r="D53" s="18"/>
      <c r="E53" s="29"/>
    </row>
    <row r="54" spans="1:5" x14ac:dyDescent="0.25">
      <c r="A54" s="24"/>
      <c r="B54" s="10"/>
      <c r="C54" s="19"/>
      <c r="D54" s="17"/>
      <c r="E54" s="21"/>
    </row>
    <row r="55" spans="1:5" x14ac:dyDescent="0.25">
      <c r="A55" s="24"/>
      <c r="B55" s="2"/>
      <c r="C55" s="20"/>
      <c r="D55" s="18"/>
      <c r="E55" s="29"/>
    </row>
    <row r="56" spans="1:5" x14ac:dyDescent="0.25">
      <c r="A56" s="24"/>
      <c r="B56" s="2"/>
      <c r="C56" s="20"/>
      <c r="D56" s="18"/>
      <c r="E56" s="29"/>
    </row>
    <row r="57" spans="1:5" x14ac:dyDescent="0.25">
      <c r="A57" s="24"/>
      <c r="B57" s="10"/>
      <c r="C57" s="19"/>
      <c r="D57" s="17"/>
      <c r="E57" s="21"/>
    </row>
    <row r="58" spans="1:5" x14ac:dyDescent="0.25">
      <c r="A58" s="24"/>
      <c r="B58" s="2"/>
      <c r="C58" s="20"/>
      <c r="D58" s="18"/>
      <c r="E58" s="29"/>
    </row>
    <row r="59" spans="1:5" x14ac:dyDescent="0.25">
      <c r="A59" s="24"/>
      <c r="B59" s="2"/>
      <c r="C59" s="20"/>
      <c r="D59" s="18"/>
      <c r="E59" s="29"/>
    </row>
  </sheetData>
  <mergeCells count="3">
    <mergeCell ref="H2:H3"/>
    <mergeCell ref="H5:H6"/>
    <mergeCell ref="H8:H9"/>
  </mergeCells>
  <pageMargins left="0.7" right="0.7" top="0.75" bottom="0.75" header="0.3" footer="0.3"/>
  <pageSetup paperSize="9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32"/>
  <sheetViews>
    <sheetView workbookViewId="0">
      <selection activeCell="J23" sqref="J23"/>
    </sheetView>
  </sheetViews>
  <sheetFormatPr baseColWidth="10" defaultRowHeight="15" x14ac:dyDescent="0.25"/>
  <cols>
    <col min="1" max="1" width="18.5703125" bestFit="1" customWidth="1"/>
    <col min="3" max="3" width="18.42578125" bestFit="1" customWidth="1"/>
    <col min="4" max="4" width="13" bestFit="1" customWidth="1"/>
  </cols>
  <sheetData>
    <row r="1" spans="1:12" x14ac:dyDescent="0.25">
      <c r="A1" t="s">
        <v>9</v>
      </c>
      <c r="B1" t="s">
        <v>12</v>
      </c>
      <c r="C1" t="s">
        <v>18</v>
      </c>
      <c r="D1" t="s">
        <v>19</v>
      </c>
      <c r="E1" t="s">
        <v>33</v>
      </c>
    </row>
    <row r="2" spans="1:12" x14ac:dyDescent="0.25">
      <c r="A2" s="36" t="s">
        <v>10</v>
      </c>
      <c r="B2" s="36" t="e">
        <f>INDEX(VENTES!$D$2:$D$59,MATCH('Analyse Stock'!$A2,VENTES!$B$2:$B$59,0),0)</f>
        <v>#N/A</v>
      </c>
      <c r="C2" s="36"/>
      <c r="D2" s="36"/>
      <c r="E2" s="36" t="e">
        <f>C2+D2-B2</f>
        <v>#N/A</v>
      </c>
      <c r="L2" t="e">
        <f>INDEX(VENTES!$D$2:$D$59,MATCH('Analyse Stock'!$A3,VENTES!$B$2:$B$59,0),0)</f>
        <v>#N/A</v>
      </c>
    </row>
    <row r="3" spans="1:12" x14ac:dyDescent="0.25">
      <c r="A3" s="36" t="s">
        <v>11</v>
      </c>
      <c r="B3" s="36" t="e">
        <f>INDEX(VENTES!$D$2:$D$59,MATCH('Analyse Stock'!$A3,VENTES!$B$2:$B$59,0),0)</f>
        <v>#N/A</v>
      </c>
      <c r="C3" s="36"/>
      <c r="D3" s="36"/>
      <c r="E3" s="36" t="e">
        <f t="shared" ref="E3:E29" si="0">C3+D3-B3</f>
        <v>#N/A</v>
      </c>
    </row>
    <row r="4" spans="1:12" x14ac:dyDescent="0.25">
      <c r="A4" s="36" t="s">
        <v>13</v>
      </c>
      <c r="B4" s="36" t="e">
        <f>INDEX(VENTES!$D$2:$D$59,MATCH('Analyse Stock'!$A4,VENTES!$B$2:$B$59,0),0)</f>
        <v>#N/A</v>
      </c>
      <c r="C4" s="36"/>
      <c r="D4" s="36"/>
      <c r="E4" s="36" t="e">
        <f t="shared" si="0"/>
        <v>#N/A</v>
      </c>
    </row>
    <row r="5" spans="1:12" x14ac:dyDescent="0.25">
      <c r="A5" s="36" t="s">
        <v>14</v>
      </c>
      <c r="B5" s="36" t="e">
        <f>INDEX(VENTES!$D$2:$D$59,MATCH('Analyse Stock'!$A5,VENTES!$B$2:$B$59,0),0)</f>
        <v>#N/A</v>
      </c>
      <c r="C5" s="36"/>
      <c r="D5" s="36"/>
      <c r="E5" s="36" t="e">
        <f t="shared" si="0"/>
        <v>#N/A</v>
      </c>
    </row>
    <row r="6" spans="1:12" x14ac:dyDescent="0.25">
      <c r="A6" s="36" t="s">
        <v>16</v>
      </c>
      <c r="B6" s="36" t="e">
        <f>INDEX(VENTES!$D$2:$D$59,MATCH('Analyse Stock'!$A6,VENTES!$B$2:$B$59,0),0)</f>
        <v>#N/A</v>
      </c>
      <c r="C6" s="36"/>
      <c r="D6" s="36"/>
      <c r="E6" s="36" t="e">
        <f t="shared" si="0"/>
        <v>#N/A</v>
      </c>
    </row>
    <row r="7" spans="1:12" x14ac:dyDescent="0.25">
      <c r="A7" s="36" t="s">
        <v>17</v>
      </c>
      <c r="B7" s="36" t="e">
        <f>INDEX(VENTES!$D$2:$D$59,MATCH('Analyse Stock'!$A7,VENTES!$B$2:$B$59,0),0)</f>
        <v>#N/A</v>
      </c>
      <c r="C7" s="36"/>
      <c r="D7" s="36"/>
      <c r="E7" s="36" t="e">
        <f t="shared" si="0"/>
        <v>#N/A</v>
      </c>
    </row>
    <row r="8" spans="1:12" x14ac:dyDescent="0.25">
      <c r="A8" s="36" t="s">
        <v>20</v>
      </c>
      <c r="B8" s="36" t="e">
        <f>INDEX(VENTES!$D$2:$D$59,MATCH('Analyse Stock'!$A8,VENTES!$B$2:$B$59,0),0)</f>
        <v>#N/A</v>
      </c>
      <c r="C8" s="36"/>
      <c r="D8" s="36"/>
      <c r="E8" s="36" t="e">
        <f t="shared" si="0"/>
        <v>#N/A</v>
      </c>
    </row>
    <row r="9" spans="1:12" x14ac:dyDescent="0.25">
      <c r="A9" s="36" t="s">
        <v>15</v>
      </c>
      <c r="B9" s="36" t="e">
        <f>INDEX(VENTES!$D$2:$D$59,MATCH('Analyse Stock'!$A9,VENTES!$B$2:$B$59,0),0)</f>
        <v>#N/A</v>
      </c>
      <c r="C9" s="36"/>
      <c r="D9" s="36"/>
      <c r="E9" s="36" t="e">
        <f t="shared" si="0"/>
        <v>#N/A</v>
      </c>
    </row>
    <row r="10" spans="1:12" x14ac:dyDescent="0.25">
      <c r="A10" s="36" t="s">
        <v>7</v>
      </c>
      <c r="B10" s="36" t="e">
        <f>INDEX(VENTES!$D$2:$D$59,MATCH('Analyse Stock'!$A10,VENTES!$B$2:$B$59,0),0)</f>
        <v>#N/A</v>
      </c>
      <c r="C10" s="36"/>
      <c r="D10" s="36"/>
      <c r="E10" s="36" t="e">
        <f t="shared" si="0"/>
        <v>#N/A</v>
      </c>
    </row>
    <row r="11" spans="1:12" x14ac:dyDescent="0.25">
      <c r="A11" s="36" t="s">
        <v>8</v>
      </c>
      <c r="B11" s="36" t="e">
        <f>INDEX(VENTES!$D$2:$D$59,MATCH('Analyse Stock'!$A11,VENTES!$B$2:$B$59,0),0)</f>
        <v>#N/A</v>
      </c>
      <c r="C11" s="36"/>
      <c r="D11" s="36"/>
      <c r="E11" s="36" t="e">
        <f t="shared" si="0"/>
        <v>#N/A</v>
      </c>
    </row>
    <row r="12" spans="1:12" x14ac:dyDescent="0.25">
      <c r="A12" s="36" t="s">
        <v>21</v>
      </c>
      <c r="B12" s="36" t="e">
        <f>INDEX(VENTES!$D$2:$D$59,MATCH('Analyse Stock'!$A12,VENTES!$B$2:$B$59,0),0)</f>
        <v>#N/A</v>
      </c>
      <c r="C12" s="36"/>
      <c r="D12" s="36"/>
      <c r="E12" s="36" t="e">
        <f t="shared" si="0"/>
        <v>#N/A</v>
      </c>
    </row>
    <row r="13" spans="1:12" x14ac:dyDescent="0.25">
      <c r="A13" s="36" t="s">
        <v>22</v>
      </c>
      <c r="B13" s="36" t="e">
        <f>INDEX(VENTES!$D$2:$D$59,MATCH('Analyse Stock'!$A13,VENTES!$B$2:$B$59,0),0)</f>
        <v>#N/A</v>
      </c>
      <c r="C13" s="36"/>
      <c r="D13" s="36"/>
      <c r="E13" s="36" t="e">
        <f t="shared" si="0"/>
        <v>#N/A</v>
      </c>
    </row>
    <row r="14" spans="1:12" x14ac:dyDescent="0.25">
      <c r="A14" s="36" t="s">
        <v>23</v>
      </c>
      <c r="B14" s="36" t="e">
        <f>INDEX(VENTES!$D$2:$D$59,MATCH('Analyse Stock'!$A14,VENTES!$B$2:$B$59,0),0)</f>
        <v>#N/A</v>
      </c>
      <c r="C14" s="36"/>
      <c r="D14" s="36"/>
      <c r="E14" s="36" t="e">
        <f t="shared" si="0"/>
        <v>#N/A</v>
      </c>
    </row>
    <row r="15" spans="1:12" x14ac:dyDescent="0.25">
      <c r="A15" s="36" t="s">
        <v>24</v>
      </c>
      <c r="B15" s="36" t="e">
        <f>INDEX(VENTES!$D$2:$D$59,MATCH('Analyse Stock'!$A15,VENTES!$B$2:$B$59,0),0)</f>
        <v>#N/A</v>
      </c>
      <c r="C15" s="36"/>
      <c r="D15" s="36"/>
      <c r="E15" s="36" t="e">
        <f t="shared" si="0"/>
        <v>#N/A</v>
      </c>
    </row>
    <row r="16" spans="1:12" s="1" customFormat="1" x14ac:dyDescent="0.25">
      <c r="A16" s="36" t="s">
        <v>34</v>
      </c>
      <c r="B16" s="36" t="e">
        <f>INDEX(VENTES!$D$2:$D$59,MATCH('Analyse Stock'!$A16,VENTES!$B$2:$B$59,0),0)</f>
        <v>#N/A</v>
      </c>
      <c r="C16" s="36"/>
      <c r="D16" s="36"/>
      <c r="E16" s="36" t="e">
        <f t="shared" si="0"/>
        <v>#N/A</v>
      </c>
    </row>
    <row r="17" spans="1:5" x14ac:dyDescent="0.25">
      <c r="A17" s="36" t="s">
        <v>25</v>
      </c>
      <c r="B17" s="36" t="e">
        <f>INDEX(VENTES!$D$2:$D$59,MATCH('Analyse Stock'!$A17,VENTES!$B$2:$B$59,0),0)</f>
        <v>#N/A</v>
      </c>
      <c r="C17" s="36"/>
      <c r="D17" s="36"/>
      <c r="E17" s="36" t="e">
        <f t="shared" si="0"/>
        <v>#N/A</v>
      </c>
    </row>
    <row r="18" spans="1:5" s="1" customFormat="1" x14ac:dyDescent="0.25">
      <c r="A18" s="37" t="s">
        <v>1</v>
      </c>
      <c r="B18" s="37" t="e">
        <f>SUM(B2:B17)</f>
        <v>#N/A</v>
      </c>
      <c r="C18" s="37"/>
      <c r="D18" s="37"/>
      <c r="E18" s="37"/>
    </row>
    <row r="19" spans="1:5" x14ac:dyDescent="0.25">
      <c r="A19" s="38" t="s">
        <v>26</v>
      </c>
      <c r="B19" s="38" t="e">
        <f>INDEX(VENTES!$D$2:$D$59,MATCH('Analyse Stock'!$A19,VENTES!$B$2:$B$59,0),0)</f>
        <v>#N/A</v>
      </c>
      <c r="C19" s="38"/>
      <c r="D19" s="38"/>
      <c r="E19" s="38" t="e">
        <f t="shared" si="0"/>
        <v>#N/A</v>
      </c>
    </row>
    <row r="20" spans="1:5" x14ac:dyDescent="0.25">
      <c r="A20" s="38" t="s">
        <v>27</v>
      </c>
      <c r="B20" s="38" t="e">
        <f>INDEX(VENTES!$D$2:$D$59,MATCH('Analyse Stock'!$A20,VENTES!$B$2:$B$59,0),0)</f>
        <v>#N/A</v>
      </c>
      <c r="C20" s="38"/>
      <c r="D20" s="38"/>
      <c r="E20" s="38" t="e">
        <f t="shared" si="0"/>
        <v>#N/A</v>
      </c>
    </row>
    <row r="21" spans="1:5" s="1" customFormat="1" x14ac:dyDescent="0.25">
      <c r="A21" s="39" t="s">
        <v>1</v>
      </c>
      <c r="B21" s="39" t="e">
        <f>SUM(B19:B20)</f>
        <v>#N/A</v>
      </c>
      <c r="C21" s="39"/>
      <c r="D21" s="39"/>
      <c r="E21" s="39"/>
    </row>
    <row r="22" spans="1:5" x14ac:dyDescent="0.25">
      <c r="A22" s="40" t="s">
        <v>28</v>
      </c>
      <c r="B22" s="40" t="e">
        <f>INDEX(VENTES!$D$2:$D$59,MATCH('Analyse Stock'!$A22,VENTES!$B$2:$B$59,0),0)</f>
        <v>#N/A</v>
      </c>
      <c r="C22" s="40"/>
      <c r="D22" s="40"/>
      <c r="E22" s="40" t="e">
        <f t="shared" si="0"/>
        <v>#N/A</v>
      </c>
    </row>
    <row r="23" spans="1:5" x14ac:dyDescent="0.25">
      <c r="A23" s="40" t="s">
        <v>29</v>
      </c>
      <c r="B23" s="40" t="e">
        <f>INDEX(VENTES!$D$2:$D$59,MATCH('Analyse Stock'!$A23,VENTES!$B$2:$B$59,0),0)</f>
        <v>#N/A</v>
      </c>
      <c r="C23" s="40"/>
      <c r="D23" s="40"/>
      <c r="E23" s="40" t="e">
        <f t="shared" si="0"/>
        <v>#N/A</v>
      </c>
    </row>
    <row r="24" spans="1:5" x14ac:dyDescent="0.25">
      <c r="A24" s="40" t="s">
        <v>30</v>
      </c>
      <c r="B24" s="40" t="e">
        <f>INDEX(VENTES!$D$2:$D$59,MATCH('Analyse Stock'!$A24,VENTES!$B$2:$B$59,0),0)</f>
        <v>#N/A</v>
      </c>
      <c r="C24" s="40"/>
      <c r="D24" s="40"/>
      <c r="E24" s="40" t="e">
        <f t="shared" si="0"/>
        <v>#N/A</v>
      </c>
    </row>
    <row r="25" spans="1:5" x14ac:dyDescent="0.25">
      <c r="A25" s="40" t="s">
        <v>31</v>
      </c>
      <c r="B25" s="40" t="e">
        <f>INDEX(VENTES!$D$2:$D$59,MATCH('Analyse Stock'!$A25,VENTES!$B$2:$B$59,0),0)</f>
        <v>#N/A</v>
      </c>
      <c r="C25" s="40"/>
      <c r="D25" s="40"/>
      <c r="E25" s="40" t="e">
        <f t="shared" si="0"/>
        <v>#N/A</v>
      </c>
    </row>
    <row r="26" spans="1:5" x14ac:dyDescent="0.25">
      <c r="A26" s="41" t="s">
        <v>1</v>
      </c>
      <c r="B26" s="41" t="e">
        <f>SUM(B22:B25)</f>
        <v>#N/A</v>
      </c>
      <c r="C26" s="41"/>
      <c r="D26" s="41"/>
      <c r="E26" s="41"/>
    </row>
    <row r="27" spans="1:5" s="1" customFormat="1" x14ac:dyDescent="0.25">
      <c r="A27" s="46" t="s">
        <v>35</v>
      </c>
      <c r="B27" s="46" t="e">
        <f>INDEX(VENTES!$D$2:$D$59,MATCH('Analyse Stock'!$A27,VENTES!$B$2:$B$59,0),0)</f>
        <v>#N/A</v>
      </c>
      <c r="C27" s="46"/>
      <c r="D27" s="46"/>
      <c r="E27" s="46" t="e">
        <f t="shared" si="0"/>
        <v>#N/A</v>
      </c>
    </row>
    <row r="28" spans="1:5" s="1" customFormat="1" x14ac:dyDescent="0.25">
      <c r="A28" s="46" t="s">
        <v>36</v>
      </c>
      <c r="B28" s="46" t="e">
        <f>INDEX(VENTES!$D$2:$D$59,MATCH('Analyse Stock'!$A28,VENTES!$B$2:$B$59,0),0)</f>
        <v>#N/A</v>
      </c>
      <c r="C28" s="46"/>
      <c r="D28" s="46"/>
      <c r="E28" s="46" t="e">
        <f t="shared" si="0"/>
        <v>#N/A</v>
      </c>
    </row>
    <row r="29" spans="1:5" s="1" customFormat="1" x14ac:dyDescent="0.25">
      <c r="A29" s="46" t="s">
        <v>37</v>
      </c>
      <c r="B29" s="46" t="e">
        <f>INDEX(VENTES!$D$2:$D$59,MATCH('Analyse Stock'!$A29,VENTES!$B$2:$B$59,0),0)</f>
        <v>#N/A</v>
      </c>
      <c r="C29" s="46"/>
      <c r="D29" s="46"/>
      <c r="E29" s="46" t="e">
        <f t="shared" si="0"/>
        <v>#N/A</v>
      </c>
    </row>
    <row r="30" spans="1:5" s="1" customFormat="1" x14ac:dyDescent="0.25">
      <c r="A30" s="47" t="s">
        <v>1</v>
      </c>
      <c r="B30" s="47" t="e">
        <f>SUM(B27:B29)</f>
        <v>#N/A</v>
      </c>
      <c r="C30" s="47"/>
      <c r="D30" s="47"/>
      <c r="E30" s="47"/>
    </row>
    <row r="32" spans="1:5" x14ac:dyDescent="0.25">
      <c r="A32" t="s">
        <v>32</v>
      </c>
      <c r="B32" t="e">
        <f>B18+B21+B26+B30</f>
        <v>#N/A</v>
      </c>
    </row>
  </sheetData>
  <pageMargins left="0.70866141732283472" right="0.70866141732283472" top="0.74803149606299213" bottom="0.74803149606299213" header="0.31496062992125984" footer="0.31496062992125984"/>
  <pageSetup paperSize="9" orientation="portrait" r:id="rId1"/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CAISSE</vt:lpstr>
      <vt:lpstr>VENTES</vt:lpstr>
      <vt:lpstr>Analyse Stock</vt:lpstr>
      <vt:lpstr>CAISSE!Zone_d_impression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Mageren</dc:creator>
  <cp:lastModifiedBy>jonat</cp:lastModifiedBy>
  <cp:lastPrinted>2019-08-08T13:20:58Z</cp:lastPrinted>
  <dcterms:created xsi:type="dcterms:W3CDTF">2014-12-18T20:35:27Z</dcterms:created>
  <dcterms:modified xsi:type="dcterms:W3CDTF">2019-09-30T13:32:37Z</dcterms:modified>
</cp:coreProperties>
</file>