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D5629\Desktop\"/>
    </mc:Choice>
  </mc:AlternateContent>
  <xr:revisionPtr revIDLastSave="0" documentId="13_ncr:1_{B2B55A7A-AC33-4AAD-91EB-8370978B51CB}" xr6:coauthVersionLast="41" xr6:coauthVersionMax="41" xr10:uidLastSave="{00000000-0000-0000-0000-000000000000}"/>
  <bookViews>
    <workbookView xWindow="28690" yWindow="-110" windowWidth="29020" windowHeight="15820" tabRatio="885" activeTab="2" xr2:uid="{00000000-000D-0000-FFFF-FFFF00000000}"/>
  </bookViews>
  <sheets>
    <sheet name="Feuille paramètres" sheetId="13" r:id="rId1"/>
    <sheet name="Tableau comparatif " sheetId="5" r:id="rId2"/>
    <sheet name="Analyse pour 1 projet" sheetId="54" r:id="rId3"/>
  </sheets>
  <externalReferences>
    <externalReference r:id="rId4"/>
  </externalReferences>
  <definedNames>
    <definedName name="_xlnm._FilterDatabase" localSheetId="0" hidden="1">'Feuille paramètres'!#REF!</definedName>
    <definedName name="_xlnm._FilterDatabase" localSheetId="1" hidden="1">'Tableau comparatif '!$B$2:$CP$72</definedName>
    <definedName name="_Key1" hidden="1">'[1]invest matériel'!$A$5</definedName>
    <definedName name="_Key2" hidden="1">'[1]invest matériel'!$C$5</definedName>
    <definedName name="_Order1" hidden="1">0</definedName>
    <definedName name="_Order2" hidden="1">0</definedName>
    <definedName name="_Sort" hidden="1">'[1]invest matériel'!$A$5:$H$51</definedName>
    <definedName name="CLM">12</definedName>
    <definedName name="LGN">17</definedName>
    <definedName name="Project_name_filter">'Analyse pour 1 projet'!$B$5</definedName>
    <definedName name="Projectname">'Feuille paramètres'!$F$4:INDEX('Feuille paramètres'!$F$4:$F$62,MAX('Feuille paramètres'!$E$4:$E$62),1)</definedName>
    <definedName name="SAPBEXrevision" hidden="1">4</definedName>
    <definedName name="SAPBEXsysID" hidden="1">"PBW"</definedName>
    <definedName name="SAPBEXwbID" hidden="1">"3TKSO853324FJ4MADHEEU3PTO"</definedName>
    <definedName name="sencount" hidden="1">1</definedName>
    <definedName name="solver_adj" localSheetId="1" hidden="1">'Tableau comparatif '!#REF!</definedName>
    <definedName name="solver_cvg" localSheetId="1" hidden="1">"""""""0.0001"""""""</definedName>
    <definedName name="solver_drv" localSheetId="1" hidden="1">2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"""""""0.075"""""""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'Tableau comparatif '!#REF!</definedName>
    <definedName name="solver_pre" localSheetId="1" hidden="1">"""""""0.000001"""""""</definedName>
    <definedName name="solver_rbv" localSheetId="1" hidden="1">2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1</definedName>
    <definedName name="solver_typ" localSheetId="1" hidden="1">3</definedName>
    <definedName name="solver_val" localSheetId="1" hidden="1">-46295</definedName>
    <definedName name="solver_ver" localSheetId="1" hidden="1">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5" l="1"/>
  <c r="D10" i="13" l="1"/>
  <c r="H12" i="5"/>
  <c r="E12" i="5" l="1"/>
  <c r="CO34" i="5"/>
  <c r="CN34" i="5"/>
  <c r="CM34" i="5"/>
  <c r="CL34" i="5"/>
  <c r="CK34" i="5"/>
  <c r="CJ34" i="5"/>
  <c r="CI34" i="5"/>
  <c r="CH34" i="5"/>
  <c r="CG34" i="5"/>
  <c r="CF34" i="5"/>
  <c r="CE34" i="5"/>
  <c r="CD34" i="5"/>
  <c r="CC34" i="5"/>
  <c r="CB34" i="5"/>
  <c r="CA34" i="5"/>
  <c r="BZ34" i="5"/>
  <c r="BY34" i="5"/>
  <c r="BX34" i="5"/>
  <c r="BW34" i="5"/>
  <c r="BV34" i="5"/>
  <c r="BU34" i="5"/>
  <c r="BT34" i="5"/>
  <c r="BS34" i="5"/>
  <c r="BR34" i="5"/>
  <c r="BQ34" i="5"/>
  <c r="BP34" i="5"/>
  <c r="BO34" i="5"/>
  <c r="BN34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G12" i="5"/>
  <c r="F12" i="5"/>
  <c r="D56" i="13" l="1"/>
  <c r="D57" i="13"/>
  <c r="D58" i="13"/>
  <c r="D59" i="13"/>
  <c r="D46" i="13"/>
  <c r="D47" i="13"/>
  <c r="D48" i="13"/>
  <c r="D49" i="13"/>
  <c r="D50" i="13"/>
  <c r="D51" i="13"/>
  <c r="D52" i="13"/>
  <c r="D53" i="13"/>
  <c r="D54" i="13"/>
  <c r="D55" i="13"/>
  <c r="D41" i="13"/>
  <c r="D42" i="13"/>
  <c r="D43" i="13"/>
  <c r="D44" i="13"/>
  <c r="D45" i="13"/>
  <c r="D5" i="13"/>
  <c r="D6" i="13"/>
  <c r="D7" i="13"/>
  <c r="D8" i="13"/>
  <c r="D9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" i="13" l="1"/>
  <c r="E58" i="13" s="1"/>
  <c r="E13" i="13" l="1"/>
  <c r="E30" i="13"/>
  <c r="E28" i="13"/>
  <c r="E38" i="13"/>
  <c r="E17" i="13"/>
  <c r="E12" i="13"/>
  <c r="E52" i="13"/>
  <c r="E46" i="13"/>
  <c r="E51" i="13"/>
  <c r="E23" i="13"/>
  <c r="E48" i="13"/>
  <c r="E21" i="13"/>
  <c r="E20" i="13"/>
  <c r="E19" i="13"/>
  <c r="E50" i="13"/>
  <c r="E8" i="13"/>
  <c r="E14" i="13"/>
  <c r="E35" i="13"/>
  <c r="E45" i="13"/>
  <c r="E32" i="13"/>
  <c r="E29" i="13"/>
  <c r="E18" i="13"/>
  <c r="E9" i="13"/>
  <c r="E37" i="13"/>
  <c r="E26" i="13"/>
  <c r="E39" i="13"/>
  <c r="E16" i="13"/>
  <c r="E36" i="13"/>
  <c r="E33" i="13"/>
  <c r="E56" i="13"/>
  <c r="E41" i="13"/>
  <c r="E57" i="13"/>
  <c r="E59" i="13"/>
  <c r="E6" i="13"/>
  <c r="E43" i="13"/>
  <c r="E11" i="13"/>
  <c r="E22" i="13"/>
  <c r="E15" i="13"/>
  <c r="E47" i="13"/>
  <c r="E27" i="13"/>
  <c r="E5" i="13"/>
  <c r="E7" i="13"/>
  <c r="E44" i="13"/>
  <c r="E49" i="13"/>
  <c r="E40" i="13"/>
  <c r="E10" i="13"/>
  <c r="E4" i="13"/>
  <c r="E55" i="13"/>
  <c r="E53" i="13"/>
  <c r="E42" i="13"/>
  <c r="E34" i="13"/>
  <c r="E24" i="13"/>
  <c r="E31" i="13"/>
  <c r="E25" i="13"/>
  <c r="E54" i="13"/>
  <c r="F8" i="13" l="1"/>
  <c r="F6" i="13"/>
  <c r="F9" i="13"/>
  <c r="F5" i="13"/>
  <c r="F34" i="13"/>
  <c r="F10" i="13"/>
  <c r="F32" i="13"/>
  <c r="F35" i="13"/>
  <c r="F26" i="13"/>
  <c r="F7" i="13"/>
  <c r="F43" i="13"/>
  <c r="F15" i="13"/>
  <c r="F11" i="13"/>
  <c r="F12" i="13"/>
  <c r="F22" i="13"/>
  <c r="F33" i="13"/>
  <c r="F14" i="13"/>
  <c r="F37" i="13"/>
  <c r="F13" i="13"/>
  <c r="F31" i="13"/>
  <c r="F44" i="13"/>
  <c r="F19" i="13"/>
  <c r="F18" i="13"/>
  <c r="F17" i="13"/>
  <c r="F23" i="13"/>
  <c r="F25" i="13"/>
  <c r="F29" i="13"/>
  <c r="F16" i="13"/>
  <c r="F20" i="13"/>
  <c r="F45" i="13"/>
  <c r="F40" i="13"/>
  <c r="F27" i="13"/>
  <c r="F21" i="13"/>
  <c r="F41" i="13"/>
  <c r="F39" i="13"/>
  <c r="F30" i="13"/>
  <c r="F24" i="13"/>
  <c r="F36" i="13"/>
  <c r="F38" i="13"/>
  <c r="F28" i="13"/>
  <c r="F42" i="13"/>
  <c r="F4" i="13"/>
  <c r="BD74" i="5" l="1"/>
  <c r="CE74" i="5" l="1"/>
  <c r="CA74" i="5" l="1"/>
  <c r="BZ74" i="5" l="1"/>
  <c r="BY74" i="5" l="1"/>
  <c r="BV74" i="5" l="1"/>
  <c r="CP2" i="5" l="1"/>
  <c r="BE74" i="5" l="1"/>
  <c r="BC74" i="5"/>
  <c r="BH74" i="5"/>
  <c r="BN74" i="5"/>
  <c r="BF74" i="5"/>
  <c r="BB74" i="5"/>
  <c r="BM74" i="5"/>
  <c r="AZ74" i="5"/>
  <c r="BK74" i="5"/>
  <c r="BO74" i="5"/>
  <c r="BA74" i="5"/>
  <c r="CO74" i="5"/>
  <c r="BI74" i="5"/>
  <c r="BJ74" i="5"/>
  <c r="AX74" i="5"/>
  <c r="BU74" i="5"/>
  <c r="BP74" i="5"/>
  <c r="BL74" i="5"/>
  <c r="AY74" i="5"/>
  <c r="BG74" i="5" l="1"/>
  <c r="BT74" i="5"/>
  <c r="BR74" i="5"/>
  <c r="BX74" i="5" l="1"/>
  <c r="CB74" i="5" l="1"/>
  <c r="CD74" i="5" l="1"/>
  <c r="CC74" i="5"/>
  <c r="CP74" i="5" l="1"/>
  <c r="BS74" i="5"/>
</calcChain>
</file>

<file path=xl/sharedStrings.xml><?xml version="1.0" encoding="utf-8"?>
<sst xmlns="http://schemas.openxmlformats.org/spreadsheetml/2006/main" count="167" uniqueCount="104">
  <si>
    <t>Project Name</t>
  </si>
  <si>
    <t>2015.12</t>
  </si>
  <si>
    <t>2016.06</t>
  </si>
  <si>
    <t>2016.09</t>
  </si>
  <si>
    <t>2016.12</t>
  </si>
  <si>
    <t>2017.03</t>
  </si>
  <si>
    <t>2017.06</t>
  </si>
  <si>
    <t>2017.09</t>
  </si>
  <si>
    <t>2017.12</t>
  </si>
  <si>
    <t>2017.10</t>
  </si>
  <si>
    <t>2017.11</t>
  </si>
  <si>
    <t>2018.01</t>
  </si>
  <si>
    <t>2018.02</t>
  </si>
  <si>
    <t>2018.03</t>
  </si>
  <si>
    <t>2018.04</t>
  </si>
  <si>
    <t>2018.05</t>
  </si>
  <si>
    <t>2018.06</t>
  </si>
  <si>
    <t>2018.07</t>
  </si>
  <si>
    <t>2018.08</t>
  </si>
  <si>
    <t>2018.09</t>
  </si>
  <si>
    <t>2018.10</t>
  </si>
  <si>
    <t>2018.11</t>
  </si>
  <si>
    <t>2018.12</t>
  </si>
  <si>
    <t xml:space="preserve">Total </t>
  </si>
  <si>
    <t>Project name</t>
  </si>
  <si>
    <t>France</t>
  </si>
  <si>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</si>
  <si>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</si>
  <si>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</si>
  <si>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</si>
  <si>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</si>
  <si>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</si>
  <si>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</si>
  <si>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</si>
  <si>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</si>
  <si>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2019.11</t>
  </si>
  <si>
    <t>2019.12</t>
  </si>
  <si>
    <t/>
  </si>
  <si>
    <t>2020.01</t>
  </si>
  <si>
    <t>Match</t>
  </si>
  <si>
    <t>Position</t>
  </si>
  <si>
    <t>Grouper</t>
  </si>
  <si>
    <t xml:space="preserve"> 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</si>
  <si>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</si>
  <si>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</si>
  <si>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</si>
  <si>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</si>
  <si>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</si>
  <si>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</si>
  <si>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</si>
  <si>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</si>
  <si>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</si>
  <si>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</si>
  <si>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</si>
  <si>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</si>
  <si>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</si>
  <si>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</si>
  <si>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</si>
  <si>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</si>
  <si>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Espagne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</si>
  <si>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</si>
  <si>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</si>
  <si>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</si>
  <si>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</si>
  <si>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</si>
  <si>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</si>
  <si>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</si>
  <si>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</si>
  <si>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</si>
  <si>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</si>
  <si>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</si>
  <si>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</si>
  <si>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Suisse</t>
  </si>
  <si>
    <t>REVENUS</t>
  </si>
  <si>
    <t>MARGE</t>
  </si>
  <si>
    <t>Projet 10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</si>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</sst>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D466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164" fontId="5" fillId="0" borderId="0"/>
    <xf numFmtId="43" fontId="1" fillId="0" borderId="0" applyFont="0" applyFill="0" applyBorder="0" applyAlignment="0" applyProtection="0"/>
    <xf numFmtId="0" fontId="12" fillId="10" borderId="5" applyNumberFormat="0" applyAlignment="0" applyProtection="0"/>
    <xf numFmtId="0" fontId="13" fillId="11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1" borderId="5" applyNumberFormat="0" applyAlignment="0" applyProtection="0"/>
    <xf numFmtId="0" fontId="22" fillId="0" borderId="10" applyNumberFormat="0" applyFill="0" applyAlignment="0" applyProtection="0"/>
    <xf numFmtId="0" fontId="2" fillId="15" borderId="11" applyNumberFormat="0" applyAlignment="0" applyProtection="0"/>
    <xf numFmtId="0" fontId="23" fillId="0" borderId="0" applyNumberFormat="0" applyFill="0" applyBorder="0" applyAlignment="0" applyProtection="0"/>
    <xf numFmtId="0" fontId="1" fillId="16" borderId="12" applyNumberFormat="0" applyFont="0" applyAlignment="0" applyProtection="0"/>
    <xf numFmtId="0" fontId="24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6" fillId="40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165" fontId="4" fillId="8" borderId="0" xfId="2" applyNumberFormat="1" applyFont="1" applyFill="1" applyBorder="1"/>
    <xf numFmtId="165" fontId="4" fillId="0" borderId="0" xfId="2" applyNumberFormat="1" applyFont="1" applyFill="1" applyBorder="1"/>
    <xf numFmtId="0" fontId="2" fillId="41" borderId="1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horizontal="center"/>
    </xf>
    <xf numFmtId="165" fontId="4" fillId="2" borderId="0" xfId="2" applyNumberFormat="1" applyFont="1" applyFill="1" applyBorder="1"/>
    <xf numFmtId="165" fontId="4" fillId="2" borderId="0" xfId="2" applyNumberFormat="1" applyFont="1" applyFill="1" applyBorder="1" applyAlignment="1">
      <alignment horizontal="center" vertical="center"/>
    </xf>
    <xf numFmtId="165" fontId="8" fillId="2" borderId="0" xfId="2" applyNumberFormat="1" applyFont="1" applyFill="1" applyBorder="1" applyAlignment="1">
      <alignment horizontal="left" vertical="center"/>
    </xf>
    <xf numFmtId="165" fontId="9" fillId="2" borderId="0" xfId="2" applyNumberFormat="1" applyFont="1" applyFill="1" applyBorder="1" applyAlignment="1">
      <alignment horizontal="left" vertical="center"/>
    </xf>
    <xf numFmtId="165" fontId="10" fillId="2" borderId="0" xfId="2" applyNumberFormat="1" applyFont="1" applyFill="1" applyBorder="1" applyAlignment="1">
      <alignment horizontal="left" vertical="center"/>
    </xf>
    <xf numFmtId="165" fontId="10" fillId="2" borderId="0" xfId="2" applyNumberFormat="1" applyFont="1" applyFill="1" applyBorder="1" applyAlignment="1">
      <alignment horizontal="center" vertical="center"/>
    </xf>
    <xf numFmtId="165" fontId="4" fillId="0" borderId="0" xfId="2" applyNumberFormat="1" applyFont="1"/>
    <xf numFmtId="165" fontId="4" fillId="0" borderId="0" xfId="2" applyNumberFormat="1" applyFont="1" applyBorder="1"/>
    <xf numFmtId="165" fontId="11" fillId="0" borderId="0" xfId="2" applyNumberFormat="1" applyFont="1" applyFill="1" applyBorder="1" applyAlignment="1">
      <alignment horizontal="center" vertical="center"/>
    </xf>
    <xf numFmtId="165" fontId="4" fillId="2" borderId="0" xfId="2" applyNumberFormat="1" applyFont="1" applyFill="1" applyBorder="1" applyAlignment="1">
      <alignment vertical="center"/>
    </xf>
    <xf numFmtId="165" fontId="3" fillId="5" borderId="0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 wrapText="1"/>
    </xf>
    <xf numFmtId="165" fontId="4" fillId="0" borderId="0" xfId="2" applyNumberFormat="1" applyFont="1" applyBorder="1" applyAlignment="1">
      <alignment vertical="center"/>
    </xf>
    <xf numFmtId="165" fontId="3" fillId="2" borderId="0" xfId="2" applyNumberFormat="1" applyFont="1" applyFill="1" applyBorder="1" applyAlignment="1">
      <alignment horizontal="center" vertical="center"/>
    </xf>
    <xf numFmtId="165" fontId="3" fillId="2" borderId="0" xfId="2" applyNumberFormat="1" applyFont="1" applyFill="1" applyBorder="1" applyAlignment="1">
      <alignment horizontal="center" vertical="center" wrapText="1"/>
    </xf>
    <xf numFmtId="165" fontId="4" fillId="0" borderId="0" xfId="2" applyNumberFormat="1" applyFont="1" applyFill="1" applyBorder="1" applyAlignment="1">
      <alignment horizontal="center"/>
    </xf>
    <xf numFmtId="165" fontId="4" fillId="2" borderId="0" xfId="2" applyNumberFormat="1" applyFont="1" applyFill="1" applyBorder="1" applyAlignment="1">
      <alignment horizontal="center"/>
    </xf>
    <xf numFmtId="165" fontId="11" fillId="3" borderId="0" xfId="2" applyNumberFormat="1" applyFont="1" applyFill="1" applyBorder="1"/>
    <xf numFmtId="165" fontId="11" fillId="9" borderId="1" xfId="2" applyNumberFormat="1" applyFont="1" applyFill="1" applyBorder="1" applyAlignment="1">
      <alignment horizontal="center"/>
    </xf>
    <xf numFmtId="165" fontId="4" fillId="7" borderId="0" xfId="2" applyNumberFormat="1" applyFont="1" applyFill="1" applyBorder="1" applyAlignment="1">
      <alignment horizontal="center"/>
    </xf>
    <xf numFmtId="165" fontId="4" fillId="4" borderId="0" xfId="2" applyNumberFormat="1" applyFont="1" applyFill="1" applyBorder="1"/>
    <xf numFmtId="165" fontId="4" fillId="0" borderId="0" xfId="2" applyNumberFormat="1" applyFont="1" applyFill="1"/>
    <xf numFmtId="165" fontId="4" fillId="0" borderId="0" xfId="2" applyNumberFormat="1" applyFont="1" applyFill="1" applyBorder="1" applyAlignment="1">
      <alignment horizontal="center" vertical="center"/>
    </xf>
    <xf numFmtId="165" fontId="3" fillId="5" borderId="0" xfId="2" applyNumberFormat="1" applyFont="1" applyFill="1" applyBorder="1" applyAlignment="1">
      <alignment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4" fillId="0" borderId="0" xfId="2" applyNumberFormat="1" applyFont="1" applyBorder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3" builtinId="20" customBuiltin="1"/>
    <cellStyle name="Insatisfaisant" xfId="11" builtinId="27" customBuiltin="1"/>
    <cellStyle name="Milliers" xfId="2" builtinId="3"/>
    <cellStyle name="Neutre" xfId="12" builtinId="28" customBuiltin="1"/>
    <cellStyle name="Normal" xfId="0" builtinId="0"/>
    <cellStyle name="Normal 141" xfId="1" xr:uid="{00000000-0005-0000-0000-000021000000}"/>
    <cellStyle name="Note" xfId="17" builtinId="10" customBuiltin="1"/>
    <cellStyle name="Satisfaisant" xfId="10" builtinId="26" customBuiltin="1"/>
    <cellStyle name="Sortie" xfId="4" builtinId="21" customBuiltin="1"/>
    <cellStyle name="Texte explicatif" xfId="18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19" builtinId="25" customBuiltin="1"/>
    <cellStyle name="Vérification" xfId="15" builtinId="23" customBuiltin="1"/>
  </cellStyles>
  <dxfs count="2">
    <dxf>
      <fill>
        <patternFill>
          <bgColor theme="3" tint="0.79998168889431442"/>
        </patternFill>
      </fill>
    </dxf>
    <dxf>
      <font>
        <b/>
        <i/>
        <strike val="0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ABAFBF"/>
      <color rgb="FF3D466C"/>
      <color rgb="FFA4BF24"/>
      <color rgb="FFBFBFBF"/>
      <color rgb="FF9966FF"/>
      <color rgb="FF660066"/>
      <color rgb="FF9999FF"/>
      <color rgb="FFE7F1F9"/>
      <color rgb="FFE4EFF8"/>
      <color rgb="FFEA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4</xdr:row>
          <xdr:rowOff>0</xdr:rowOff>
        </xdr:from>
        <xdr:to>
          <xdr:col>2</xdr:col>
          <xdr:colOff>704850</xdr:colOff>
          <xdr:row>5</xdr:row>
          <xdr:rowOff>0</xdr:rowOff>
        </xdr:to>
        <xdr:sp macro="" textlink="">
          <xdr:nvSpPr>
            <xdr:cNvPr id="21508" name="ComboBox1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2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MASTERFOOD%20VOLUMES%20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iche"/>
      <sheetName val="Volumes"/>
      <sheetName val="Frais Variables"/>
      <sheetName val="Equipes"/>
      <sheetName val="Personnel"/>
      <sheetName val="Autres Frais"/>
      <sheetName val="invest matériel"/>
      <sheetName val="invest informat"/>
      <sheetName val="Compte"/>
      <sheetName val="Compte UOs"/>
      <sheetName val="Tarif"/>
      <sheetName val="Cost+"/>
      <sheetName val="DONNEES"/>
      <sheetName val="2013"/>
      <sheetName val="invest mat¨¦riel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">
          <cell r="C5" t="str">
            <v>Postes</v>
          </cell>
          <cell r="D5" t="str">
            <v>Coût unit.</v>
          </cell>
          <cell r="E5" t="str">
            <v>Qté</v>
          </cell>
          <cell r="F5" t="str">
            <v xml:space="preserve">Valeur </v>
          </cell>
          <cell r="G5" t="str">
            <v>Amort.  AN</v>
          </cell>
          <cell r="H5" t="str">
            <v>Durée</v>
          </cell>
        </row>
        <row r="6">
          <cell r="C6" t="str">
            <v>Bâtiment</v>
          </cell>
        </row>
        <row r="7">
          <cell r="C7" t="str">
            <v>Installation téléphonique</v>
          </cell>
          <cell r="D7">
            <v>32326.38</v>
          </cell>
          <cell r="E7">
            <v>1</v>
          </cell>
          <cell r="F7">
            <v>32326.38</v>
          </cell>
          <cell r="G7">
            <v>7435.0673999999999</v>
          </cell>
          <cell r="H7">
            <v>5</v>
          </cell>
        </row>
        <row r="8">
          <cell r="C8" t="str">
            <v>Installation anti incendie</v>
          </cell>
          <cell r="D8">
            <v>4.57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 t="str">
            <v>Installation sécurité incendie (extinc.)</v>
          </cell>
          <cell r="D9">
            <v>45.73</v>
          </cell>
          <cell r="E9">
            <v>192</v>
          </cell>
          <cell r="F9">
            <v>8780.16</v>
          </cell>
          <cell r="G9">
            <v>2019.4367999999999</v>
          </cell>
          <cell r="H9">
            <v>5</v>
          </cell>
        </row>
        <row r="10">
          <cell r="C10" t="str">
            <v>Installation Sprinkler</v>
          </cell>
          <cell r="D10">
            <v>45.73</v>
          </cell>
          <cell r="E10">
            <v>0</v>
          </cell>
          <cell r="F10">
            <v>0</v>
          </cell>
          <cell r="G10">
            <v>0</v>
          </cell>
          <cell r="H10">
            <v>5</v>
          </cell>
        </row>
        <row r="11">
          <cell r="C11" t="str">
            <v>Installation système anti-intrusion</v>
          </cell>
          <cell r="D11">
            <v>2.29</v>
          </cell>
          <cell r="E11">
            <v>38359</v>
          </cell>
          <cell r="F11">
            <v>87842.11</v>
          </cell>
          <cell r="G11">
            <v>20203.685299999997</v>
          </cell>
          <cell r="H11">
            <v>5</v>
          </cell>
        </row>
        <row r="12">
          <cell r="C12" t="str">
            <v>Honoraire commercialisation</v>
          </cell>
          <cell r="D12">
            <v>1172000</v>
          </cell>
          <cell r="E12">
            <v>0</v>
          </cell>
          <cell r="F12">
            <v>0</v>
          </cell>
          <cell r="G12">
            <v>0</v>
          </cell>
          <cell r="H12">
            <v>3</v>
          </cell>
        </row>
        <row r="13">
          <cell r="C13" t="str">
            <v>Autolaveuse autoportée (10 000 m²)</v>
          </cell>
          <cell r="D13">
            <v>21342.86</v>
          </cell>
          <cell r="E13">
            <v>3</v>
          </cell>
          <cell r="F13">
            <v>64028.58</v>
          </cell>
          <cell r="G13">
            <v>14726.573399999999</v>
          </cell>
          <cell r="H13">
            <v>5</v>
          </cell>
        </row>
        <row r="14">
          <cell r="C14" t="str">
            <v>Autolaveuse accompagnée</v>
          </cell>
          <cell r="D14">
            <v>10671.43</v>
          </cell>
          <cell r="E14">
            <v>0</v>
          </cell>
          <cell r="F14">
            <v>0</v>
          </cell>
          <cell r="G14">
            <v>0</v>
          </cell>
          <cell r="H14">
            <v>3</v>
          </cell>
        </row>
        <row r="16">
          <cell r="C16" t="str">
            <v>Exploitation</v>
          </cell>
        </row>
        <row r="17">
          <cell r="C17" t="str">
            <v>Equipement salle de charge</v>
          </cell>
          <cell r="D17">
            <v>3811.23</v>
          </cell>
          <cell r="E17">
            <v>3</v>
          </cell>
          <cell r="F17">
            <v>11433.69</v>
          </cell>
          <cell r="G17">
            <v>2629.7486999999996</v>
          </cell>
          <cell r="H17">
            <v>5</v>
          </cell>
        </row>
        <row r="18">
          <cell r="C18" t="str">
            <v>Equipement locaux sociaux</v>
          </cell>
          <cell r="D18">
            <v>228.67</v>
          </cell>
          <cell r="E18">
            <v>38.792400000000001</v>
          </cell>
          <cell r="F18">
            <v>8870.6581079999996</v>
          </cell>
          <cell r="G18">
            <v>2040.2513648399995</v>
          </cell>
          <cell r="H18">
            <v>5</v>
          </cell>
        </row>
        <row r="19">
          <cell r="C19" t="str">
            <v>Pool palettes Euro 800x1200</v>
          </cell>
          <cell r="D19">
            <v>12.2</v>
          </cell>
          <cell r="E19">
            <v>0</v>
          </cell>
          <cell r="F19">
            <v>0</v>
          </cell>
          <cell r="G19">
            <v>0</v>
          </cell>
          <cell r="H19">
            <v>3</v>
          </cell>
        </row>
        <row r="20">
          <cell r="C20" t="str">
            <v>Pool palettes Euro 1000x1200</v>
          </cell>
          <cell r="F20">
            <v>0</v>
          </cell>
          <cell r="G20">
            <v>0</v>
          </cell>
          <cell r="H20">
            <v>0</v>
          </cell>
        </row>
        <row r="21">
          <cell r="C21" t="str">
            <v>Mobiliers de Bureaux</v>
          </cell>
          <cell r="D21">
            <v>762.25</v>
          </cell>
          <cell r="E21">
            <v>23</v>
          </cell>
          <cell r="F21">
            <v>17531.75</v>
          </cell>
          <cell r="G21">
            <v>6428.3083333333343</v>
          </cell>
          <cell r="H21">
            <v>3</v>
          </cell>
        </row>
        <row r="22">
          <cell r="C22" t="str">
            <v>Photocopieur, fax</v>
          </cell>
          <cell r="D22">
            <v>3048.98</v>
          </cell>
          <cell r="E22">
            <v>4</v>
          </cell>
          <cell r="F22">
            <v>12195.92</v>
          </cell>
          <cell r="G22">
            <v>4471.8373333333338</v>
          </cell>
          <cell r="H22">
            <v>3</v>
          </cell>
        </row>
        <row r="23">
          <cell r="C23" t="str">
            <v>Transpalette manuel :</v>
          </cell>
          <cell r="D23">
            <v>304.89999999999998</v>
          </cell>
          <cell r="E23">
            <v>30</v>
          </cell>
          <cell r="F23">
            <v>9147</v>
          </cell>
          <cell r="G23">
            <v>3353.9</v>
          </cell>
          <cell r="H23">
            <v>3</v>
          </cell>
        </row>
        <row r="24">
          <cell r="C24" t="str">
            <v>Bungalow quais (20 m² équipé)</v>
          </cell>
          <cell r="D24">
            <v>3048.98</v>
          </cell>
          <cell r="E24">
            <v>8</v>
          </cell>
          <cell r="F24">
            <v>24391.84</v>
          </cell>
          <cell r="G24">
            <v>5610.1232</v>
          </cell>
          <cell r="H24">
            <v>5</v>
          </cell>
        </row>
        <row r="25">
          <cell r="C25" t="str">
            <v>Marquage au sol (au m linéaire)</v>
          </cell>
          <cell r="D25">
            <v>1.52</v>
          </cell>
          <cell r="E25">
            <v>0</v>
          </cell>
          <cell r="F25">
            <v>0</v>
          </cell>
          <cell r="G25">
            <v>0</v>
          </cell>
          <cell r="H25">
            <v>3</v>
          </cell>
        </row>
        <row r="26">
          <cell r="C26" t="str">
            <v>Grillage avec poteaux (au m linéaire)</v>
          </cell>
          <cell r="D26">
            <v>202.76</v>
          </cell>
          <cell r="E26">
            <v>150</v>
          </cell>
          <cell r="F26">
            <v>30414</v>
          </cell>
          <cell r="G26">
            <v>11151.800000000001</v>
          </cell>
          <cell r="H26">
            <v>3</v>
          </cell>
        </row>
        <row r="27">
          <cell r="C27" t="str">
            <v>Grillage fixé aux échelles de rack (au m linéaire)</v>
          </cell>
          <cell r="D27">
            <v>159.16</v>
          </cell>
          <cell r="E27">
            <v>0</v>
          </cell>
          <cell r="F27">
            <v>0</v>
          </cell>
          <cell r="G27">
            <v>0</v>
          </cell>
          <cell r="H27">
            <v>3</v>
          </cell>
        </row>
        <row r="28">
          <cell r="C28" t="str">
            <v>Convoyeur à bande (dé/chargement)</v>
          </cell>
          <cell r="D28">
            <v>30489.8</v>
          </cell>
          <cell r="E28">
            <v>0</v>
          </cell>
          <cell r="F28">
            <v>0</v>
          </cell>
          <cell r="G28">
            <v>0</v>
          </cell>
          <cell r="H28">
            <v>5</v>
          </cell>
        </row>
        <row r="30">
          <cell r="C30" t="str">
            <v>Stockage</v>
          </cell>
        </row>
        <row r="31">
          <cell r="C31" t="str">
            <v>Rack palettes en entrepôt non sprinklé</v>
          </cell>
          <cell r="D31">
            <v>20.58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C32" t="str">
            <v>Rack palettes en entrepôt sprinklé</v>
          </cell>
          <cell r="D32">
            <v>22.87</v>
          </cell>
          <cell r="E32">
            <v>46000</v>
          </cell>
          <cell r="F32">
            <v>1052020</v>
          </cell>
          <cell r="G32">
            <v>241964.6</v>
          </cell>
          <cell r="H32">
            <v>5</v>
          </cell>
        </row>
        <row r="33">
          <cell r="C33" t="str">
            <v>Rack palettes en entrepôt sprinklé 3,6 m de lisse</v>
          </cell>
          <cell r="D33">
            <v>21.34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C34" t="str">
            <v>Rack palettes en entrepôt non sprinklé 3,6 m de lisse</v>
          </cell>
          <cell r="D34">
            <v>21.34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C35" t="str">
            <v>Bacs</v>
          </cell>
          <cell r="D35">
            <v>7</v>
          </cell>
          <cell r="E35">
            <v>0</v>
          </cell>
          <cell r="F35">
            <v>0</v>
          </cell>
          <cell r="G35">
            <v>0</v>
          </cell>
          <cell r="H35">
            <v>3</v>
          </cell>
        </row>
        <row r="36">
          <cell r="C36" t="str">
            <v>Démontage racks</v>
          </cell>
          <cell r="D36">
            <v>1.52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C37" t="str">
            <v>Mezzanine</v>
          </cell>
          <cell r="D37">
            <v>420000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</row>
        <row r="38">
          <cell r="C38" t="str">
            <v>Dynamique colis - 3 niveaux</v>
          </cell>
          <cell r="D38">
            <v>1600</v>
          </cell>
          <cell r="E38">
            <v>0</v>
          </cell>
          <cell r="F38">
            <v>0</v>
          </cell>
          <cell r="G38">
            <v>0</v>
          </cell>
          <cell r="H38">
            <v>5</v>
          </cell>
        </row>
        <row r="39">
          <cell r="C39" t="str">
            <v>Convoyage</v>
          </cell>
          <cell r="D39">
            <v>400000</v>
          </cell>
          <cell r="E39">
            <v>0</v>
          </cell>
          <cell r="F39">
            <v>0</v>
          </cell>
          <cell r="G39">
            <v>0</v>
          </cell>
          <cell r="H39">
            <v>5</v>
          </cell>
        </row>
        <row r="40">
          <cell r="C40" t="str">
            <v>Etagères (2500x800x1600) - 3 niveaux</v>
          </cell>
          <cell r="D40">
            <v>450</v>
          </cell>
          <cell r="E40">
            <v>0</v>
          </cell>
          <cell r="F40">
            <v>0</v>
          </cell>
          <cell r="G40">
            <v>0</v>
          </cell>
          <cell r="H40">
            <v>5</v>
          </cell>
        </row>
        <row r="41">
          <cell r="C41" t="str">
            <v>Etagères (2500x600x2100) - 4 niveaux</v>
          </cell>
          <cell r="D41">
            <v>500</v>
          </cell>
          <cell r="E41">
            <v>0</v>
          </cell>
          <cell r="F41">
            <v>0</v>
          </cell>
          <cell r="G41">
            <v>0</v>
          </cell>
          <cell r="H41">
            <v>5</v>
          </cell>
        </row>
        <row r="42">
          <cell r="C42" t="str">
            <v>Formeuse / fermeuse</v>
          </cell>
          <cell r="D42">
            <v>80000</v>
          </cell>
          <cell r="E42">
            <v>0</v>
          </cell>
          <cell r="F42">
            <v>0</v>
          </cell>
          <cell r="G42">
            <v>0</v>
          </cell>
          <cell r="H42">
            <v>5</v>
          </cell>
        </row>
        <row r="43">
          <cell r="C43" t="str">
            <v>Platelage bois ajouré (40%), l'EPR</v>
          </cell>
          <cell r="D43">
            <v>7.93</v>
          </cell>
          <cell r="E43">
            <v>0</v>
          </cell>
          <cell r="F43">
            <v>0</v>
          </cell>
          <cell r="G43">
            <v>0</v>
          </cell>
          <cell r="H43">
            <v>5</v>
          </cell>
        </row>
        <row r="45">
          <cell r="C45" t="str">
            <v>Maintenance matériel + contrats</v>
          </cell>
          <cell r="E45">
            <v>0.05</v>
          </cell>
          <cell r="F45">
            <v>67949.104405399994</v>
          </cell>
          <cell r="G45">
            <v>54359.283524319995</v>
          </cell>
          <cell r="H45">
            <v>5</v>
          </cell>
        </row>
        <row r="46">
          <cell r="C46" t="str">
            <v>Total :</v>
          </cell>
          <cell r="F46">
            <v>1358982.0881079999</v>
          </cell>
          <cell r="G46">
            <v>376394.61535582668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C000"/>
  </sheetPr>
  <dimension ref="C2:L62"/>
  <sheetViews>
    <sheetView showGridLines="0" workbookViewId="0">
      <selection activeCell="E14" sqref="E14"/>
    </sheetView>
  </sheetViews>
  <sheetFormatPr baseColWidth="10" defaultRowHeight="14.5" x14ac:dyDescent="0.35"/>
  <cols>
    <col min="1" max="2" width="7.1796875" customWidth="1"/>
    <col min="3" max="6" width="25.7265625" customWidth="1"/>
  </cols>
  <sheetData>
    <row r="2" spans="3:6" ht="15" thickBot="1" x14ac:dyDescent="0.4"/>
    <row r="3" spans="3:6" ht="15" thickBot="1" x14ac:dyDescent="0.4">
      <c r="C3" s="2" t="s">
        <v>24</v>
      </c>
      <c r="D3" s="1" t="s">
        <v>39</v>
      </c>
      <c r="E3" s="1" t="s">
        <v>40</v>
      </c>
      <c r="F3" s="1" t="s">
        <v>41</v>
      </c>
    </row>
    <row r="4" spans="3:6" x14ac:dyDescent="0.35">
      <c r="C4" s="3" t="s">
        <v>43</v>
      </c>
      <c r="D4" s="1">
        <f t="shared" ref="D4:D59" si="0">--ISNUMBER(IFERROR(SEARCH(Project_name_filter,C4,1),""))</f>
        <v>1</v>
      </c>
      <c r="E4">
        <f>IF(D4=1,COUNTIF($D$4:D4,1),"")</f>
        <v>1</v>
      </c>
      <c r="F4" t="str">
        <f>IFERROR(INDEX($C$4:$C$127,MATCH(ROWS($E$4:E4),$E$4:$E$127,0)),"")</f>
        <v>Projet 1</v>
      </c>
    </row>
    <row r="5" spans="3:6" x14ac:dyDescent="0.35">
      <c r="C5" s="3" t="s">
        <v>44</v>
      </c>
      <c r="D5" s="1">
        <f t="shared" si="0"/>
        <v>0</v>
      </c>
      <c r="E5" t="str">
        <f>IF(D5=1,COUNTIF($D$4:D5,1),"")</f>
        <v/>
      </c>
      <c r="F5" t="str">
        <f>IFERROR(INDEX($C$4:$C$127,MATCH(ROWS($E$4:E5),$E$4:$E$127,0)),"")</f>
        <v>Projet 10</v>
      </c>
    </row>
    <row r="6" spans="3:6" x14ac:dyDescent="0.35">
      <c r="C6" s="3" t="s">
        <v>45</v>
      </c>
      <c r="D6" s="1">
        <f t="shared" si="0"/>
        <v>0</v>
      </c>
      <c r="E6" t="str">
        <f>IF(D6=1,COUNTIF($D$4:D6,1),"")</f>
        <v/>
      </c>
      <c r="F6" t="str">
        <f>IFERROR(INDEX($C$4:$C$127,MATCH(ROWS($E$4:E6),$E$4:$E$127,0)),"")</f>
        <v>Projet 11</v>
      </c>
    </row>
    <row r="7" spans="3:6" x14ac:dyDescent="0.35">
      <c r="C7" s="3" t="s">
        <v>46</v>
      </c>
      <c r="D7" s="1">
        <f t="shared" si="0"/>
        <v>0</v>
      </c>
      <c r="E7" t="str">
        <f>IF(D7=1,COUNTIF($D$4:D7,1),"")</f>
        <v/>
      </c>
      <c r="F7" t="str">
        <f>IFERROR(INDEX($C$4:$C$127,MATCH(ROWS($E$4:E7),$E$4:$E$127,0)),"")</f>
        <v>Projet 12</v>
      </c>
    </row>
    <row r="8" spans="3:6" x14ac:dyDescent="0.35">
      <c r="C8" s="3" t="s">
        <v>47</v>
      </c>
      <c r="D8" s="1">
        <f t="shared" si="0"/>
        <v>0</v>
      </c>
      <c r="E8" t="str">
        <f>IF(D8=1,COUNTIF($D$4:D8,1),"")</f>
        <v/>
      </c>
      <c r="F8" t="str">
        <f>IFERROR(INDEX($C$4:$C$127,MATCH(ROWS($E$4:E8),$E$4:$E$127,0)),"")</f>
        <v>Projet 13</v>
      </c>
    </row>
    <row r="9" spans="3:6" x14ac:dyDescent="0.35">
      <c r="C9" s="3" t="s">
        <v>48</v>
      </c>
      <c r="D9" s="1">
        <f t="shared" si="0"/>
        <v>0</v>
      </c>
      <c r="E9" t="str">
        <f>IF(D9=1,COUNTIF($D$4:D9,1),"")</f>
        <v/>
      </c>
      <c r="F9" t="str">
        <f>IFERROR(INDEX($C$4:$C$127,MATCH(ROWS($E$4:E9),$E$4:$E$127,0)),"")</f>
        <v>Projet 14</v>
      </c>
    </row>
    <row r="10" spans="3:6" x14ac:dyDescent="0.35">
      <c r="C10" s="3" t="s">
        <v>49</v>
      </c>
      <c r="D10" s="1">
        <f>--ISNUMBER(IFERROR(SEARCH(Project_name_filter,C10,1),""))</f>
        <v>0</v>
      </c>
      <c r="E10" t="str">
        <f>IF(D10=1,COUNTIF($D$4:D10,1),"")</f>
        <v/>
      </c>
      <c r="F10" t="str">
        <f>IFERROR(INDEX($C$4:$C$127,MATCH(ROWS($E$4:E10),$E$4:$E$127,0)),"")</f>
        <v>Projet 15</v>
      </c>
    </row>
    <row r="11" spans="3:6" x14ac:dyDescent="0.35">
      <c r="C11" s="3" t="s">
        <v>50</v>
      </c>
      <c r="D11" s="1">
        <f t="shared" si="0"/>
        <v>0</v>
      </c>
      <c r="E11" t="str">
        <f>IF(D11=1,COUNTIF($D$4:D11,1),"")</f>
        <v/>
      </c>
      <c r="F11" t="str">
        <f>IFERROR(INDEX($C$4:$C$127,MATCH(ROWS($E$4:E11),$E$4:$E$127,0)),"")</f>
        <v>Projet 16</v>
      </c>
    </row>
    <row r="12" spans="3:6" x14ac:dyDescent="0.35">
      <c r="C12" s="3" t="s">
        <v>51</v>
      </c>
      <c r="D12" s="1">
        <f t="shared" si="0"/>
        <v>0</v>
      </c>
      <c r="E12" t="str">
        <f>IF(D12=1,COUNTIF($D$4:D12,1),"")</f>
        <v/>
      </c>
      <c r="F12" t="str">
        <f>IFERROR(INDEX($C$4:$C$127,MATCH(ROWS($E$4:E12),$E$4:$E$127,0)),"")</f>
        <v>Projet 17</v>
      </c>
    </row>
    <row r="13" spans="3:6" x14ac:dyDescent="0.35">
      <c r="C13" s="3" t="s">
        <v>75</v>
      </c>
      <c r="D13" s="1">
        <f t="shared" si="0"/>
        <v>1</v>
      </c>
      <c r="E13">
        <f>IF(D13=1,COUNTIF($D$4:D13,1),"")</f>
        <v>2</v>
      </c>
      <c r="F13" t="str">
        <f>IFERROR(INDEX($C$4:$C$127,MATCH(ROWS($E$4:E13),$E$4:$E$127,0)),"")</f>
        <v>Projet 18</v>
      </c>
    </row>
    <row r="14" spans="3:6" x14ac:dyDescent="0.35">
      <c r="C14" s="3" t="s">
        <v>53</v>
      </c>
      <c r="D14" s="1">
        <f t="shared" si="0"/>
        <v>1</v>
      </c>
      <c r="E14">
        <f>IF(D14=1,COUNTIF($D$4:D14,1),"")</f>
        <v>3</v>
      </c>
      <c r="F14" t="str">
        <f>IFERROR(INDEX($C$4:$C$127,MATCH(ROWS($E$4:E14),$E$4:$E$127,0)),"")</f>
        <v>Projet 19</v>
      </c>
    </row>
    <row r="15" spans="3:6" x14ac:dyDescent="0.35">
      <c r="C15" s="3" t="s">
        <v>54</v>
      </c>
      <c r="D15" s="1">
        <f t="shared" si="0"/>
        <v>1</v>
      </c>
      <c r="E15">
        <f>IF(D15=1,COUNTIF($D$4:D15,1),"")</f>
        <v>4</v>
      </c>
      <c r="F15" t="str">
        <f>IFERROR(INDEX($C$4:$C$127,MATCH(ROWS($E$4:E15),$E$4:$E$127,0)),"")</f>
        <v/>
      </c>
    </row>
    <row r="16" spans="3:6" x14ac:dyDescent="0.35">
      <c r="C16" s="3" t="s">
        <v>55</v>
      </c>
      <c r="D16" s="1">
        <f t="shared" si="0"/>
        <v>1</v>
      </c>
      <c r="E16">
        <f>IF(D16=1,COUNTIF($D$4:D16,1),"")</f>
        <v>5</v>
      </c>
      <c r="F16" t="str">
        <f>IFERROR(INDEX($C$4:$C$127,MATCH(ROWS($E$4:E16),$E$4:$E$127,0)),"")</f>
        <v/>
      </c>
    </row>
    <row r="17" spans="3:6" x14ac:dyDescent="0.35">
      <c r="C17" s="3" t="s">
        <v>56</v>
      </c>
      <c r="D17" s="1">
        <f t="shared" si="0"/>
        <v>1</v>
      </c>
      <c r="E17">
        <f>IF(D17=1,COUNTIF($D$4:D17,1),"")</f>
        <v>6</v>
      </c>
      <c r="F17" t="str">
        <f>IFERROR(INDEX($C$4:$C$127,MATCH(ROWS($E$4:E17),$E$4:$E$127,0)),"")</f>
        <v/>
      </c>
    </row>
    <row r="18" spans="3:6" x14ac:dyDescent="0.35">
      <c r="C18" s="3" t="s">
        <v>57</v>
      </c>
      <c r="D18" s="1">
        <f t="shared" si="0"/>
        <v>1</v>
      </c>
      <c r="E18">
        <f>IF(D18=1,COUNTIF($D$4:D18,1),"")</f>
        <v>7</v>
      </c>
      <c r="F18" t="str">
        <f>IFERROR(INDEX($C$4:$C$127,MATCH(ROWS($E$4:E18),$E$4:$E$127,0)),"")</f>
        <v/>
      </c>
    </row>
    <row r="19" spans="3:6" x14ac:dyDescent="0.35">
      <c r="C19" s="3" t="s">
        <v>58</v>
      </c>
      <c r="D19" s="1">
        <f t="shared" si="0"/>
        <v>1</v>
      </c>
      <c r="E19">
        <f>IF(D19=1,COUNTIF($D$4:D19,1),"")</f>
        <v>8</v>
      </c>
      <c r="F19" t="str">
        <f>IFERROR(INDEX($C$4:$C$127,MATCH(ROWS($E$4:E19),$E$4:$E$127,0)),"")</f>
        <v/>
      </c>
    </row>
    <row r="20" spans="3:6" x14ac:dyDescent="0.35">
      <c r="C20" s="3" t="s">
        <v>60</v>
      </c>
      <c r="D20" s="1">
        <f t="shared" si="0"/>
        <v>1</v>
      </c>
      <c r="E20">
        <f>IF(D20=1,COUNTIF($D$4:D20,1),"")</f>
        <v>9</v>
      </c>
      <c r="F20" t="str">
        <f>IFERROR(INDEX($C$4:$C$127,MATCH(ROWS($E$4:E20),$E$4:$E$127,0)),"")</f>
        <v/>
      </c>
    </row>
    <row r="21" spans="3:6" x14ac:dyDescent="0.35">
      <c r="C21" s="3" t="s">
        <v>61</v>
      </c>
      <c r="D21" s="1">
        <f t="shared" si="0"/>
        <v>1</v>
      </c>
      <c r="E21">
        <f>IF(D21=1,COUNTIF($D$4:D21,1),"")</f>
        <v>10</v>
      </c>
      <c r="F21" t="str">
        <f>IFERROR(INDEX($C$4:$C$127,MATCH(ROWS($E$4:E21),$E$4:$E$127,0)),"")</f>
        <v/>
      </c>
    </row>
    <row r="22" spans="3:6" x14ac:dyDescent="0.35">
      <c r="C22" s="3" t="s">
        <v>62</v>
      </c>
      <c r="D22" s="1">
        <f t="shared" si="0"/>
        <v>1</v>
      </c>
      <c r="E22">
        <f>IF(D22=1,COUNTIF($D$4:D22,1),"")</f>
        <v>11</v>
      </c>
      <c r="F22" t="str">
        <f>IFERROR(INDEX($C$4:$C$127,MATCH(ROWS($E$4:E22),$E$4:$E$127,0)),"")</f>
        <v/>
      </c>
    </row>
    <row r="23" spans="3:6" x14ac:dyDescent="0.35">
      <c r="C23" s="3" t="s">
        <v>63</v>
      </c>
      <c r="D23" s="1">
        <f t="shared" si="0"/>
        <v>0</v>
      </c>
      <c r="E23" t="str">
        <f>IF(D23=1,COUNTIF($D$4:D23,1),"")</f>
        <v/>
      </c>
      <c r="F23" t="str">
        <f>IFERROR(INDEX($C$4:$C$127,MATCH(ROWS($E$4:E23),$E$4:$E$127,0)),"")</f>
        <v/>
      </c>
    </row>
    <row r="24" spans="3:6" x14ac:dyDescent="0.35">
      <c r="C24" s="3" t="s">
        <v>64</v>
      </c>
      <c r="D24" s="1">
        <f t="shared" si="0"/>
        <v>0</v>
      </c>
      <c r="E24" t="str">
        <f>IF(D24=1,COUNTIF($D$4:D24,1),"")</f>
        <v/>
      </c>
      <c r="F24" t="str">
        <f>IFERROR(INDEX($C$4:$C$127,MATCH(ROWS($E$4:E24),$E$4:$E$127,0)),"")</f>
        <v/>
      </c>
    </row>
    <row r="25" spans="3:6" x14ac:dyDescent="0.35">
      <c r="C25" s="3" t="s">
        <v>65</v>
      </c>
      <c r="D25" s="1">
        <f t="shared" si="0"/>
        <v>0</v>
      </c>
      <c r="E25" t="str">
        <f>IF(D25=1,COUNTIF($D$4:D25,1),"")</f>
        <v/>
      </c>
      <c r="F25" t="str">
        <f>IFERROR(INDEX($C$4:$C$127,MATCH(ROWS($E$4:E25),$E$4:$E$127,0)),"")</f>
        <v/>
      </c>
    </row>
    <row r="26" spans="3:6" x14ac:dyDescent="0.35">
      <c r="C26" s="3" t="s">
        <v>66</v>
      </c>
      <c r="D26" s="1">
        <f t="shared" si="0"/>
        <v>0</v>
      </c>
      <c r="E26" t="str">
        <f>IF(D26=1,COUNTIF($D$4:D26,1),"")</f>
        <v/>
      </c>
      <c r="F26" t="str">
        <f>IFERROR(INDEX($C$4:$C$127,MATCH(ROWS($E$4:E26),$E$4:$E$127,0)),"")</f>
        <v/>
      </c>
    </row>
    <row r="27" spans="3:6" x14ac:dyDescent="0.35">
      <c r="C27" s="3" t="s">
        <v>67</v>
      </c>
      <c r="D27" s="1">
        <f t="shared" si="0"/>
        <v>0</v>
      </c>
      <c r="E27" t="str">
        <f>IF(D27=1,COUNTIF($D$4:D27,1),"")</f>
        <v/>
      </c>
      <c r="F27" t="str">
        <f>IFERROR(INDEX($C$4:$C$127,MATCH(ROWS($E$4:E27),$E$4:$E$127,0)),"")</f>
        <v/>
      </c>
    </row>
    <row r="28" spans="3:6" x14ac:dyDescent="0.35">
      <c r="C28" s="3" t="s">
        <v>68</v>
      </c>
      <c r="D28" s="1">
        <f t="shared" si="0"/>
        <v>0</v>
      </c>
      <c r="E28" t="str">
        <f>IF(D28=1,COUNTIF($D$4:D28,1),"")</f>
        <v/>
      </c>
      <c r="F28" t="str">
        <f>IFERROR(INDEX($C$4:$C$127,MATCH(ROWS($E$4:E28),$E$4:$E$127,0)),"")</f>
        <v/>
      </c>
    </row>
    <row r="29" spans="3:6" x14ac:dyDescent="0.35">
      <c r="C29" s="3" t="s">
        <v>69</v>
      </c>
      <c r="D29" s="1">
        <f t="shared" si="0"/>
        <v>0</v>
      </c>
      <c r="E29" t="str">
        <f>IF(D29=1,COUNTIF($D$4:D29,1),"")</f>
        <v/>
      </c>
      <c r="F29" t="str">
        <f>IFERROR(INDEX($C$4:$C$127,MATCH(ROWS($E$4:E29),$E$4:$E$127,0)),"")</f>
        <v/>
      </c>
    </row>
    <row r="30" spans="3:6" x14ac:dyDescent="0.35">
      <c r="C30" s="3" t="s">
        <v>70</v>
      </c>
      <c r="D30" s="1">
        <f t="shared" si="0"/>
        <v>0</v>
      </c>
      <c r="E30" t="str">
        <f>IF(D30=1,COUNTIF($D$4:D30,1),"")</f>
        <v/>
      </c>
      <c r="F30" t="str">
        <f>IFERROR(INDEX($C$4:$C$127,MATCH(ROWS($E$4:E30),$E$4:$E$127,0)),"")</f>
        <v/>
      </c>
    </row>
    <row r="31" spans="3:6" x14ac:dyDescent="0.35">
      <c r="C31" s="3" t="s">
        <v>71</v>
      </c>
      <c r="D31" s="1">
        <f t="shared" si="0"/>
        <v>0</v>
      </c>
      <c r="E31" t="str">
        <f>IF(D31=1,COUNTIF($D$4:D31,1),"")</f>
        <v/>
      </c>
      <c r="F31" t="str">
        <f>IFERROR(INDEX($C$4:$C$127,MATCH(ROWS($E$4:E31),$E$4:$E$127,0)),"")</f>
        <v/>
      </c>
    </row>
    <row r="32" spans="3:6" x14ac:dyDescent="0.35">
      <c r="C32" s="3" t="s">
        <v>76</v>
      </c>
      <c r="D32" s="1">
        <f t="shared" si="0"/>
        <v>0</v>
      </c>
      <c r="E32" t="str">
        <f>IF(D32=1,COUNTIF($D$4:D32,1),"")</f>
        <v/>
      </c>
      <c r="F32" t="str">
        <f>IFERROR(INDEX($C$4:$C$127,MATCH(ROWS($E$4:E32),$E$4:$E$127,0)),"")</f>
        <v/>
      </c>
    </row>
    <row r="33" spans="3:6" x14ac:dyDescent="0.35">
      <c r="C33" s="3" t="s">
        <v>77</v>
      </c>
      <c r="D33" s="1">
        <f t="shared" si="0"/>
        <v>0</v>
      </c>
      <c r="E33" t="str">
        <f>IF(D33=1,COUNTIF($D$4:D33,1),"")</f>
        <v/>
      </c>
      <c r="F33" t="str">
        <f>IFERROR(INDEX($C$4:$C$127,MATCH(ROWS($E$4:E33),$E$4:$E$127,0)),"")</f>
        <v/>
      </c>
    </row>
    <row r="34" spans="3:6" x14ac:dyDescent="0.35">
      <c r="C34" s="3" t="s">
        <v>78</v>
      </c>
      <c r="D34" s="1">
        <f t="shared" si="0"/>
        <v>0</v>
      </c>
      <c r="E34" t="str">
        <f>IF(D34=1,COUNTIF($D$4:D34,1),"")</f>
        <v/>
      </c>
      <c r="F34" t="str">
        <f>IFERROR(INDEX($C$4:$C$127,MATCH(ROWS($E$4:E34),$E$4:$E$127,0)),"")</f>
        <v/>
      </c>
    </row>
    <row r="35" spans="3:6" x14ac:dyDescent="0.35">
      <c r="C35" s="3" t="s">
        <v>79</v>
      </c>
      <c r="D35" s="1">
        <f t="shared" si="0"/>
        <v>0</v>
      </c>
      <c r="E35" t="str">
        <f>IF(D35=1,COUNTIF($D$4:D35,1),"")</f>
        <v/>
      </c>
      <c r="F35" t="str">
        <f>IFERROR(INDEX($C$4:$C$127,MATCH(ROWS($E$4:E35),$E$4:$E$127,0)),"")</f>
        <v/>
      </c>
    </row>
    <row r="36" spans="3:6" x14ac:dyDescent="0.35">
      <c r="C36" s="3" t="s">
        <v>80</v>
      </c>
      <c r="D36" s="1">
        <f t="shared" si="0"/>
        <v>0</v>
      </c>
      <c r="E36" t="str">
        <f>IF(D36=1,COUNTIF($D$4:D36,1),"")</f>
        <v/>
      </c>
      <c r="F36" t="str">
        <f>IFERROR(INDEX($C$4:$C$127,MATCH(ROWS($E$4:E36),$E$4:$E$127,0)),"")</f>
        <v/>
      </c>
    </row>
    <row r="37" spans="3:6" x14ac:dyDescent="0.35">
      <c r="C37" s="3" t="s">
        <v>81</v>
      </c>
      <c r="D37" s="1">
        <f t="shared" si="0"/>
        <v>0</v>
      </c>
      <c r="E37" t="str">
        <f>IF(D37=1,COUNTIF($D$4:D37,1),"")</f>
        <v/>
      </c>
      <c r="F37" t="str">
        <f>IFERROR(INDEX($C$4:$C$127,MATCH(ROWS($E$4:E37),$E$4:$E$127,0)),"")</f>
        <v/>
      </c>
    </row>
    <row r="38" spans="3:6" x14ac:dyDescent="0.35">
      <c r="C38" s="3" t="s">
        <v>82</v>
      </c>
      <c r="D38" s="1">
        <f t="shared" si="0"/>
        <v>0</v>
      </c>
      <c r="E38" t="str">
        <f>IF(D38=1,COUNTIF($D$4:D38,1),"")</f>
        <v/>
      </c>
      <c r="F38" t="str">
        <f>IFERROR(INDEX($C$4:$C$127,MATCH(ROWS($E$4:E38),$E$4:$E$127,0)),"")</f>
        <v/>
      </c>
    </row>
    <row r="39" spans="3:6" x14ac:dyDescent="0.35">
      <c r="C39" s="3" t="s">
        <v>83</v>
      </c>
      <c r="D39" s="1">
        <f t="shared" si="0"/>
        <v>0</v>
      </c>
      <c r="E39" t="str">
        <f>IF(D39=1,COUNTIF($D$4:D39,1),"")</f>
        <v/>
      </c>
      <c r="F39" t="str">
        <f>IFERROR(INDEX($C$4:$C$127,MATCH(ROWS($E$4:E39),$E$4:$E$127,0)),"")</f>
        <v/>
      </c>
    </row>
    <row r="40" spans="3:6" x14ac:dyDescent="0.35">
      <c r="C40" s="3" t="s">
        <v>84</v>
      </c>
      <c r="D40" s="1">
        <f t="shared" si="0"/>
        <v>0</v>
      </c>
      <c r="E40" t="str">
        <f>IF(D40=1,COUNTIF($D$4:D40,1),"")</f>
        <v/>
      </c>
      <c r="F40" t="str">
        <f>IFERROR(INDEX($C$4:$C$127,MATCH(ROWS($E$4:E40),$E$4:$E$127,0)),"")</f>
        <v/>
      </c>
    </row>
    <row r="41" spans="3:6" x14ac:dyDescent="0.35">
      <c r="C41" s="3" t="s">
        <v>85</v>
      </c>
      <c r="D41" s="1">
        <f t="shared" si="0"/>
        <v>0</v>
      </c>
      <c r="E41" t="str">
        <f>IF(D41=1,COUNTIF($D$4:D41,1),"")</f>
        <v/>
      </c>
      <c r="F41" t="str">
        <f>IFERROR(INDEX($C$4:$C$127,MATCH(ROWS($E$4:E41),$E$4:$E$127,0)),"")</f>
        <v/>
      </c>
    </row>
    <row r="42" spans="3:6" x14ac:dyDescent="0.35">
      <c r="C42" s="3" t="s">
        <v>86</v>
      </c>
      <c r="D42" s="1">
        <f t="shared" si="0"/>
        <v>0</v>
      </c>
      <c r="E42" t="str">
        <f>IF(D42=1,COUNTIF($D$4:D42,1),"")</f>
        <v/>
      </c>
      <c r="F42" t="str">
        <f>IFERROR(INDEX($C$4:$C$127,MATCH(ROWS($E$4:E42),$E$4:$E$127,0)),"")</f>
        <v/>
      </c>
    </row>
    <row r="43" spans="3:6" x14ac:dyDescent="0.35">
      <c r="C43" s="3" t="s">
        <v>87</v>
      </c>
      <c r="D43" s="1">
        <f t="shared" si="0"/>
        <v>0</v>
      </c>
      <c r="E43" t="str">
        <f>IF(D43=1,COUNTIF($D$4:D43,1),"")</f>
        <v/>
      </c>
      <c r="F43" t="str">
        <f>IFERROR(INDEX($C$4:$C$127,MATCH(ROWS($E$4:E43),$E$4:$E$127,0)),"")</f>
        <v/>
      </c>
    </row>
    <row r="44" spans="3:6" x14ac:dyDescent="0.35">
      <c r="C44" s="3" t="s">
        <v>88</v>
      </c>
      <c r="D44" s="1">
        <f t="shared" si="0"/>
        <v>0</v>
      </c>
      <c r="E44" t="str">
        <f>IF(D44=1,COUNTIF($D$4:D44,1),"")</f>
        <v/>
      </c>
      <c r="F44" t="str">
        <f>IFERROR(INDEX($C$4:$C$127,MATCH(ROWS($E$4:E44),$E$4:$E$127,0)),"")</f>
        <v/>
      </c>
    </row>
    <row r="45" spans="3:6" x14ac:dyDescent="0.35">
      <c r="C45" s="3" t="s">
        <v>89</v>
      </c>
      <c r="D45" s="1">
        <f t="shared" si="0"/>
        <v>0</v>
      </c>
      <c r="E45" t="str">
        <f>IF(D45=1,COUNTIF($D$4:D45,1),"")</f>
        <v/>
      </c>
      <c r="F45" t="str">
        <f>IFERROR(INDEX($C$4:$C$127,MATCH(ROWS($E$4:E45),$E$4:$E$127,0)),"")</f>
        <v/>
      </c>
    </row>
    <row r="46" spans="3:6" x14ac:dyDescent="0.35">
      <c r="C46" s="3" t="s">
        <v>90</v>
      </c>
      <c r="D46" s="1">
        <f t="shared" si="0"/>
        <v>0</v>
      </c>
      <c r="E46" t="str">
        <f>IF(D46=1,COUNTIF($D$4:D46,1),"")</f>
        <v/>
      </c>
    </row>
    <row r="47" spans="3:6" x14ac:dyDescent="0.35">
      <c r="C47" s="3" t="s">
        <v>91</v>
      </c>
      <c r="D47" s="1">
        <f t="shared" si="0"/>
        <v>0</v>
      </c>
      <c r="E47" t="str">
        <f>IF(D47=1,COUNTIF($D$4:D47,1),"")</f>
        <v/>
      </c>
    </row>
    <row r="48" spans="3:6" x14ac:dyDescent="0.35">
      <c r="C48" s="3" t="s">
        <v>92</v>
      </c>
      <c r="D48" s="1">
        <f t="shared" si="0"/>
        <v>0</v>
      </c>
      <c r="E48" t="str">
        <f>IF(D48=1,COUNTIF($D$4:D48,1),"")</f>
        <v/>
      </c>
    </row>
    <row r="49" spans="3:12" x14ac:dyDescent="0.35">
      <c r="C49" s="3" t="s">
        <v>93</v>
      </c>
      <c r="D49" s="1">
        <f t="shared" si="0"/>
        <v>0</v>
      </c>
      <c r="E49" t="str">
        <f>IF(D49=1,COUNTIF($D$4:D49,1),"")</f>
        <v/>
      </c>
    </row>
    <row r="50" spans="3:12" x14ac:dyDescent="0.35">
      <c r="C50" s="3" t="s">
        <v>94</v>
      </c>
      <c r="D50" s="1">
        <f t="shared" si="0"/>
        <v>0</v>
      </c>
      <c r="E50" t="str">
        <f>IF(D50=1,COUNTIF($D$4:D50,1),"")</f>
        <v/>
      </c>
      <c r="L50" t="s">
        <v>42</v>
      </c>
    </row>
    <row r="51" spans="3:12" x14ac:dyDescent="0.35">
      <c r="C51" s="3" t="s">
        <v>95</v>
      </c>
      <c r="D51" s="1">
        <f t="shared" si="0"/>
        <v>0</v>
      </c>
      <c r="E51" t="str">
        <f>IF(D51=1,COUNTIF($D$4:D51,1),"")</f>
        <v/>
      </c>
    </row>
    <row r="52" spans="3:12" x14ac:dyDescent="0.35">
      <c r="C52" s="3" t="s">
        <v>96</v>
      </c>
      <c r="D52" s="1">
        <f t="shared" si="0"/>
        <v>0</v>
      </c>
      <c r="E52" t="str">
        <f>IF(D52=1,COUNTIF($D$4:D52,1),"")</f>
        <v/>
      </c>
    </row>
    <row r="53" spans="3:12" x14ac:dyDescent="0.35">
      <c r="C53" s="3" t="s">
        <v>97</v>
      </c>
      <c r="D53" s="1">
        <f t="shared" si="0"/>
        <v>0</v>
      </c>
      <c r="E53" t="str">
        <f>IF(D53=1,COUNTIF($D$4:D53,1),"")</f>
        <v/>
      </c>
    </row>
    <row r="54" spans="3:12" x14ac:dyDescent="0.35">
      <c r="C54" s="3" t="s">
        <v>98</v>
      </c>
      <c r="D54" s="1">
        <f t="shared" si="0"/>
        <v>0</v>
      </c>
      <c r="E54" t="str">
        <f>IF(D54=1,COUNTIF($D$4:D54,1),"")</f>
        <v/>
      </c>
    </row>
    <row r="55" spans="3:12" x14ac:dyDescent="0.35">
      <c r="C55" s="3" t="s">
        <v>99</v>
      </c>
      <c r="D55" s="1">
        <f t="shared" si="0"/>
        <v>0</v>
      </c>
      <c r="E55" t="str">
        <f>IF(D55=1,COUNTIF($D$4:D55,1),"")</f>
        <v/>
      </c>
    </row>
    <row r="56" spans="3:12" x14ac:dyDescent="0.35">
      <c r="C56" s="3" t="s">
        <v>100</v>
      </c>
      <c r="D56" s="1">
        <f t="shared" si="0"/>
        <v>0</v>
      </c>
      <c r="E56" t="str">
        <f>IF(D56=1,COUNTIF($D$4:D56,1),"")</f>
        <v/>
      </c>
    </row>
    <row r="57" spans="3:12" x14ac:dyDescent="0.35">
      <c r="C57" s="3" t="s">
        <v>101</v>
      </c>
      <c r="D57" s="1">
        <f t="shared" si="0"/>
        <v>0</v>
      </c>
      <c r="E57" t="str">
        <f>IF(D57=1,COUNTIF($D$4:D57,1),"")</f>
        <v/>
      </c>
    </row>
    <row r="58" spans="3:12" x14ac:dyDescent="0.35">
      <c r="C58" s="3" t="s">
        <v>102</v>
      </c>
      <c r="D58" s="1">
        <f t="shared" si="0"/>
        <v>0</v>
      </c>
      <c r="E58" t="str">
        <f>IF(D58=1,COUNTIF($D$4:D58,1),"")</f>
        <v/>
      </c>
    </row>
    <row r="59" spans="3:12" x14ac:dyDescent="0.35">
      <c r="C59" s="3" t="s">
        <v>103</v>
      </c>
      <c r="D59" s="1">
        <f t="shared" si="0"/>
        <v>0</v>
      </c>
      <c r="E59" t="str">
        <f>IF(D59=1,COUNTIF($D$4:D59,1),"")</f>
        <v/>
      </c>
    </row>
    <row r="60" spans="3:12" x14ac:dyDescent="0.35">
      <c r="C60" s="3"/>
    </row>
    <row r="61" spans="3:12" x14ac:dyDescent="0.35">
      <c r="C61" s="3"/>
    </row>
    <row r="62" spans="3:12" ht="15" thickBot="1" x14ac:dyDescent="0.4">
      <c r="C62" s="4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_comp">
    <tabColor theme="0" tint="-0.499984740745262"/>
    <pageSetUpPr fitToPage="1"/>
  </sheetPr>
  <dimension ref="A1:FR92"/>
  <sheetViews>
    <sheetView showGridLines="0"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L17" sqref="L17"/>
    </sheetView>
  </sheetViews>
  <sheetFormatPr baseColWidth="10" defaultColWidth="11.453125" defaultRowHeight="10.5" outlineLevelCol="2" x14ac:dyDescent="0.25"/>
  <cols>
    <col min="1" max="1" width="1.81640625" style="9" customWidth="1"/>
    <col min="2" max="2" width="4.1796875" style="17" customWidth="1"/>
    <col min="3" max="3" width="23.81640625" style="17" customWidth="1"/>
    <col min="4" max="4" width="1.453125" style="10" customWidth="1"/>
    <col min="5" max="5" width="7.1796875" style="17" customWidth="1" outlineLevel="1"/>
    <col min="6" max="6" width="6.81640625" style="17" customWidth="1" outlineLevel="1"/>
    <col min="7" max="7" width="6.7265625" style="17" customWidth="1" outlineLevel="1"/>
    <col min="8" max="8" width="7" style="17" customWidth="1"/>
    <col min="9" max="9" width="6.81640625" style="17" customWidth="1" outlineLevel="1"/>
    <col min="10" max="10" width="7.81640625" style="17" customWidth="1" outlineLevel="1"/>
    <col min="11" max="11" width="7" style="17" customWidth="1" outlineLevel="1"/>
    <col min="12" max="12" width="7.26953125" style="17" customWidth="1" outlineLevel="1"/>
    <col min="13" max="13" width="6.7265625" style="17" customWidth="1" outlineLevel="1"/>
    <col min="14" max="14" width="6.7265625" style="17" customWidth="1"/>
    <col min="15" max="24" width="6.7265625" style="17" customWidth="1" outlineLevel="1"/>
    <col min="25" max="25" width="6.7265625" style="17" customWidth="1" outlineLevel="1" collapsed="1"/>
    <col min="26" max="26" width="6.7265625" style="17" customWidth="1"/>
    <col min="27" max="29" width="6.7265625" style="17" customWidth="1" outlineLevel="1"/>
    <col min="30" max="30" width="6.7265625" style="17" customWidth="1" outlineLevel="2"/>
    <col min="31" max="35" width="6.7265625" style="17" customWidth="1" outlineLevel="1"/>
    <col min="36" max="38" width="6.7265625" style="17" customWidth="1"/>
    <col min="39" max="48" width="6.7265625" style="17" customWidth="1" outlineLevel="1"/>
    <col min="49" max="49" width="3.1796875" style="10" customWidth="1"/>
    <col min="50" max="50" width="10.1796875" style="17" customWidth="1" outlineLevel="1"/>
    <col min="51" max="52" width="8.81640625" style="17" customWidth="1" outlineLevel="1"/>
    <col min="53" max="53" width="9.1796875" style="17" customWidth="1"/>
    <col min="54" max="54" width="8.54296875" style="17" customWidth="1" outlineLevel="1"/>
    <col min="55" max="55" width="9.26953125" style="17" customWidth="1" outlineLevel="1"/>
    <col min="56" max="56" width="9.7265625" style="17" customWidth="1" outlineLevel="1"/>
    <col min="57" max="57" width="9" style="17" customWidth="1" outlineLevel="1"/>
    <col min="58" max="58" width="8.54296875" style="17" customWidth="1" outlineLevel="1"/>
    <col min="59" max="59" width="9" style="17" customWidth="1"/>
    <col min="60" max="60" width="8.7265625" style="17" customWidth="1" outlineLevel="1"/>
    <col min="61" max="61" width="7.7265625" style="17" customWidth="1" outlineLevel="1"/>
    <col min="62" max="62" width="7.54296875" style="17" customWidth="1" outlineLevel="1"/>
    <col min="63" max="63" width="7.7265625" style="17" customWidth="1" outlineLevel="1"/>
    <col min="64" max="64" width="8" style="17" customWidth="1" outlineLevel="1"/>
    <col min="65" max="65" width="7.81640625" style="17" customWidth="1" outlineLevel="1"/>
    <col min="66" max="66" width="8.453125" style="17" customWidth="1" outlineLevel="1"/>
    <col min="67" max="67" width="7.81640625" style="17" customWidth="1" outlineLevel="1"/>
    <col min="68" max="68" width="7.54296875" style="17" customWidth="1" outlineLevel="1"/>
    <col min="69" max="69" width="7.1796875" style="17" customWidth="1" outlineLevel="1"/>
    <col min="70" max="70" width="8.1796875" style="17" customWidth="1" outlineLevel="1" collapsed="1"/>
    <col min="71" max="71" width="7.81640625" style="17" customWidth="1"/>
    <col min="72" max="72" width="7.7265625" style="17" customWidth="1" outlineLevel="1"/>
    <col min="73" max="73" width="8" style="17" customWidth="1" outlineLevel="1"/>
    <col min="74" max="74" width="7.7265625" style="17" customWidth="1" outlineLevel="1"/>
    <col min="75" max="75" width="7.1796875" style="17" customWidth="1" outlineLevel="1"/>
    <col min="76" max="76" width="8" style="17" customWidth="1" outlineLevel="1" collapsed="1"/>
    <col min="77" max="77" width="8.26953125" style="17" customWidth="1" outlineLevel="1"/>
    <col min="78" max="78" width="9" style="17" customWidth="1" outlineLevel="1"/>
    <col min="79" max="79" width="8.453125" style="17" customWidth="1" outlineLevel="1"/>
    <col min="80" max="80" width="8.1796875" style="17" customWidth="1" outlineLevel="1"/>
    <col min="81" max="81" width="7.7265625" style="17" customWidth="1"/>
    <col min="82" max="83" width="8.26953125" style="17" customWidth="1"/>
    <col min="84" max="92" width="8.26953125" style="17" customWidth="1" outlineLevel="1"/>
    <col min="93" max="93" width="7.1796875" style="17" customWidth="1" outlineLevel="1"/>
    <col min="94" max="94" width="13.453125" style="35" customWidth="1"/>
    <col min="95" max="174" width="11.453125" style="16"/>
    <col min="175" max="175" width="1.7265625" style="17" customWidth="1"/>
    <col min="176" max="16384" width="11.453125" style="17"/>
  </cols>
  <sheetData>
    <row r="1" spans="1:174" ht="28.5" customHeight="1" x14ac:dyDescent="0.25">
      <c r="B1" s="10"/>
      <c r="C1" s="11"/>
      <c r="E1" s="10" t="s">
        <v>73</v>
      </c>
      <c r="F1" s="12"/>
      <c r="G1" s="12"/>
      <c r="H1" s="13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X1" s="10" t="s">
        <v>74</v>
      </c>
      <c r="AY1" s="12"/>
      <c r="AZ1" s="14"/>
      <c r="BA1" s="13"/>
      <c r="BB1" s="10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5"/>
    </row>
    <row r="2" spans="1:174" s="22" customFormat="1" ht="38.25" customHeight="1" x14ac:dyDescent="0.35">
      <c r="A2" s="18"/>
      <c r="B2" s="19"/>
      <c r="C2" s="20" t="s">
        <v>0</v>
      </c>
      <c r="D2" s="19"/>
      <c r="E2" s="20" t="s">
        <v>1</v>
      </c>
      <c r="F2" s="20" t="s">
        <v>2</v>
      </c>
      <c r="G2" s="20" t="s">
        <v>3</v>
      </c>
      <c r="H2" s="20" t="s">
        <v>4</v>
      </c>
      <c r="I2" s="20" t="s">
        <v>5</v>
      </c>
      <c r="J2" s="20" t="s">
        <v>6</v>
      </c>
      <c r="K2" s="20" t="s">
        <v>7</v>
      </c>
      <c r="L2" s="20" t="s">
        <v>9</v>
      </c>
      <c r="M2" s="20" t="s">
        <v>10</v>
      </c>
      <c r="N2" s="20" t="s">
        <v>8</v>
      </c>
      <c r="O2" s="20" t="s">
        <v>11</v>
      </c>
      <c r="P2" s="20" t="s">
        <v>12</v>
      </c>
      <c r="Q2" s="20" t="s">
        <v>13</v>
      </c>
      <c r="R2" s="20" t="s">
        <v>14</v>
      </c>
      <c r="S2" s="20" t="s">
        <v>15</v>
      </c>
      <c r="T2" s="20" t="s">
        <v>16</v>
      </c>
      <c r="U2" s="20" t="s">
        <v>17</v>
      </c>
      <c r="V2" s="20" t="s">
        <v>18</v>
      </c>
      <c r="W2" s="20" t="s">
        <v>19</v>
      </c>
      <c r="X2" s="20" t="s">
        <v>20</v>
      </c>
      <c r="Y2" s="20" t="s">
        <v>21</v>
      </c>
      <c r="Z2" s="20" t="s">
        <v>22</v>
      </c>
      <c r="AA2" s="20" t="s">
        <v>26</v>
      </c>
      <c r="AB2" s="20" t="s">
        <v>27</v>
      </c>
      <c r="AC2" s="20" t="s">
        <v>28</v>
      </c>
      <c r="AD2" s="20" t="s">
        <v>29</v>
      </c>
      <c r="AE2" s="20" t="s">
        <v>30</v>
      </c>
      <c r="AF2" s="20" t="s">
        <v>31</v>
      </c>
      <c r="AG2" s="20" t="s">
        <v>32</v>
      </c>
      <c r="AH2" s="20" t="s">
        <v>33</v>
      </c>
      <c r="AI2" s="20" t="s">
        <v>34</v>
      </c>
      <c r="AJ2" s="20" t="s">
        <v>35</v>
      </c>
      <c r="AK2" s="20" t="s">
        <v>36</v>
      </c>
      <c r="AL2" s="20" t="s">
        <v>38</v>
      </c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19"/>
      <c r="AX2" s="20" t="s">
        <v>1</v>
      </c>
      <c r="AY2" s="20" t="s">
        <v>2</v>
      </c>
      <c r="AZ2" s="20" t="s">
        <v>3</v>
      </c>
      <c r="BA2" s="20" t="s">
        <v>4</v>
      </c>
      <c r="BB2" s="20" t="s">
        <v>5</v>
      </c>
      <c r="BC2" s="20" t="s">
        <v>6</v>
      </c>
      <c r="BD2" s="20" t="s">
        <v>7</v>
      </c>
      <c r="BE2" s="20" t="s">
        <v>9</v>
      </c>
      <c r="BF2" s="20" t="s">
        <v>10</v>
      </c>
      <c r="BG2" s="20" t="s">
        <v>8</v>
      </c>
      <c r="BH2" s="20" t="s">
        <v>11</v>
      </c>
      <c r="BI2" s="20" t="s">
        <v>12</v>
      </c>
      <c r="BJ2" s="20" t="s">
        <v>13</v>
      </c>
      <c r="BK2" s="20" t="s">
        <v>14</v>
      </c>
      <c r="BL2" s="20" t="s">
        <v>15</v>
      </c>
      <c r="BM2" s="20" t="s">
        <v>16</v>
      </c>
      <c r="BN2" s="20" t="s">
        <v>17</v>
      </c>
      <c r="BO2" s="20" t="s">
        <v>18</v>
      </c>
      <c r="BP2" s="20" t="s">
        <v>19</v>
      </c>
      <c r="BQ2" s="20" t="s">
        <v>20</v>
      </c>
      <c r="BR2" s="20" t="s">
        <v>21</v>
      </c>
      <c r="BS2" s="20" t="s">
        <v>22</v>
      </c>
      <c r="BT2" s="20" t="s">
        <v>26</v>
      </c>
      <c r="BU2" s="20" t="s">
        <v>27</v>
      </c>
      <c r="BV2" s="20" t="s">
        <v>28</v>
      </c>
      <c r="BW2" s="20" t="s">
        <v>29</v>
      </c>
      <c r="BX2" s="20" t="s">
        <v>30</v>
      </c>
      <c r="BY2" s="20" t="s">
        <v>31</v>
      </c>
      <c r="BZ2" s="20" t="s">
        <v>32</v>
      </c>
      <c r="CA2" s="20" t="s">
        <v>33</v>
      </c>
      <c r="CB2" s="20" t="s">
        <v>34</v>
      </c>
      <c r="CC2" s="20" t="s">
        <v>35</v>
      </c>
      <c r="CD2" s="20" t="s">
        <v>36</v>
      </c>
      <c r="CE2" s="20" t="s">
        <v>38</v>
      </c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1" t="e">
        <f>"Var. "&amp;Période_en_cours&amp;" vs "&amp;Base_comparaison_budget</f>
        <v>#NAME?</v>
      </c>
    </row>
    <row r="3" spans="1:174" s="10" customFormat="1" x14ac:dyDescent="0.25">
      <c r="A3" s="9"/>
      <c r="C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4"/>
    </row>
    <row r="4" spans="1:174" x14ac:dyDescent="0.25">
      <c r="B4" s="10"/>
      <c r="C4" s="10" t="s">
        <v>43</v>
      </c>
      <c r="E4" s="10">
        <v>1</v>
      </c>
      <c r="F4" s="10">
        <v>1</v>
      </c>
      <c r="G4" s="10">
        <v>1</v>
      </c>
      <c r="H4" s="10">
        <v>1</v>
      </c>
      <c r="I4" s="10">
        <v>1</v>
      </c>
      <c r="J4" s="10">
        <v>1</v>
      </c>
      <c r="K4" s="10">
        <v>1</v>
      </c>
      <c r="L4" s="10">
        <v>1</v>
      </c>
      <c r="M4" s="10">
        <v>1</v>
      </c>
      <c r="N4" s="10">
        <v>1</v>
      </c>
      <c r="O4" s="10">
        <v>1</v>
      </c>
      <c r="P4" s="10">
        <v>1</v>
      </c>
      <c r="Q4" s="10">
        <v>1</v>
      </c>
      <c r="R4" s="10">
        <v>1</v>
      </c>
      <c r="S4" s="10">
        <v>1</v>
      </c>
      <c r="T4" s="10">
        <v>1</v>
      </c>
      <c r="U4" s="10">
        <v>1</v>
      </c>
      <c r="V4" s="10">
        <v>1</v>
      </c>
      <c r="W4" s="10">
        <v>1</v>
      </c>
      <c r="X4" s="10">
        <v>1</v>
      </c>
      <c r="Y4" s="10">
        <v>1</v>
      </c>
      <c r="Z4" s="10">
        <v>1</v>
      </c>
      <c r="AA4" s="10">
        <v>1</v>
      </c>
      <c r="AB4" s="10">
        <v>1</v>
      </c>
      <c r="AC4" s="10">
        <v>1</v>
      </c>
      <c r="AD4" s="10">
        <v>1</v>
      </c>
      <c r="AE4" s="10">
        <v>1</v>
      </c>
      <c r="AF4" s="10">
        <v>1</v>
      </c>
      <c r="AG4" s="10">
        <v>1</v>
      </c>
      <c r="AH4" s="10">
        <v>1</v>
      </c>
      <c r="AI4" s="10">
        <v>1</v>
      </c>
      <c r="AJ4" s="10">
        <v>1</v>
      </c>
      <c r="AK4" s="10">
        <v>1</v>
      </c>
      <c r="AL4" s="10">
        <v>1</v>
      </c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1"/>
      <c r="AX4" s="10">
        <v>1</v>
      </c>
      <c r="AY4" s="10">
        <v>1</v>
      </c>
      <c r="AZ4" s="10">
        <v>1</v>
      </c>
      <c r="BA4" s="10">
        <v>1</v>
      </c>
      <c r="BB4" s="10">
        <v>1</v>
      </c>
      <c r="BC4" s="10">
        <v>1</v>
      </c>
      <c r="BD4" s="10">
        <v>1</v>
      </c>
      <c r="BE4" s="10">
        <v>1</v>
      </c>
      <c r="BF4" s="10">
        <v>1</v>
      </c>
      <c r="BG4" s="10">
        <v>1</v>
      </c>
      <c r="BH4" s="10">
        <v>1</v>
      </c>
      <c r="BI4" s="10">
        <v>1</v>
      </c>
      <c r="BJ4" s="10">
        <v>1</v>
      </c>
      <c r="BK4" s="10">
        <v>1</v>
      </c>
      <c r="BL4" s="10">
        <v>1</v>
      </c>
      <c r="BM4" s="10">
        <v>1</v>
      </c>
      <c r="BN4" s="10">
        <v>1</v>
      </c>
      <c r="BO4" s="10">
        <v>1</v>
      </c>
      <c r="BP4" s="10">
        <v>1</v>
      </c>
      <c r="BQ4" s="10">
        <v>1</v>
      </c>
      <c r="BR4" s="10">
        <v>1</v>
      </c>
      <c r="BS4" s="10">
        <v>1</v>
      </c>
      <c r="BT4" s="10">
        <v>1</v>
      </c>
      <c r="BU4" s="10">
        <v>1</v>
      </c>
      <c r="BV4" s="10">
        <v>1</v>
      </c>
      <c r="BW4" s="10">
        <v>1</v>
      </c>
      <c r="BX4" s="10">
        <v>1</v>
      </c>
      <c r="BY4" s="10">
        <v>1</v>
      </c>
      <c r="BZ4" s="10">
        <v>1</v>
      </c>
      <c r="CA4" s="10">
        <v>1</v>
      </c>
      <c r="CB4" s="10">
        <v>1</v>
      </c>
      <c r="CC4" s="10">
        <v>1</v>
      </c>
      <c r="CD4" s="10">
        <v>1</v>
      </c>
      <c r="CE4" s="10">
        <v>1</v>
      </c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25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</row>
    <row r="5" spans="1:174" x14ac:dyDescent="0.25">
      <c r="B5" s="10"/>
      <c r="C5" s="10" t="s">
        <v>44</v>
      </c>
      <c r="E5" s="10">
        <v>2</v>
      </c>
      <c r="F5" s="10">
        <v>2</v>
      </c>
      <c r="G5" s="10">
        <v>2</v>
      </c>
      <c r="H5" s="10">
        <v>2</v>
      </c>
      <c r="I5" s="10">
        <v>2</v>
      </c>
      <c r="J5" s="10">
        <v>2</v>
      </c>
      <c r="K5" s="10">
        <v>2</v>
      </c>
      <c r="L5" s="10">
        <v>2</v>
      </c>
      <c r="M5" s="10">
        <v>2</v>
      </c>
      <c r="N5" s="10">
        <v>2</v>
      </c>
      <c r="O5" s="10">
        <v>2</v>
      </c>
      <c r="P5" s="10">
        <v>2</v>
      </c>
      <c r="Q5" s="10">
        <v>2</v>
      </c>
      <c r="R5" s="10">
        <v>2</v>
      </c>
      <c r="S5" s="10">
        <v>2</v>
      </c>
      <c r="T5" s="10">
        <v>2</v>
      </c>
      <c r="U5" s="10">
        <v>2</v>
      </c>
      <c r="V5" s="10">
        <v>2</v>
      </c>
      <c r="W5" s="10">
        <v>2</v>
      </c>
      <c r="X5" s="10">
        <v>2</v>
      </c>
      <c r="Y5" s="10">
        <v>2</v>
      </c>
      <c r="Z5" s="10">
        <v>2</v>
      </c>
      <c r="AA5" s="10">
        <v>2</v>
      </c>
      <c r="AB5" s="10">
        <v>2</v>
      </c>
      <c r="AC5" s="10">
        <v>2</v>
      </c>
      <c r="AD5" s="10">
        <v>2</v>
      </c>
      <c r="AE5" s="10">
        <v>2</v>
      </c>
      <c r="AF5" s="10">
        <v>2</v>
      </c>
      <c r="AG5" s="10">
        <v>2</v>
      </c>
      <c r="AH5" s="10">
        <v>2</v>
      </c>
      <c r="AI5" s="10">
        <v>2</v>
      </c>
      <c r="AJ5" s="10">
        <v>2</v>
      </c>
      <c r="AK5" s="10">
        <v>2</v>
      </c>
      <c r="AL5" s="10">
        <v>2</v>
      </c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1"/>
      <c r="AX5" s="10">
        <v>2</v>
      </c>
      <c r="AY5" s="10">
        <v>2</v>
      </c>
      <c r="AZ5" s="10">
        <v>2</v>
      </c>
      <c r="BA5" s="10">
        <v>2</v>
      </c>
      <c r="BB5" s="10">
        <v>2</v>
      </c>
      <c r="BC5" s="10">
        <v>2</v>
      </c>
      <c r="BD5" s="10">
        <v>2</v>
      </c>
      <c r="BE5" s="10">
        <v>2</v>
      </c>
      <c r="BF5" s="10">
        <v>2</v>
      </c>
      <c r="BG5" s="10">
        <v>2</v>
      </c>
      <c r="BH5" s="10">
        <v>2</v>
      </c>
      <c r="BI5" s="10">
        <v>2</v>
      </c>
      <c r="BJ5" s="10">
        <v>2</v>
      </c>
      <c r="BK5" s="10">
        <v>2</v>
      </c>
      <c r="BL5" s="10">
        <v>2</v>
      </c>
      <c r="BM5" s="10">
        <v>2</v>
      </c>
      <c r="BN5" s="10">
        <v>2</v>
      </c>
      <c r="BO5" s="10">
        <v>2</v>
      </c>
      <c r="BP5" s="10">
        <v>2</v>
      </c>
      <c r="BQ5" s="10">
        <v>2</v>
      </c>
      <c r="BR5" s="10">
        <v>2</v>
      </c>
      <c r="BS5" s="10">
        <v>2</v>
      </c>
      <c r="BT5" s="10">
        <v>2</v>
      </c>
      <c r="BU5" s="10">
        <v>2</v>
      </c>
      <c r="BV5" s="10">
        <v>2</v>
      </c>
      <c r="BW5" s="10">
        <v>2</v>
      </c>
      <c r="BX5" s="10">
        <v>2</v>
      </c>
      <c r="BY5" s="10">
        <v>2</v>
      </c>
      <c r="BZ5" s="10">
        <v>2</v>
      </c>
      <c r="CA5" s="10">
        <v>2</v>
      </c>
      <c r="CB5" s="10">
        <v>2</v>
      </c>
      <c r="CC5" s="10">
        <v>2</v>
      </c>
      <c r="CD5" s="10">
        <v>2</v>
      </c>
      <c r="CE5" s="10">
        <v>2</v>
      </c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25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</row>
    <row r="6" spans="1:174" x14ac:dyDescent="0.25">
      <c r="B6" s="10"/>
      <c r="C6" s="10" t="s">
        <v>45</v>
      </c>
      <c r="E6" s="10">
        <v>3</v>
      </c>
      <c r="F6" s="10">
        <v>3</v>
      </c>
      <c r="G6" s="10">
        <v>3</v>
      </c>
      <c r="H6" s="10">
        <v>3</v>
      </c>
      <c r="I6" s="10">
        <v>3</v>
      </c>
      <c r="J6" s="10">
        <v>3</v>
      </c>
      <c r="K6" s="10">
        <v>3</v>
      </c>
      <c r="L6" s="10">
        <v>3</v>
      </c>
      <c r="M6" s="10">
        <v>3</v>
      </c>
      <c r="N6" s="10">
        <v>3</v>
      </c>
      <c r="O6" s="10">
        <v>3</v>
      </c>
      <c r="P6" s="10">
        <v>3</v>
      </c>
      <c r="Q6" s="10">
        <v>3</v>
      </c>
      <c r="R6" s="10">
        <v>3</v>
      </c>
      <c r="S6" s="10">
        <v>3</v>
      </c>
      <c r="T6" s="10">
        <v>3</v>
      </c>
      <c r="U6" s="10">
        <v>3</v>
      </c>
      <c r="V6" s="10">
        <v>3</v>
      </c>
      <c r="W6" s="10">
        <v>3</v>
      </c>
      <c r="X6" s="10">
        <v>3</v>
      </c>
      <c r="Y6" s="10">
        <v>3</v>
      </c>
      <c r="Z6" s="10">
        <v>3</v>
      </c>
      <c r="AA6" s="10">
        <v>3</v>
      </c>
      <c r="AB6" s="10">
        <v>3</v>
      </c>
      <c r="AC6" s="10">
        <v>3</v>
      </c>
      <c r="AD6" s="10">
        <v>3</v>
      </c>
      <c r="AE6" s="10">
        <v>3</v>
      </c>
      <c r="AF6" s="10">
        <v>3</v>
      </c>
      <c r="AG6" s="10">
        <v>3</v>
      </c>
      <c r="AH6" s="10">
        <v>3</v>
      </c>
      <c r="AI6" s="10">
        <v>3</v>
      </c>
      <c r="AJ6" s="10">
        <v>3</v>
      </c>
      <c r="AK6" s="10">
        <v>3</v>
      </c>
      <c r="AL6" s="10">
        <v>3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1"/>
      <c r="AX6" s="10">
        <v>3</v>
      </c>
      <c r="AY6" s="10">
        <v>3</v>
      </c>
      <c r="AZ6" s="10">
        <v>3</v>
      </c>
      <c r="BA6" s="10">
        <v>3</v>
      </c>
      <c r="BB6" s="10">
        <v>3</v>
      </c>
      <c r="BC6" s="10">
        <v>3</v>
      </c>
      <c r="BD6" s="10">
        <v>3</v>
      </c>
      <c r="BE6" s="10">
        <v>3</v>
      </c>
      <c r="BF6" s="10">
        <v>3</v>
      </c>
      <c r="BG6" s="10">
        <v>3</v>
      </c>
      <c r="BH6" s="10">
        <v>3</v>
      </c>
      <c r="BI6" s="10">
        <v>3</v>
      </c>
      <c r="BJ6" s="10">
        <v>3</v>
      </c>
      <c r="BK6" s="10">
        <v>3</v>
      </c>
      <c r="BL6" s="10">
        <v>3</v>
      </c>
      <c r="BM6" s="10">
        <v>3</v>
      </c>
      <c r="BN6" s="10">
        <v>3</v>
      </c>
      <c r="BO6" s="10">
        <v>3</v>
      </c>
      <c r="BP6" s="10">
        <v>3</v>
      </c>
      <c r="BQ6" s="10">
        <v>3</v>
      </c>
      <c r="BR6" s="10">
        <v>3</v>
      </c>
      <c r="BS6" s="10">
        <v>3</v>
      </c>
      <c r="BT6" s="10">
        <v>3</v>
      </c>
      <c r="BU6" s="10">
        <v>3</v>
      </c>
      <c r="BV6" s="10">
        <v>3</v>
      </c>
      <c r="BW6" s="10">
        <v>3</v>
      </c>
      <c r="BX6" s="10">
        <v>3</v>
      </c>
      <c r="BY6" s="10">
        <v>3</v>
      </c>
      <c r="BZ6" s="10">
        <v>3</v>
      </c>
      <c r="CA6" s="10">
        <v>3</v>
      </c>
      <c r="CB6" s="10">
        <v>3</v>
      </c>
      <c r="CC6" s="10">
        <v>3</v>
      </c>
      <c r="CD6" s="10">
        <v>3</v>
      </c>
      <c r="CE6" s="10">
        <v>3</v>
      </c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25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</row>
    <row r="7" spans="1:174" x14ac:dyDescent="0.25">
      <c r="B7" s="10"/>
      <c r="C7" s="10" t="s">
        <v>46</v>
      </c>
      <c r="E7" s="10">
        <v>4</v>
      </c>
      <c r="F7" s="10">
        <v>4</v>
      </c>
      <c r="G7" s="10">
        <v>4</v>
      </c>
      <c r="H7" s="10">
        <v>4</v>
      </c>
      <c r="I7" s="10">
        <v>4</v>
      </c>
      <c r="J7" s="10">
        <v>4</v>
      </c>
      <c r="K7" s="10">
        <v>4</v>
      </c>
      <c r="L7" s="10">
        <v>4</v>
      </c>
      <c r="M7" s="10">
        <v>4</v>
      </c>
      <c r="N7" s="10">
        <v>4</v>
      </c>
      <c r="O7" s="10">
        <v>4</v>
      </c>
      <c r="P7" s="10">
        <v>4</v>
      </c>
      <c r="Q7" s="10">
        <v>4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4</v>
      </c>
      <c r="Y7" s="10">
        <v>4</v>
      </c>
      <c r="Z7" s="10">
        <v>4</v>
      </c>
      <c r="AA7" s="10">
        <v>4</v>
      </c>
      <c r="AB7" s="10">
        <v>4</v>
      </c>
      <c r="AC7" s="10">
        <v>4</v>
      </c>
      <c r="AD7" s="10">
        <v>4</v>
      </c>
      <c r="AE7" s="10">
        <v>4</v>
      </c>
      <c r="AF7" s="10">
        <v>4</v>
      </c>
      <c r="AG7" s="10">
        <v>4</v>
      </c>
      <c r="AH7" s="10">
        <v>4</v>
      </c>
      <c r="AI7" s="10">
        <v>4</v>
      </c>
      <c r="AJ7" s="10">
        <v>4</v>
      </c>
      <c r="AK7" s="10">
        <v>4</v>
      </c>
      <c r="AL7" s="10">
        <v>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1"/>
      <c r="AX7" s="10">
        <v>4</v>
      </c>
      <c r="AY7" s="10">
        <v>4</v>
      </c>
      <c r="AZ7" s="10">
        <v>4</v>
      </c>
      <c r="BA7" s="10">
        <v>4</v>
      </c>
      <c r="BB7" s="10">
        <v>4</v>
      </c>
      <c r="BC7" s="10">
        <v>4</v>
      </c>
      <c r="BD7" s="10">
        <v>4</v>
      </c>
      <c r="BE7" s="10">
        <v>4</v>
      </c>
      <c r="BF7" s="10">
        <v>4</v>
      </c>
      <c r="BG7" s="10">
        <v>4</v>
      </c>
      <c r="BH7" s="10">
        <v>4</v>
      </c>
      <c r="BI7" s="10">
        <v>4</v>
      </c>
      <c r="BJ7" s="10">
        <v>4</v>
      </c>
      <c r="BK7" s="10">
        <v>4</v>
      </c>
      <c r="BL7" s="10">
        <v>4</v>
      </c>
      <c r="BM7" s="10">
        <v>4</v>
      </c>
      <c r="BN7" s="10">
        <v>4</v>
      </c>
      <c r="BO7" s="10">
        <v>4</v>
      </c>
      <c r="BP7" s="10">
        <v>4</v>
      </c>
      <c r="BQ7" s="10">
        <v>4</v>
      </c>
      <c r="BR7" s="10">
        <v>4</v>
      </c>
      <c r="BS7" s="10">
        <v>4</v>
      </c>
      <c r="BT7" s="10">
        <v>4</v>
      </c>
      <c r="BU7" s="10">
        <v>4</v>
      </c>
      <c r="BV7" s="10">
        <v>4</v>
      </c>
      <c r="BW7" s="10">
        <v>4</v>
      </c>
      <c r="BX7" s="10">
        <v>4</v>
      </c>
      <c r="BY7" s="10">
        <v>4</v>
      </c>
      <c r="BZ7" s="10">
        <v>4</v>
      </c>
      <c r="CA7" s="10">
        <v>4</v>
      </c>
      <c r="CB7" s="10">
        <v>4</v>
      </c>
      <c r="CC7" s="10">
        <v>4</v>
      </c>
      <c r="CD7" s="10">
        <v>4</v>
      </c>
      <c r="CE7" s="10">
        <v>4</v>
      </c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25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</row>
    <row r="8" spans="1:174" x14ac:dyDescent="0.25">
      <c r="B8" s="10"/>
      <c r="C8" s="10" t="s">
        <v>47</v>
      </c>
      <c r="E8" s="10">
        <v>5</v>
      </c>
      <c r="F8" s="10">
        <v>5</v>
      </c>
      <c r="G8" s="10">
        <v>5</v>
      </c>
      <c r="H8" s="10">
        <v>5</v>
      </c>
      <c r="I8" s="10">
        <v>5</v>
      </c>
      <c r="J8" s="10">
        <v>5</v>
      </c>
      <c r="K8" s="10">
        <v>5</v>
      </c>
      <c r="L8" s="10">
        <v>5</v>
      </c>
      <c r="M8" s="10">
        <v>5</v>
      </c>
      <c r="N8" s="10">
        <v>5</v>
      </c>
      <c r="O8" s="10">
        <v>5</v>
      </c>
      <c r="P8" s="10">
        <v>5</v>
      </c>
      <c r="Q8" s="10">
        <v>5</v>
      </c>
      <c r="R8" s="10">
        <v>5</v>
      </c>
      <c r="S8" s="10">
        <v>5</v>
      </c>
      <c r="T8" s="10">
        <v>5</v>
      </c>
      <c r="U8" s="10">
        <v>5</v>
      </c>
      <c r="V8" s="10">
        <v>5</v>
      </c>
      <c r="W8" s="10">
        <v>5</v>
      </c>
      <c r="X8" s="10">
        <v>5</v>
      </c>
      <c r="Y8" s="10">
        <v>5</v>
      </c>
      <c r="Z8" s="10">
        <v>5</v>
      </c>
      <c r="AA8" s="10">
        <v>5</v>
      </c>
      <c r="AB8" s="10">
        <v>5</v>
      </c>
      <c r="AC8" s="10">
        <v>5</v>
      </c>
      <c r="AD8" s="10">
        <v>5</v>
      </c>
      <c r="AE8" s="10">
        <v>5</v>
      </c>
      <c r="AF8" s="10">
        <v>5</v>
      </c>
      <c r="AG8" s="10">
        <v>5</v>
      </c>
      <c r="AH8" s="10">
        <v>5</v>
      </c>
      <c r="AI8" s="10">
        <v>5</v>
      </c>
      <c r="AJ8" s="10">
        <v>5</v>
      </c>
      <c r="AK8" s="10">
        <v>5</v>
      </c>
      <c r="AL8" s="10">
        <v>5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1"/>
      <c r="AX8" s="10">
        <v>5</v>
      </c>
      <c r="AY8" s="10">
        <v>5</v>
      </c>
      <c r="AZ8" s="10">
        <v>5</v>
      </c>
      <c r="BA8" s="10">
        <v>5</v>
      </c>
      <c r="BB8" s="10">
        <v>5</v>
      </c>
      <c r="BC8" s="10">
        <v>5</v>
      </c>
      <c r="BD8" s="10">
        <v>5</v>
      </c>
      <c r="BE8" s="10">
        <v>5</v>
      </c>
      <c r="BF8" s="10">
        <v>5</v>
      </c>
      <c r="BG8" s="10">
        <v>5</v>
      </c>
      <c r="BH8" s="10">
        <v>5</v>
      </c>
      <c r="BI8" s="10">
        <v>5</v>
      </c>
      <c r="BJ8" s="10">
        <v>5</v>
      </c>
      <c r="BK8" s="10">
        <v>5</v>
      </c>
      <c r="BL8" s="10">
        <v>5</v>
      </c>
      <c r="BM8" s="10">
        <v>5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25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</row>
    <row r="9" spans="1:174" x14ac:dyDescent="0.25">
      <c r="B9" s="10"/>
      <c r="C9" s="10" t="s">
        <v>48</v>
      </c>
      <c r="E9" s="10">
        <v>6</v>
      </c>
      <c r="F9" s="10">
        <v>6</v>
      </c>
      <c r="G9" s="10">
        <v>6</v>
      </c>
      <c r="H9" s="10">
        <v>6</v>
      </c>
      <c r="I9" s="10">
        <v>6</v>
      </c>
      <c r="J9" s="10">
        <v>6</v>
      </c>
      <c r="K9" s="10">
        <v>6</v>
      </c>
      <c r="L9" s="10">
        <v>6</v>
      </c>
      <c r="M9" s="10">
        <v>6</v>
      </c>
      <c r="N9" s="10">
        <v>6</v>
      </c>
      <c r="O9" s="10">
        <v>6</v>
      </c>
      <c r="P9" s="10">
        <v>6</v>
      </c>
      <c r="Q9" s="10">
        <v>6</v>
      </c>
      <c r="R9" s="10">
        <v>6</v>
      </c>
      <c r="S9" s="10">
        <v>6</v>
      </c>
      <c r="T9" s="10">
        <v>6</v>
      </c>
      <c r="U9" s="10">
        <v>6</v>
      </c>
      <c r="V9" s="10">
        <v>6</v>
      </c>
      <c r="W9" s="10">
        <v>6</v>
      </c>
      <c r="X9" s="10">
        <v>6</v>
      </c>
      <c r="Y9" s="10">
        <v>6</v>
      </c>
      <c r="Z9" s="10">
        <v>6</v>
      </c>
      <c r="AA9" s="10">
        <v>6</v>
      </c>
      <c r="AB9" s="10">
        <v>6</v>
      </c>
      <c r="AC9" s="10">
        <v>6</v>
      </c>
      <c r="AD9" s="10">
        <v>6</v>
      </c>
      <c r="AE9" s="10">
        <v>6</v>
      </c>
      <c r="AF9" s="10">
        <v>6</v>
      </c>
      <c r="AG9" s="10">
        <v>6</v>
      </c>
      <c r="AH9" s="10">
        <v>6</v>
      </c>
      <c r="AI9" s="10">
        <v>6</v>
      </c>
      <c r="AJ9" s="10">
        <v>6</v>
      </c>
      <c r="AK9" s="10">
        <v>6</v>
      </c>
      <c r="AL9" s="10">
        <v>6</v>
      </c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1"/>
      <c r="AX9" s="10">
        <v>6</v>
      </c>
      <c r="AY9" s="10">
        <v>6</v>
      </c>
      <c r="AZ9" s="10">
        <v>6</v>
      </c>
      <c r="BA9" s="10">
        <v>6</v>
      </c>
      <c r="BB9" s="10">
        <v>6</v>
      </c>
      <c r="BC9" s="10">
        <v>6</v>
      </c>
      <c r="BD9" s="10">
        <v>6</v>
      </c>
      <c r="BE9" s="10">
        <v>6</v>
      </c>
      <c r="BF9" s="10">
        <v>6</v>
      </c>
      <c r="BG9" s="10">
        <v>6</v>
      </c>
      <c r="BH9" s="10">
        <v>6</v>
      </c>
      <c r="BI9" s="10">
        <v>6</v>
      </c>
      <c r="BJ9" s="10">
        <v>6</v>
      </c>
      <c r="BK9" s="10">
        <v>6</v>
      </c>
      <c r="BL9" s="10">
        <v>6</v>
      </c>
      <c r="BM9" s="10">
        <v>6</v>
      </c>
      <c r="BN9" s="10">
        <v>6</v>
      </c>
      <c r="BO9" s="10">
        <v>6</v>
      </c>
      <c r="BP9" s="10">
        <v>6</v>
      </c>
      <c r="BQ9" s="10">
        <v>6</v>
      </c>
      <c r="BR9" s="10">
        <v>6</v>
      </c>
      <c r="BS9" s="10">
        <v>6</v>
      </c>
      <c r="BT9" s="10">
        <v>6</v>
      </c>
      <c r="BU9" s="10">
        <v>6</v>
      </c>
      <c r="BV9" s="10">
        <v>6</v>
      </c>
      <c r="BW9" s="10">
        <v>6</v>
      </c>
      <c r="BX9" s="10">
        <v>6</v>
      </c>
      <c r="BY9" s="10">
        <v>6</v>
      </c>
      <c r="BZ9" s="10">
        <v>6</v>
      </c>
      <c r="CA9" s="10">
        <v>6</v>
      </c>
      <c r="CB9" s="10">
        <v>6</v>
      </c>
      <c r="CC9" s="10">
        <v>6</v>
      </c>
      <c r="CD9" s="10">
        <v>6</v>
      </c>
      <c r="CE9" s="10">
        <v>6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25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</row>
    <row r="10" spans="1:174" x14ac:dyDescent="0.25">
      <c r="B10" s="10"/>
      <c r="C10" s="10" t="s">
        <v>49</v>
      </c>
      <c r="E10" s="10">
        <v>7</v>
      </c>
      <c r="F10" s="10">
        <v>7</v>
      </c>
      <c r="G10" s="10">
        <v>7</v>
      </c>
      <c r="H10" s="10">
        <v>7</v>
      </c>
      <c r="I10" s="10">
        <v>7</v>
      </c>
      <c r="J10" s="10">
        <v>7</v>
      </c>
      <c r="K10" s="10">
        <v>7</v>
      </c>
      <c r="L10" s="10">
        <v>7</v>
      </c>
      <c r="M10" s="10">
        <v>7</v>
      </c>
      <c r="N10" s="10">
        <v>7</v>
      </c>
      <c r="O10" s="10">
        <v>7</v>
      </c>
      <c r="P10" s="10">
        <v>7</v>
      </c>
      <c r="Q10" s="10">
        <v>7</v>
      </c>
      <c r="R10" s="10">
        <v>7</v>
      </c>
      <c r="S10" s="10">
        <v>7</v>
      </c>
      <c r="T10" s="10">
        <v>7</v>
      </c>
      <c r="U10" s="10">
        <v>7</v>
      </c>
      <c r="V10" s="10">
        <v>7</v>
      </c>
      <c r="W10" s="10">
        <v>7</v>
      </c>
      <c r="X10" s="10">
        <v>7</v>
      </c>
      <c r="Y10" s="10">
        <v>7</v>
      </c>
      <c r="Z10" s="10">
        <v>7</v>
      </c>
      <c r="AA10" s="10">
        <v>7</v>
      </c>
      <c r="AB10" s="10">
        <v>7</v>
      </c>
      <c r="AC10" s="10">
        <v>7</v>
      </c>
      <c r="AD10" s="10">
        <v>7</v>
      </c>
      <c r="AE10" s="10">
        <v>7</v>
      </c>
      <c r="AF10" s="10">
        <v>7</v>
      </c>
      <c r="AG10" s="10">
        <v>7</v>
      </c>
      <c r="AH10" s="10">
        <v>7</v>
      </c>
      <c r="AI10" s="10">
        <v>7</v>
      </c>
      <c r="AJ10" s="10">
        <v>7</v>
      </c>
      <c r="AK10" s="10">
        <v>7</v>
      </c>
      <c r="AL10" s="10">
        <v>7</v>
      </c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1"/>
      <c r="AX10" s="10">
        <v>7</v>
      </c>
      <c r="AY10" s="10">
        <v>7</v>
      </c>
      <c r="AZ10" s="10">
        <v>7</v>
      </c>
      <c r="BA10" s="10">
        <v>7</v>
      </c>
      <c r="BB10" s="10">
        <v>7</v>
      </c>
      <c r="BC10" s="10">
        <v>7</v>
      </c>
      <c r="BD10" s="10">
        <v>7</v>
      </c>
      <c r="BE10" s="10">
        <v>7</v>
      </c>
      <c r="BF10" s="10">
        <v>7</v>
      </c>
      <c r="BG10" s="10">
        <v>7</v>
      </c>
      <c r="BH10" s="10">
        <v>7</v>
      </c>
      <c r="BI10" s="10">
        <v>7</v>
      </c>
      <c r="BJ10" s="10">
        <v>7</v>
      </c>
      <c r="BK10" s="10">
        <v>7</v>
      </c>
      <c r="BL10" s="10">
        <v>7</v>
      </c>
      <c r="BM10" s="10">
        <v>7</v>
      </c>
      <c r="BN10" s="10">
        <v>7</v>
      </c>
      <c r="BO10" s="10">
        <v>7</v>
      </c>
      <c r="BP10" s="10">
        <v>7</v>
      </c>
      <c r="BQ10" s="10">
        <v>7</v>
      </c>
      <c r="BR10" s="10">
        <v>7</v>
      </c>
      <c r="BS10" s="10">
        <v>7</v>
      </c>
      <c r="BT10" s="10">
        <v>7</v>
      </c>
      <c r="BU10" s="10">
        <v>7</v>
      </c>
      <c r="BV10" s="10">
        <v>7</v>
      </c>
      <c r="BW10" s="10">
        <v>7</v>
      </c>
      <c r="BX10" s="10">
        <v>7</v>
      </c>
      <c r="BY10" s="10">
        <v>7</v>
      </c>
      <c r="BZ10" s="10">
        <v>7</v>
      </c>
      <c r="CA10" s="10">
        <v>7</v>
      </c>
      <c r="CB10" s="10">
        <v>7</v>
      </c>
      <c r="CC10" s="10">
        <v>7</v>
      </c>
      <c r="CD10" s="10">
        <v>7</v>
      </c>
      <c r="CE10" s="10">
        <v>7</v>
      </c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25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</row>
    <row r="11" spans="1:174" x14ac:dyDescent="0.25">
      <c r="B11" s="10"/>
      <c r="C11" s="10" t="s">
        <v>50</v>
      </c>
      <c r="E11" s="10">
        <v>8</v>
      </c>
      <c r="F11" s="10">
        <v>8</v>
      </c>
      <c r="G11" s="10">
        <v>8</v>
      </c>
      <c r="H11" s="10">
        <v>8</v>
      </c>
      <c r="I11" s="10">
        <v>8</v>
      </c>
      <c r="J11" s="10">
        <v>8</v>
      </c>
      <c r="K11" s="10">
        <v>8</v>
      </c>
      <c r="L11" s="10">
        <v>8</v>
      </c>
      <c r="M11" s="10">
        <v>8</v>
      </c>
      <c r="N11" s="10">
        <v>8</v>
      </c>
      <c r="O11" s="10">
        <v>8</v>
      </c>
      <c r="P11" s="10">
        <v>8</v>
      </c>
      <c r="Q11" s="10">
        <v>8</v>
      </c>
      <c r="R11" s="10">
        <v>8</v>
      </c>
      <c r="S11" s="10">
        <v>8</v>
      </c>
      <c r="T11" s="10">
        <v>8</v>
      </c>
      <c r="U11" s="10">
        <v>8</v>
      </c>
      <c r="V11" s="10">
        <v>8</v>
      </c>
      <c r="W11" s="10">
        <v>8</v>
      </c>
      <c r="X11" s="10">
        <v>8</v>
      </c>
      <c r="Y11" s="10">
        <v>8</v>
      </c>
      <c r="Z11" s="10">
        <v>8</v>
      </c>
      <c r="AA11" s="10">
        <v>8</v>
      </c>
      <c r="AB11" s="10">
        <v>8</v>
      </c>
      <c r="AC11" s="10">
        <v>8</v>
      </c>
      <c r="AD11" s="10">
        <v>8</v>
      </c>
      <c r="AE11" s="10">
        <v>8</v>
      </c>
      <c r="AF11" s="10">
        <v>8</v>
      </c>
      <c r="AG11" s="10">
        <v>8</v>
      </c>
      <c r="AH11" s="10">
        <v>8</v>
      </c>
      <c r="AI11" s="10">
        <v>8</v>
      </c>
      <c r="AJ11" s="10">
        <v>8</v>
      </c>
      <c r="AK11" s="10">
        <v>8</v>
      </c>
      <c r="AL11" s="10">
        <v>8</v>
      </c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1"/>
      <c r="AX11" s="10">
        <v>8</v>
      </c>
      <c r="AY11" s="10">
        <v>8</v>
      </c>
      <c r="AZ11" s="10">
        <v>8</v>
      </c>
      <c r="BA11" s="10">
        <v>8</v>
      </c>
      <c r="BB11" s="10">
        <v>8</v>
      </c>
      <c r="BC11" s="10">
        <v>8</v>
      </c>
      <c r="BD11" s="10">
        <v>8</v>
      </c>
      <c r="BE11" s="10">
        <v>8</v>
      </c>
      <c r="BF11" s="10">
        <v>8</v>
      </c>
      <c r="BG11" s="10">
        <v>8</v>
      </c>
      <c r="BH11" s="10">
        <v>8</v>
      </c>
      <c r="BI11" s="10">
        <v>8</v>
      </c>
      <c r="BJ11" s="10">
        <v>8</v>
      </c>
      <c r="BK11" s="10">
        <v>8</v>
      </c>
      <c r="BL11" s="10">
        <v>8</v>
      </c>
      <c r="BM11" s="10">
        <v>8</v>
      </c>
      <c r="BN11" s="10">
        <v>8</v>
      </c>
      <c r="BO11" s="10">
        <v>8</v>
      </c>
      <c r="BP11" s="10">
        <v>8</v>
      </c>
      <c r="BQ11" s="10">
        <v>8</v>
      </c>
      <c r="BR11" s="10">
        <v>8</v>
      </c>
      <c r="BS11" s="10">
        <v>8</v>
      </c>
      <c r="BT11" s="10">
        <v>8</v>
      </c>
      <c r="BU11" s="10">
        <v>8</v>
      </c>
      <c r="BV11" s="10">
        <v>8</v>
      </c>
      <c r="BW11" s="10">
        <v>8</v>
      </c>
      <c r="BX11" s="10">
        <v>8</v>
      </c>
      <c r="BY11" s="10">
        <v>8</v>
      </c>
      <c r="BZ11" s="10">
        <v>8</v>
      </c>
      <c r="CA11" s="10">
        <v>8</v>
      </c>
      <c r="CB11" s="10">
        <v>8</v>
      </c>
      <c r="CC11" s="10">
        <v>8</v>
      </c>
      <c r="CD11" s="10">
        <v>8</v>
      </c>
      <c r="CE11" s="10">
        <v>8</v>
      </c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26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</row>
    <row r="12" spans="1:174" s="10" customFormat="1" x14ac:dyDescent="0.25">
      <c r="A12" s="9"/>
      <c r="C12" s="27" t="s">
        <v>25</v>
      </c>
      <c r="E12" s="27">
        <f>SUM(E4:E11)</f>
        <v>36</v>
      </c>
      <c r="F12" s="27">
        <f t="shared" ref="F12:AV12" si="0">SUM(F4:F11)</f>
        <v>36</v>
      </c>
      <c r="G12" s="27">
        <f t="shared" si="0"/>
        <v>36</v>
      </c>
      <c r="H12" s="27">
        <f>SUM(H4:H11)</f>
        <v>36</v>
      </c>
      <c r="I12" s="27">
        <f>SUM(I4:I11)</f>
        <v>36</v>
      </c>
      <c r="J12" s="27">
        <f t="shared" si="0"/>
        <v>36</v>
      </c>
      <c r="K12" s="27">
        <f t="shared" si="0"/>
        <v>36</v>
      </c>
      <c r="L12" s="27">
        <f t="shared" si="0"/>
        <v>36</v>
      </c>
      <c r="M12" s="27">
        <f t="shared" si="0"/>
        <v>36</v>
      </c>
      <c r="N12" s="27">
        <f t="shared" si="0"/>
        <v>36</v>
      </c>
      <c r="O12" s="27">
        <f t="shared" si="0"/>
        <v>36</v>
      </c>
      <c r="P12" s="27">
        <f t="shared" si="0"/>
        <v>36</v>
      </c>
      <c r="Q12" s="27">
        <f t="shared" si="0"/>
        <v>36</v>
      </c>
      <c r="R12" s="27">
        <f t="shared" si="0"/>
        <v>36</v>
      </c>
      <c r="S12" s="27">
        <f t="shared" si="0"/>
        <v>36</v>
      </c>
      <c r="T12" s="27">
        <f t="shared" si="0"/>
        <v>36</v>
      </c>
      <c r="U12" s="27">
        <f t="shared" si="0"/>
        <v>36</v>
      </c>
      <c r="V12" s="27">
        <f t="shared" si="0"/>
        <v>36</v>
      </c>
      <c r="W12" s="27">
        <f t="shared" si="0"/>
        <v>36</v>
      </c>
      <c r="X12" s="27">
        <f t="shared" si="0"/>
        <v>36</v>
      </c>
      <c r="Y12" s="27">
        <f t="shared" si="0"/>
        <v>36</v>
      </c>
      <c r="Z12" s="27">
        <f t="shared" si="0"/>
        <v>36</v>
      </c>
      <c r="AA12" s="27">
        <f t="shared" si="0"/>
        <v>36</v>
      </c>
      <c r="AB12" s="27">
        <f t="shared" si="0"/>
        <v>36</v>
      </c>
      <c r="AC12" s="27">
        <f t="shared" si="0"/>
        <v>36</v>
      </c>
      <c r="AD12" s="27">
        <f t="shared" si="0"/>
        <v>36</v>
      </c>
      <c r="AE12" s="27">
        <f t="shared" si="0"/>
        <v>36</v>
      </c>
      <c r="AF12" s="27">
        <f t="shared" si="0"/>
        <v>36</v>
      </c>
      <c r="AG12" s="27">
        <f t="shared" si="0"/>
        <v>36</v>
      </c>
      <c r="AH12" s="27">
        <f t="shared" si="0"/>
        <v>36</v>
      </c>
      <c r="AI12" s="27">
        <f t="shared" si="0"/>
        <v>36</v>
      </c>
      <c r="AJ12" s="27">
        <f t="shared" si="0"/>
        <v>36</v>
      </c>
      <c r="AK12" s="27">
        <f t="shared" si="0"/>
        <v>36</v>
      </c>
      <c r="AL12" s="27">
        <f t="shared" si="0"/>
        <v>36</v>
      </c>
      <c r="AM12" s="27">
        <f t="shared" si="0"/>
        <v>0</v>
      </c>
      <c r="AN12" s="27">
        <f t="shared" si="0"/>
        <v>0</v>
      </c>
      <c r="AO12" s="27">
        <f t="shared" si="0"/>
        <v>0</v>
      </c>
      <c r="AP12" s="27">
        <f t="shared" si="0"/>
        <v>0</v>
      </c>
      <c r="AQ12" s="27">
        <f t="shared" si="0"/>
        <v>0</v>
      </c>
      <c r="AR12" s="27">
        <f t="shared" si="0"/>
        <v>0</v>
      </c>
      <c r="AS12" s="27">
        <f t="shared" si="0"/>
        <v>0</v>
      </c>
      <c r="AT12" s="27">
        <f t="shared" si="0"/>
        <v>0</v>
      </c>
      <c r="AU12" s="27">
        <f t="shared" si="0"/>
        <v>0</v>
      </c>
      <c r="AV12" s="27">
        <f t="shared" si="0"/>
        <v>0</v>
      </c>
      <c r="AW12" s="11"/>
      <c r="AX12" s="27">
        <f>SUM(AX4:AX11)</f>
        <v>36</v>
      </c>
      <c r="AY12" s="27">
        <f t="shared" ref="AY12" si="1">SUM(AY4:AY11)</f>
        <v>36</v>
      </c>
      <c r="AZ12" s="27">
        <f t="shared" ref="AZ12" si="2">SUM(AZ4:AZ11)</f>
        <v>36</v>
      </c>
      <c r="BA12" s="27">
        <f t="shared" ref="BA12" si="3">SUM(BA4:BA11)</f>
        <v>36</v>
      </c>
      <c r="BB12" s="27">
        <f t="shared" ref="BB12" si="4">SUM(BB4:BB11)</f>
        <v>36</v>
      </c>
      <c r="BC12" s="27">
        <f t="shared" ref="BC12" si="5">SUM(BC4:BC11)</f>
        <v>36</v>
      </c>
      <c r="BD12" s="27">
        <f t="shared" ref="BD12" si="6">SUM(BD4:BD11)</f>
        <v>36</v>
      </c>
      <c r="BE12" s="27">
        <f t="shared" ref="BE12" si="7">SUM(BE4:BE11)</f>
        <v>36</v>
      </c>
      <c r="BF12" s="27">
        <f t="shared" ref="BF12" si="8">SUM(BF4:BF11)</f>
        <v>36</v>
      </c>
      <c r="BG12" s="27">
        <f t="shared" ref="BG12" si="9">SUM(BG4:BG11)</f>
        <v>36</v>
      </c>
      <c r="BH12" s="27">
        <f t="shared" ref="BH12" si="10">SUM(BH4:BH11)</f>
        <v>36</v>
      </c>
      <c r="BI12" s="27">
        <f t="shared" ref="BI12" si="11">SUM(BI4:BI11)</f>
        <v>36</v>
      </c>
      <c r="BJ12" s="27">
        <f t="shared" ref="BJ12" si="12">SUM(BJ4:BJ11)</f>
        <v>36</v>
      </c>
      <c r="BK12" s="27">
        <f t="shared" ref="BK12" si="13">SUM(BK4:BK11)</f>
        <v>36</v>
      </c>
      <c r="BL12" s="27">
        <f t="shared" ref="BL12" si="14">SUM(BL4:BL11)</f>
        <v>36</v>
      </c>
      <c r="BM12" s="27">
        <f t="shared" ref="BM12" si="15">SUM(BM4:BM11)</f>
        <v>36</v>
      </c>
      <c r="BN12" s="27">
        <f t="shared" ref="BN12" si="16">SUM(BN4:BN11)</f>
        <v>36</v>
      </c>
      <c r="BO12" s="27">
        <f t="shared" ref="BO12" si="17">SUM(BO4:BO11)</f>
        <v>36</v>
      </c>
      <c r="BP12" s="27">
        <f t="shared" ref="BP12" si="18">SUM(BP4:BP11)</f>
        <v>36</v>
      </c>
      <c r="BQ12" s="27">
        <f t="shared" ref="BQ12" si="19">SUM(BQ4:BQ11)</f>
        <v>36</v>
      </c>
      <c r="BR12" s="27">
        <f t="shared" ref="BR12" si="20">SUM(BR4:BR11)</f>
        <v>36</v>
      </c>
      <c r="BS12" s="27">
        <f t="shared" ref="BS12" si="21">SUM(BS4:BS11)</f>
        <v>36</v>
      </c>
      <c r="BT12" s="27">
        <f t="shared" ref="BT12" si="22">SUM(BT4:BT11)</f>
        <v>36</v>
      </c>
      <c r="BU12" s="27">
        <f t="shared" ref="BU12" si="23">SUM(BU4:BU11)</f>
        <v>36</v>
      </c>
      <c r="BV12" s="27">
        <f t="shared" ref="BV12" si="24">SUM(BV4:BV11)</f>
        <v>36</v>
      </c>
      <c r="BW12" s="27">
        <f t="shared" ref="BW12" si="25">SUM(BW4:BW11)</f>
        <v>36</v>
      </c>
      <c r="BX12" s="27">
        <f t="shared" ref="BX12" si="26">SUM(BX4:BX11)</f>
        <v>36</v>
      </c>
      <c r="BY12" s="27">
        <f t="shared" ref="BY12" si="27">SUM(BY4:BY11)</f>
        <v>36</v>
      </c>
      <c r="BZ12" s="27">
        <f t="shared" ref="BZ12" si="28">SUM(BZ4:BZ11)</f>
        <v>36</v>
      </c>
      <c r="CA12" s="27">
        <f t="shared" ref="CA12" si="29">SUM(CA4:CA11)</f>
        <v>36</v>
      </c>
      <c r="CB12" s="27">
        <f t="shared" ref="CB12" si="30">SUM(CB4:CB11)</f>
        <v>36</v>
      </c>
      <c r="CC12" s="27">
        <f t="shared" ref="CC12" si="31">SUM(CC4:CC11)</f>
        <v>36</v>
      </c>
      <c r="CD12" s="27">
        <f t="shared" ref="CD12" si="32">SUM(CD4:CD11)</f>
        <v>36</v>
      </c>
      <c r="CE12" s="27">
        <f t="shared" ref="CE12" si="33">SUM(CE4:CE11)</f>
        <v>36</v>
      </c>
      <c r="CF12" s="27">
        <f t="shared" ref="CF12" si="34">SUM(CF4:CF11)</f>
        <v>0</v>
      </c>
      <c r="CG12" s="27">
        <f t="shared" ref="CG12" si="35">SUM(CG4:CG11)</f>
        <v>0</v>
      </c>
      <c r="CH12" s="27">
        <f t="shared" ref="CH12" si="36">SUM(CH4:CH11)</f>
        <v>0</v>
      </c>
      <c r="CI12" s="27">
        <f t="shared" ref="CI12" si="37">SUM(CI4:CI11)</f>
        <v>0</v>
      </c>
      <c r="CJ12" s="27">
        <f t="shared" ref="CJ12" si="38">SUM(CJ4:CJ11)</f>
        <v>0</v>
      </c>
      <c r="CK12" s="27">
        <f t="shared" ref="CK12" si="39">SUM(CK4:CK11)</f>
        <v>0</v>
      </c>
      <c r="CL12" s="27">
        <f t="shared" ref="CL12" si="40">SUM(CL4:CL11)</f>
        <v>0</v>
      </c>
      <c r="CM12" s="27">
        <f t="shared" ref="CM12" si="41">SUM(CM4:CM11)</f>
        <v>0</v>
      </c>
      <c r="CN12" s="27">
        <f t="shared" ref="CN12" si="42">SUM(CN4:CN11)</f>
        <v>0</v>
      </c>
      <c r="CO12" s="27">
        <f t="shared" ref="CO12" si="43">SUM(CO4:CO11)</f>
        <v>0</v>
      </c>
      <c r="CP12" s="28"/>
    </row>
    <row r="13" spans="1:174" x14ac:dyDescent="0.25">
      <c r="B13" s="10"/>
      <c r="C13" s="10" t="s">
        <v>51</v>
      </c>
      <c r="E13" s="10">
        <v>1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1</v>
      </c>
      <c r="AK13" s="10">
        <v>1</v>
      </c>
      <c r="AL13" s="10">
        <v>1</v>
      </c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1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26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</row>
    <row r="14" spans="1:174" x14ac:dyDescent="0.25">
      <c r="B14" s="10"/>
      <c r="C14" s="10" t="s">
        <v>52</v>
      </c>
      <c r="E14" s="10">
        <v>2</v>
      </c>
      <c r="F14" s="10">
        <v>2</v>
      </c>
      <c r="G14" s="10">
        <v>2</v>
      </c>
      <c r="H14" s="10">
        <v>2</v>
      </c>
      <c r="I14" s="10">
        <v>2</v>
      </c>
      <c r="J14" s="10">
        <v>2</v>
      </c>
      <c r="K14" s="10">
        <v>2</v>
      </c>
      <c r="L14" s="10">
        <v>2</v>
      </c>
      <c r="M14" s="10">
        <v>2</v>
      </c>
      <c r="N14" s="10">
        <v>2</v>
      </c>
      <c r="O14" s="10">
        <v>2</v>
      </c>
      <c r="P14" s="10">
        <v>2</v>
      </c>
      <c r="Q14" s="10">
        <v>2</v>
      </c>
      <c r="R14" s="10">
        <v>2</v>
      </c>
      <c r="S14" s="10">
        <v>2</v>
      </c>
      <c r="T14" s="10">
        <v>2</v>
      </c>
      <c r="U14" s="10">
        <v>2</v>
      </c>
      <c r="V14" s="10">
        <v>2</v>
      </c>
      <c r="W14" s="10">
        <v>2</v>
      </c>
      <c r="X14" s="10">
        <v>2</v>
      </c>
      <c r="Y14" s="10">
        <v>2</v>
      </c>
      <c r="Z14" s="10">
        <v>2</v>
      </c>
      <c r="AA14" s="10">
        <v>2</v>
      </c>
      <c r="AB14" s="10">
        <v>2</v>
      </c>
      <c r="AC14" s="10">
        <v>2</v>
      </c>
      <c r="AD14" s="10">
        <v>2</v>
      </c>
      <c r="AE14" s="10">
        <v>2</v>
      </c>
      <c r="AF14" s="10">
        <v>2</v>
      </c>
      <c r="AG14" s="10">
        <v>2</v>
      </c>
      <c r="AH14" s="10">
        <v>2</v>
      </c>
      <c r="AI14" s="10">
        <v>2</v>
      </c>
      <c r="AJ14" s="10">
        <v>2</v>
      </c>
      <c r="AK14" s="10">
        <v>2</v>
      </c>
      <c r="AL14" s="10">
        <v>2</v>
      </c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1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29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</row>
    <row r="15" spans="1:174" x14ac:dyDescent="0.25">
      <c r="B15" s="10"/>
      <c r="C15" s="10" t="s">
        <v>53</v>
      </c>
      <c r="E15" s="10">
        <v>3</v>
      </c>
      <c r="F15" s="10">
        <v>3</v>
      </c>
      <c r="G15" s="10">
        <v>3</v>
      </c>
      <c r="H15" s="10">
        <v>3</v>
      </c>
      <c r="I15" s="10">
        <v>3</v>
      </c>
      <c r="J15" s="10">
        <v>3</v>
      </c>
      <c r="K15" s="10">
        <v>3</v>
      </c>
      <c r="L15" s="10">
        <v>3</v>
      </c>
      <c r="M15" s="10">
        <v>3</v>
      </c>
      <c r="N15" s="10">
        <v>3</v>
      </c>
      <c r="O15" s="10">
        <v>3</v>
      </c>
      <c r="P15" s="10">
        <v>3</v>
      </c>
      <c r="Q15" s="10">
        <v>3</v>
      </c>
      <c r="R15" s="10">
        <v>3</v>
      </c>
      <c r="S15" s="10">
        <v>3</v>
      </c>
      <c r="T15" s="10">
        <v>3</v>
      </c>
      <c r="U15" s="10">
        <v>3</v>
      </c>
      <c r="V15" s="10">
        <v>3</v>
      </c>
      <c r="W15" s="10">
        <v>3</v>
      </c>
      <c r="X15" s="10">
        <v>3</v>
      </c>
      <c r="Y15" s="10">
        <v>3</v>
      </c>
      <c r="Z15" s="10">
        <v>3</v>
      </c>
      <c r="AA15" s="10">
        <v>3</v>
      </c>
      <c r="AB15" s="10">
        <v>3</v>
      </c>
      <c r="AC15" s="10">
        <v>3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3</v>
      </c>
      <c r="AJ15" s="10">
        <v>3</v>
      </c>
      <c r="AK15" s="10">
        <v>3</v>
      </c>
      <c r="AL15" s="10">
        <v>3</v>
      </c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1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29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</row>
    <row r="16" spans="1:174" x14ac:dyDescent="0.25">
      <c r="B16" s="10"/>
      <c r="C16" s="10" t="s">
        <v>54</v>
      </c>
      <c r="E16" s="10">
        <v>4</v>
      </c>
      <c r="F16" s="10">
        <v>4</v>
      </c>
      <c r="G16" s="10">
        <v>4</v>
      </c>
      <c r="H16" s="10">
        <v>4</v>
      </c>
      <c r="I16" s="10">
        <v>4</v>
      </c>
      <c r="J16" s="10">
        <v>4</v>
      </c>
      <c r="K16" s="10">
        <v>4</v>
      </c>
      <c r="L16" s="10">
        <v>4</v>
      </c>
      <c r="M16" s="10">
        <v>4</v>
      </c>
      <c r="N16" s="10">
        <v>4</v>
      </c>
      <c r="O16" s="10">
        <v>4</v>
      </c>
      <c r="P16" s="10">
        <v>4</v>
      </c>
      <c r="Q16" s="10">
        <v>4</v>
      </c>
      <c r="R16" s="10">
        <v>4</v>
      </c>
      <c r="S16" s="10">
        <v>4</v>
      </c>
      <c r="T16" s="10">
        <v>4</v>
      </c>
      <c r="U16" s="10">
        <v>4</v>
      </c>
      <c r="V16" s="10">
        <v>4</v>
      </c>
      <c r="W16" s="10">
        <v>4</v>
      </c>
      <c r="X16" s="10">
        <v>4</v>
      </c>
      <c r="Y16" s="10">
        <v>4</v>
      </c>
      <c r="Z16" s="10">
        <v>4</v>
      </c>
      <c r="AA16" s="10">
        <v>4</v>
      </c>
      <c r="AB16" s="10">
        <v>4</v>
      </c>
      <c r="AC16" s="10">
        <v>4</v>
      </c>
      <c r="AD16" s="10">
        <v>4</v>
      </c>
      <c r="AE16" s="10">
        <v>4</v>
      </c>
      <c r="AF16" s="10">
        <v>4</v>
      </c>
      <c r="AG16" s="10">
        <v>4</v>
      </c>
      <c r="AH16" s="10">
        <v>4</v>
      </c>
      <c r="AI16" s="10">
        <v>4</v>
      </c>
      <c r="AJ16" s="10">
        <v>4</v>
      </c>
      <c r="AK16" s="10">
        <v>4</v>
      </c>
      <c r="AL16" s="10">
        <v>4</v>
      </c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1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29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</row>
    <row r="17" spans="1:174" x14ac:dyDescent="0.25">
      <c r="B17" s="10"/>
      <c r="C17" s="10" t="s">
        <v>55</v>
      </c>
      <c r="E17" s="10">
        <v>5</v>
      </c>
      <c r="F17" s="10">
        <v>5</v>
      </c>
      <c r="G17" s="10">
        <v>5</v>
      </c>
      <c r="H17" s="10">
        <v>5</v>
      </c>
      <c r="I17" s="10">
        <v>5</v>
      </c>
      <c r="J17" s="10">
        <v>5</v>
      </c>
      <c r="K17" s="10">
        <v>5</v>
      </c>
      <c r="L17" s="10">
        <v>5</v>
      </c>
      <c r="M17" s="10">
        <v>5</v>
      </c>
      <c r="N17" s="10">
        <v>5</v>
      </c>
      <c r="O17" s="10">
        <v>5</v>
      </c>
      <c r="P17" s="10">
        <v>5</v>
      </c>
      <c r="Q17" s="10">
        <v>5</v>
      </c>
      <c r="R17" s="10">
        <v>5</v>
      </c>
      <c r="S17" s="10">
        <v>5</v>
      </c>
      <c r="T17" s="10">
        <v>5</v>
      </c>
      <c r="U17" s="10">
        <v>5</v>
      </c>
      <c r="V17" s="10">
        <v>5</v>
      </c>
      <c r="W17" s="10">
        <v>5</v>
      </c>
      <c r="X17" s="10">
        <v>5</v>
      </c>
      <c r="Y17" s="10">
        <v>5</v>
      </c>
      <c r="Z17" s="10">
        <v>5</v>
      </c>
      <c r="AA17" s="10">
        <v>5</v>
      </c>
      <c r="AB17" s="10">
        <v>5</v>
      </c>
      <c r="AC17" s="10">
        <v>5</v>
      </c>
      <c r="AD17" s="10">
        <v>5</v>
      </c>
      <c r="AE17" s="10">
        <v>5</v>
      </c>
      <c r="AF17" s="10">
        <v>5</v>
      </c>
      <c r="AG17" s="10">
        <v>5</v>
      </c>
      <c r="AH17" s="10">
        <v>5</v>
      </c>
      <c r="AI17" s="10">
        <v>5</v>
      </c>
      <c r="AJ17" s="10">
        <v>5</v>
      </c>
      <c r="AK17" s="10">
        <v>5</v>
      </c>
      <c r="AL17" s="10">
        <v>5</v>
      </c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1"/>
      <c r="AX17" s="10"/>
      <c r="AY17" s="10"/>
      <c r="AZ17" s="10"/>
      <c r="BA17" s="10"/>
      <c r="BB17" s="10"/>
      <c r="BC17" s="10"/>
      <c r="BD17" s="10"/>
      <c r="BE17" s="10"/>
      <c r="BF17" s="10"/>
      <c r="BG17" s="5"/>
      <c r="BH17" s="5"/>
      <c r="BI17" s="5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29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</row>
    <row r="18" spans="1:174" x14ac:dyDescent="0.25">
      <c r="B18" s="10"/>
      <c r="C18" s="10" t="s">
        <v>56</v>
      </c>
      <c r="E18" s="10">
        <v>6</v>
      </c>
      <c r="F18" s="10">
        <v>6</v>
      </c>
      <c r="G18" s="10">
        <v>6</v>
      </c>
      <c r="H18" s="10">
        <v>6</v>
      </c>
      <c r="I18" s="10">
        <v>6</v>
      </c>
      <c r="J18" s="10">
        <v>6</v>
      </c>
      <c r="K18" s="10">
        <v>6</v>
      </c>
      <c r="L18" s="10">
        <v>6</v>
      </c>
      <c r="M18" s="10">
        <v>6</v>
      </c>
      <c r="N18" s="10">
        <v>6</v>
      </c>
      <c r="O18" s="10">
        <v>6</v>
      </c>
      <c r="P18" s="10">
        <v>6</v>
      </c>
      <c r="Q18" s="10">
        <v>6</v>
      </c>
      <c r="R18" s="10">
        <v>6</v>
      </c>
      <c r="S18" s="10">
        <v>6</v>
      </c>
      <c r="T18" s="10">
        <v>6</v>
      </c>
      <c r="U18" s="10">
        <v>6</v>
      </c>
      <c r="V18" s="10">
        <v>6</v>
      </c>
      <c r="W18" s="10">
        <v>6</v>
      </c>
      <c r="X18" s="10">
        <v>6</v>
      </c>
      <c r="Y18" s="10">
        <v>6</v>
      </c>
      <c r="Z18" s="10">
        <v>6</v>
      </c>
      <c r="AA18" s="10">
        <v>6</v>
      </c>
      <c r="AB18" s="10">
        <v>6</v>
      </c>
      <c r="AC18" s="10">
        <v>6</v>
      </c>
      <c r="AD18" s="10">
        <v>6</v>
      </c>
      <c r="AE18" s="10">
        <v>6</v>
      </c>
      <c r="AF18" s="10">
        <v>6</v>
      </c>
      <c r="AG18" s="10">
        <v>6</v>
      </c>
      <c r="AH18" s="10">
        <v>6</v>
      </c>
      <c r="AI18" s="10">
        <v>6</v>
      </c>
      <c r="AJ18" s="10">
        <v>6</v>
      </c>
      <c r="AK18" s="10">
        <v>6</v>
      </c>
      <c r="AL18" s="10">
        <v>6</v>
      </c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1"/>
      <c r="AX18" s="10"/>
      <c r="AY18" s="10"/>
      <c r="AZ18" s="10"/>
      <c r="BA18" s="5"/>
      <c r="BB18" s="5"/>
      <c r="BC18" s="5"/>
      <c r="BD18" s="5"/>
      <c r="BE18" s="5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29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</row>
    <row r="19" spans="1:174" x14ac:dyDescent="0.25">
      <c r="B19" s="10"/>
      <c r="C19" s="10" t="s">
        <v>57</v>
      </c>
      <c r="E19" s="10">
        <v>7</v>
      </c>
      <c r="F19" s="10">
        <v>7</v>
      </c>
      <c r="G19" s="10">
        <v>7</v>
      </c>
      <c r="H19" s="10">
        <v>7</v>
      </c>
      <c r="I19" s="10">
        <v>7</v>
      </c>
      <c r="J19" s="10">
        <v>7</v>
      </c>
      <c r="K19" s="10">
        <v>7</v>
      </c>
      <c r="L19" s="10">
        <v>7</v>
      </c>
      <c r="M19" s="10">
        <v>7</v>
      </c>
      <c r="N19" s="10">
        <v>7</v>
      </c>
      <c r="O19" s="10">
        <v>7</v>
      </c>
      <c r="P19" s="10">
        <v>7</v>
      </c>
      <c r="Q19" s="10">
        <v>7</v>
      </c>
      <c r="R19" s="10">
        <v>7</v>
      </c>
      <c r="S19" s="10">
        <v>7</v>
      </c>
      <c r="T19" s="10">
        <v>7</v>
      </c>
      <c r="U19" s="10">
        <v>7</v>
      </c>
      <c r="V19" s="10">
        <v>7</v>
      </c>
      <c r="W19" s="10">
        <v>7</v>
      </c>
      <c r="X19" s="10">
        <v>7</v>
      </c>
      <c r="Y19" s="10">
        <v>7</v>
      </c>
      <c r="Z19" s="10">
        <v>7</v>
      </c>
      <c r="AA19" s="10">
        <v>7</v>
      </c>
      <c r="AB19" s="10">
        <v>7</v>
      </c>
      <c r="AC19" s="10">
        <v>7</v>
      </c>
      <c r="AD19" s="10">
        <v>7</v>
      </c>
      <c r="AE19" s="10">
        <v>7</v>
      </c>
      <c r="AF19" s="10">
        <v>7</v>
      </c>
      <c r="AG19" s="10">
        <v>7</v>
      </c>
      <c r="AH19" s="10">
        <v>7</v>
      </c>
      <c r="AI19" s="10">
        <v>7</v>
      </c>
      <c r="AJ19" s="10">
        <v>7</v>
      </c>
      <c r="AK19" s="10">
        <v>7</v>
      </c>
      <c r="AL19" s="10">
        <v>7</v>
      </c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1"/>
      <c r="AX19" s="10"/>
      <c r="AY19" s="10"/>
      <c r="AZ19" s="10"/>
      <c r="BA19" s="5"/>
      <c r="BB19" s="5"/>
      <c r="BC19" s="5"/>
      <c r="BD19" s="5"/>
      <c r="BE19" s="5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29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</row>
    <row r="20" spans="1:174" x14ac:dyDescent="0.25">
      <c r="B20" s="10"/>
      <c r="C20" s="10" t="s">
        <v>58</v>
      </c>
      <c r="E20" s="10">
        <v>8</v>
      </c>
      <c r="F20" s="10">
        <v>8</v>
      </c>
      <c r="G20" s="10">
        <v>8</v>
      </c>
      <c r="H20" s="10">
        <v>8</v>
      </c>
      <c r="I20" s="10">
        <v>8</v>
      </c>
      <c r="J20" s="10">
        <v>8</v>
      </c>
      <c r="K20" s="10">
        <v>8</v>
      </c>
      <c r="L20" s="10">
        <v>8</v>
      </c>
      <c r="M20" s="10">
        <v>8</v>
      </c>
      <c r="N20" s="10">
        <v>8</v>
      </c>
      <c r="O20" s="10">
        <v>8</v>
      </c>
      <c r="P20" s="10">
        <v>8</v>
      </c>
      <c r="Q20" s="10">
        <v>8</v>
      </c>
      <c r="R20" s="10">
        <v>8</v>
      </c>
      <c r="S20" s="10">
        <v>8</v>
      </c>
      <c r="T20" s="10">
        <v>8</v>
      </c>
      <c r="U20" s="10">
        <v>8</v>
      </c>
      <c r="V20" s="10">
        <v>8</v>
      </c>
      <c r="W20" s="10">
        <v>8</v>
      </c>
      <c r="X20" s="10">
        <v>8</v>
      </c>
      <c r="Y20" s="10">
        <v>8</v>
      </c>
      <c r="Z20" s="10">
        <v>8</v>
      </c>
      <c r="AA20" s="10">
        <v>8</v>
      </c>
      <c r="AB20" s="10">
        <v>8</v>
      </c>
      <c r="AC20" s="10">
        <v>8</v>
      </c>
      <c r="AD20" s="10">
        <v>8</v>
      </c>
      <c r="AE20" s="10">
        <v>8</v>
      </c>
      <c r="AF20" s="10">
        <v>8</v>
      </c>
      <c r="AG20" s="10">
        <v>8</v>
      </c>
      <c r="AH20" s="10">
        <v>8</v>
      </c>
      <c r="AI20" s="10">
        <v>8</v>
      </c>
      <c r="AJ20" s="10">
        <v>8</v>
      </c>
      <c r="AK20" s="10">
        <v>8</v>
      </c>
      <c r="AL20" s="10">
        <v>8</v>
      </c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1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26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</row>
    <row r="21" spans="1:174" s="10" customFormat="1" x14ac:dyDescent="0.25">
      <c r="A21" s="9"/>
      <c r="C21" s="27" t="s">
        <v>59</v>
      </c>
      <c r="E21" s="27">
        <f>SUM(E13:E20)</f>
        <v>36</v>
      </c>
      <c r="F21" s="27">
        <f t="shared" ref="F21" si="44">SUM(F13:F20)</f>
        <v>36</v>
      </c>
      <c r="G21" s="27">
        <f t="shared" ref="G21" si="45">SUM(G13:G20)</f>
        <v>36</v>
      </c>
      <c r="H21" s="27">
        <f t="shared" ref="H21" si="46">SUM(H13:H20)</f>
        <v>36</v>
      </c>
      <c r="I21" s="27">
        <f t="shared" ref="I21" si="47">SUM(I13:I20)</f>
        <v>36</v>
      </c>
      <c r="J21" s="27">
        <f t="shared" ref="J21" si="48">SUM(J13:J20)</f>
        <v>36</v>
      </c>
      <c r="K21" s="27">
        <f t="shared" ref="K21" si="49">SUM(K13:K20)</f>
        <v>36</v>
      </c>
      <c r="L21" s="27">
        <f t="shared" ref="L21" si="50">SUM(L13:L20)</f>
        <v>36</v>
      </c>
      <c r="M21" s="27">
        <f t="shared" ref="M21" si="51">SUM(M13:M20)</f>
        <v>36</v>
      </c>
      <c r="N21" s="27">
        <f t="shared" ref="N21" si="52">SUM(N13:N20)</f>
        <v>36</v>
      </c>
      <c r="O21" s="27">
        <f t="shared" ref="O21" si="53">SUM(O13:O20)</f>
        <v>36</v>
      </c>
      <c r="P21" s="27">
        <f t="shared" ref="P21" si="54">SUM(P13:P20)</f>
        <v>36</v>
      </c>
      <c r="Q21" s="27">
        <f t="shared" ref="Q21" si="55">SUM(Q13:Q20)</f>
        <v>36</v>
      </c>
      <c r="R21" s="27">
        <f t="shared" ref="R21" si="56">SUM(R13:R20)</f>
        <v>36</v>
      </c>
      <c r="S21" s="27">
        <f t="shared" ref="S21" si="57">SUM(S13:S20)</f>
        <v>36</v>
      </c>
      <c r="T21" s="27">
        <f t="shared" ref="T21" si="58">SUM(T13:T20)</f>
        <v>36</v>
      </c>
      <c r="U21" s="27">
        <f t="shared" ref="U21" si="59">SUM(U13:U20)</f>
        <v>36</v>
      </c>
      <c r="V21" s="27">
        <f t="shared" ref="V21" si="60">SUM(V13:V20)</f>
        <v>36</v>
      </c>
      <c r="W21" s="27">
        <f t="shared" ref="W21" si="61">SUM(W13:W20)</f>
        <v>36</v>
      </c>
      <c r="X21" s="27">
        <f t="shared" ref="X21" si="62">SUM(X13:X20)</f>
        <v>36</v>
      </c>
      <c r="Y21" s="27">
        <f t="shared" ref="Y21" si="63">SUM(Y13:Y20)</f>
        <v>36</v>
      </c>
      <c r="Z21" s="27">
        <f t="shared" ref="Z21" si="64">SUM(Z13:Z20)</f>
        <v>36</v>
      </c>
      <c r="AA21" s="27">
        <f t="shared" ref="AA21" si="65">SUM(AA13:AA20)</f>
        <v>36</v>
      </c>
      <c r="AB21" s="27">
        <f t="shared" ref="AB21" si="66">SUM(AB13:AB20)</f>
        <v>36</v>
      </c>
      <c r="AC21" s="27">
        <f t="shared" ref="AC21" si="67">SUM(AC13:AC20)</f>
        <v>36</v>
      </c>
      <c r="AD21" s="27">
        <f t="shared" ref="AD21" si="68">SUM(AD13:AD20)</f>
        <v>36</v>
      </c>
      <c r="AE21" s="27">
        <f t="shared" ref="AE21" si="69">SUM(AE13:AE20)</f>
        <v>36</v>
      </c>
      <c r="AF21" s="27">
        <f t="shared" ref="AF21" si="70">SUM(AF13:AF20)</f>
        <v>36</v>
      </c>
      <c r="AG21" s="27">
        <f t="shared" ref="AG21" si="71">SUM(AG13:AG20)</f>
        <v>36</v>
      </c>
      <c r="AH21" s="27">
        <f t="shared" ref="AH21" si="72">SUM(AH13:AH20)</f>
        <v>36</v>
      </c>
      <c r="AI21" s="27">
        <f t="shared" ref="AI21" si="73">SUM(AI13:AI20)</f>
        <v>36</v>
      </c>
      <c r="AJ21" s="27">
        <f t="shared" ref="AJ21" si="74">SUM(AJ13:AJ20)</f>
        <v>36</v>
      </c>
      <c r="AK21" s="27">
        <f t="shared" ref="AK21" si="75">SUM(AK13:AK20)</f>
        <v>36</v>
      </c>
      <c r="AL21" s="27">
        <f t="shared" ref="AL21" si="76">SUM(AL13:AL20)</f>
        <v>36</v>
      </c>
      <c r="AM21" s="27">
        <f t="shared" ref="AM21" si="77">SUM(AM13:AM20)</f>
        <v>0</v>
      </c>
      <c r="AN21" s="27">
        <f t="shared" ref="AN21" si="78">SUM(AN13:AN20)</f>
        <v>0</v>
      </c>
      <c r="AO21" s="27">
        <f t="shared" ref="AO21" si="79">SUM(AO13:AO20)</f>
        <v>0</v>
      </c>
      <c r="AP21" s="27">
        <f t="shared" ref="AP21" si="80">SUM(AP13:AP20)</f>
        <v>0</v>
      </c>
      <c r="AQ21" s="27">
        <f t="shared" ref="AQ21" si="81">SUM(AQ13:AQ20)</f>
        <v>0</v>
      </c>
      <c r="AR21" s="27">
        <f t="shared" ref="AR21" si="82">SUM(AR13:AR20)</f>
        <v>0</v>
      </c>
      <c r="AS21" s="27">
        <f t="shared" ref="AS21" si="83">SUM(AS13:AS20)</f>
        <v>0</v>
      </c>
      <c r="AT21" s="27">
        <f t="shared" ref="AT21" si="84">SUM(AT13:AT20)</f>
        <v>0</v>
      </c>
      <c r="AU21" s="27">
        <f t="shared" ref="AU21" si="85">SUM(AU13:AU20)</f>
        <v>0</v>
      </c>
      <c r="AV21" s="27">
        <f t="shared" ref="AV21" si="86">SUM(AV13:AV20)</f>
        <v>0</v>
      </c>
      <c r="AW21" s="11"/>
      <c r="AX21" s="27">
        <f>SUM(AX13:AX20)</f>
        <v>0</v>
      </c>
      <c r="AY21" s="27">
        <f t="shared" ref="AY21" si="87">SUM(AY13:AY20)</f>
        <v>0</v>
      </c>
      <c r="AZ21" s="27">
        <f t="shared" ref="AZ21" si="88">SUM(AZ13:AZ20)</f>
        <v>0</v>
      </c>
      <c r="BA21" s="27">
        <f t="shared" ref="BA21" si="89">SUM(BA13:BA20)</f>
        <v>0</v>
      </c>
      <c r="BB21" s="27">
        <f t="shared" ref="BB21" si="90">SUM(BB13:BB20)</f>
        <v>0</v>
      </c>
      <c r="BC21" s="27">
        <f t="shared" ref="BC21" si="91">SUM(BC13:BC20)</f>
        <v>0</v>
      </c>
      <c r="BD21" s="27">
        <f t="shared" ref="BD21" si="92">SUM(BD13:BD20)</f>
        <v>0</v>
      </c>
      <c r="BE21" s="27">
        <f t="shared" ref="BE21" si="93">SUM(BE13:BE20)</f>
        <v>0</v>
      </c>
      <c r="BF21" s="27">
        <f t="shared" ref="BF21" si="94">SUM(BF13:BF20)</f>
        <v>0</v>
      </c>
      <c r="BG21" s="27">
        <f t="shared" ref="BG21" si="95">SUM(BG13:BG20)</f>
        <v>0</v>
      </c>
      <c r="BH21" s="27">
        <f t="shared" ref="BH21" si="96">SUM(BH13:BH20)</f>
        <v>0</v>
      </c>
      <c r="BI21" s="27">
        <f t="shared" ref="BI21" si="97">SUM(BI13:BI20)</f>
        <v>0</v>
      </c>
      <c r="BJ21" s="27">
        <f t="shared" ref="BJ21" si="98">SUM(BJ13:BJ20)</f>
        <v>0</v>
      </c>
      <c r="BK21" s="27">
        <f t="shared" ref="BK21" si="99">SUM(BK13:BK20)</f>
        <v>0</v>
      </c>
      <c r="BL21" s="27">
        <f t="shared" ref="BL21" si="100">SUM(BL13:BL20)</f>
        <v>0</v>
      </c>
      <c r="BM21" s="27">
        <f t="shared" ref="BM21" si="101">SUM(BM13:BM20)</f>
        <v>0</v>
      </c>
      <c r="BN21" s="27">
        <f t="shared" ref="BN21" si="102">SUM(BN13:BN20)</f>
        <v>0</v>
      </c>
      <c r="BO21" s="27">
        <f t="shared" ref="BO21" si="103">SUM(BO13:BO20)</f>
        <v>0</v>
      </c>
      <c r="BP21" s="27">
        <f t="shared" ref="BP21" si="104">SUM(BP13:BP20)</f>
        <v>0</v>
      </c>
      <c r="BQ21" s="27">
        <f t="shared" ref="BQ21" si="105">SUM(BQ13:BQ20)</f>
        <v>0</v>
      </c>
      <c r="BR21" s="27">
        <f t="shared" ref="BR21" si="106">SUM(BR13:BR20)</f>
        <v>0</v>
      </c>
      <c r="BS21" s="27">
        <f t="shared" ref="BS21" si="107">SUM(BS13:BS20)</f>
        <v>0</v>
      </c>
      <c r="BT21" s="27">
        <f t="shared" ref="BT21" si="108">SUM(BT13:BT20)</f>
        <v>0</v>
      </c>
      <c r="BU21" s="27">
        <f t="shared" ref="BU21" si="109">SUM(BU13:BU20)</f>
        <v>0</v>
      </c>
      <c r="BV21" s="27">
        <f t="shared" ref="BV21" si="110">SUM(BV13:BV20)</f>
        <v>0</v>
      </c>
      <c r="BW21" s="27">
        <f t="shared" ref="BW21" si="111">SUM(BW13:BW20)</f>
        <v>0</v>
      </c>
      <c r="BX21" s="27">
        <f t="shared" ref="BX21" si="112">SUM(BX13:BX20)</f>
        <v>0</v>
      </c>
      <c r="BY21" s="27">
        <f t="shared" ref="BY21" si="113">SUM(BY13:BY20)</f>
        <v>0</v>
      </c>
      <c r="BZ21" s="27">
        <f t="shared" ref="BZ21" si="114">SUM(BZ13:BZ20)</f>
        <v>0</v>
      </c>
      <c r="CA21" s="27">
        <f t="shared" ref="CA21" si="115">SUM(CA13:CA20)</f>
        <v>0</v>
      </c>
      <c r="CB21" s="27">
        <f t="shared" ref="CB21" si="116">SUM(CB13:CB20)</f>
        <v>0</v>
      </c>
      <c r="CC21" s="27">
        <f t="shared" ref="CC21" si="117">SUM(CC13:CC20)</f>
        <v>0</v>
      </c>
      <c r="CD21" s="27">
        <f t="shared" ref="CD21" si="118">SUM(CD13:CD20)</f>
        <v>0</v>
      </c>
      <c r="CE21" s="27">
        <f t="shared" ref="CE21" si="119">SUM(CE13:CE20)</f>
        <v>0</v>
      </c>
      <c r="CF21" s="27">
        <f t="shared" ref="CF21" si="120">SUM(CF13:CF20)</f>
        <v>0</v>
      </c>
      <c r="CG21" s="27">
        <f t="shared" ref="CG21" si="121">SUM(CG13:CG20)</f>
        <v>0</v>
      </c>
      <c r="CH21" s="27">
        <f t="shared" ref="CH21" si="122">SUM(CH13:CH20)</f>
        <v>0</v>
      </c>
      <c r="CI21" s="27">
        <f t="shared" ref="CI21" si="123">SUM(CI13:CI20)</f>
        <v>0</v>
      </c>
      <c r="CJ21" s="27">
        <f t="shared" ref="CJ21" si="124">SUM(CJ13:CJ20)</f>
        <v>0</v>
      </c>
      <c r="CK21" s="27">
        <f t="shared" ref="CK21" si="125">SUM(CK13:CK20)</f>
        <v>0</v>
      </c>
      <c r="CL21" s="27">
        <f t="shared" ref="CL21" si="126">SUM(CL13:CL20)</f>
        <v>0</v>
      </c>
      <c r="CM21" s="27">
        <f t="shared" ref="CM21" si="127">SUM(CM13:CM20)</f>
        <v>0</v>
      </c>
      <c r="CN21" s="27">
        <f t="shared" ref="CN21" si="128">SUM(CN13:CN20)</f>
        <v>0</v>
      </c>
      <c r="CO21" s="27">
        <f t="shared" ref="CO21" si="129">SUM(CO13:CO20)</f>
        <v>0</v>
      </c>
      <c r="CP21" s="28"/>
    </row>
    <row r="22" spans="1:174" x14ac:dyDescent="0.25">
      <c r="B22" s="10"/>
      <c r="C22" s="10" t="s">
        <v>60</v>
      </c>
      <c r="E22" s="10">
        <v>1</v>
      </c>
      <c r="F22" s="10">
        <v>1</v>
      </c>
      <c r="G22" s="10">
        <v>1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10">
        <v>1</v>
      </c>
      <c r="V22" s="10">
        <v>1</v>
      </c>
      <c r="W22" s="10">
        <v>1</v>
      </c>
      <c r="X22" s="10">
        <v>1</v>
      </c>
      <c r="Y22" s="10">
        <v>1</v>
      </c>
      <c r="Z22" s="10">
        <v>1</v>
      </c>
      <c r="AA22" s="10">
        <v>1</v>
      </c>
      <c r="AB22" s="10">
        <v>1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10">
        <v>1</v>
      </c>
      <c r="AI22" s="10">
        <v>1</v>
      </c>
      <c r="AJ22" s="10">
        <v>1</v>
      </c>
      <c r="AK22" s="10">
        <v>1</v>
      </c>
      <c r="AL22" s="10">
        <v>1</v>
      </c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1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26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</row>
    <row r="23" spans="1:174" x14ac:dyDescent="0.25">
      <c r="B23" s="10"/>
      <c r="C23" s="10" t="s">
        <v>61</v>
      </c>
      <c r="E23" s="10">
        <v>2</v>
      </c>
      <c r="F23" s="10">
        <v>2</v>
      </c>
      <c r="G23" s="10">
        <v>2</v>
      </c>
      <c r="H23" s="10">
        <v>2</v>
      </c>
      <c r="I23" s="10">
        <v>2</v>
      </c>
      <c r="J23" s="10">
        <v>2</v>
      </c>
      <c r="K23" s="10">
        <v>2</v>
      </c>
      <c r="L23" s="10">
        <v>2</v>
      </c>
      <c r="M23" s="10">
        <v>2</v>
      </c>
      <c r="N23" s="10">
        <v>2</v>
      </c>
      <c r="O23" s="10">
        <v>2</v>
      </c>
      <c r="P23" s="10">
        <v>2</v>
      </c>
      <c r="Q23" s="10">
        <v>2</v>
      </c>
      <c r="R23" s="10">
        <v>2</v>
      </c>
      <c r="S23" s="10">
        <v>2</v>
      </c>
      <c r="T23" s="10">
        <v>2</v>
      </c>
      <c r="U23" s="10">
        <v>2</v>
      </c>
      <c r="V23" s="10">
        <v>2</v>
      </c>
      <c r="W23" s="10">
        <v>2</v>
      </c>
      <c r="X23" s="10">
        <v>2</v>
      </c>
      <c r="Y23" s="10">
        <v>2</v>
      </c>
      <c r="Z23" s="10">
        <v>2</v>
      </c>
      <c r="AA23" s="10">
        <v>2</v>
      </c>
      <c r="AB23" s="10">
        <v>2</v>
      </c>
      <c r="AC23" s="10">
        <v>2</v>
      </c>
      <c r="AD23" s="10">
        <v>2</v>
      </c>
      <c r="AE23" s="10">
        <v>2</v>
      </c>
      <c r="AF23" s="10">
        <v>2</v>
      </c>
      <c r="AG23" s="10">
        <v>2</v>
      </c>
      <c r="AH23" s="10">
        <v>2</v>
      </c>
      <c r="AI23" s="10">
        <v>2</v>
      </c>
      <c r="AJ23" s="10">
        <v>2</v>
      </c>
      <c r="AK23" s="10">
        <v>2</v>
      </c>
      <c r="AL23" s="10">
        <v>2</v>
      </c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1"/>
      <c r="AX23" s="10"/>
      <c r="AY23" s="10"/>
      <c r="AZ23" s="10"/>
      <c r="BA23" s="10"/>
      <c r="BB23" s="10"/>
      <c r="BC23" s="10"/>
      <c r="BD23" s="10"/>
      <c r="BE23" s="10"/>
      <c r="BF23" s="10"/>
      <c r="BG23" s="6"/>
      <c r="BH23" s="6"/>
      <c r="BI23" s="6"/>
      <c r="BJ23" s="6"/>
      <c r="BK23" s="6"/>
      <c r="BL23" s="6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25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</row>
    <row r="24" spans="1:174" x14ac:dyDescent="0.25">
      <c r="B24" s="10"/>
      <c r="C24" s="10" t="s">
        <v>62</v>
      </c>
      <c r="E24" s="10">
        <v>3</v>
      </c>
      <c r="F24" s="10">
        <v>3</v>
      </c>
      <c r="G24" s="10">
        <v>3</v>
      </c>
      <c r="H24" s="10">
        <v>3</v>
      </c>
      <c r="I24" s="10">
        <v>3</v>
      </c>
      <c r="J24" s="10">
        <v>3</v>
      </c>
      <c r="K24" s="10">
        <v>3</v>
      </c>
      <c r="L24" s="10">
        <v>3</v>
      </c>
      <c r="M24" s="10">
        <v>3</v>
      </c>
      <c r="N24" s="10">
        <v>3</v>
      </c>
      <c r="O24" s="10">
        <v>3</v>
      </c>
      <c r="P24" s="10">
        <v>3</v>
      </c>
      <c r="Q24" s="10">
        <v>3</v>
      </c>
      <c r="R24" s="10">
        <v>3</v>
      </c>
      <c r="S24" s="10">
        <v>3</v>
      </c>
      <c r="T24" s="10">
        <v>3</v>
      </c>
      <c r="U24" s="10">
        <v>3</v>
      </c>
      <c r="V24" s="10">
        <v>3</v>
      </c>
      <c r="W24" s="10">
        <v>3</v>
      </c>
      <c r="X24" s="10">
        <v>3</v>
      </c>
      <c r="Y24" s="10">
        <v>3</v>
      </c>
      <c r="Z24" s="10">
        <v>3</v>
      </c>
      <c r="AA24" s="10">
        <v>3</v>
      </c>
      <c r="AB24" s="10">
        <v>3</v>
      </c>
      <c r="AC24" s="10">
        <v>3</v>
      </c>
      <c r="AD24" s="10">
        <v>3</v>
      </c>
      <c r="AE24" s="10">
        <v>3</v>
      </c>
      <c r="AF24" s="10">
        <v>3</v>
      </c>
      <c r="AG24" s="10">
        <v>3</v>
      </c>
      <c r="AH24" s="10">
        <v>3</v>
      </c>
      <c r="AI24" s="10">
        <v>3</v>
      </c>
      <c r="AJ24" s="10">
        <v>3</v>
      </c>
      <c r="AK24" s="10">
        <v>3</v>
      </c>
      <c r="AL24" s="10">
        <v>3</v>
      </c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1"/>
      <c r="AX24" s="10"/>
      <c r="AY24" s="10"/>
      <c r="AZ24" s="10"/>
      <c r="BA24" s="10"/>
      <c r="BB24" s="10"/>
      <c r="BC24" s="10"/>
      <c r="BD24" s="10"/>
      <c r="BE24" s="10"/>
      <c r="BF24" s="10"/>
      <c r="BG24" s="6"/>
      <c r="BH24" s="6"/>
      <c r="BI24" s="6"/>
      <c r="BJ24" s="6"/>
      <c r="BK24" s="6"/>
      <c r="BL24" s="6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25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</row>
    <row r="25" spans="1:174" x14ac:dyDescent="0.25">
      <c r="B25" s="10"/>
      <c r="C25" s="10" t="s">
        <v>63</v>
      </c>
      <c r="E25" s="10">
        <v>4</v>
      </c>
      <c r="F25" s="10">
        <v>4</v>
      </c>
      <c r="G25" s="10">
        <v>4</v>
      </c>
      <c r="H25" s="10">
        <v>4</v>
      </c>
      <c r="I25" s="10">
        <v>4</v>
      </c>
      <c r="J25" s="10">
        <v>4</v>
      </c>
      <c r="K25" s="10">
        <v>4</v>
      </c>
      <c r="L25" s="10">
        <v>4</v>
      </c>
      <c r="M25" s="10">
        <v>4</v>
      </c>
      <c r="N25" s="10">
        <v>4</v>
      </c>
      <c r="O25" s="10">
        <v>4</v>
      </c>
      <c r="P25" s="10">
        <v>4</v>
      </c>
      <c r="Q25" s="10">
        <v>4</v>
      </c>
      <c r="R25" s="10">
        <v>4</v>
      </c>
      <c r="S25" s="10">
        <v>4</v>
      </c>
      <c r="T25" s="10">
        <v>4</v>
      </c>
      <c r="U25" s="10">
        <v>4</v>
      </c>
      <c r="V25" s="10">
        <v>4</v>
      </c>
      <c r="W25" s="10">
        <v>4</v>
      </c>
      <c r="X25" s="10">
        <v>4</v>
      </c>
      <c r="Y25" s="10">
        <v>4</v>
      </c>
      <c r="Z25" s="10">
        <v>4</v>
      </c>
      <c r="AA25" s="10">
        <v>4</v>
      </c>
      <c r="AB25" s="10">
        <v>4</v>
      </c>
      <c r="AC25" s="10">
        <v>4</v>
      </c>
      <c r="AD25" s="10">
        <v>4</v>
      </c>
      <c r="AE25" s="10">
        <v>4</v>
      </c>
      <c r="AF25" s="10">
        <v>4</v>
      </c>
      <c r="AG25" s="10">
        <v>4</v>
      </c>
      <c r="AH25" s="10">
        <v>4</v>
      </c>
      <c r="AI25" s="10">
        <v>4</v>
      </c>
      <c r="AJ25" s="10">
        <v>4</v>
      </c>
      <c r="AK25" s="10">
        <v>4</v>
      </c>
      <c r="AL25" s="10">
        <v>4</v>
      </c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1"/>
      <c r="AX25" s="10"/>
      <c r="AY25" s="10"/>
      <c r="AZ25" s="10"/>
      <c r="BA25" s="10"/>
      <c r="BB25" s="10"/>
      <c r="BC25" s="10"/>
      <c r="BD25" s="10"/>
      <c r="BE25" s="10"/>
      <c r="BF25" s="10"/>
      <c r="BG25" s="6"/>
      <c r="BH25" s="6"/>
      <c r="BI25" s="6"/>
      <c r="BJ25" s="6"/>
      <c r="BK25" s="6"/>
      <c r="BL25" s="6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25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</row>
    <row r="26" spans="1:174" x14ac:dyDescent="0.25">
      <c r="B26" s="10"/>
      <c r="C26" s="10" t="s">
        <v>64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1</v>
      </c>
      <c r="O26" s="10">
        <v>1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10">
        <v>1</v>
      </c>
      <c r="V26" s="10">
        <v>1</v>
      </c>
      <c r="W26" s="10">
        <v>1</v>
      </c>
      <c r="X26" s="10">
        <v>1</v>
      </c>
      <c r="Y26" s="10">
        <v>1</v>
      </c>
      <c r="Z26" s="10">
        <v>1</v>
      </c>
      <c r="AA26" s="10">
        <v>1</v>
      </c>
      <c r="AB26" s="10">
        <v>1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10">
        <v>1</v>
      </c>
      <c r="AI26" s="10">
        <v>1</v>
      </c>
      <c r="AJ26" s="10">
        <v>1</v>
      </c>
      <c r="AK26" s="10">
        <v>1</v>
      </c>
      <c r="AL26" s="10">
        <v>1</v>
      </c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1"/>
      <c r="AX26" s="10"/>
      <c r="AY26" s="10"/>
      <c r="AZ26" s="10"/>
      <c r="BA26" s="10"/>
      <c r="BB26" s="10"/>
      <c r="BC26" s="10"/>
      <c r="BD26" s="10"/>
      <c r="BE26" s="10"/>
      <c r="BF26" s="10"/>
      <c r="BG26" s="6"/>
      <c r="BH26" s="6"/>
      <c r="BI26" s="6"/>
      <c r="BJ26" s="6"/>
      <c r="BK26" s="6"/>
      <c r="BL26" s="6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25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</row>
    <row r="27" spans="1:174" x14ac:dyDescent="0.25">
      <c r="B27" s="10"/>
      <c r="C27" s="10" t="s">
        <v>65</v>
      </c>
      <c r="E27" s="10">
        <v>2</v>
      </c>
      <c r="F27" s="10">
        <v>2</v>
      </c>
      <c r="G27" s="10">
        <v>2</v>
      </c>
      <c r="H27" s="10">
        <v>2</v>
      </c>
      <c r="I27" s="10">
        <v>2</v>
      </c>
      <c r="J27" s="10">
        <v>2</v>
      </c>
      <c r="K27" s="10">
        <v>2</v>
      </c>
      <c r="L27" s="10">
        <v>2</v>
      </c>
      <c r="M27" s="10">
        <v>2</v>
      </c>
      <c r="N27" s="10">
        <v>2</v>
      </c>
      <c r="O27" s="10">
        <v>2</v>
      </c>
      <c r="P27" s="10">
        <v>2</v>
      </c>
      <c r="Q27" s="10">
        <v>2</v>
      </c>
      <c r="R27" s="10">
        <v>2</v>
      </c>
      <c r="S27" s="10">
        <v>2</v>
      </c>
      <c r="T27" s="10">
        <v>2</v>
      </c>
      <c r="U27" s="10">
        <v>2</v>
      </c>
      <c r="V27" s="10">
        <v>2</v>
      </c>
      <c r="W27" s="10">
        <v>2</v>
      </c>
      <c r="X27" s="10">
        <v>2</v>
      </c>
      <c r="Y27" s="10">
        <v>2</v>
      </c>
      <c r="Z27" s="10">
        <v>2</v>
      </c>
      <c r="AA27" s="10">
        <v>2</v>
      </c>
      <c r="AB27" s="10">
        <v>2</v>
      </c>
      <c r="AC27" s="10">
        <v>2</v>
      </c>
      <c r="AD27" s="10">
        <v>2</v>
      </c>
      <c r="AE27" s="10">
        <v>2</v>
      </c>
      <c r="AF27" s="10">
        <v>2</v>
      </c>
      <c r="AG27" s="10">
        <v>2</v>
      </c>
      <c r="AH27" s="10">
        <v>2</v>
      </c>
      <c r="AI27" s="10">
        <v>2</v>
      </c>
      <c r="AJ27" s="10">
        <v>2</v>
      </c>
      <c r="AK27" s="10">
        <v>2</v>
      </c>
      <c r="AL27" s="10">
        <v>2</v>
      </c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1"/>
      <c r="AX27" s="10"/>
      <c r="AY27" s="10"/>
      <c r="AZ27" s="10"/>
      <c r="BA27" s="10"/>
      <c r="BB27" s="10"/>
      <c r="BC27" s="10"/>
      <c r="BD27" s="10"/>
      <c r="BE27" s="10"/>
      <c r="BF27" s="10"/>
      <c r="BG27" s="6"/>
      <c r="BH27" s="6"/>
      <c r="BI27" s="6"/>
      <c r="BJ27" s="6"/>
      <c r="BK27" s="6"/>
      <c r="BL27" s="6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25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</row>
    <row r="28" spans="1:174" x14ac:dyDescent="0.25">
      <c r="B28" s="10"/>
      <c r="C28" s="10" t="s">
        <v>66</v>
      </c>
      <c r="E28" s="10">
        <v>3</v>
      </c>
      <c r="F28" s="10">
        <v>3</v>
      </c>
      <c r="G28" s="10">
        <v>3</v>
      </c>
      <c r="H28" s="10">
        <v>3</v>
      </c>
      <c r="I28" s="10">
        <v>3</v>
      </c>
      <c r="J28" s="10">
        <v>3</v>
      </c>
      <c r="K28" s="10">
        <v>3</v>
      </c>
      <c r="L28" s="10">
        <v>3</v>
      </c>
      <c r="M28" s="10">
        <v>3</v>
      </c>
      <c r="N28" s="10">
        <v>3</v>
      </c>
      <c r="O28" s="10">
        <v>3</v>
      </c>
      <c r="P28" s="10">
        <v>3</v>
      </c>
      <c r="Q28" s="10">
        <v>3</v>
      </c>
      <c r="R28" s="10">
        <v>3</v>
      </c>
      <c r="S28" s="10">
        <v>3</v>
      </c>
      <c r="T28" s="10">
        <v>3</v>
      </c>
      <c r="U28" s="10">
        <v>3</v>
      </c>
      <c r="V28" s="10">
        <v>3</v>
      </c>
      <c r="W28" s="10">
        <v>3</v>
      </c>
      <c r="X28" s="10">
        <v>3</v>
      </c>
      <c r="Y28" s="10">
        <v>3</v>
      </c>
      <c r="Z28" s="10">
        <v>3</v>
      </c>
      <c r="AA28" s="10">
        <v>3</v>
      </c>
      <c r="AB28" s="10">
        <v>3</v>
      </c>
      <c r="AC28" s="10">
        <v>3</v>
      </c>
      <c r="AD28" s="10">
        <v>3</v>
      </c>
      <c r="AE28" s="10">
        <v>3</v>
      </c>
      <c r="AF28" s="10">
        <v>3</v>
      </c>
      <c r="AG28" s="10">
        <v>3</v>
      </c>
      <c r="AH28" s="10">
        <v>3</v>
      </c>
      <c r="AI28" s="10">
        <v>3</v>
      </c>
      <c r="AJ28" s="10">
        <v>3</v>
      </c>
      <c r="AK28" s="10">
        <v>3</v>
      </c>
      <c r="AL28" s="10">
        <v>3</v>
      </c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1"/>
      <c r="AX28" s="10"/>
      <c r="AY28" s="10"/>
      <c r="AZ28" s="10"/>
      <c r="BA28" s="6"/>
      <c r="BB28" s="6"/>
      <c r="BC28" s="6"/>
      <c r="BD28" s="6"/>
      <c r="BE28" s="6"/>
      <c r="BF28" s="6"/>
      <c r="BG28" s="5"/>
      <c r="BH28" s="5"/>
      <c r="BI28" s="5"/>
      <c r="BJ28" s="5"/>
      <c r="BK28" s="5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29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</row>
    <row r="29" spans="1:174" x14ac:dyDescent="0.25">
      <c r="B29" s="10"/>
      <c r="C29" s="10" t="s">
        <v>67</v>
      </c>
      <c r="E29" s="10">
        <v>4</v>
      </c>
      <c r="F29" s="10">
        <v>4</v>
      </c>
      <c r="G29" s="10">
        <v>4</v>
      </c>
      <c r="H29" s="10">
        <v>4</v>
      </c>
      <c r="I29" s="10">
        <v>4</v>
      </c>
      <c r="J29" s="10">
        <v>4</v>
      </c>
      <c r="K29" s="10">
        <v>4</v>
      </c>
      <c r="L29" s="10">
        <v>4</v>
      </c>
      <c r="M29" s="10">
        <v>4</v>
      </c>
      <c r="N29" s="10">
        <v>4</v>
      </c>
      <c r="O29" s="10">
        <v>4</v>
      </c>
      <c r="P29" s="10">
        <v>4</v>
      </c>
      <c r="Q29" s="10">
        <v>4</v>
      </c>
      <c r="R29" s="10">
        <v>4</v>
      </c>
      <c r="S29" s="10">
        <v>4</v>
      </c>
      <c r="T29" s="10">
        <v>4</v>
      </c>
      <c r="U29" s="10">
        <v>4</v>
      </c>
      <c r="V29" s="10">
        <v>4</v>
      </c>
      <c r="W29" s="10">
        <v>4</v>
      </c>
      <c r="X29" s="10">
        <v>4</v>
      </c>
      <c r="Y29" s="10">
        <v>4</v>
      </c>
      <c r="Z29" s="10">
        <v>4</v>
      </c>
      <c r="AA29" s="10">
        <v>4</v>
      </c>
      <c r="AB29" s="10">
        <v>4</v>
      </c>
      <c r="AC29" s="10">
        <v>4</v>
      </c>
      <c r="AD29" s="10">
        <v>4</v>
      </c>
      <c r="AE29" s="10">
        <v>4</v>
      </c>
      <c r="AF29" s="10">
        <v>4</v>
      </c>
      <c r="AG29" s="10">
        <v>4</v>
      </c>
      <c r="AH29" s="10">
        <v>4</v>
      </c>
      <c r="AI29" s="10">
        <v>4</v>
      </c>
      <c r="AJ29" s="10">
        <v>4</v>
      </c>
      <c r="AK29" s="10">
        <v>4</v>
      </c>
      <c r="AL29" s="10">
        <v>4</v>
      </c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1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29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</row>
    <row r="30" spans="1:174" x14ac:dyDescent="0.25">
      <c r="B30" s="10"/>
      <c r="C30" s="10" t="s">
        <v>68</v>
      </c>
      <c r="E30" s="10">
        <v>5</v>
      </c>
      <c r="F30" s="10">
        <v>5</v>
      </c>
      <c r="G30" s="10">
        <v>5</v>
      </c>
      <c r="H30" s="10">
        <v>5</v>
      </c>
      <c r="I30" s="10">
        <v>5</v>
      </c>
      <c r="J30" s="10">
        <v>5</v>
      </c>
      <c r="K30" s="10">
        <v>5</v>
      </c>
      <c r="L30" s="10">
        <v>5</v>
      </c>
      <c r="M30" s="10">
        <v>5</v>
      </c>
      <c r="N30" s="10">
        <v>5</v>
      </c>
      <c r="O30" s="10">
        <v>5</v>
      </c>
      <c r="P30" s="10">
        <v>5</v>
      </c>
      <c r="Q30" s="10">
        <v>5</v>
      </c>
      <c r="R30" s="10">
        <v>5</v>
      </c>
      <c r="S30" s="10">
        <v>5</v>
      </c>
      <c r="T30" s="10">
        <v>5</v>
      </c>
      <c r="U30" s="10">
        <v>5</v>
      </c>
      <c r="V30" s="10">
        <v>5</v>
      </c>
      <c r="W30" s="10">
        <v>5</v>
      </c>
      <c r="X30" s="10">
        <v>5</v>
      </c>
      <c r="Y30" s="10">
        <v>5</v>
      </c>
      <c r="Z30" s="10">
        <v>5</v>
      </c>
      <c r="AA30" s="10">
        <v>5</v>
      </c>
      <c r="AB30" s="10">
        <v>5</v>
      </c>
      <c r="AC30" s="10">
        <v>5</v>
      </c>
      <c r="AD30" s="10">
        <v>5</v>
      </c>
      <c r="AE30" s="10">
        <v>5</v>
      </c>
      <c r="AF30" s="10">
        <v>5</v>
      </c>
      <c r="AG30" s="10">
        <v>5</v>
      </c>
      <c r="AH30" s="10">
        <v>5</v>
      </c>
      <c r="AI30" s="10">
        <v>5</v>
      </c>
      <c r="AJ30" s="10">
        <v>5</v>
      </c>
      <c r="AK30" s="10">
        <v>5</v>
      </c>
      <c r="AL30" s="10">
        <v>5</v>
      </c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1"/>
      <c r="AX30" s="10"/>
      <c r="AY30" s="10"/>
      <c r="AZ30" s="10"/>
      <c r="BA30" s="10"/>
      <c r="BB30" s="10"/>
      <c r="BC30" s="10"/>
      <c r="BD30" s="10"/>
      <c r="BE30" s="10"/>
      <c r="BF30" s="10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10"/>
      <c r="BR30" s="5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29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</row>
    <row r="31" spans="1:174" x14ac:dyDescent="0.25">
      <c r="B31" s="10"/>
      <c r="C31" s="10" t="s">
        <v>69</v>
      </c>
      <c r="E31" s="10">
        <v>6</v>
      </c>
      <c r="F31" s="10">
        <v>6</v>
      </c>
      <c r="G31" s="10">
        <v>6</v>
      </c>
      <c r="H31" s="10">
        <v>6</v>
      </c>
      <c r="I31" s="10">
        <v>6</v>
      </c>
      <c r="J31" s="10">
        <v>6</v>
      </c>
      <c r="K31" s="10">
        <v>6</v>
      </c>
      <c r="L31" s="10">
        <v>6</v>
      </c>
      <c r="M31" s="10">
        <v>6</v>
      </c>
      <c r="N31" s="10">
        <v>6</v>
      </c>
      <c r="O31" s="10">
        <v>6</v>
      </c>
      <c r="P31" s="10">
        <v>6</v>
      </c>
      <c r="Q31" s="10">
        <v>6</v>
      </c>
      <c r="R31" s="10">
        <v>6</v>
      </c>
      <c r="S31" s="10">
        <v>6</v>
      </c>
      <c r="T31" s="10">
        <v>6</v>
      </c>
      <c r="U31" s="10">
        <v>6</v>
      </c>
      <c r="V31" s="10">
        <v>6</v>
      </c>
      <c r="W31" s="10">
        <v>6</v>
      </c>
      <c r="X31" s="10">
        <v>6</v>
      </c>
      <c r="Y31" s="10">
        <v>6</v>
      </c>
      <c r="Z31" s="10">
        <v>6</v>
      </c>
      <c r="AA31" s="10">
        <v>6</v>
      </c>
      <c r="AB31" s="10">
        <v>6</v>
      </c>
      <c r="AC31" s="10">
        <v>6</v>
      </c>
      <c r="AD31" s="10">
        <v>6</v>
      </c>
      <c r="AE31" s="10">
        <v>6</v>
      </c>
      <c r="AF31" s="10">
        <v>6</v>
      </c>
      <c r="AG31" s="10">
        <v>6</v>
      </c>
      <c r="AH31" s="10">
        <v>6</v>
      </c>
      <c r="AI31" s="10">
        <v>6</v>
      </c>
      <c r="AJ31" s="10">
        <v>6</v>
      </c>
      <c r="AK31" s="10">
        <v>6</v>
      </c>
      <c r="AL31" s="10">
        <v>6</v>
      </c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1"/>
      <c r="AX31" s="10"/>
      <c r="AY31" s="10"/>
      <c r="AZ31" s="10"/>
      <c r="BA31" s="10"/>
      <c r="BB31" s="10"/>
      <c r="BC31" s="10"/>
      <c r="BD31" s="10"/>
      <c r="BE31" s="10"/>
      <c r="BF31" s="10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10"/>
      <c r="BR31" s="5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29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</row>
    <row r="32" spans="1:174" x14ac:dyDescent="0.25">
      <c r="B32" s="10"/>
      <c r="C32" s="10" t="s">
        <v>70</v>
      </c>
      <c r="E32" s="10">
        <v>7</v>
      </c>
      <c r="F32" s="10">
        <v>7</v>
      </c>
      <c r="G32" s="10">
        <v>7</v>
      </c>
      <c r="H32" s="10">
        <v>7</v>
      </c>
      <c r="I32" s="10">
        <v>7</v>
      </c>
      <c r="J32" s="10">
        <v>7</v>
      </c>
      <c r="K32" s="10">
        <v>7</v>
      </c>
      <c r="L32" s="10">
        <v>7</v>
      </c>
      <c r="M32" s="10">
        <v>7</v>
      </c>
      <c r="N32" s="10">
        <v>7</v>
      </c>
      <c r="O32" s="10">
        <v>7</v>
      </c>
      <c r="P32" s="10">
        <v>7</v>
      </c>
      <c r="Q32" s="10">
        <v>7</v>
      </c>
      <c r="R32" s="10">
        <v>7</v>
      </c>
      <c r="S32" s="10">
        <v>7</v>
      </c>
      <c r="T32" s="10">
        <v>7</v>
      </c>
      <c r="U32" s="10">
        <v>7</v>
      </c>
      <c r="V32" s="10">
        <v>7</v>
      </c>
      <c r="W32" s="10">
        <v>7</v>
      </c>
      <c r="X32" s="10">
        <v>7</v>
      </c>
      <c r="Y32" s="10">
        <v>7</v>
      </c>
      <c r="Z32" s="10">
        <v>7</v>
      </c>
      <c r="AA32" s="10">
        <v>7</v>
      </c>
      <c r="AB32" s="10">
        <v>7</v>
      </c>
      <c r="AC32" s="10">
        <v>7</v>
      </c>
      <c r="AD32" s="10">
        <v>7</v>
      </c>
      <c r="AE32" s="10">
        <v>7</v>
      </c>
      <c r="AF32" s="10">
        <v>7</v>
      </c>
      <c r="AG32" s="10">
        <v>7</v>
      </c>
      <c r="AH32" s="10">
        <v>7</v>
      </c>
      <c r="AI32" s="10">
        <v>7</v>
      </c>
      <c r="AJ32" s="10">
        <v>7</v>
      </c>
      <c r="AK32" s="10">
        <v>7</v>
      </c>
      <c r="AL32" s="10">
        <v>7</v>
      </c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1"/>
      <c r="AX32" s="10"/>
      <c r="AY32" s="10"/>
      <c r="AZ32" s="10"/>
      <c r="BA32" s="5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29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</row>
    <row r="33" spans="1:174" x14ac:dyDescent="0.25">
      <c r="B33" s="10"/>
      <c r="C33" s="10" t="s">
        <v>71</v>
      </c>
      <c r="E33" s="10">
        <v>8</v>
      </c>
      <c r="F33" s="10">
        <v>8</v>
      </c>
      <c r="G33" s="10">
        <v>8</v>
      </c>
      <c r="H33" s="10">
        <v>8</v>
      </c>
      <c r="I33" s="10">
        <v>8</v>
      </c>
      <c r="J33" s="10">
        <v>8</v>
      </c>
      <c r="K33" s="10">
        <v>8</v>
      </c>
      <c r="L33" s="10">
        <v>8</v>
      </c>
      <c r="M33" s="10">
        <v>8</v>
      </c>
      <c r="N33" s="10">
        <v>8</v>
      </c>
      <c r="O33" s="10">
        <v>8</v>
      </c>
      <c r="P33" s="10">
        <v>8</v>
      </c>
      <c r="Q33" s="10">
        <v>8</v>
      </c>
      <c r="R33" s="10">
        <v>8</v>
      </c>
      <c r="S33" s="10">
        <v>8</v>
      </c>
      <c r="T33" s="10">
        <v>8</v>
      </c>
      <c r="U33" s="10">
        <v>8</v>
      </c>
      <c r="V33" s="10">
        <v>8</v>
      </c>
      <c r="W33" s="10">
        <v>8</v>
      </c>
      <c r="X33" s="10">
        <v>8</v>
      </c>
      <c r="Y33" s="10">
        <v>8</v>
      </c>
      <c r="Z33" s="10">
        <v>8</v>
      </c>
      <c r="AA33" s="10">
        <v>8</v>
      </c>
      <c r="AB33" s="10">
        <v>8</v>
      </c>
      <c r="AC33" s="10">
        <v>8</v>
      </c>
      <c r="AD33" s="10">
        <v>8</v>
      </c>
      <c r="AE33" s="10">
        <v>8</v>
      </c>
      <c r="AF33" s="10">
        <v>8</v>
      </c>
      <c r="AG33" s="10">
        <v>8</v>
      </c>
      <c r="AH33" s="10">
        <v>8</v>
      </c>
      <c r="AI33" s="10">
        <v>8</v>
      </c>
      <c r="AJ33" s="10">
        <v>8</v>
      </c>
      <c r="AK33" s="10">
        <v>8</v>
      </c>
      <c r="AL33" s="10">
        <v>8</v>
      </c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1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26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</row>
    <row r="34" spans="1:174" s="10" customFormat="1" x14ac:dyDescent="0.25">
      <c r="A34" s="9"/>
      <c r="C34" s="27" t="s">
        <v>72</v>
      </c>
      <c r="E34" s="27">
        <f>SUM(E22:E33)</f>
        <v>46</v>
      </c>
      <c r="F34" s="27">
        <f t="shared" ref="F34:AV34" si="130">SUM(F22:F33)</f>
        <v>46</v>
      </c>
      <c r="G34" s="27">
        <f t="shared" si="130"/>
        <v>46</v>
      </c>
      <c r="H34" s="27">
        <f t="shared" si="130"/>
        <v>46</v>
      </c>
      <c r="I34" s="27">
        <f t="shared" si="130"/>
        <v>46</v>
      </c>
      <c r="J34" s="27">
        <f t="shared" si="130"/>
        <v>46</v>
      </c>
      <c r="K34" s="27">
        <f t="shared" si="130"/>
        <v>46</v>
      </c>
      <c r="L34" s="27">
        <f t="shared" si="130"/>
        <v>46</v>
      </c>
      <c r="M34" s="27">
        <f t="shared" si="130"/>
        <v>46</v>
      </c>
      <c r="N34" s="27">
        <f t="shared" si="130"/>
        <v>46</v>
      </c>
      <c r="O34" s="27">
        <f t="shared" si="130"/>
        <v>46</v>
      </c>
      <c r="P34" s="27">
        <f t="shared" si="130"/>
        <v>46</v>
      </c>
      <c r="Q34" s="27">
        <f t="shared" si="130"/>
        <v>46</v>
      </c>
      <c r="R34" s="27">
        <f t="shared" si="130"/>
        <v>46</v>
      </c>
      <c r="S34" s="27">
        <f t="shared" si="130"/>
        <v>46</v>
      </c>
      <c r="T34" s="27">
        <f t="shared" si="130"/>
        <v>46</v>
      </c>
      <c r="U34" s="27">
        <f t="shared" si="130"/>
        <v>46</v>
      </c>
      <c r="V34" s="27">
        <f t="shared" si="130"/>
        <v>46</v>
      </c>
      <c r="W34" s="27">
        <f t="shared" si="130"/>
        <v>46</v>
      </c>
      <c r="X34" s="27">
        <f t="shared" si="130"/>
        <v>46</v>
      </c>
      <c r="Y34" s="27">
        <f t="shared" si="130"/>
        <v>46</v>
      </c>
      <c r="Z34" s="27">
        <f t="shared" si="130"/>
        <v>46</v>
      </c>
      <c r="AA34" s="27">
        <f t="shared" si="130"/>
        <v>46</v>
      </c>
      <c r="AB34" s="27">
        <f t="shared" si="130"/>
        <v>46</v>
      </c>
      <c r="AC34" s="27">
        <f t="shared" si="130"/>
        <v>46</v>
      </c>
      <c r="AD34" s="27">
        <f t="shared" si="130"/>
        <v>46</v>
      </c>
      <c r="AE34" s="27">
        <f t="shared" si="130"/>
        <v>46</v>
      </c>
      <c r="AF34" s="27">
        <f t="shared" si="130"/>
        <v>46</v>
      </c>
      <c r="AG34" s="27">
        <f t="shared" si="130"/>
        <v>46</v>
      </c>
      <c r="AH34" s="27">
        <f t="shared" si="130"/>
        <v>46</v>
      </c>
      <c r="AI34" s="27">
        <f t="shared" si="130"/>
        <v>46</v>
      </c>
      <c r="AJ34" s="27">
        <f t="shared" si="130"/>
        <v>46</v>
      </c>
      <c r="AK34" s="27">
        <f t="shared" si="130"/>
        <v>46</v>
      </c>
      <c r="AL34" s="27">
        <f t="shared" si="130"/>
        <v>46</v>
      </c>
      <c r="AM34" s="27">
        <f t="shared" si="130"/>
        <v>0</v>
      </c>
      <c r="AN34" s="27">
        <f t="shared" si="130"/>
        <v>0</v>
      </c>
      <c r="AO34" s="27">
        <f t="shared" si="130"/>
        <v>0</v>
      </c>
      <c r="AP34" s="27">
        <f t="shared" si="130"/>
        <v>0</v>
      </c>
      <c r="AQ34" s="27">
        <f t="shared" si="130"/>
        <v>0</v>
      </c>
      <c r="AR34" s="27">
        <f t="shared" si="130"/>
        <v>0</v>
      </c>
      <c r="AS34" s="27">
        <f t="shared" si="130"/>
        <v>0</v>
      </c>
      <c r="AT34" s="27">
        <f t="shared" si="130"/>
        <v>0</v>
      </c>
      <c r="AU34" s="27">
        <f t="shared" si="130"/>
        <v>0</v>
      </c>
      <c r="AV34" s="27">
        <f t="shared" si="130"/>
        <v>0</v>
      </c>
      <c r="AW34" s="11"/>
      <c r="AX34" s="27">
        <f>SUM(AX22:AX33)</f>
        <v>0</v>
      </c>
      <c r="AY34" s="27">
        <f t="shared" ref="AY34" si="131">SUM(AY22:AY33)</f>
        <v>0</v>
      </c>
      <c r="AZ34" s="27">
        <f t="shared" ref="AZ34" si="132">SUM(AZ22:AZ33)</f>
        <v>0</v>
      </c>
      <c r="BA34" s="27">
        <f t="shared" ref="BA34" si="133">SUM(BA22:BA33)</f>
        <v>0</v>
      </c>
      <c r="BB34" s="27">
        <f t="shared" ref="BB34" si="134">SUM(BB22:BB33)</f>
        <v>0</v>
      </c>
      <c r="BC34" s="27">
        <f t="shared" ref="BC34" si="135">SUM(BC22:BC33)</f>
        <v>0</v>
      </c>
      <c r="BD34" s="27">
        <f t="shared" ref="BD34" si="136">SUM(BD22:BD33)</f>
        <v>0</v>
      </c>
      <c r="BE34" s="27">
        <f t="shared" ref="BE34" si="137">SUM(BE22:BE33)</f>
        <v>0</v>
      </c>
      <c r="BF34" s="27">
        <f t="shared" ref="BF34" si="138">SUM(BF22:BF33)</f>
        <v>0</v>
      </c>
      <c r="BG34" s="27">
        <f t="shared" ref="BG34" si="139">SUM(BG22:BG33)</f>
        <v>0</v>
      </c>
      <c r="BH34" s="27">
        <f t="shared" ref="BH34" si="140">SUM(BH22:BH33)</f>
        <v>0</v>
      </c>
      <c r="BI34" s="27">
        <f t="shared" ref="BI34" si="141">SUM(BI22:BI33)</f>
        <v>0</v>
      </c>
      <c r="BJ34" s="27">
        <f t="shared" ref="BJ34" si="142">SUM(BJ22:BJ33)</f>
        <v>0</v>
      </c>
      <c r="BK34" s="27">
        <f t="shared" ref="BK34" si="143">SUM(BK22:BK33)</f>
        <v>0</v>
      </c>
      <c r="BL34" s="27">
        <f t="shared" ref="BL34" si="144">SUM(BL22:BL33)</f>
        <v>0</v>
      </c>
      <c r="BM34" s="27">
        <f t="shared" ref="BM34" si="145">SUM(BM22:BM33)</f>
        <v>0</v>
      </c>
      <c r="BN34" s="27">
        <f t="shared" ref="BN34" si="146">SUM(BN22:BN33)</f>
        <v>0</v>
      </c>
      <c r="BO34" s="27">
        <f t="shared" ref="BO34" si="147">SUM(BO22:BO33)</f>
        <v>0</v>
      </c>
      <c r="BP34" s="27">
        <f t="shared" ref="BP34" si="148">SUM(BP22:BP33)</f>
        <v>0</v>
      </c>
      <c r="BQ34" s="27">
        <f t="shared" ref="BQ34" si="149">SUM(BQ22:BQ33)</f>
        <v>0</v>
      </c>
      <c r="BR34" s="27">
        <f t="shared" ref="BR34" si="150">SUM(BR22:BR33)</f>
        <v>0</v>
      </c>
      <c r="BS34" s="27">
        <f t="shared" ref="BS34" si="151">SUM(BS22:BS33)</f>
        <v>0</v>
      </c>
      <c r="BT34" s="27">
        <f t="shared" ref="BT34" si="152">SUM(BT22:BT33)</f>
        <v>0</v>
      </c>
      <c r="BU34" s="27">
        <f t="shared" ref="BU34" si="153">SUM(BU22:BU33)</f>
        <v>0</v>
      </c>
      <c r="BV34" s="27">
        <f t="shared" ref="BV34" si="154">SUM(BV22:BV33)</f>
        <v>0</v>
      </c>
      <c r="BW34" s="27">
        <f t="shared" ref="BW34" si="155">SUM(BW22:BW33)</f>
        <v>0</v>
      </c>
      <c r="BX34" s="27">
        <f t="shared" ref="BX34" si="156">SUM(BX22:BX33)</f>
        <v>0</v>
      </c>
      <c r="BY34" s="27">
        <f t="shared" ref="BY34" si="157">SUM(BY22:BY33)</f>
        <v>0</v>
      </c>
      <c r="BZ34" s="27">
        <f t="shared" ref="BZ34" si="158">SUM(BZ22:BZ33)</f>
        <v>0</v>
      </c>
      <c r="CA34" s="27">
        <f t="shared" ref="CA34" si="159">SUM(CA22:CA33)</f>
        <v>0</v>
      </c>
      <c r="CB34" s="27">
        <f t="shared" ref="CB34" si="160">SUM(CB22:CB33)</f>
        <v>0</v>
      </c>
      <c r="CC34" s="27">
        <f t="shared" ref="CC34" si="161">SUM(CC22:CC33)</f>
        <v>0</v>
      </c>
      <c r="CD34" s="27">
        <f t="shared" ref="CD34" si="162">SUM(CD22:CD33)</f>
        <v>0</v>
      </c>
      <c r="CE34" s="27">
        <f t="shared" ref="CE34" si="163">SUM(CE22:CE33)</f>
        <v>0</v>
      </c>
      <c r="CF34" s="27">
        <f t="shared" ref="CF34" si="164">SUM(CF22:CF33)</f>
        <v>0</v>
      </c>
      <c r="CG34" s="27">
        <f t="shared" ref="CG34" si="165">SUM(CG22:CG33)</f>
        <v>0</v>
      </c>
      <c r="CH34" s="27">
        <f t="shared" ref="CH34" si="166">SUM(CH22:CH33)</f>
        <v>0</v>
      </c>
      <c r="CI34" s="27">
        <f t="shared" ref="CI34" si="167">SUM(CI22:CI33)</f>
        <v>0</v>
      </c>
      <c r="CJ34" s="27">
        <f t="shared" ref="CJ34" si="168">SUM(CJ22:CJ33)</f>
        <v>0</v>
      </c>
      <c r="CK34" s="27">
        <f t="shared" ref="CK34" si="169">SUM(CK22:CK33)</f>
        <v>0</v>
      </c>
      <c r="CL34" s="27">
        <f t="shared" ref="CL34" si="170">SUM(CL22:CL33)</f>
        <v>0</v>
      </c>
      <c r="CM34" s="27">
        <f t="shared" ref="CM34" si="171">SUM(CM22:CM33)</f>
        <v>0</v>
      </c>
      <c r="CN34" s="27">
        <f t="shared" ref="CN34" si="172">SUM(CN22:CN33)</f>
        <v>0</v>
      </c>
      <c r="CO34" s="27">
        <f t="shared" ref="CO34" si="173">SUM(CO22:CO33)</f>
        <v>0</v>
      </c>
      <c r="CP34" s="28"/>
    </row>
    <row r="35" spans="1:174" x14ac:dyDescent="0.25">
      <c r="B35" s="10"/>
      <c r="C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1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26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</row>
    <row r="36" spans="1:174" x14ac:dyDescent="0.25">
      <c r="B36" s="10"/>
      <c r="C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1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29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</row>
    <row r="37" spans="1:174" x14ac:dyDescent="0.25">
      <c r="B37" s="10"/>
      <c r="C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1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29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</row>
    <row r="38" spans="1:174" x14ac:dyDescent="0.25">
      <c r="B38" s="10"/>
      <c r="C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1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29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</row>
    <row r="39" spans="1:174" x14ac:dyDescent="0.25">
      <c r="B39" s="10"/>
      <c r="C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1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29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</row>
    <row r="40" spans="1:174" x14ac:dyDescent="0.25">
      <c r="B40" s="10"/>
      <c r="C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5"/>
      <c r="AA40" s="10"/>
      <c r="AB40" s="10"/>
      <c r="AC40" s="10"/>
      <c r="AD40" s="10"/>
      <c r="AE40" s="10"/>
      <c r="AF40" s="10"/>
      <c r="AG40" s="10"/>
      <c r="AH40" s="10"/>
      <c r="AI40" s="5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1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5"/>
      <c r="BT40" s="10"/>
      <c r="BU40" s="10"/>
      <c r="BV40" s="10"/>
      <c r="BW40" s="10"/>
      <c r="BX40" s="10"/>
      <c r="BY40" s="10"/>
      <c r="BZ40" s="10"/>
      <c r="CA40" s="10"/>
      <c r="CB40" s="5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29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</row>
    <row r="41" spans="1:174" x14ac:dyDescent="0.25">
      <c r="B41" s="10"/>
      <c r="C41" s="10"/>
      <c r="E41" s="10"/>
      <c r="F41" s="10"/>
      <c r="G41" s="10"/>
      <c r="H41" s="10"/>
      <c r="I41" s="10"/>
      <c r="J41" s="10"/>
      <c r="K41" s="10"/>
      <c r="L41" s="10"/>
      <c r="M41" s="10"/>
      <c r="N41" s="5"/>
      <c r="O41" s="5"/>
      <c r="P41" s="5"/>
      <c r="Q41" s="5"/>
      <c r="R41" s="5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1"/>
      <c r="AX41" s="10"/>
      <c r="AY41" s="10"/>
      <c r="AZ41" s="10"/>
      <c r="BA41" s="10"/>
      <c r="BB41" s="10"/>
      <c r="BC41" s="10"/>
      <c r="BD41" s="10"/>
      <c r="BE41" s="10"/>
      <c r="BF41" s="10"/>
      <c r="BG41" s="5"/>
      <c r="BH41" s="5"/>
      <c r="BI41" s="5"/>
      <c r="BJ41" s="5"/>
      <c r="BK41" s="5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29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</row>
    <row r="42" spans="1:174" x14ac:dyDescent="0.25">
      <c r="B42" s="10"/>
      <c r="C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1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29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</row>
    <row r="43" spans="1:174" x14ac:dyDescent="0.25">
      <c r="B43" s="10"/>
      <c r="C43" s="10"/>
      <c r="E43" s="10"/>
      <c r="F43" s="10"/>
      <c r="G43" s="10"/>
      <c r="H43" s="5"/>
      <c r="I43" s="5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30"/>
      <c r="AA43" s="30"/>
      <c r="AB43" s="30"/>
      <c r="AC43" s="30"/>
      <c r="AD43" s="30"/>
      <c r="AE43" s="30"/>
      <c r="AF43" s="30"/>
      <c r="AG43" s="3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1"/>
      <c r="AX43" s="10"/>
      <c r="AY43" s="10"/>
      <c r="AZ43" s="10"/>
      <c r="BA43" s="5"/>
      <c r="BB43" s="5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29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</row>
    <row r="44" spans="1:174" x14ac:dyDescent="0.25">
      <c r="B44" s="10"/>
      <c r="C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1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29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</row>
    <row r="45" spans="1:174" x14ac:dyDescent="0.25">
      <c r="B45" s="10"/>
      <c r="C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1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29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</row>
    <row r="46" spans="1:174" x14ac:dyDescent="0.25">
      <c r="B46" s="10"/>
      <c r="C46" s="10"/>
      <c r="E46" s="10"/>
      <c r="F46" s="10"/>
      <c r="G46" s="10"/>
      <c r="H46" s="10"/>
      <c r="I46" s="10"/>
      <c r="J46" s="10"/>
      <c r="K46" s="10"/>
      <c r="L46" s="10"/>
      <c r="M46" s="10"/>
      <c r="N46" s="5"/>
      <c r="O46" s="5"/>
      <c r="P46" s="5"/>
      <c r="Q46" s="5"/>
      <c r="R46" s="5"/>
      <c r="S46" s="5"/>
      <c r="T46" s="5"/>
      <c r="U46" s="5"/>
      <c r="V46" s="5"/>
      <c r="W46" s="5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1"/>
      <c r="AX46" s="10"/>
      <c r="AY46" s="10"/>
      <c r="AZ46" s="10"/>
      <c r="BA46" s="10"/>
      <c r="BB46" s="10"/>
      <c r="BC46" s="10"/>
      <c r="BD46" s="10"/>
      <c r="BE46" s="10"/>
      <c r="BF46" s="10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29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</row>
    <row r="47" spans="1:174" x14ac:dyDescent="0.25">
      <c r="B47" s="10"/>
      <c r="C47" s="10"/>
      <c r="E47" s="10"/>
      <c r="F47" s="10"/>
      <c r="G47" s="10"/>
      <c r="H47" s="10"/>
      <c r="I47" s="10"/>
      <c r="J47" s="10"/>
      <c r="K47" s="10"/>
      <c r="L47" s="10"/>
      <c r="M47" s="10"/>
      <c r="N47" s="5"/>
      <c r="O47" s="5"/>
      <c r="P47" s="5"/>
      <c r="Q47" s="5"/>
      <c r="R47" s="5"/>
      <c r="S47" s="5"/>
      <c r="T47" s="5"/>
      <c r="U47" s="5"/>
      <c r="V47" s="5"/>
      <c r="W47" s="5"/>
      <c r="X47" s="10"/>
      <c r="Y47" s="5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1"/>
      <c r="AX47" s="10"/>
      <c r="AY47" s="10"/>
      <c r="AZ47" s="10"/>
      <c r="BA47" s="10"/>
      <c r="BB47" s="10"/>
      <c r="BC47" s="10"/>
      <c r="BD47" s="10"/>
      <c r="BE47" s="10"/>
      <c r="BF47" s="10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10"/>
      <c r="BR47" s="5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29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</row>
    <row r="48" spans="1:174" x14ac:dyDescent="0.25">
      <c r="B48" s="10"/>
      <c r="C48" s="10"/>
      <c r="E48" s="10"/>
      <c r="F48" s="10"/>
      <c r="G48" s="10"/>
      <c r="H48" s="10"/>
      <c r="I48" s="10"/>
      <c r="J48" s="10"/>
      <c r="K48" s="10"/>
      <c r="L48" s="10"/>
      <c r="M48" s="10"/>
      <c r="N48" s="5"/>
      <c r="O48" s="5"/>
      <c r="P48" s="5"/>
      <c r="Q48" s="5"/>
      <c r="R48" s="5"/>
      <c r="S48" s="5"/>
      <c r="T48" s="5"/>
      <c r="U48" s="5"/>
      <c r="V48" s="5"/>
      <c r="W48" s="5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1"/>
      <c r="AX48" s="10"/>
      <c r="AY48" s="10"/>
      <c r="AZ48" s="10"/>
      <c r="BA48" s="10"/>
      <c r="BB48" s="10"/>
      <c r="BC48" s="10"/>
      <c r="BD48" s="10"/>
      <c r="BE48" s="10"/>
      <c r="BF48" s="10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29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</row>
    <row r="49" spans="1:174" x14ac:dyDescent="0.25">
      <c r="B49" s="10"/>
      <c r="C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1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29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</row>
    <row r="50" spans="1:174" x14ac:dyDescent="0.25">
      <c r="B50" s="10"/>
      <c r="C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1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29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</row>
    <row r="51" spans="1:174" s="6" customFormat="1" x14ac:dyDescent="0.25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1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29"/>
    </row>
    <row r="52" spans="1:174" x14ac:dyDescent="0.25">
      <c r="B52" s="10"/>
      <c r="C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1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26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</row>
    <row r="53" spans="1:174" s="10" customFormat="1" x14ac:dyDescent="0.25">
      <c r="A53" s="9"/>
      <c r="C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11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8"/>
    </row>
    <row r="54" spans="1:174" x14ac:dyDescent="0.25">
      <c r="B54" s="10"/>
      <c r="C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1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26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</row>
    <row r="55" spans="1:174" x14ac:dyDescent="0.25">
      <c r="B55" s="10"/>
      <c r="C55" s="10"/>
      <c r="E55" s="10"/>
      <c r="F55" s="10"/>
      <c r="G55" s="10"/>
      <c r="H55" s="10"/>
      <c r="I55" s="10"/>
      <c r="J55" s="10"/>
      <c r="K55" s="10"/>
      <c r="L55" s="10"/>
      <c r="M55" s="10"/>
      <c r="N55" s="5"/>
      <c r="O55" s="5"/>
      <c r="P55" s="5"/>
      <c r="Q55" s="5"/>
      <c r="R55" s="5"/>
      <c r="S55" s="5"/>
      <c r="T55" s="5"/>
      <c r="U55" s="5"/>
      <c r="V55" s="5"/>
      <c r="W55" s="5"/>
      <c r="X55" s="10"/>
      <c r="Y55" s="10"/>
      <c r="Z55" s="5"/>
      <c r="AA55" s="10"/>
      <c r="AB55" s="10"/>
      <c r="AC55" s="10"/>
      <c r="AD55" s="10"/>
      <c r="AE55" s="10"/>
      <c r="AF55" s="5"/>
      <c r="AG55" s="5"/>
      <c r="AH55" s="5"/>
      <c r="AI55" s="5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1"/>
      <c r="AX55" s="10"/>
      <c r="AY55" s="10"/>
      <c r="AZ55" s="10"/>
      <c r="BA55" s="10"/>
      <c r="BB55" s="10"/>
      <c r="BC55" s="10"/>
      <c r="BD55" s="10"/>
      <c r="BE55" s="10"/>
      <c r="BF55" s="10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10"/>
      <c r="BR55" s="10"/>
      <c r="BS55" s="5"/>
      <c r="BT55" s="6"/>
      <c r="BU55" s="6"/>
      <c r="BV55" s="6"/>
      <c r="BW55" s="6"/>
      <c r="BX55" s="6"/>
      <c r="BY55" s="5"/>
      <c r="BZ55" s="5"/>
      <c r="CA55" s="5"/>
      <c r="CB55" s="5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29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</row>
    <row r="56" spans="1:174" x14ac:dyDescent="0.25">
      <c r="B56" s="5"/>
      <c r="C56" s="10"/>
      <c r="E56" s="10"/>
      <c r="F56" s="10"/>
      <c r="G56" s="10"/>
      <c r="H56" s="10"/>
      <c r="I56" s="10"/>
      <c r="J56" s="10"/>
      <c r="K56" s="10"/>
      <c r="L56" s="10"/>
      <c r="M56" s="10"/>
      <c r="N56" s="5"/>
      <c r="O56" s="5"/>
      <c r="P56" s="5"/>
      <c r="Q56" s="5"/>
      <c r="R56" s="5"/>
      <c r="S56" s="5"/>
      <c r="T56" s="5"/>
      <c r="U56" s="5"/>
      <c r="V56" s="5"/>
      <c r="W56" s="5"/>
      <c r="X56" s="10"/>
      <c r="Y56" s="10"/>
      <c r="Z56" s="5"/>
      <c r="AA56" s="10"/>
      <c r="AB56" s="10"/>
      <c r="AC56" s="10"/>
      <c r="AD56" s="10"/>
      <c r="AE56" s="10"/>
      <c r="AF56" s="5"/>
      <c r="AG56" s="5"/>
      <c r="AH56" s="5"/>
      <c r="AI56" s="5"/>
      <c r="AJ56" s="5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1"/>
      <c r="AX56" s="10"/>
      <c r="AY56" s="10"/>
      <c r="AZ56" s="10"/>
      <c r="BA56" s="10"/>
      <c r="BB56" s="10"/>
      <c r="BC56" s="10"/>
      <c r="BD56" s="10"/>
      <c r="BE56" s="10"/>
      <c r="BF56" s="10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10"/>
      <c r="BR56" s="10"/>
      <c r="BS56" s="5"/>
      <c r="BT56" s="6"/>
      <c r="BU56" s="6"/>
      <c r="BV56" s="6"/>
      <c r="BW56" s="6"/>
      <c r="BX56" s="6"/>
      <c r="BY56" s="5"/>
      <c r="BZ56" s="5"/>
      <c r="CA56" s="5"/>
      <c r="CB56" s="5"/>
      <c r="CC56" s="5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29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</row>
    <row r="57" spans="1:174" x14ac:dyDescent="0.25">
      <c r="B57" s="10"/>
      <c r="C57" s="10"/>
      <c r="E57" s="10"/>
      <c r="F57" s="10"/>
      <c r="G57" s="10"/>
      <c r="H57" s="5"/>
      <c r="I57" s="5"/>
      <c r="J57" s="5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1"/>
      <c r="AX57" s="10"/>
      <c r="AY57" s="10"/>
      <c r="AZ57" s="10"/>
      <c r="BA57" s="5"/>
      <c r="BB57" s="5"/>
      <c r="BC57" s="5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29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</row>
    <row r="58" spans="1:174" x14ac:dyDescent="0.25">
      <c r="B58" s="10"/>
      <c r="C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1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29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</row>
    <row r="59" spans="1:174" x14ac:dyDescent="0.25">
      <c r="B59" s="10"/>
      <c r="C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1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29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</row>
    <row r="60" spans="1:174" x14ac:dyDescent="0.25">
      <c r="B60" s="10"/>
      <c r="C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5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1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5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29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</row>
    <row r="61" spans="1:174" x14ac:dyDescent="0.25">
      <c r="B61" s="10"/>
      <c r="C61" s="10"/>
      <c r="E61" s="10"/>
      <c r="F61" s="10"/>
      <c r="G61" s="10"/>
      <c r="H61" s="10"/>
      <c r="I61" s="10"/>
      <c r="J61" s="10"/>
      <c r="K61" s="10"/>
      <c r="L61" s="10"/>
      <c r="M61" s="10"/>
      <c r="N61" s="5"/>
      <c r="O61" s="5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1"/>
      <c r="AX61" s="10"/>
      <c r="AY61" s="10"/>
      <c r="AZ61" s="10"/>
      <c r="BA61" s="10"/>
      <c r="BB61" s="10"/>
      <c r="BC61" s="10"/>
      <c r="BD61" s="10"/>
      <c r="BE61" s="10"/>
      <c r="BF61" s="10"/>
      <c r="BG61" s="5"/>
      <c r="BH61" s="5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29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</row>
    <row r="62" spans="1:174" x14ac:dyDescent="0.25">
      <c r="B62" s="10"/>
      <c r="C62" s="10"/>
      <c r="E62" s="10"/>
      <c r="F62" s="10"/>
      <c r="G62" s="10"/>
      <c r="H62" s="10"/>
      <c r="I62" s="10"/>
      <c r="J62" s="10"/>
      <c r="K62" s="10"/>
      <c r="L62" s="10"/>
      <c r="M62" s="10"/>
      <c r="N62" s="5"/>
      <c r="O62" s="5"/>
      <c r="P62" s="5"/>
      <c r="Q62" s="5"/>
      <c r="R62" s="5"/>
      <c r="S62" s="5"/>
      <c r="T62" s="5"/>
      <c r="U62" s="5"/>
      <c r="V62" s="5"/>
      <c r="W62" s="5"/>
      <c r="X62" s="10"/>
      <c r="Y62" s="5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1"/>
      <c r="AX62" s="10"/>
      <c r="AY62" s="10"/>
      <c r="AZ62" s="10"/>
      <c r="BA62" s="10"/>
      <c r="BB62" s="10"/>
      <c r="BC62" s="10"/>
      <c r="BD62" s="10"/>
      <c r="BE62" s="10"/>
      <c r="BF62" s="10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10"/>
      <c r="BR62" s="5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29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</row>
    <row r="63" spans="1:174" x14ac:dyDescent="0.25">
      <c r="B63" s="10"/>
      <c r="C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1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29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</row>
    <row r="64" spans="1:174" x14ac:dyDescent="0.25">
      <c r="B64" s="10"/>
      <c r="C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1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29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</row>
    <row r="65" spans="1:174" x14ac:dyDescent="0.25">
      <c r="B65" s="10"/>
      <c r="C65" s="10"/>
      <c r="E65" s="10"/>
      <c r="F65" s="10"/>
      <c r="G65" s="10"/>
      <c r="H65" s="10"/>
      <c r="I65" s="10"/>
      <c r="J65" s="10"/>
      <c r="K65" s="10"/>
      <c r="L65" s="10"/>
      <c r="M65" s="10"/>
      <c r="N65" s="5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1"/>
      <c r="AX65" s="10"/>
      <c r="AY65" s="10"/>
      <c r="AZ65" s="10"/>
      <c r="BA65" s="10"/>
      <c r="BB65" s="10"/>
      <c r="BC65" s="10"/>
      <c r="BD65" s="10"/>
      <c r="BE65" s="10"/>
      <c r="BF65" s="10"/>
      <c r="BG65" s="5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29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</row>
    <row r="66" spans="1:174" x14ac:dyDescent="0.25">
      <c r="B66" s="10"/>
      <c r="C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1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29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</row>
    <row r="67" spans="1:174" x14ac:dyDescent="0.25">
      <c r="B67" s="10"/>
      <c r="C67" s="10"/>
      <c r="E67" s="10"/>
      <c r="F67" s="10"/>
      <c r="G67" s="10"/>
      <c r="H67" s="5"/>
      <c r="I67" s="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1"/>
      <c r="AX67" s="10"/>
      <c r="AY67" s="10"/>
      <c r="AZ67" s="10"/>
      <c r="BA67" s="5"/>
      <c r="BB67" s="5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29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</row>
    <row r="68" spans="1:174" x14ac:dyDescent="0.25">
      <c r="B68" s="10"/>
      <c r="C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1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26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</row>
    <row r="69" spans="1:174" s="10" customFormat="1" x14ac:dyDescent="0.25">
      <c r="A69" s="9"/>
      <c r="C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11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8"/>
    </row>
    <row r="70" spans="1:174" s="6" customFormat="1" x14ac:dyDescent="0.25">
      <c r="A70" s="9"/>
      <c r="CP70" s="25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</row>
    <row r="71" spans="1:174" s="6" customFormat="1" x14ac:dyDescent="0.25">
      <c r="A71" s="9"/>
      <c r="AW71" s="32"/>
      <c r="CP71" s="25"/>
    </row>
    <row r="72" spans="1:174" s="10" customFormat="1" x14ac:dyDescent="0.25">
      <c r="A72" s="9"/>
      <c r="C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11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8"/>
    </row>
    <row r="73" spans="1:174" ht="7.5" customHeight="1" x14ac:dyDescent="0.25">
      <c r="B73" s="10"/>
      <c r="C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26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</row>
    <row r="74" spans="1:174" s="19" customFormat="1" ht="24.75" customHeight="1" x14ac:dyDescent="0.35">
      <c r="A74" s="18"/>
      <c r="C74" s="20" t="s">
        <v>23</v>
      </c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X74" s="33">
        <f>SUBTOTAL(109,AX4:AX72)</f>
        <v>72</v>
      </c>
      <c r="AY74" s="33">
        <f>SUBTOTAL(109,AY4:AY72)</f>
        <v>72</v>
      </c>
      <c r="AZ74" s="33">
        <f>SUBTOTAL(109,AZ4:AZ72)</f>
        <v>72</v>
      </c>
      <c r="BA74" s="33">
        <f>SUBTOTAL(9,BA4:BA72)</f>
        <v>72</v>
      </c>
      <c r="BB74" s="33">
        <f t="shared" ref="BB74:BP74" si="174">SUBTOTAL(109,BB4:BB72)</f>
        <v>72</v>
      </c>
      <c r="BC74" s="33">
        <f t="shared" si="174"/>
        <v>72</v>
      </c>
      <c r="BD74" s="33">
        <f>SUBTOTAL(109,BD4:BD72)</f>
        <v>72</v>
      </c>
      <c r="BE74" s="33">
        <f t="shared" si="174"/>
        <v>72</v>
      </c>
      <c r="BF74" s="33">
        <f t="shared" si="174"/>
        <v>72</v>
      </c>
      <c r="BG74" s="33">
        <f t="shared" si="174"/>
        <v>72</v>
      </c>
      <c r="BH74" s="33">
        <f t="shared" si="174"/>
        <v>72</v>
      </c>
      <c r="BI74" s="33">
        <f t="shared" si="174"/>
        <v>72</v>
      </c>
      <c r="BJ74" s="33">
        <f t="shared" si="174"/>
        <v>72</v>
      </c>
      <c r="BK74" s="33">
        <f t="shared" si="174"/>
        <v>72</v>
      </c>
      <c r="BL74" s="33">
        <f t="shared" si="174"/>
        <v>72</v>
      </c>
      <c r="BM74" s="33">
        <f t="shared" si="174"/>
        <v>72</v>
      </c>
      <c r="BN74" s="33">
        <f t="shared" si="174"/>
        <v>72</v>
      </c>
      <c r="BO74" s="33">
        <f t="shared" si="174"/>
        <v>72</v>
      </c>
      <c r="BP74" s="33">
        <f t="shared" si="174"/>
        <v>72</v>
      </c>
      <c r="BQ74" s="33"/>
      <c r="BR74" s="33">
        <f>SUBTOTAL(109,BR4:BR72)</f>
        <v>72</v>
      </c>
      <c r="BS74" s="33">
        <f>SUBTOTAL(109,BS4:BS72)</f>
        <v>72</v>
      </c>
      <c r="BT74" s="33">
        <f>SUBTOTAL(109,BT4:BT72)</f>
        <v>72</v>
      </c>
      <c r="BU74" s="33">
        <f>SUBTOTAL(109,BU4:BU72)</f>
        <v>72</v>
      </c>
      <c r="BV74" s="33">
        <f>SUBTOTAL(109,BV4:BV72)</f>
        <v>72</v>
      </c>
      <c r="BW74" s="33"/>
      <c r="BX74" s="33">
        <f t="shared" ref="BX74:CE74" si="175">SUBTOTAL(109,BX4:BX72)</f>
        <v>72</v>
      </c>
      <c r="BY74" s="33">
        <f t="shared" si="175"/>
        <v>72</v>
      </c>
      <c r="BZ74" s="33">
        <f t="shared" si="175"/>
        <v>72</v>
      </c>
      <c r="CA74" s="33">
        <f t="shared" si="175"/>
        <v>72</v>
      </c>
      <c r="CB74" s="33">
        <f t="shared" si="175"/>
        <v>72</v>
      </c>
      <c r="CC74" s="33">
        <f t="shared" si="175"/>
        <v>72</v>
      </c>
      <c r="CD74" s="33">
        <f t="shared" si="175"/>
        <v>72</v>
      </c>
      <c r="CE74" s="33">
        <f t="shared" si="175"/>
        <v>72</v>
      </c>
      <c r="CF74" s="33"/>
      <c r="CG74" s="33"/>
      <c r="CH74" s="33"/>
      <c r="CI74" s="33"/>
      <c r="CJ74" s="33"/>
      <c r="CK74" s="33"/>
      <c r="CL74" s="33"/>
      <c r="CM74" s="33"/>
      <c r="CN74" s="33"/>
      <c r="CO74" s="33">
        <f>SUBTOTAL(109,CO4:CO72)</f>
        <v>0</v>
      </c>
      <c r="CP74" s="34">
        <f>SUBTOTAL(109,CP4:CP72)</f>
        <v>0</v>
      </c>
    </row>
    <row r="75" spans="1:174" x14ac:dyDescent="0.25">
      <c r="B75" s="10"/>
      <c r="C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</row>
    <row r="76" spans="1:174" x14ac:dyDescent="0.25">
      <c r="B76" s="10"/>
      <c r="C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</row>
    <row r="77" spans="1:174" x14ac:dyDescent="0.25">
      <c r="B77" s="10"/>
      <c r="C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</row>
    <row r="78" spans="1:174" x14ac:dyDescent="0.25">
      <c r="B78" s="10"/>
      <c r="C78" s="10"/>
      <c r="E78" s="10"/>
      <c r="F78" s="10"/>
      <c r="G78" s="10"/>
      <c r="I78" s="10"/>
      <c r="J78" s="10"/>
      <c r="K78" s="10"/>
      <c r="L78" s="10"/>
      <c r="M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26"/>
    </row>
    <row r="79" spans="1:174" x14ac:dyDescent="0.25">
      <c r="B79" s="10"/>
      <c r="C79" s="10"/>
      <c r="E79" s="10"/>
      <c r="F79" s="10"/>
      <c r="G79" s="10"/>
      <c r="H79" s="5"/>
      <c r="I79" s="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1"/>
      <c r="AX79" s="10"/>
      <c r="AY79" s="10"/>
      <c r="AZ79" s="10"/>
      <c r="BA79" s="5"/>
      <c r="BB79" s="5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29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</row>
    <row r="80" spans="1:174" x14ac:dyDescent="0.25">
      <c r="B80" s="10"/>
      <c r="C80" s="10"/>
      <c r="E80" s="10"/>
      <c r="F80" s="10"/>
      <c r="G80" s="10"/>
      <c r="H80" s="5"/>
      <c r="I80" s="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1"/>
      <c r="AX80" s="10"/>
      <c r="AY80" s="10"/>
      <c r="AZ80" s="10"/>
      <c r="BA80" s="5"/>
      <c r="BB80" s="5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29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</row>
    <row r="81" spans="2:94" x14ac:dyDescent="0.25">
      <c r="B81" s="10"/>
      <c r="C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26"/>
    </row>
    <row r="82" spans="2:94" x14ac:dyDescent="0.25">
      <c r="B82" s="10"/>
      <c r="C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26"/>
    </row>
    <row r="83" spans="2:94" x14ac:dyDescent="0.25">
      <c r="B83" s="10"/>
      <c r="C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26"/>
    </row>
    <row r="84" spans="2:94" x14ac:dyDescent="0.25">
      <c r="B84" s="10"/>
      <c r="C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26"/>
    </row>
    <row r="85" spans="2:94" x14ac:dyDescent="0.25">
      <c r="B85" s="10"/>
      <c r="C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26"/>
    </row>
    <row r="86" spans="2:94" x14ac:dyDescent="0.25">
      <c r="B86" s="10"/>
      <c r="C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26"/>
    </row>
    <row r="87" spans="2:94" x14ac:dyDescent="0.25">
      <c r="B87" s="10"/>
      <c r="C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26"/>
    </row>
    <row r="88" spans="2:94" x14ac:dyDescent="0.25">
      <c r="B88" s="10"/>
      <c r="C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26"/>
    </row>
    <row r="89" spans="2:94" x14ac:dyDescent="0.25">
      <c r="B89" s="10"/>
      <c r="C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26"/>
    </row>
    <row r="90" spans="2:94" x14ac:dyDescent="0.25">
      <c r="B90" s="10"/>
      <c r="C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26"/>
    </row>
    <row r="91" spans="2:94" x14ac:dyDescent="0.25">
      <c r="B91" s="10"/>
      <c r="C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26"/>
    </row>
    <row r="92" spans="2:94" x14ac:dyDescent="0.25">
      <c r="B92" s="10"/>
      <c r="C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26"/>
    </row>
  </sheetData>
  <autoFilter ref="B2:CP72" xr:uid="{00000000-0009-0000-0000-000009000000}"/>
  <sortState xmlns:xlrd2="http://schemas.microsoft.com/office/spreadsheetml/2017/richdata2" ref="B60:CP62">
    <sortCondition descending="1" ref="BE60:BE62"/>
  </sortState>
  <conditionalFormatting sqref="A3:CP73">
    <cfRule type="expression" dxfId="1" priority="391">
      <formula>ROW(A3)=LGN</formula>
    </cfRule>
  </conditionalFormatting>
  <conditionalFormatting sqref="D3:CP73">
    <cfRule type="expression" dxfId="0" priority="388">
      <formula>COLUMN(D3)=CLM</formula>
    </cfRule>
  </conditionalFormatting>
  <dataValidations count="1">
    <dataValidation allowBlank="1" showErrorMessage="1" promptTitle="Surbrillance de la ligne" sqref="A1:A69 A71:A1048576" xr:uid="{00000000-0002-0000-0900-000000000000}"/>
  </dataValidations>
  <pageMargins left="0.25" right="0.25" top="0.75" bottom="0.75" header="0.3" footer="0.3"/>
  <pageSetup paperSize="8" scale="11" orientation="landscape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6">
    <tabColor rgb="FFFFFF00"/>
  </sheetPr>
  <dimension ref="A4:B5"/>
  <sheetViews>
    <sheetView tabSelected="1" workbookViewId="0">
      <selection activeCell="C10" sqref="C10"/>
    </sheetView>
  </sheetViews>
  <sheetFormatPr baseColWidth="10" defaultRowHeight="14.5" x14ac:dyDescent="0.35"/>
  <cols>
    <col min="1" max="1" width="14.453125" customWidth="1"/>
    <col min="2" max="2" width="22.81640625" customWidth="1"/>
  </cols>
  <sheetData>
    <row r="4" spans="1:2" ht="15" thickBot="1" x14ac:dyDescent="0.4">
      <c r="B4" t="s">
        <v>37</v>
      </c>
    </row>
    <row r="5" spans="1:2" ht="30" customHeight="1" thickBot="1" x14ac:dyDescent="0.4">
      <c r="A5" s="7" t="s">
        <v>24</v>
      </c>
      <c r="B5" s="8" t="s">
        <v>43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508" r:id="rId4" name="ComboBox1">
          <controlPr defaultSize="0" autoLine="0" linkedCell="B5" listFillRange="Projectname" r:id="rId5">
            <anchor moveWithCells="1">
              <from>
                <xdr:col>1</xdr:col>
                <xdr:colOff>12700</xdr:colOff>
                <xdr:row>4</xdr:row>
                <xdr:rowOff>0</xdr:rowOff>
              </from>
              <to>
                <xdr:col>2</xdr:col>
                <xdr:colOff>704850</xdr:colOff>
                <xdr:row>5</xdr:row>
                <xdr:rowOff>0</xdr:rowOff>
              </to>
            </anchor>
          </controlPr>
        </control>
      </mc:Choice>
      <mc:Fallback>
        <control shapeId="21508" r:id="rId4" name="Combo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2.7.000.82311</Revision>
</Application>
</file>

<file path=customXml/itemProps1.xml><?xml version="1.0" encoding="utf-8"?>
<ds:datastoreItem xmlns:ds="http://schemas.openxmlformats.org/officeDocument/2006/customXml" ds:itemID="{B6AE3CA6-BE23-424E-AA7F-43C3892138DF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paramètres</vt:lpstr>
      <vt:lpstr>Tableau comparatif </vt:lpstr>
      <vt:lpstr>Analyse pour 1 projet</vt:lpstr>
      <vt:lpstr>Project_name_filter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MARTINEL (PS5213)</dc:creator>
  <cp:lastModifiedBy>Kerivel, Xavier (ext)</cp:lastModifiedBy>
  <cp:lastPrinted>2020-01-09T15:57:29Z</cp:lastPrinted>
  <dcterms:created xsi:type="dcterms:W3CDTF">2016-05-26T13:14:45Z</dcterms:created>
  <dcterms:modified xsi:type="dcterms:W3CDTF">2020-02-20T09:27:17Z</dcterms:modified>
</cp:coreProperties>
</file>