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 firstSheet="5" activeTab="11"/>
  </bookViews>
  <sheets>
    <sheet name="Janvier" sheetId="15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uillet" sheetId="23" r:id="rId7"/>
    <sheet name="Août" sheetId="24" r:id="rId8"/>
    <sheet name="Septembre" sheetId="25" r:id="rId9"/>
    <sheet name="Octobre" sheetId="26" r:id="rId10"/>
    <sheet name="Novembre" sheetId="27" r:id="rId11"/>
    <sheet name="Décembre" sheetId="28" r:id="rId12"/>
    <sheet name="Feuil1" sheetId="29" r:id="rId13"/>
    <sheet name="JOURS NON TRAVAILLES" sheetId="3" state="hidden" r:id="rId1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28" l="1"/>
  <c r="E2" i="28"/>
  <c r="F2" i="28"/>
  <c r="F17" i="28" l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E15" i="28"/>
  <c r="E15" i="23"/>
  <c r="E15" i="27" l="1"/>
  <c r="E15" i="26"/>
  <c r="E15" i="25"/>
  <c r="E15" i="24"/>
  <c r="E15" i="22"/>
  <c r="E15" i="21"/>
  <c r="E15" i="20"/>
  <c r="E15" i="19"/>
  <c r="E15" i="17" l="1"/>
  <c r="E15" i="15"/>
  <c r="L2" i="3" l="1"/>
  <c r="B3" i="15" l="1"/>
  <c r="B3" i="23" s="1"/>
  <c r="F17" i="23" s="1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AJ17" i="23" s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AJ17" i="24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7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AI17" i="27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6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AJ17" i="26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25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I17" i="25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<sst xmlns="http://schemas.openxmlformats.org/spreadsheetml/2006/main" count="6217" uniqueCount="254">
  <si>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</si>
  <si>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</si>
  <si>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</si>
  <si>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</si>
  <si>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</si>
  <si>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</si>
  <si>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</si>
  <si>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</si>
  <si>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</si>
  <si>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</si>
  <si>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</si>
  <si>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</si>
  <si>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</si>
  <si>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</si>
  <si>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</si>
  <si>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</si>
  <si>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</si>
  <si>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</si>
  <si>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</si>
  <si>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</si>
  <si>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</si>
  <si>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</si>
  <si>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</si>
  <si>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</si>
  <si>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</si>
  <si>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</si>
  <si>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</si>
  <si>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</si>
  <si>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</si>
  <si>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</si>
  <si>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</si>
  <si>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</si>
  <si>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</si>
  <si>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</si>
  <si>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</si>
  <si>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</si>
  <si>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</si>
  <si>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</si>
  <si>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</si>
  <si>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</si>
  <si>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</si>
  <si>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</si>
  <si>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</si>
  <si>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</si>
  <si>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</si>
  <si>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</si>
  <si>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</si>
  <si>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</si>
  <si>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</si>
  <si>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</si>
  <si>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</si>
  <si>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</si>
  <si>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</si>
  <si>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</si>
  <si>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</si>
  <si>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</si>
  <si>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</si>
  <si>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</si>
  <si>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</si>
  <si>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</si>
  <si>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</si>
  <si>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</si>
  <si>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</si>
  <si>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</si>
  <si>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</si>
  <si>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</si>
  <si>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</si>
  <si>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</si>
  <si>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</si>
  <si>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</si>
  <si>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</si>
  <si>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</si>
  <si>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</si>
  <si>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</si>
  <si>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</si>
  <si>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</si>
  <si>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</si>
  <si>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</si>
  <si>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</si>
  <si>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</si>
  <si>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</si>
  <si>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</si>
  <si>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</si>
  <si>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</si>
  <si>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</si>
  <si>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</si>
  <si>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</si>
  <si>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</si>
  <si>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</si>
  <si>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</si>
  <si>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</si>
  <si>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</si>
  <si>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</si>
  <si>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</si>
  <si>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</si>
  <si>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</si>
  <si>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</si>
  <si>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</si>
  <si>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</si>
  <si>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</si>
  <si>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</si>
  <si>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</si>
  <si>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</si>
  <si>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</si>
  <si>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</si>
  <si>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</si>
  <si>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</si>
  <si>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</si>
  <si>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</si>
  <si>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</si>
  <si>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</si>
  <si>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</si>
  <si>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</si>
  <si>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</si>
  <si>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</si>
  <si>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</si>
  <si>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</si>
  <si>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</si>
  <si>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</si>
  <si>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</si>
  <si>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</si>
  <si>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</si>
  <si>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</si>
  <si>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</si>
  <si>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</si>
  <si>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</si>
  <si>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</si>
  <si>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</si>
  <si>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</si>
  <si>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</si>
  <si>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</si>
  <si>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</si>
  <si>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</si>
  <si>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t xml:space="preserve"> CHEF BJDC</t>
  </si>
  <si>
    <t>SCHEF SECRETARIAT</t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</si>
  <si>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</si>
  <si>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</si>
  <si>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</si>
  <si>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</si>
  <si>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</si>
  <si>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</si>
  <si>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MCH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</si>
  <si>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</si>
  <si>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</si>
  <si>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</si>
  <si>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</si>
  <si>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</si>
  <si>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</si>
  <si>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</si>
  <si>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</si>
  <si>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</si>
  <si>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OE CE HGN</t>
  </si>
  <si>
    <t>KIEFFER</t>
  </si>
  <si>
    <t>Sandrine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</si>
  <si>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</si>
  <si>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</si>
  <si>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</si>
  <si>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</si>
  <si>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</si>
  <si>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</si>
  <si>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</si>
  <si>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</si>
  <si>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</si>
  <si>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</si>
  <si>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</si>
  <si>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</si>
  <si>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</si>
  <si>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</si>
  <si>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</si>
  <si>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</si>
  <si>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</si>
  <si>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</si>
  <si>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</si>
  <si>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</si>
  <si>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</si>
  <si>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</si>
  <si>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</si>
  <si>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</si>
  <si>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</si>
  <si>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</si>
  <si>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</si>
  <si>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</si>
  <si>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</si>
  <si>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</si>
  <si>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</si>
  <si>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</si>
  <si>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</si>
  <si>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</si>
  <si>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</si>
  <si>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</si>
  <si>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</si>
  <si>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</si>
  <si>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</si>
  <si>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</si>
  <si>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</si>
  <si>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</si>
  <si>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</si>
  <si>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</si>
  <si>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</si>
  <si>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</si>
  <si>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</si>
  <si>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</si>
  <si>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</si>
  <si>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</si>
  <si>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</si>
  <si>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</si>
  <si>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</si>
  <si>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</si>
  <si>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</si>
  <si>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</si>
  <si>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</si>
  <si>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</si>
  <si>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</si>
  <si>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</si>
  <si>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</si>
  <si>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</si>
  <si>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</si>
  <si>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</si>
  <si>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</si>
  <si>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</si>
  <si>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</si>
  <si>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</si>
  <si>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</si>
  <si>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</si>
  <si>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</si>
  <si>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</si>
  <si>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</si>
  <si>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</si>
  <si>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</si>
  <si>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</si>
  <si>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</si>
  <si>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</si>
  <si>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</si>
  <si>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</si>
  <si>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</si>
  <si>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</si>
  <si>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</si>
  <si>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</si>
  <si>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</si>
  <si>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</si>
  <si>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</si>
  <si>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</si>
  <si>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</si>
  <si>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</si>
  <si>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</si>
  <si>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</si>
  <si>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</si>
  <si>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</si>
  <si>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</si>
  <si>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</si>
  <si>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</si>
  <si>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</si>
  <si>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</si>
  <si>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Fichier mis à jour le  18/08/2020 14:00:18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</si>
</sst>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00000"/>
    <numFmt numFmtId="167" formatCode="mmmm"/>
  </numFmts>
  <fonts count="3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Marianne"/>
      <family val="3"/>
    </font>
    <font>
      <b/>
      <sz val="12"/>
      <name val="Marianne"/>
      <family val="3"/>
    </font>
    <font>
      <sz val="12"/>
      <color theme="1"/>
      <name val="Marianne"/>
      <family val="3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2"/>
      <color theme="1"/>
      <name val="Marianne"/>
      <family val="3"/>
    </font>
    <font>
      <sz val="22"/>
      <color theme="1"/>
      <name val="Marianne"/>
      <family val="3"/>
    </font>
  </fonts>
  <fills count="2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0" fillId="0" borderId="0"/>
  </cellStyleXfs>
  <cellXfs count="124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7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10" borderId="0" xfId="0" applyFont="1" applyFill="1" applyProtection="1"/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1" fillId="17" borderId="0" xfId="0" applyFont="1" applyFill="1" applyAlignment="1" applyProtection="1">
      <alignment horizontal="center" vertical="center"/>
    </xf>
    <xf numFmtId="0" fontId="0" fillId="19" borderId="0" xfId="0" applyFill="1" applyBorder="1" applyProtection="1"/>
    <xf numFmtId="0" fontId="1" fillId="18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6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1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0" fillId="20" borderId="1" xfId="0" applyFill="1" applyBorder="1" applyProtection="1">
      <protection locked="0"/>
    </xf>
    <xf numFmtId="0" fontId="0" fillId="23" borderId="1" xfId="0" applyFill="1" applyBorder="1" applyProtection="1">
      <protection locked="0"/>
    </xf>
    <xf numFmtId="0" fontId="18" fillId="0" borderId="1" xfId="0" applyFont="1" applyFill="1" applyBorder="1" applyProtection="1">
      <protection locked="0"/>
    </xf>
    <xf numFmtId="0" fontId="0" fillId="20" borderId="1" xfId="0" applyFill="1" applyBorder="1" applyAlignment="1" applyProtection="1">
      <protection locked="0"/>
    </xf>
    <xf numFmtId="0" fontId="4" fillId="24" borderId="1" xfId="0" applyFont="1" applyFill="1" applyBorder="1" applyProtection="1">
      <protection locked="0"/>
    </xf>
    <xf numFmtId="0" fontId="0" fillId="25" borderId="1" xfId="0" applyFill="1" applyBorder="1" applyProtection="1">
      <protection locked="0"/>
    </xf>
    <xf numFmtId="0" fontId="19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/>
    <xf numFmtId="0" fontId="21" fillId="3" borderId="0" xfId="0" applyFont="1" applyFill="1" applyAlignment="1" applyProtection="1">
      <alignment horizontal="center"/>
    </xf>
    <xf numFmtId="165" fontId="22" fillId="3" borderId="0" xfId="0" applyNumberFormat="1" applyFont="1" applyFill="1" applyAlignment="1" applyProtection="1">
      <alignment horizontal="center" vertical="center"/>
    </xf>
    <xf numFmtId="0" fontId="22" fillId="3" borderId="0" xfId="0" applyFont="1" applyFill="1" applyAlignment="1" applyProtection="1">
      <alignment horizontal="center" vertical="center"/>
    </xf>
    <xf numFmtId="164" fontId="23" fillId="5" borderId="1" xfId="0" applyNumberFormat="1" applyFont="1" applyFill="1" applyBorder="1" applyAlignment="1" applyProtection="1">
      <alignment horizontal="center" textRotation="90"/>
    </xf>
    <xf numFmtId="0" fontId="21" fillId="0" borderId="0" xfId="0" applyFont="1" applyBorder="1" applyProtection="1"/>
    <xf numFmtId="0" fontId="23" fillId="5" borderId="1" xfId="0" applyFont="1" applyFill="1" applyBorder="1" applyProtection="1">
      <protection locked="0"/>
    </xf>
    <xf numFmtId="0" fontId="23" fillId="0" borderId="1" xfId="0" applyFont="1" applyFill="1" applyBorder="1" applyProtection="1">
      <protection locked="0"/>
    </xf>
    <xf numFmtId="0" fontId="21" fillId="0" borderId="1" xfId="0" applyFont="1" applyFill="1" applyBorder="1" applyAlignment="1">
      <alignment horizontal="center" vertical="center"/>
    </xf>
    <xf numFmtId="0" fontId="21" fillId="0" borderId="1" xfId="1" applyFont="1" applyFill="1" applyBorder="1" applyAlignment="1">
      <alignment horizontal="center" vertical="center"/>
    </xf>
    <xf numFmtId="0" fontId="23" fillId="0" borderId="1" xfId="0" applyFont="1" applyFill="1" applyBorder="1" applyAlignment="1" applyProtection="1">
      <alignment horizontal="center" vertical="center"/>
      <protection locked="0"/>
    </xf>
    <xf numFmtId="0" fontId="23" fillId="0" borderId="1" xfId="0" applyFont="1" applyFill="1" applyBorder="1" applyAlignment="1" applyProtection="1">
      <protection locked="0"/>
    </xf>
    <xf numFmtId="0" fontId="23" fillId="0" borderId="1" xfId="0" applyFont="1" applyBorder="1" applyProtection="1">
      <protection locked="0"/>
    </xf>
    <xf numFmtId="0" fontId="21" fillId="5" borderId="1" xfId="1" applyFont="1" applyFill="1" applyBorder="1" applyAlignment="1">
      <alignment horizontal="center" vertical="center"/>
    </xf>
    <xf numFmtId="0" fontId="23" fillId="0" borderId="0" xfId="0" applyFont="1" applyProtection="1"/>
    <xf numFmtId="0" fontId="21" fillId="0" borderId="1" xfId="1" applyFont="1" applyFill="1" applyBorder="1" applyAlignment="1">
      <alignment horizontal="center"/>
    </xf>
    <xf numFmtId="0" fontId="21" fillId="4" borderId="1" xfId="1" applyFont="1" applyFill="1" applyBorder="1" applyAlignment="1">
      <alignment horizontal="center"/>
    </xf>
    <xf numFmtId="0" fontId="24" fillId="27" borderId="0" xfId="0" applyFont="1" applyFill="1"/>
    <xf numFmtId="0" fontId="25" fillId="5" borderId="0" xfId="0" applyFont="1" applyFill="1"/>
    <xf numFmtId="0" fontId="26" fillId="0" borderId="0" xfId="0" applyFont="1" applyAlignment="1">
      <alignment horizontal="left"/>
    </xf>
    <xf numFmtId="0" fontId="26" fillId="0" borderId="0" xfId="0" applyFont="1" applyAlignment="1">
      <alignment horizontal="center"/>
    </xf>
    <xf numFmtId="0" fontId="27" fillId="0" borderId="0" xfId="0" applyFont="1" applyProtection="1"/>
    <xf numFmtId="14" fontId="23" fillId="0" borderId="0" xfId="0" applyNumberFormat="1" applyFont="1" applyProtection="1"/>
    <xf numFmtId="14" fontId="23" fillId="5" borderId="0" xfId="0" applyNumberFormat="1" applyFont="1" applyFill="1" applyAlignment="1" applyProtection="1">
      <alignment horizontal="center" vertical="center"/>
    </xf>
    <xf numFmtId="0" fontId="23" fillId="5" borderId="0" xfId="0" applyFont="1" applyFill="1" applyAlignment="1" applyProtection="1">
      <alignment horizontal="center" vertical="center"/>
    </xf>
    <xf numFmtId="0" fontId="23" fillId="8" borderId="0" xfId="0" applyFont="1" applyFill="1" applyAlignment="1" applyProtection="1">
      <alignment horizontal="center" vertical="center"/>
    </xf>
    <xf numFmtId="0" fontId="23" fillId="10" borderId="0" xfId="0" applyFont="1" applyFill="1" applyProtection="1"/>
    <xf numFmtId="0" fontId="23" fillId="2" borderId="0" xfId="0" applyFont="1" applyFill="1" applyProtection="1"/>
    <xf numFmtId="0" fontId="23" fillId="10" borderId="0" xfId="0" applyFont="1" applyFill="1" applyAlignment="1" applyProtection="1">
      <alignment horizontal="center" vertical="center"/>
    </xf>
    <xf numFmtId="0" fontId="23" fillId="11" borderId="0" xfId="0" applyFont="1" applyFill="1" applyAlignment="1" applyProtection="1">
      <alignment horizontal="center" vertical="center"/>
    </xf>
    <xf numFmtId="0" fontId="23" fillId="13" borderId="0" xfId="0" applyFont="1" applyFill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3" fillId="16" borderId="0" xfId="0" applyFont="1" applyFill="1" applyAlignment="1" applyProtection="1">
      <alignment horizontal="center" vertical="center"/>
    </xf>
    <xf numFmtId="0" fontId="23" fillId="17" borderId="0" xfId="0" applyFont="1" applyFill="1" applyAlignment="1" applyProtection="1">
      <alignment horizontal="center" vertical="center"/>
    </xf>
    <xf numFmtId="0" fontId="23" fillId="19" borderId="0" xfId="0" applyFont="1" applyFill="1" applyBorder="1" applyProtection="1"/>
    <xf numFmtId="0" fontId="23" fillId="18" borderId="0" xfId="0" applyFont="1" applyFill="1" applyAlignment="1" applyProtection="1">
      <alignment horizontal="center" vertical="center"/>
    </xf>
    <xf numFmtId="164" fontId="23" fillId="5" borderId="5" xfId="0" applyNumberFormat="1" applyFont="1" applyFill="1" applyBorder="1" applyAlignment="1" applyProtection="1">
      <alignment horizontal="center" textRotation="90"/>
    </xf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5" borderId="1" xfId="0" applyNumberFormat="1" applyFill="1" applyBorder="1" applyAlignment="1" applyProtection="1">
      <alignment horizontal="center" textRotation="9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1" fillId="20" borderId="0" xfId="0" applyFont="1" applyFill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28" fillId="0" borderId="0" xfId="0" applyNumberFormat="1" applyFont="1" applyAlignment="1" applyProtection="1">
      <alignment horizontal="center" vertical="center" wrapText="1"/>
    </xf>
    <xf numFmtId="167" fontId="28" fillId="0" borderId="0" xfId="0" applyNumberFormat="1" applyFont="1" applyAlignment="1" applyProtection="1">
      <alignment horizontal="center" vertical="center"/>
    </xf>
    <xf numFmtId="0" fontId="23" fillId="8" borderId="0" xfId="0" applyFont="1" applyFill="1" applyAlignment="1" applyProtection="1">
      <alignment horizontal="center" vertical="center"/>
    </xf>
    <xf numFmtId="0" fontId="23" fillId="26" borderId="0" xfId="0" applyFont="1" applyFill="1" applyAlignment="1" applyProtection="1">
      <alignment horizontal="center" vertical="center"/>
    </xf>
    <xf numFmtId="0" fontId="23" fillId="12" borderId="0" xfId="0" applyFont="1" applyFill="1" applyAlignment="1" applyProtection="1">
      <alignment horizontal="center" vertical="center"/>
    </xf>
    <xf numFmtId="0" fontId="23" fillId="14" borderId="0" xfId="0" applyFont="1" applyFill="1" applyAlignment="1" applyProtection="1">
      <alignment horizontal="center" vertical="center"/>
    </xf>
    <xf numFmtId="0" fontId="23" fillId="15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2">
    <cellStyle name="Normal" xfId="0" builtinId="0"/>
    <cellStyle name="Normal 2 2" xfId="1"/>
  </cellStyles>
  <dxfs count="339"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Drop" dropStyle="combo" dx="16" fmlaLink="$C$1" fmlaRange="Feuil1!$D$2:$D$13" noThreeD="1" sel="2"/>
</file>

<file path=xl/ctrlProps/ctrlProp217.xml><?xml version="1.0" encoding="utf-8"?>
<formControlPr xmlns="http://schemas.microsoft.com/office/spreadsheetml/2009/9/main" objectType="Drop" dropStyle="combo" dx="16" fmlaLink="$C$2" fmlaRange="Feuil1!$G$2:$G$13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1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  <a:ext uri="{FF2B5EF4-FFF2-40B4-BE49-F238E27FC236}">
                  <a16:creationId xmlns:a16="http://schemas.microsoft.com/office/drawing/2014/main" id="{00000000-0008-0000-0100-00000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id="{00000000-0008-0000-01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1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1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  <a:ext uri="{FF2B5EF4-FFF2-40B4-BE49-F238E27FC236}">
                  <a16:creationId xmlns:a16="http://schemas.microsoft.com/office/drawing/2014/main" id="{00000000-0008-0000-0100-00000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  <a:ext uri="{FF2B5EF4-FFF2-40B4-BE49-F238E27FC236}">
                  <a16:creationId xmlns:a16="http://schemas.microsoft.com/office/drawing/2014/main" id="{00000000-0008-0000-0100-00000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  <a:ext uri="{FF2B5EF4-FFF2-40B4-BE49-F238E27FC236}">
                  <a16:creationId xmlns:a16="http://schemas.microsoft.com/office/drawing/2014/main" id="{00000000-0008-0000-0100-00000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  <a:ext uri="{FF2B5EF4-FFF2-40B4-BE49-F238E27FC236}">
                  <a16:creationId xmlns:a16="http://schemas.microsoft.com/office/drawing/2014/main" id="{00000000-0008-0000-0100-00000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  <a:ext uri="{FF2B5EF4-FFF2-40B4-BE49-F238E27FC236}">
                  <a16:creationId xmlns:a16="http://schemas.microsoft.com/office/drawing/2014/main" id="{00000000-0008-0000-0100-00000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  <a:ext uri="{FF2B5EF4-FFF2-40B4-BE49-F238E27FC236}">
                  <a16:creationId xmlns:a16="http://schemas.microsoft.com/office/drawing/2014/main" id="{00000000-0008-0000-0100-00001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  <a:ext uri="{FF2B5EF4-FFF2-40B4-BE49-F238E27FC236}">
                  <a16:creationId xmlns:a16="http://schemas.microsoft.com/office/drawing/2014/main" id="{00000000-0008-0000-0100-00001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  <a:ext uri="{FF2B5EF4-FFF2-40B4-BE49-F238E27FC236}">
                  <a16:creationId xmlns:a16="http://schemas.microsoft.com/office/drawing/2014/main" id="{00000000-0008-0000-0100-00001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2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2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2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2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2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  <a:ext uri="{FF2B5EF4-FFF2-40B4-BE49-F238E27FC236}">
                  <a16:creationId xmlns:a16="http://schemas.microsoft.com/office/drawing/2014/main" id="{00000000-0008-0000-0200-00001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  <a:ext uri="{FF2B5EF4-FFF2-40B4-BE49-F238E27FC236}">
                  <a16:creationId xmlns:a16="http://schemas.microsoft.com/office/drawing/2014/main" id="{00000000-0008-0000-0200-00001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  <a:ext uri="{FF2B5EF4-FFF2-40B4-BE49-F238E27FC236}">
                  <a16:creationId xmlns:a16="http://schemas.microsoft.com/office/drawing/2014/main" id="{00000000-0008-0000-0200-00001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  <a:ext uri="{FF2B5EF4-FFF2-40B4-BE49-F238E27FC236}">
                  <a16:creationId xmlns:a16="http://schemas.microsoft.com/office/drawing/2014/main" id="{00000000-0008-0000-0200-00001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  <a:ext uri="{FF2B5EF4-FFF2-40B4-BE49-F238E27FC236}">
                  <a16:creationId xmlns:a16="http://schemas.microsoft.com/office/drawing/2014/main" id="{00000000-0008-0000-0200-00001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  <a:ext uri="{FF2B5EF4-FFF2-40B4-BE49-F238E27FC236}">
                  <a16:creationId xmlns:a16="http://schemas.microsoft.com/office/drawing/2014/main" id="{00000000-0008-0000-0200-00001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  <a:ext uri="{FF2B5EF4-FFF2-40B4-BE49-F238E27FC236}">
                  <a16:creationId xmlns:a16="http://schemas.microsoft.com/office/drawing/2014/main" id="{00000000-0008-0000-0200-00001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  <a:ext uri="{FF2B5EF4-FFF2-40B4-BE49-F238E27FC236}">
                  <a16:creationId xmlns:a16="http://schemas.microsoft.com/office/drawing/2014/main" id="{00000000-0008-0000-0200-00001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  <a:ext uri="{FF2B5EF4-FFF2-40B4-BE49-F238E27FC236}">
                  <a16:creationId xmlns:a16="http://schemas.microsoft.com/office/drawing/2014/main" id="{00000000-0008-0000-0200-00001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  <a:ext uri="{FF2B5EF4-FFF2-40B4-BE49-F238E27FC236}">
                  <a16:creationId xmlns:a16="http://schemas.microsoft.com/office/drawing/2014/main" id="{00000000-0008-0000-0200-00001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  <a:ext uri="{FF2B5EF4-FFF2-40B4-BE49-F238E27FC236}">
                  <a16:creationId xmlns:a16="http://schemas.microsoft.com/office/drawing/2014/main" id="{00000000-0008-0000-0200-00001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  <a:ext uri="{FF2B5EF4-FFF2-40B4-BE49-F238E27FC236}">
                  <a16:creationId xmlns:a16="http://schemas.microsoft.com/office/drawing/2014/main" id="{00000000-0008-0000-0200-00002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3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3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3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3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3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3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3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3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3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3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3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3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3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3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3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3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3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3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4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4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4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4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4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4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4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4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4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4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4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  <a:ext uri="{FF2B5EF4-FFF2-40B4-BE49-F238E27FC236}">
                  <a16:creationId xmlns:a16="http://schemas.microsoft.com/office/drawing/2014/main" id="{00000000-0008-0000-0400-00000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  <a:ext uri="{FF2B5EF4-FFF2-40B4-BE49-F238E27FC236}">
                  <a16:creationId xmlns:a16="http://schemas.microsoft.com/office/drawing/2014/main" id="{00000000-0008-0000-0400-00000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  <a:ext uri="{FF2B5EF4-FFF2-40B4-BE49-F238E27FC236}">
                  <a16:creationId xmlns:a16="http://schemas.microsoft.com/office/drawing/2014/main" id="{00000000-0008-0000-0400-00000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  <a:ext uri="{FF2B5EF4-FFF2-40B4-BE49-F238E27FC236}">
                  <a16:creationId xmlns:a16="http://schemas.microsoft.com/office/drawing/2014/main" id="{00000000-0008-0000-0400-00001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  <a:ext uri="{FF2B5EF4-FFF2-40B4-BE49-F238E27FC236}">
                  <a16:creationId xmlns:a16="http://schemas.microsoft.com/office/drawing/2014/main" id="{00000000-0008-0000-0400-00001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  <a:ext uri="{FF2B5EF4-FFF2-40B4-BE49-F238E27FC236}">
                  <a16:creationId xmlns:a16="http://schemas.microsoft.com/office/drawing/2014/main" id="{00000000-0008-0000-0400-00001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5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5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:a16="http://schemas.microsoft.com/office/drawing/2014/main" id="{00000000-0008-0000-05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:a16="http://schemas.microsoft.com/office/drawing/2014/main" id="{00000000-0008-0000-05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:a16="http://schemas.microsoft.com/office/drawing/2014/main" id="{00000000-0008-0000-05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:a16="http://schemas.microsoft.com/office/drawing/2014/main" id="{00000000-0008-0000-05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:a16="http://schemas.microsoft.com/office/drawing/2014/main" id="{00000000-0008-0000-05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:a16="http://schemas.microsoft.com/office/drawing/2014/main" id="{00000000-0008-0000-05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:a16="http://schemas.microsoft.com/office/drawing/2014/main" id="{00000000-0008-0000-05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id="{00000000-0008-0000-05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id="{00000000-0008-0000-05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  <a:ext uri="{FF2B5EF4-FFF2-40B4-BE49-F238E27FC236}">
                  <a16:creationId xmlns:a16="http://schemas.microsoft.com/office/drawing/2014/main" id="{00000000-0008-0000-0500-00000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  <a:ext uri="{FF2B5EF4-FFF2-40B4-BE49-F238E27FC236}">
                  <a16:creationId xmlns:a16="http://schemas.microsoft.com/office/drawing/2014/main" id="{00000000-0008-0000-0500-00001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  <a:ext uri="{FF2B5EF4-FFF2-40B4-BE49-F238E27FC236}">
                  <a16:creationId xmlns:a16="http://schemas.microsoft.com/office/drawing/2014/main" id="{00000000-0008-0000-0500-00001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5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6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6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6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  <a:ext uri="{FF2B5EF4-FFF2-40B4-BE49-F238E27FC236}">
                  <a16:creationId xmlns:a16="http://schemas.microsoft.com/office/drawing/2014/main" id="{00000000-0008-0000-0600-000004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  <a:ext uri="{FF2B5EF4-FFF2-40B4-BE49-F238E27FC236}">
                  <a16:creationId xmlns:a16="http://schemas.microsoft.com/office/drawing/2014/main" id="{00000000-0008-0000-0600-000005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  <a:ext uri="{FF2B5EF4-FFF2-40B4-BE49-F238E27FC236}">
                  <a16:creationId xmlns:a16="http://schemas.microsoft.com/office/drawing/2014/main" id="{00000000-0008-0000-0600-000006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  <a:ext uri="{FF2B5EF4-FFF2-40B4-BE49-F238E27FC236}">
                  <a16:creationId xmlns:a16="http://schemas.microsoft.com/office/drawing/2014/main" id="{00000000-0008-0000-0600-000007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  <a:ext uri="{FF2B5EF4-FFF2-40B4-BE49-F238E27FC236}">
                  <a16:creationId xmlns:a16="http://schemas.microsoft.com/office/drawing/2014/main" id="{00000000-0008-0000-0600-000008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  <a:ext uri="{FF2B5EF4-FFF2-40B4-BE49-F238E27FC236}">
                  <a16:creationId xmlns:a16="http://schemas.microsoft.com/office/drawing/2014/main" id="{00000000-0008-0000-0600-000009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  <a:ext uri="{FF2B5EF4-FFF2-40B4-BE49-F238E27FC236}">
                  <a16:creationId xmlns:a16="http://schemas.microsoft.com/office/drawing/2014/main" id="{00000000-0008-0000-0600-00000A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4587" name="Button 11" hidden="1">
              <a:extLst>
                <a:ext uri="{63B3BB69-23CF-44E3-9099-C40C66FF867C}">
                  <a14:compatExt spid="_x0000_s24587"/>
                </a:ext>
                <a:ext uri="{FF2B5EF4-FFF2-40B4-BE49-F238E27FC236}">
                  <a16:creationId xmlns:a16="http://schemas.microsoft.com/office/drawing/2014/main" id="{00000000-0008-0000-0600-00000B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4588" name="Button 12" hidden="1">
              <a:extLst>
                <a:ext uri="{63B3BB69-23CF-44E3-9099-C40C66FF867C}">
                  <a14:compatExt spid="_x0000_s24588"/>
                </a:ext>
                <a:ext uri="{FF2B5EF4-FFF2-40B4-BE49-F238E27FC236}">
                  <a16:creationId xmlns:a16="http://schemas.microsoft.com/office/drawing/2014/main" id="{00000000-0008-0000-0600-00000C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  <a:ext uri="{FF2B5EF4-FFF2-40B4-BE49-F238E27FC236}">
                  <a16:creationId xmlns:a16="http://schemas.microsoft.com/office/drawing/2014/main" id="{00000000-0008-0000-0600-00000D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4590" name="Button 14" hidden="1">
              <a:extLst>
                <a:ext uri="{63B3BB69-23CF-44E3-9099-C40C66FF867C}">
                  <a14:compatExt spid="_x0000_s24590"/>
                </a:ext>
                <a:ext uri="{FF2B5EF4-FFF2-40B4-BE49-F238E27FC236}">
                  <a16:creationId xmlns:a16="http://schemas.microsoft.com/office/drawing/2014/main" id="{00000000-0008-0000-0600-00000E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4591" name="Button 15" hidden="1">
              <a:extLst>
                <a:ext uri="{63B3BB69-23CF-44E3-9099-C40C66FF867C}">
                  <a14:compatExt spid="_x0000_s24591"/>
                </a:ext>
                <a:ext uri="{FF2B5EF4-FFF2-40B4-BE49-F238E27FC236}">
                  <a16:creationId xmlns:a16="http://schemas.microsoft.com/office/drawing/2014/main" id="{00000000-0008-0000-0600-00000F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4592" name="Button 16" hidden="1">
              <a:extLst>
                <a:ext uri="{63B3BB69-23CF-44E3-9099-C40C66FF867C}">
                  <a14:compatExt spid="_x0000_s24592"/>
                </a:ext>
                <a:ext uri="{FF2B5EF4-FFF2-40B4-BE49-F238E27FC236}">
                  <a16:creationId xmlns:a16="http://schemas.microsoft.com/office/drawing/2014/main" id="{00000000-0008-0000-0600-000010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4593" name="Button 17" hidden="1">
              <a:extLst>
                <a:ext uri="{63B3BB69-23CF-44E3-9099-C40C66FF867C}">
                  <a14:compatExt spid="_x0000_s24593"/>
                </a:ext>
                <a:ext uri="{FF2B5EF4-FFF2-40B4-BE49-F238E27FC236}">
                  <a16:creationId xmlns:a16="http://schemas.microsoft.com/office/drawing/2014/main" id="{00000000-0008-0000-0600-00001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4594" name="Button 18" hidden="1">
              <a:extLst>
                <a:ext uri="{63B3BB69-23CF-44E3-9099-C40C66FF867C}">
                  <a14:compatExt spid="_x0000_s24594"/>
                </a:ext>
                <a:ext uri="{FF2B5EF4-FFF2-40B4-BE49-F238E27FC236}">
                  <a16:creationId xmlns:a16="http://schemas.microsoft.com/office/drawing/2014/main" id="{00000000-0008-0000-0600-00001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7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7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7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7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7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7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7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7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  <a:ext uri="{FF2B5EF4-FFF2-40B4-BE49-F238E27FC236}">
                  <a16:creationId xmlns:a16="http://schemas.microsoft.com/office/drawing/2014/main" id="{00000000-0008-0000-0700-00000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7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  <a:ext uri="{FF2B5EF4-FFF2-40B4-BE49-F238E27FC236}">
                  <a16:creationId xmlns:a16="http://schemas.microsoft.com/office/drawing/2014/main" id="{00000000-0008-0000-0700-00000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  <a:ext uri="{FF2B5EF4-FFF2-40B4-BE49-F238E27FC236}">
                  <a16:creationId xmlns:a16="http://schemas.microsoft.com/office/drawing/2014/main" id="{00000000-0008-0000-0700-00000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  <a:ext uri="{FF2B5EF4-FFF2-40B4-BE49-F238E27FC236}">
                  <a16:creationId xmlns:a16="http://schemas.microsoft.com/office/drawing/2014/main" id="{00000000-0008-0000-0700-00000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  <a:ext uri="{FF2B5EF4-FFF2-40B4-BE49-F238E27FC236}">
                  <a16:creationId xmlns:a16="http://schemas.microsoft.com/office/drawing/2014/main" id="{00000000-0008-0000-0700-00000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7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7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7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  <a:ext uri="{FF2B5EF4-FFF2-40B4-BE49-F238E27FC236}">
                  <a16:creationId xmlns:a16="http://schemas.microsoft.com/office/drawing/2014/main" id="{00000000-0008-0000-0700-00001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4</xdr:row>
          <xdr:rowOff>0</xdr:rowOff>
        </xdr:from>
        <xdr:to>
          <xdr:col>5</xdr:col>
          <xdr:colOff>9525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8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0</xdr:rowOff>
        </xdr:from>
        <xdr:to>
          <xdr:col>5</xdr:col>
          <xdr:colOff>9525</xdr:colOff>
          <xdr:row>9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8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10</xdr:row>
          <xdr:rowOff>0</xdr:rowOff>
        </xdr:from>
        <xdr:to>
          <xdr:col>5</xdr:col>
          <xdr:colOff>9525</xdr:colOff>
          <xdr:row>12</xdr:row>
          <xdr:rowOff>19050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8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0</xdr:rowOff>
        </xdr:from>
        <xdr:to>
          <xdr:col>5</xdr:col>
          <xdr:colOff>0</xdr:colOff>
          <xdr:row>3</xdr:row>
          <xdr:rowOff>19050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  <a:ext uri="{FF2B5EF4-FFF2-40B4-BE49-F238E27FC236}">
                  <a16:creationId xmlns:a16="http://schemas.microsoft.com/office/drawing/2014/main" id="{00000000-0008-0000-0800-00000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0</xdr:rowOff>
        </xdr:from>
        <xdr:to>
          <xdr:col>19</xdr:col>
          <xdr:colOff>19050</xdr:colOff>
          <xdr:row>12</xdr:row>
          <xdr:rowOff>19050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  <a:ext uri="{FF2B5EF4-FFF2-40B4-BE49-F238E27FC236}">
                  <a16:creationId xmlns:a16="http://schemas.microsoft.com/office/drawing/2014/main" id="{00000000-0008-0000-0800-00000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12</xdr:col>
          <xdr:colOff>9525</xdr:colOff>
          <xdr:row>3</xdr:row>
          <xdr:rowOff>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  <a:ext uri="{FF2B5EF4-FFF2-40B4-BE49-F238E27FC236}">
                  <a16:creationId xmlns:a16="http://schemas.microsoft.com/office/drawing/2014/main" id="{00000000-0008-0000-0800-00000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0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  <a:ext uri="{FF2B5EF4-FFF2-40B4-BE49-F238E27FC236}">
                  <a16:creationId xmlns:a16="http://schemas.microsoft.com/office/drawing/2014/main" id="{00000000-0008-0000-0800-00000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180975</xdr:rowOff>
        </xdr:from>
        <xdr:to>
          <xdr:col>19</xdr:col>
          <xdr:colOff>19050</xdr:colOff>
          <xdr:row>3</xdr:row>
          <xdr:rowOff>9525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  <a:ext uri="{FF2B5EF4-FFF2-40B4-BE49-F238E27FC236}">
                  <a16:creationId xmlns:a16="http://schemas.microsoft.com/office/drawing/2014/main" id="{00000000-0008-0000-0800-00000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0</xdr:rowOff>
        </xdr:from>
        <xdr:to>
          <xdr:col>19</xdr:col>
          <xdr:colOff>19050</xdr:colOff>
          <xdr:row>6</xdr:row>
          <xdr:rowOff>19050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  <a:ext uri="{FF2B5EF4-FFF2-40B4-BE49-F238E27FC236}">
                  <a16:creationId xmlns:a16="http://schemas.microsoft.com/office/drawing/2014/main" id="{00000000-0008-0000-0800-00000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7</xdr:row>
          <xdr:rowOff>0</xdr:rowOff>
        </xdr:from>
        <xdr:to>
          <xdr:col>19</xdr:col>
          <xdr:colOff>19050</xdr:colOff>
          <xdr:row>9</xdr:row>
          <xdr:rowOff>19050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  <a:ext uri="{FF2B5EF4-FFF2-40B4-BE49-F238E27FC236}">
                  <a16:creationId xmlns:a16="http://schemas.microsoft.com/office/drawing/2014/main" id="{00000000-0008-0000-0800-00000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0</xdr:row>
          <xdr:rowOff>171450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  <a:ext uri="{FF2B5EF4-FFF2-40B4-BE49-F238E27FC236}">
                  <a16:creationId xmlns:a16="http://schemas.microsoft.com/office/drawing/2014/main" id="{00000000-0008-0000-0800-00000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0</xdr:rowOff>
        </xdr:from>
        <xdr:to>
          <xdr:col>26</xdr:col>
          <xdr:colOff>19050</xdr:colOff>
          <xdr:row>6</xdr:row>
          <xdr:rowOff>19050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8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7</xdr:row>
          <xdr:rowOff>0</xdr:rowOff>
        </xdr:from>
        <xdr:to>
          <xdr:col>26</xdr:col>
          <xdr:colOff>9525</xdr:colOff>
          <xdr:row>9</xdr:row>
          <xdr:rowOff>19050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8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0</xdr:row>
          <xdr:rowOff>171450</xdr:rowOff>
        </xdr:from>
        <xdr:to>
          <xdr:col>33</xdr:col>
          <xdr:colOff>19050</xdr:colOff>
          <xdr:row>3</xdr:row>
          <xdr:rowOff>0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8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4</xdr:row>
          <xdr:rowOff>0</xdr:rowOff>
        </xdr:from>
        <xdr:to>
          <xdr:col>33</xdr:col>
          <xdr:colOff>19050</xdr:colOff>
          <xdr:row>6</xdr:row>
          <xdr:rowOff>19050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8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7</xdr:row>
          <xdr:rowOff>0</xdr:rowOff>
        </xdr:from>
        <xdr:to>
          <xdr:col>33</xdr:col>
          <xdr:colOff>19050</xdr:colOff>
          <xdr:row>9</xdr:row>
          <xdr:rowOff>19050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8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0</xdr:rowOff>
        </xdr:from>
        <xdr:to>
          <xdr:col>12</xdr:col>
          <xdr:colOff>19050</xdr:colOff>
          <xdr:row>12</xdr:row>
          <xdr:rowOff>19050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8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7</xdr:row>
          <xdr:rowOff>0</xdr:rowOff>
        </xdr:from>
        <xdr:to>
          <xdr:col>12</xdr:col>
          <xdr:colOff>19050</xdr:colOff>
          <xdr:row>9</xdr:row>
          <xdr:rowOff>38100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8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9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9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9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9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id="{00000000-0008-0000-09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  <a:ext uri="{FF2B5EF4-FFF2-40B4-BE49-F238E27FC236}">
                  <a16:creationId xmlns:a16="http://schemas.microsoft.com/office/drawing/2014/main" id="{00000000-0008-0000-0900-00000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9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7656" name="Button 8" hidden="1">
              <a:extLst>
                <a:ext uri="{63B3BB69-23CF-44E3-9099-C40C66FF867C}">
                  <a14:compatExt spid="_x0000_s27656"/>
                </a:ext>
                <a:ext uri="{FF2B5EF4-FFF2-40B4-BE49-F238E27FC236}">
                  <a16:creationId xmlns:a16="http://schemas.microsoft.com/office/drawing/2014/main" id="{00000000-0008-0000-0900-00000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  <a:ext uri="{FF2B5EF4-FFF2-40B4-BE49-F238E27FC236}">
                  <a16:creationId xmlns:a16="http://schemas.microsoft.com/office/drawing/2014/main" id="{00000000-0008-0000-0900-00000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  <a:ext uri="{FF2B5EF4-FFF2-40B4-BE49-F238E27FC236}">
                  <a16:creationId xmlns:a16="http://schemas.microsoft.com/office/drawing/2014/main" id="{00000000-0008-0000-0900-00000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7659" name="Button 11" hidden="1">
              <a:extLst>
                <a:ext uri="{63B3BB69-23CF-44E3-9099-C40C66FF867C}">
                  <a14:compatExt spid="_x0000_s27659"/>
                </a:ext>
                <a:ext uri="{FF2B5EF4-FFF2-40B4-BE49-F238E27FC236}">
                  <a16:creationId xmlns:a16="http://schemas.microsoft.com/office/drawing/2014/main" id="{00000000-0008-0000-0900-00000B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7660" name="Button 12" hidden="1">
              <a:extLst>
                <a:ext uri="{63B3BB69-23CF-44E3-9099-C40C66FF867C}">
                  <a14:compatExt spid="_x0000_s27660"/>
                </a:ext>
                <a:ext uri="{FF2B5EF4-FFF2-40B4-BE49-F238E27FC236}">
                  <a16:creationId xmlns:a16="http://schemas.microsoft.com/office/drawing/2014/main" id="{00000000-0008-0000-0900-00000C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  <a:ext uri="{FF2B5EF4-FFF2-40B4-BE49-F238E27FC236}">
                  <a16:creationId xmlns:a16="http://schemas.microsoft.com/office/drawing/2014/main" id="{00000000-0008-0000-0900-00000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7662" name="Button 14" hidden="1">
              <a:extLst>
                <a:ext uri="{63B3BB69-23CF-44E3-9099-C40C66FF867C}">
                  <a14:compatExt spid="_x0000_s27662"/>
                </a:ext>
                <a:ext uri="{FF2B5EF4-FFF2-40B4-BE49-F238E27FC236}">
                  <a16:creationId xmlns:a16="http://schemas.microsoft.com/office/drawing/2014/main" id="{00000000-0008-0000-0900-00000E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7663" name="Button 15" hidden="1">
              <a:extLst>
                <a:ext uri="{63B3BB69-23CF-44E3-9099-C40C66FF867C}">
                  <a14:compatExt spid="_x0000_s27663"/>
                </a:ext>
                <a:ext uri="{FF2B5EF4-FFF2-40B4-BE49-F238E27FC236}">
                  <a16:creationId xmlns:a16="http://schemas.microsoft.com/office/drawing/2014/main" id="{00000000-0008-0000-0900-00000F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7664" name="Button 16" hidden="1">
              <a:extLst>
                <a:ext uri="{63B3BB69-23CF-44E3-9099-C40C66FF867C}">
                  <a14:compatExt spid="_x0000_s27664"/>
                </a:ext>
                <a:ext uri="{FF2B5EF4-FFF2-40B4-BE49-F238E27FC236}">
                  <a16:creationId xmlns:a16="http://schemas.microsoft.com/office/drawing/2014/main" id="{00000000-0008-0000-0900-000010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7665" name="Button 17" hidden="1">
              <a:extLst>
                <a:ext uri="{63B3BB69-23CF-44E3-9099-C40C66FF867C}">
                  <a14:compatExt spid="_x0000_s27665"/>
                </a:ext>
                <a:ext uri="{FF2B5EF4-FFF2-40B4-BE49-F238E27FC236}">
                  <a16:creationId xmlns:a16="http://schemas.microsoft.com/office/drawing/2014/main" id="{00000000-0008-0000-0900-00001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7666" name="Button 18" hidden="1">
              <a:extLst>
                <a:ext uri="{63B3BB69-23CF-44E3-9099-C40C66FF867C}">
                  <a14:compatExt spid="_x0000_s27666"/>
                </a:ext>
                <a:ext uri="{FF2B5EF4-FFF2-40B4-BE49-F238E27FC236}">
                  <a16:creationId xmlns:a16="http://schemas.microsoft.com/office/drawing/2014/main" id="{00000000-0008-0000-0900-00001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A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A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id="{00000000-0008-0000-0A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  <a:ext uri="{FF2B5EF4-FFF2-40B4-BE49-F238E27FC236}">
                  <a16:creationId xmlns:a16="http://schemas.microsoft.com/office/drawing/2014/main" id="{00000000-0008-0000-0A00-000004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id="{00000000-0008-0000-0A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id="{00000000-0008-0000-0A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id="{00000000-0008-0000-0A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8680" name="Button 8" hidden="1">
              <a:extLst>
                <a:ext uri="{63B3BB69-23CF-44E3-9099-C40C66FF867C}">
                  <a14:compatExt spid="_x0000_s28680"/>
                </a:ext>
                <a:ext uri="{FF2B5EF4-FFF2-40B4-BE49-F238E27FC236}">
                  <a16:creationId xmlns:a16="http://schemas.microsoft.com/office/drawing/2014/main" id="{00000000-0008-0000-0A00-000008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8681" name="Button 9" hidden="1">
              <a:extLst>
                <a:ext uri="{63B3BB69-23CF-44E3-9099-C40C66FF867C}">
                  <a14:compatExt spid="_x0000_s28681"/>
                </a:ext>
                <a:ext uri="{FF2B5EF4-FFF2-40B4-BE49-F238E27FC236}">
                  <a16:creationId xmlns:a16="http://schemas.microsoft.com/office/drawing/2014/main" id="{00000000-0008-0000-0A00-000009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8682" name="Button 10" hidden="1">
              <a:extLst>
                <a:ext uri="{63B3BB69-23CF-44E3-9099-C40C66FF867C}">
                  <a14:compatExt spid="_x0000_s28682"/>
                </a:ext>
                <a:ext uri="{FF2B5EF4-FFF2-40B4-BE49-F238E27FC236}">
                  <a16:creationId xmlns:a16="http://schemas.microsoft.com/office/drawing/2014/main" id="{00000000-0008-0000-0A00-00000A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8683" name="Button 11" hidden="1">
              <a:extLst>
                <a:ext uri="{63B3BB69-23CF-44E3-9099-C40C66FF867C}">
                  <a14:compatExt spid="_x0000_s28683"/>
                </a:ext>
                <a:ext uri="{FF2B5EF4-FFF2-40B4-BE49-F238E27FC236}">
                  <a16:creationId xmlns:a16="http://schemas.microsoft.com/office/drawing/2014/main" id="{00000000-0008-0000-0A00-00000B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8684" name="Button 12" hidden="1">
              <a:extLst>
                <a:ext uri="{63B3BB69-23CF-44E3-9099-C40C66FF867C}">
                  <a14:compatExt spid="_x0000_s28684"/>
                </a:ext>
                <a:ext uri="{FF2B5EF4-FFF2-40B4-BE49-F238E27FC236}">
                  <a16:creationId xmlns:a16="http://schemas.microsoft.com/office/drawing/2014/main" id="{00000000-0008-0000-0A00-00000C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  <a:ext uri="{FF2B5EF4-FFF2-40B4-BE49-F238E27FC236}">
                  <a16:creationId xmlns:a16="http://schemas.microsoft.com/office/drawing/2014/main" id="{00000000-0008-0000-0A00-00000D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8686" name="Button 14" hidden="1">
              <a:extLst>
                <a:ext uri="{63B3BB69-23CF-44E3-9099-C40C66FF867C}">
                  <a14:compatExt spid="_x0000_s28686"/>
                </a:ext>
                <a:ext uri="{FF2B5EF4-FFF2-40B4-BE49-F238E27FC236}">
                  <a16:creationId xmlns:a16="http://schemas.microsoft.com/office/drawing/2014/main" id="{00000000-0008-0000-0A00-00000E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8687" name="Button 15" hidden="1">
              <a:extLst>
                <a:ext uri="{63B3BB69-23CF-44E3-9099-C40C66FF867C}">
                  <a14:compatExt spid="_x0000_s28687"/>
                </a:ext>
                <a:ext uri="{FF2B5EF4-FFF2-40B4-BE49-F238E27FC236}">
                  <a16:creationId xmlns:a16="http://schemas.microsoft.com/office/drawing/2014/main" id="{00000000-0008-0000-0A00-00000F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8688" name="Button 16" hidden="1">
              <a:extLst>
                <a:ext uri="{63B3BB69-23CF-44E3-9099-C40C66FF867C}">
                  <a14:compatExt spid="_x0000_s28688"/>
                </a:ext>
                <a:ext uri="{FF2B5EF4-FFF2-40B4-BE49-F238E27FC236}">
                  <a16:creationId xmlns:a16="http://schemas.microsoft.com/office/drawing/2014/main" id="{00000000-0008-0000-0A00-000010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8689" name="Button 17" hidden="1">
              <a:extLst>
                <a:ext uri="{63B3BB69-23CF-44E3-9099-C40C66FF867C}">
                  <a14:compatExt spid="_x0000_s28689"/>
                </a:ext>
                <a:ext uri="{FF2B5EF4-FFF2-40B4-BE49-F238E27FC236}">
                  <a16:creationId xmlns:a16="http://schemas.microsoft.com/office/drawing/2014/main" id="{00000000-0008-0000-0A00-00001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8690" name="Button 18" hidden="1">
              <a:extLst>
                <a:ext uri="{63B3BB69-23CF-44E3-9099-C40C66FF867C}">
                  <a14:compatExt spid="_x0000_s28690"/>
                </a:ext>
                <a:ext uri="{FF2B5EF4-FFF2-40B4-BE49-F238E27FC236}">
                  <a16:creationId xmlns:a16="http://schemas.microsoft.com/office/drawing/2014/main" id="{00000000-0008-0000-0A00-00001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857250</xdr:colOff>
          <xdr:row>6</xdr:row>
          <xdr:rowOff>19050</xdr:rowOff>
        </xdr:from>
        <xdr:to>
          <xdr:col>4</xdr:col>
          <xdr:colOff>1304925</xdr:colOff>
          <xdr:row>8</xdr:row>
          <xdr:rowOff>38100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B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866775</xdr:colOff>
          <xdr:row>8</xdr:row>
          <xdr:rowOff>142875</xdr:rowOff>
        </xdr:from>
        <xdr:to>
          <xdr:col>4</xdr:col>
          <xdr:colOff>1314450</xdr:colOff>
          <xdr:row>10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B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11</xdr:row>
          <xdr:rowOff>47625</xdr:rowOff>
        </xdr:from>
        <xdr:to>
          <xdr:col>4</xdr:col>
          <xdr:colOff>1400175</xdr:colOff>
          <xdr:row>13</xdr:row>
          <xdr:rowOff>66675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B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876300</xdr:colOff>
          <xdr:row>3</xdr:row>
          <xdr:rowOff>85725</xdr:rowOff>
        </xdr:from>
        <xdr:to>
          <xdr:col>4</xdr:col>
          <xdr:colOff>1314450</xdr:colOff>
          <xdr:row>5</xdr:row>
          <xdr:rowOff>38100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B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</xdr:row>
          <xdr:rowOff>171450</xdr:rowOff>
        </xdr:from>
        <xdr:to>
          <xdr:col>18</xdr:col>
          <xdr:colOff>238125</xdr:colOff>
          <xdr:row>7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B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247650</xdr:colOff>
          <xdr:row>1</xdr:row>
          <xdr:rowOff>361950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B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2</xdr:row>
          <xdr:rowOff>133350</xdr:rowOff>
        </xdr:from>
        <xdr:to>
          <xdr:col>11</xdr:col>
          <xdr:colOff>352425</xdr:colOff>
          <xdr:row>4</xdr:row>
          <xdr:rowOff>152400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B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</xdr:row>
          <xdr:rowOff>57150</xdr:rowOff>
        </xdr:from>
        <xdr:to>
          <xdr:col>18</xdr:col>
          <xdr:colOff>219075</xdr:colOff>
          <xdr:row>1</xdr:row>
          <xdr:rowOff>285750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B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2</xdr:row>
          <xdr:rowOff>57150</xdr:rowOff>
        </xdr:from>
        <xdr:to>
          <xdr:col>18</xdr:col>
          <xdr:colOff>219075</xdr:colOff>
          <xdr:row>4</xdr:row>
          <xdr:rowOff>85725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B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7</xdr:row>
          <xdr:rowOff>95250</xdr:rowOff>
        </xdr:from>
        <xdr:to>
          <xdr:col>18</xdr:col>
          <xdr:colOff>114300</xdr:colOff>
          <xdr:row>9</xdr:row>
          <xdr:rowOff>19050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  <a:ext uri="{FF2B5EF4-FFF2-40B4-BE49-F238E27FC236}">
                  <a16:creationId xmlns:a16="http://schemas.microsoft.com/office/drawing/2014/main" id="{00000000-0008-0000-0B00-00000B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  <a:ext uri="{FF2B5EF4-FFF2-40B4-BE49-F238E27FC236}">
                  <a16:creationId xmlns:a16="http://schemas.microsoft.com/office/drawing/2014/main" id="{00000000-0008-0000-0B00-00000C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B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333375</xdr:colOff>
          <xdr:row>9</xdr:row>
          <xdr:rowOff>152400</xdr:rowOff>
        </xdr:from>
        <xdr:to>
          <xdr:col>18</xdr:col>
          <xdr:colOff>314325</xdr:colOff>
          <xdr:row>11</xdr:row>
          <xdr:rowOff>28575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  <a:ext uri="{FF2B5EF4-FFF2-40B4-BE49-F238E27FC236}">
                  <a16:creationId xmlns:a16="http://schemas.microsoft.com/office/drawing/2014/main" id="{00000000-0008-0000-0B00-00000E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B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B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8</xdr:row>
          <xdr:rowOff>19050</xdr:rowOff>
        </xdr:from>
        <xdr:to>
          <xdr:col>11</xdr:col>
          <xdr:colOff>371475</xdr:colOff>
          <xdr:row>10</xdr:row>
          <xdr:rowOff>38100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  <a:ext uri="{FF2B5EF4-FFF2-40B4-BE49-F238E27FC236}">
                  <a16:creationId xmlns:a16="http://schemas.microsoft.com/office/drawing/2014/main" id="{00000000-0008-0000-0B00-00001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5</xdr:row>
          <xdr:rowOff>104775</xdr:rowOff>
        </xdr:from>
        <xdr:to>
          <xdr:col>11</xdr:col>
          <xdr:colOff>342900</xdr:colOff>
          <xdr:row>7</xdr:row>
          <xdr:rowOff>142875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  <a:ext uri="{FF2B5EF4-FFF2-40B4-BE49-F238E27FC236}">
                  <a16:creationId xmlns:a16="http://schemas.microsoft.com/office/drawing/2014/main" id="{00000000-0008-0000-0B00-00001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2</xdr:col>
          <xdr:colOff>9525</xdr:colOff>
          <xdr:row>0</xdr:row>
          <xdr:rowOff>333375</xdr:rowOff>
        </xdr:to>
        <xdr:sp macro="" textlink="">
          <xdr:nvSpPr>
            <xdr:cNvPr id="29715" name="Drop Down 19" hidden="1">
              <a:extLst>
                <a:ext uri="{63B3BB69-23CF-44E3-9099-C40C66FF867C}">
                  <a14:compatExt spid="_x0000_s297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114300</xdr:rowOff>
        </xdr:from>
        <xdr:to>
          <xdr:col>2</xdr:col>
          <xdr:colOff>19050</xdr:colOff>
          <xdr:row>2</xdr:row>
          <xdr:rowOff>19050</xdr:rowOff>
        </xdr:to>
        <xdr:sp macro="" textlink="">
          <xdr:nvSpPr>
            <xdr:cNvPr id="29716" name="Drop Down 20" hidden="1">
              <a:extLst>
                <a:ext uri="{63B3BB69-23CF-44E3-9099-C40C66FF867C}">
                  <a14:compatExt spid="_x0000_s297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Relationship Id="rId22" Type="http://schemas.openxmlformats.org/officeDocument/2006/relationships/ctrlProp" Target="../ctrlProps/ctrlProp21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S46"/>
  <sheetViews>
    <sheetView showGridLines="0" zoomScale="75" zoomScaleNormal="75" workbookViewId="0">
      <pane ySplit="18" topLeftCell="A19" activePane="bottomLeft" state="frozen"/>
      <selection pane="bottomLeft" activeCell="AS37" sqref="AS3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8" width="4.28515625" style="7" customWidth="1"/>
    <col min="39" max="40" width="11.42578125" style="7"/>
    <col min="41" max="41" width="11.42578125" style="7" customWidth="1"/>
    <col min="42" max="42" width="10.7109375" style="7" hidden="1" customWidth="1"/>
    <col min="43" max="43" width="18.7109375" style="7" hidden="1" customWidth="1"/>
    <col min="44" max="44" width="12.7109375" style="10" customWidth="1"/>
    <col min="45" max="16384" width="11.42578125" style="7"/>
  </cols>
  <sheetData>
    <row r="2" spans="2:45" ht="15.75" x14ac:dyDescent="0.25">
      <c r="F2" s="8"/>
      <c r="M2" s="9"/>
      <c r="T2" s="36"/>
      <c r="AA2" s="37"/>
      <c r="AH2" s="34"/>
    </row>
    <row r="3" spans="2:45" ht="15.75" x14ac:dyDescent="0.25">
      <c r="B3" s="109">
        <f>'JOURS NON TRAVAILLES'!B1</f>
        <v>2020</v>
      </c>
      <c r="C3" s="109"/>
      <c r="F3" s="8"/>
      <c r="M3" s="9"/>
      <c r="T3" s="36"/>
      <c r="AA3" s="37"/>
      <c r="AH3" s="34"/>
      <c r="AP3" s="11"/>
      <c r="AQ3" s="11"/>
      <c r="AS3" s="10"/>
    </row>
    <row r="4" spans="2:45" x14ac:dyDescent="0.25">
      <c r="B4" s="109"/>
      <c r="C4" s="109"/>
      <c r="AP4" s="12">
        <f>DATE(B3,1,1)</f>
        <v>43831</v>
      </c>
      <c r="AQ4" s="11" t="s">
        <v>114</v>
      </c>
      <c r="AS4" s="10"/>
    </row>
    <row r="5" spans="2:45" ht="15.75" x14ac:dyDescent="0.25">
      <c r="B5" s="109"/>
      <c r="C5" s="109"/>
      <c r="F5" s="35"/>
      <c r="M5" s="13"/>
      <c r="T5" s="103" t="s">
        <v>115</v>
      </c>
      <c r="AA5" s="104" t="s">
        <v>115</v>
      </c>
      <c r="AH5" s="101" t="s">
        <v>115</v>
      </c>
      <c r="AP5" s="11"/>
      <c r="AQ5" s="11"/>
      <c r="AS5" s="10"/>
    </row>
    <row r="6" spans="2:45" ht="15.75" x14ac:dyDescent="0.25">
      <c r="F6" s="35"/>
      <c r="M6" s="17"/>
      <c r="T6" s="103"/>
      <c r="AA6" s="104"/>
      <c r="AH6" s="101"/>
      <c r="AP6" s="10"/>
      <c r="AQ6" s="10"/>
      <c r="AS6" s="10"/>
    </row>
    <row r="8" spans="2:45" ht="15.75" x14ac:dyDescent="0.25">
      <c r="B8" s="110" t="s">
        <v>107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5" ht="15.75" x14ac:dyDescent="0.25">
      <c r="B9" s="110"/>
      <c r="C9" s="110"/>
      <c r="F9" s="102"/>
      <c r="M9" s="19"/>
      <c r="T9" s="103"/>
      <c r="AA9" s="104"/>
      <c r="AH9" s="101"/>
    </row>
    <row r="11" spans="2:45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5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J12" s="7" t="s">
        <v>121</v>
      </c>
    </row>
    <row r="15" spans="2:45" x14ac:dyDescent="0.25">
      <c r="E15" s="7" t="str">
        <f>'JOURS NON TRAVAILLES'!L6</f>
        <v>Fichier mis à jour le  18/08/2020 14:00:18 par  l.durban</v>
      </c>
    </row>
    <row r="17" spans="1:36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AP4</f>
        <v>43831</v>
      </c>
      <c r="G17" s="108">
        <f t="shared" ref="G17:AJ17" si="0">F17+1</f>
        <v>43832</v>
      </c>
      <c r="H17" s="108">
        <f>G17+1</f>
        <v>43833</v>
      </c>
      <c r="I17" s="108">
        <f t="shared" si="0"/>
        <v>43834</v>
      </c>
      <c r="J17" s="105">
        <f t="shared" si="0"/>
        <v>43835</v>
      </c>
      <c r="K17" s="105">
        <f t="shared" si="0"/>
        <v>43836</v>
      </c>
      <c r="L17" s="105">
        <f t="shared" si="0"/>
        <v>43837</v>
      </c>
      <c r="M17" s="105">
        <f t="shared" si="0"/>
        <v>43838</v>
      </c>
      <c r="N17" s="105">
        <f>M17+1</f>
        <v>43839</v>
      </c>
      <c r="O17" s="105">
        <f t="shared" si="0"/>
        <v>43840</v>
      </c>
      <c r="P17" s="105">
        <f t="shared" si="0"/>
        <v>43841</v>
      </c>
      <c r="Q17" s="105">
        <f t="shared" si="0"/>
        <v>43842</v>
      </c>
      <c r="R17" s="105">
        <f t="shared" si="0"/>
        <v>43843</v>
      </c>
      <c r="S17" s="105">
        <f t="shared" si="0"/>
        <v>43844</v>
      </c>
      <c r="T17" s="105">
        <f t="shared" si="0"/>
        <v>43845</v>
      </c>
      <c r="U17" s="105">
        <f t="shared" si="0"/>
        <v>43846</v>
      </c>
      <c r="V17" s="105">
        <f t="shared" si="0"/>
        <v>43847</v>
      </c>
      <c r="W17" s="105">
        <f t="shared" si="0"/>
        <v>43848</v>
      </c>
      <c r="X17" s="105">
        <f t="shared" si="0"/>
        <v>43849</v>
      </c>
      <c r="Y17" s="105">
        <f t="shared" si="0"/>
        <v>43850</v>
      </c>
      <c r="Z17" s="105">
        <f t="shared" si="0"/>
        <v>43851</v>
      </c>
      <c r="AA17" s="105">
        <f t="shared" si="0"/>
        <v>43852</v>
      </c>
      <c r="AB17" s="105">
        <f t="shared" si="0"/>
        <v>43853</v>
      </c>
      <c r="AC17" s="105">
        <f>AB17+1</f>
        <v>43854</v>
      </c>
      <c r="AD17" s="105">
        <f t="shared" si="0"/>
        <v>43855</v>
      </c>
      <c r="AE17" s="105">
        <f t="shared" si="0"/>
        <v>43856</v>
      </c>
      <c r="AF17" s="105">
        <f>AE17+1</f>
        <v>43857</v>
      </c>
      <c r="AG17" s="105">
        <f t="shared" si="0"/>
        <v>43858</v>
      </c>
      <c r="AH17" s="105">
        <f t="shared" si="0"/>
        <v>43859</v>
      </c>
      <c r="AI17" s="105">
        <f t="shared" si="0"/>
        <v>43860</v>
      </c>
      <c r="AJ17" s="105">
        <f t="shared" si="0"/>
        <v>43861</v>
      </c>
    </row>
    <row r="18" spans="1:36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6" t="s">
        <v>121</v>
      </c>
      <c r="L19" s="6" t="s">
        <v>121</v>
      </c>
      <c r="M19" s="6" t="s">
        <v>121</v>
      </c>
      <c r="N19" s="6" t="s">
        <v>121</v>
      </c>
      <c r="O19" s="6" t="s">
        <v>121</v>
      </c>
      <c r="P19" s="3"/>
      <c r="Q19" s="3"/>
      <c r="R19" s="6" t="s">
        <v>121</v>
      </c>
      <c r="S19" s="6" t="s">
        <v>121</v>
      </c>
      <c r="T19" s="6" t="s">
        <v>121</v>
      </c>
      <c r="U19" s="6" t="s">
        <v>121</v>
      </c>
      <c r="V19" s="6" t="s">
        <v>121</v>
      </c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6" t="s">
        <v>121</v>
      </c>
      <c r="AG19" s="6" t="s">
        <v>121</v>
      </c>
      <c r="AH19" s="6" t="s">
        <v>121</v>
      </c>
      <c r="AI19" s="6" t="s">
        <v>121</v>
      </c>
      <c r="AJ19" s="6" t="s">
        <v>121</v>
      </c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6" t="s">
        <v>121</v>
      </c>
      <c r="L20" s="6" t="s">
        <v>121</v>
      </c>
      <c r="M20" s="5" t="s">
        <v>121</v>
      </c>
      <c r="N20" s="6" t="s">
        <v>121</v>
      </c>
      <c r="O20" s="6" t="s">
        <v>121</v>
      </c>
      <c r="P20" s="3"/>
      <c r="Q20" s="3"/>
      <c r="R20" s="6" t="s">
        <v>121</v>
      </c>
      <c r="S20" s="6" t="s">
        <v>121</v>
      </c>
      <c r="T20" s="6" t="s">
        <v>121</v>
      </c>
      <c r="U20" s="6" t="s">
        <v>121</v>
      </c>
      <c r="V20" s="6" t="s">
        <v>121</v>
      </c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3"/>
      <c r="AE20" s="3"/>
      <c r="AF20" s="6" t="s">
        <v>121</v>
      </c>
      <c r="AG20" s="6" t="s">
        <v>121</v>
      </c>
      <c r="AH20" s="6" t="s">
        <v>121</v>
      </c>
      <c r="AI20" s="6" t="s">
        <v>121</v>
      </c>
      <c r="AJ20" s="6" t="s">
        <v>121</v>
      </c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57" t="s">
        <v>121</v>
      </c>
      <c r="H21" s="60" t="s">
        <v>121</v>
      </c>
      <c r="I21" s="2"/>
      <c r="J21" s="6" t="s">
        <v>121</v>
      </c>
      <c r="K21" s="6" t="s">
        <v>121</v>
      </c>
      <c r="L21" s="6" t="s">
        <v>121</v>
      </c>
      <c r="M21" s="6" t="s">
        <v>121</v>
      </c>
      <c r="N21" s="6" t="s">
        <v>121</v>
      </c>
      <c r="O21" s="5" t="s">
        <v>121</v>
      </c>
      <c r="P21" s="3"/>
      <c r="Q21" s="3"/>
      <c r="R21" s="6" t="s">
        <v>121</v>
      </c>
      <c r="S21" s="6" t="s">
        <v>121</v>
      </c>
      <c r="T21" s="6" t="s">
        <v>121</v>
      </c>
      <c r="U21" s="6" t="s">
        <v>121</v>
      </c>
      <c r="V21" s="5" t="s">
        <v>121</v>
      </c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  <c r="AJ21" s="6" t="s">
        <v>121</v>
      </c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6" t="s">
        <v>121</v>
      </c>
      <c r="L22" s="6" t="s">
        <v>121</v>
      </c>
      <c r="M22" s="6" t="s">
        <v>121</v>
      </c>
      <c r="N22" s="6" t="s">
        <v>121</v>
      </c>
      <c r="O22" s="6" t="s">
        <v>121</v>
      </c>
      <c r="P22" s="3"/>
      <c r="Q22" s="3"/>
      <c r="R22" s="6" t="s">
        <v>121</v>
      </c>
      <c r="S22" s="6" t="s">
        <v>121</v>
      </c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5" t="s">
        <v>121</v>
      </c>
      <c r="AJ22" s="6" t="s">
        <v>121</v>
      </c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5" t="s">
        <v>121</v>
      </c>
      <c r="L23" s="6" t="s">
        <v>121</v>
      </c>
      <c r="M23" s="6" t="s">
        <v>121</v>
      </c>
      <c r="N23" s="6" t="s">
        <v>121</v>
      </c>
      <c r="O23" s="5" t="s">
        <v>121</v>
      </c>
      <c r="P23" s="3"/>
      <c r="Q23" s="3"/>
      <c r="R23" s="6" t="s">
        <v>121</v>
      </c>
      <c r="S23" s="6" t="s">
        <v>121</v>
      </c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5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  <c r="AJ23" s="5" t="s">
        <v>121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1"/>
      <c r="H24" s="61"/>
      <c r="I24" s="2"/>
      <c r="J24" s="3"/>
      <c r="K24" s="6" t="s">
        <v>121</v>
      </c>
      <c r="L24" s="6" t="s">
        <v>121</v>
      </c>
      <c r="M24" s="6" t="s">
        <v>121</v>
      </c>
      <c r="N24" s="6" t="s">
        <v>121</v>
      </c>
      <c r="O24" s="6" t="s">
        <v>121</v>
      </c>
      <c r="P24" s="3"/>
      <c r="Q24" s="3"/>
      <c r="R24" s="6" t="s">
        <v>121</v>
      </c>
      <c r="S24" s="6" t="s">
        <v>121</v>
      </c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  <c r="AJ24" s="6" t="s">
        <v>121</v>
      </c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56" t="s">
        <v>121</v>
      </c>
      <c r="H25" s="56" t="s">
        <v>121</v>
      </c>
      <c r="I25" s="2"/>
      <c r="J25" s="3"/>
      <c r="K25" s="6" t="s">
        <v>121</v>
      </c>
      <c r="L25" s="6" t="s">
        <v>121</v>
      </c>
      <c r="M25" s="5" t="s">
        <v>121</v>
      </c>
      <c r="N25" s="5" t="s">
        <v>121</v>
      </c>
      <c r="O25" s="6" t="s">
        <v>121</v>
      </c>
      <c r="P25" s="3"/>
      <c r="Q25" s="3"/>
      <c r="R25" s="6" t="s">
        <v>121</v>
      </c>
      <c r="S25" s="6" t="s">
        <v>121</v>
      </c>
      <c r="T25" s="6" t="s">
        <v>121</v>
      </c>
      <c r="U25" s="6" t="s">
        <v>121</v>
      </c>
      <c r="V25" s="5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  <c r="AJ25" s="6" t="s">
        <v>121</v>
      </c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6" t="s">
        <v>121</v>
      </c>
      <c r="L26" s="6" t="s">
        <v>121</v>
      </c>
      <c r="M26" s="6" t="s">
        <v>121</v>
      </c>
      <c r="N26" s="6" t="s">
        <v>121</v>
      </c>
      <c r="O26" s="6" t="s">
        <v>121</v>
      </c>
      <c r="P26" s="3"/>
      <c r="Q26" s="3"/>
      <c r="R26" s="5" t="s">
        <v>121</v>
      </c>
      <c r="S26" s="6" t="s">
        <v>121</v>
      </c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5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  <c r="AJ26" s="6" t="s">
        <v>121</v>
      </c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6" t="s">
        <v>121</v>
      </c>
      <c r="L27" s="6" t="s">
        <v>121</v>
      </c>
      <c r="M27" s="6" t="s">
        <v>121</v>
      </c>
      <c r="N27" s="6" t="s">
        <v>121</v>
      </c>
      <c r="O27" s="6" t="s">
        <v>121</v>
      </c>
      <c r="P27" s="3"/>
      <c r="Q27" s="3"/>
      <c r="R27" s="6" t="s">
        <v>121</v>
      </c>
      <c r="S27" s="6" t="s">
        <v>121</v>
      </c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  <c r="AJ27" s="6" t="s">
        <v>121</v>
      </c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59"/>
      <c r="H28" s="59"/>
      <c r="I28" s="3"/>
      <c r="J28" s="3"/>
      <c r="K28" s="6" t="s">
        <v>121</v>
      </c>
      <c r="L28" s="6" t="s">
        <v>121</v>
      </c>
      <c r="M28" s="6" t="s">
        <v>121</v>
      </c>
      <c r="N28" s="6" t="s">
        <v>121</v>
      </c>
      <c r="O28" s="5" t="s">
        <v>121</v>
      </c>
      <c r="P28" s="3"/>
      <c r="Q28" s="3"/>
      <c r="R28" s="6" t="s">
        <v>121</v>
      </c>
      <c r="S28" s="6" t="s">
        <v>121</v>
      </c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  <c r="AJ28" s="6" t="s">
        <v>121</v>
      </c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55"/>
      <c r="H29" s="55"/>
      <c r="I29" s="3"/>
      <c r="J29" s="3"/>
      <c r="K29" s="6" t="s">
        <v>121</v>
      </c>
      <c r="L29" s="6" t="s">
        <v>121</v>
      </c>
      <c r="M29" s="6" t="s">
        <v>121</v>
      </c>
      <c r="N29" s="5" t="s">
        <v>121</v>
      </c>
      <c r="O29" s="6" t="s">
        <v>121</v>
      </c>
      <c r="P29" s="3"/>
      <c r="Q29" s="3"/>
      <c r="R29" s="6" t="s">
        <v>121</v>
      </c>
      <c r="S29" s="6" t="s">
        <v>121</v>
      </c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  <c r="AJ29" s="6" t="s">
        <v>121</v>
      </c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6" t="s">
        <v>121</v>
      </c>
      <c r="L30" s="6" t="s">
        <v>121</v>
      </c>
      <c r="M30" s="6" t="s">
        <v>121</v>
      </c>
      <c r="N30" s="6" t="s">
        <v>121</v>
      </c>
      <c r="O30" s="6" t="s">
        <v>121</v>
      </c>
      <c r="P30" s="3"/>
      <c r="Q30" s="3"/>
      <c r="R30" s="6" t="s">
        <v>121</v>
      </c>
      <c r="S30" s="6" t="s">
        <v>121</v>
      </c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  <c r="AJ30" s="6" t="s">
        <v>121</v>
      </c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" t="s">
        <v>121</v>
      </c>
      <c r="L31" s="6" t="s">
        <v>121</v>
      </c>
      <c r="M31" s="6" t="s">
        <v>121</v>
      </c>
      <c r="N31" s="6" t="s">
        <v>121</v>
      </c>
      <c r="O31" s="6" t="s">
        <v>121</v>
      </c>
      <c r="P31" s="3"/>
      <c r="Q31" s="3"/>
      <c r="R31" s="6" t="s">
        <v>121</v>
      </c>
      <c r="S31" s="6" t="s">
        <v>121</v>
      </c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  <c r="AJ31" s="6" t="s">
        <v>121</v>
      </c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6" t="s">
        <v>121</v>
      </c>
      <c r="L32" s="6" t="s">
        <v>121</v>
      </c>
      <c r="M32" s="6" t="s">
        <v>121</v>
      </c>
      <c r="N32" s="6" t="s">
        <v>121</v>
      </c>
      <c r="O32" s="6" t="s">
        <v>121</v>
      </c>
      <c r="P32" s="3"/>
      <c r="Q32" s="3"/>
      <c r="R32" s="6" t="s">
        <v>121</v>
      </c>
      <c r="S32" s="6" t="s">
        <v>121</v>
      </c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  <c r="AJ32" s="6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6" t="s">
        <v>121</v>
      </c>
      <c r="L33" s="6" t="s">
        <v>121</v>
      </c>
      <c r="M33" s="6" t="s">
        <v>121</v>
      </c>
      <c r="N33" s="6" t="s">
        <v>121</v>
      </c>
      <c r="O33" s="6" t="s">
        <v>121</v>
      </c>
      <c r="P33" s="3"/>
      <c r="Q33" s="3"/>
      <c r="R33" s="6" t="s">
        <v>121</v>
      </c>
      <c r="S33" s="6" t="s">
        <v>121</v>
      </c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5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  <c r="AJ33" s="6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6" t="s">
        <v>121</v>
      </c>
      <c r="L34" s="6" t="s">
        <v>121</v>
      </c>
      <c r="M34" s="6" t="s">
        <v>121</v>
      </c>
      <c r="N34" s="6" t="s">
        <v>121</v>
      </c>
      <c r="O34" s="5" t="s">
        <v>121</v>
      </c>
      <c r="P34" s="3"/>
      <c r="Q34" s="3"/>
      <c r="R34" s="6" t="s">
        <v>121</v>
      </c>
      <c r="S34" s="6" t="s">
        <v>121</v>
      </c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  <c r="AJ34" s="6" t="s">
        <v>121</v>
      </c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6" t="s">
        <v>121</v>
      </c>
      <c r="L35" s="6" t="s">
        <v>121</v>
      </c>
      <c r="M35" s="6" t="s">
        <v>121</v>
      </c>
      <c r="N35" s="6" t="s">
        <v>121</v>
      </c>
      <c r="O35" s="6" t="s">
        <v>121</v>
      </c>
      <c r="P35" s="3"/>
      <c r="Q35" s="3"/>
      <c r="R35" s="6" t="s">
        <v>121</v>
      </c>
      <c r="S35" s="6" t="s">
        <v>121</v>
      </c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  <c r="AJ35" s="6" t="s">
        <v>121</v>
      </c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6" t="s">
        <v>121</v>
      </c>
      <c r="L36" s="6" t="s">
        <v>121</v>
      </c>
      <c r="M36" s="6" t="s">
        <v>121</v>
      </c>
      <c r="N36" s="6" t="s">
        <v>121</v>
      </c>
      <c r="O36" s="6" t="s">
        <v>121</v>
      </c>
      <c r="P36" s="4"/>
      <c r="Q36" s="4"/>
      <c r="R36" s="6" t="s">
        <v>121</v>
      </c>
      <c r="S36" s="6" t="s">
        <v>121</v>
      </c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  <c r="AJ36" s="6" t="s">
        <v>121</v>
      </c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6" t="s">
        <v>121</v>
      </c>
      <c r="L37" s="6" t="s">
        <v>121</v>
      </c>
      <c r="M37" s="6" t="s">
        <v>121</v>
      </c>
      <c r="N37" s="6" t="s">
        <v>121</v>
      </c>
      <c r="O37" s="6" t="s">
        <v>121</v>
      </c>
      <c r="P37" s="4"/>
      <c r="Q37" s="4"/>
      <c r="R37" s="6" t="s">
        <v>121</v>
      </c>
      <c r="S37" s="6" t="s">
        <v>121</v>
      </c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  <c r="AJ37" s="6" t="s">
        <v>121</v>
      </c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6" t="s">
        <v>121</v>
      </c>
      <c r="L38" s="6" t="s">
        <v>121</v>
      </c>
      <c r="M38" s="6" t="s">
        <v>121</v>
      </c>
      <c r="N38" s="6" t="s">
        <v>121</v>
      </c>
      <c r="O38" s="6" t="s">
        <v>121</v>
      </c>
      <c r="P38" s="4"/>
      <c r="Q38" s="4"/>
      <c r="R38" s="6" t="s">
        <v>121</v>
      </c>
      <c r="S38" s="6" t="s">
        <v>121</v>
      </c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5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  <c r="AJ38" s="6" t="s">
        <v>121</v>
      </c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6" t="s">
        <v>121</v>
      </c>
      <c r="L39" s="6" t="s">
        <v>121</v>
      </c>
      <c r="M39" s="6" t="s">
        <v>121</v>
      </c>
      <c r="N39" s="6" t="s">
        <v>121</v>
      </c>
      <c r="O39" s="6" t="s">
        <v>121</v>
      </c>
      <c r="P39" s="4"/>
      <c r="Q39" s="4"/>
      <c r="R39" s="6" t="s">
        <v>121</v>
      </c>
      <c r="S39" s="6" t="s">
        <v>121</v>
      </c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  <c r="AJ39" s="6" t="s">
        <v>121</v>
      </c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6" t="s">
        <v>121</v>
      </c>
      <c r="L40" s="6" t="s">
        <v>121</v>
      </c>
      <c r="M40" s="6" t="s">
        <v>121</v>
      </c>
      <c r="N40" s="6" t="s">
        <v>121</v>
      </c>
      <c r="O40" s="6" t="s">
        <v>121</v>
      </c>
      <c r="P40" s="4"/>
      <c r="Q40" s="4"/>
      <c r="R40" s="63" t="s">
        <v>121</v>
      </c>
      <c r="S40" s="6" t="s">
        <v>121</v>
      </c>
      <c r="T40" s="6" t="s">
        <v>121</v>
      </c>
      <c r="U40" s="6" t="s">
        <v>121</v>
      </c>
      <c r="V40" s="6" t="s">
        <v>121</v>
      </c>
      <c r="W40" s="4"/>
      <c r="X40" s="4"/>
      <c r="Y40" s="6" t="s">
        <v>121</v>
      </c>
      <c r="Z40" s="6" t="s">
        <v>121</v>
      </c>
      <c r="AA40" s="5" t="s">
        <v>121</v>
      </c>
      <c r="AB40" s="6" t="s">
        <v>121</v>
      </c>
      <c r="AC40" s="6" t="s">
        <v>121</v>
      </c>
      <c r="AD40" s="4"/>
      <c r="AE40" s="4"/>
      <c r="AF40" s="5" t="s">
        <v>121</v>
      </c>
      <c r="AG40" s="6" t="s">
        <v>121</v>
      </c>
      <c r="AH40" s="6" t="s">
        <v>121</v>
      </c>
      <c r="AI40" s="6" t="s">
        <v>121</v>
      </c>
      <c r="AJ40" s="6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57" t="s">
        <v>121</v>
      </c>
      <c r="H41" s="57" t="s">
        <v>121</v>
      </c>
      <c r="I41" s="4"/>
      <c r="J41" s="4"/>
      <c r="K41" s="6" t="s">
        <v>121</v>
      </c>
      <c r="L41" s="6" t="s">
        <v>121</v>
      </c>
      <c r="M41" s="6" t="s">
        <v>121</v>
      </c>
      <c r="N41" s="6" t="s">
        <v>121</v>
      </c>
      <c r="O41" s="6" t="s">
        <v>121</v>
      </c>
      <c r="P41" s="4"/>
      <c r="Q41" s="4"/>
      <c r="R41" s="6" t="s">
        <v>121</v>
      </c>
      <c r="S41" s="6" t="s">
        <v>121</v>
      </c>
      <c r="T41" s="6" t="s">
        <v>121</v>
      </c>
      <c r="U41" s="6" t="s">
        <v>121</v>
      </c>
      <c r="V41" s="6" t="s">
        <v>121</v>
      </c>
      <c r="W41" s="4"/>
      <c r="X41" s="4"/>
      <c r="Y41" s="6" t="s">
        <v>121</v>
      </c>
      <c r="Z41" s="6" t="s">
        <v>121</v>
      </c>
      <c r="AA41" s="6" t="s">
        <v>121</v>
      </c>
      <c r="AB41" s="6" t="s">
        <v>121</v>
      </c>
      <c r="AC41" s="6" t="s">
        <v>121</v>
      </c>
      <c r="AD41" s="4"/>
      <c r="AE41" s="4"/>
      <c r="AF41" s="5" t="s">
        <v>121</v>
      </c>
      <c r="AG41" s="6" t="s">
        <v>121</v>
      </c>
      <c r="AH41" s="6" t="s">
        <v>121</v>
      </c>
      <c r="AI41" s="6" t="s">
        <v>121</v>
      </c>
      <c r="AJ41" s="6" t="s">
        <v>121</v>
      </c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6" t="s">
        <v>121</v>
      </c>
      <c r="L42" s="6" t="s">
        <v>121</v>
      </c>
      <c r="M42" s="6" t="s">
        <v>121</v>
      </c>
      <c r="N42" s="6" t="s">
        <v>121</v>
      </c>
      <c r="O42" s="6" t="s">
        <v>121</v>
      </c>
      <c r="P42" s="4"/>
      <c r="Q42" s="4"/>
      <c r="R42" s="6" t="s">
        <v>121</v>
      </c>
      <c r="S42" s="6" t="s">
        <v>121</v>
      </c>
      <c r="T42" s="6" t="s">
        <v>121</v>
      </c>
      <c r="U42" s="6" t="s">
        <v>121</v>
      </c>
      <c r="V42" s="6" t="s">
        <v>121</v>
      </c>
      <c r="W42" s="4"/>
      <c r="X42" s="4"/>
      <c r="Y42" s="6" t="s">
        <v>121</v>
      </c>
      <c r="Z42" s="6" t="s">
        <v>121</v>
      </c>
      <c r="AA42" s="6" t="s">
        <v>121</v>
      </c>
      <c r="AB42" s="6" t="s">
        <v>121</v>
      </c>
      <c r="AC42" s="6" t="s">
        <v>121</v>
      </c>
      <c r="AD42" s="4"/>
      <c r="AE42" s="4"/>
      <c r="AF42" s="6" t="s">
        <v>121</v>
      </c>
      <c r="AG42" s="6" t="s">
        <v>121</v>
      </c>
      <c r="AH42" s="6" t="s">
        <v>121</v>
      </c>
      <c r="AI42" s="6" t="s">
        <v>121</v>
      </c>
      <c r="AJ42" s="6" t="s">
        <v>121</v>
      </c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6" t="s">
        <v>121</v>
      </c>
      <c r="L43" s="6" t="s">
        <v>121</v>
      </c>
      <c r="M43" s="6" t="s">
        <v>121</v>
      </c>
      <c r="N43" s="6" t="s">
        <v>121</v>
      </c>
      <c r="O43" s="6" t="s">
        <v>121</v>
      </c>
      <c r="P43" s="4"/>
      <c r="Q43" s="4"/>
      <c r="R43" s="6" t="s">
        <v>121</v>
      </c>
      <c r="S43" s="6" t="s">
        <v>121</v>
      </c>
      <c r="T43" s="6" t="s">
        <v>121</v>
      </c>
      <c r="U43" s="6" t="s">
        <v>121</v>
      </c>
      <c r="V43" s="6" t="s">
        <v>121</v>
      </c>
      <c r="W43" s="4"/>
      <c r="X43" s="4"/>
      <c r="Y43" s="6" t="s">
        <v>121</v>
      </c>
      <c r="Z43" s="6" t="s">
        <v>121</v>
      </c>
      <c r="AA43" s="6" t="s">
        <v>121</v>
      </c>
      <c r="AB43" s="6" t="s">
        <v>121</v>
      </c>
      <c r="AC43" s="5" t="s">
        <v>121</v>
      </c>
      <c r="AD43" s="4"/>
      <c r="AE43" s="4"/>
      <c r="AF43" s="6" t="s">
        <v>121</v>
      </c>
      <c r="AG43" s="6" t="s">
        <v>121</v>
      </c>
      <c r="AH43" s="6" t="s">
        <v>121</v>
      </c>
      <c r="AI43" s="6" t="s">
        <v>121</v>
      </c>
      <c r="AJ43" s="5" t="s">
        <v>121</v>
      </c>
    </row>
    <row r="44" spans="1:36" x14ac:dyDescent="0.25">
      <c r="A44" s="26">
        <v>26</v>
      </c>
      <c r="B44" s="31" t="s">
        <v>13</v>
      </c>
      <c r="C44" s="32" t="s">
        <v>106</v>
      </c>
      <c r="D44" s="31" t="s">
        <v>12</v>
      </c>
      <c r="E44" s="29" t="s">
        <v>105</v>
      </c>
      <c r="F44" s="4"/>
      <c r="G44" s="57" t="s">
        <v>121</v>
      </c>
      <c r="H44" s="57" t="s">
        <v>121</v>
      </c>
      <c r="I44" s="4"/>
      <c r="J44" s="4"/>
      <c r="K44" s="6" t="s">
        <v>121</v>
      </c>
      <c r="L44" s="5" t="s">
        <v>121</v>
      </c>
      <c r="M44" s="6" t="s">
        <v>121</v>
      </c>
      <c r="N44" s="6" t="s">
        <v>121</v>
      </c>
      <c r="O44" s="5" t="s">
        <v>121</v>
      </c>
      <c r="P44" s="4"/>
      <c r="Q44" s="4"/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4"/>
      <c r="X44" s="4"/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4"/>
      <c r="AE44" s="4"/>
      <c r="AF44" s="6" t="s">
        <v>121</v>
      </c>
      <c r="AG44" s="6" t="s">
        <v>121</v>
      </c>
      <c r="AH44" s="6" t="s">
        <v>121</v>
      </c>
      <c r="AI44" s="6" t="s">
        <v>121</v>
      </c>
      <c r="AJ44" s="5" t="s">
        <v>121</v>
      </c>
    </row>
    <row r="45" spans="1:36" x14ac:dyDescent="0.25">
      <c r="A45" s="26">
        <v>27</v>
      </c>
      <c r="B45" s="31" t="s">
        <v>16</v>
      </c>
      <c r="C45" s="32" t="s">
        <v>14</v>
      </c>
      <c r="D45" s="31" t="s">
        <v>15</v>
      </c>
      <c r="E45" s="29" t="s">
        <v>105</v>
      </c>
      <c r="F45" s="4"/>
      <c r="G45" s="4"/>
      <c r="H45" s="4"/>
      <c r="I45" s="4"/>
      <c r="J45" s="4"/>
      <c r="K45" s="6" t="s">
        <v>121</v>
      </c>
      <c r="L45" s="6" t="s">
        <v>121</v>
      </c>
      <c r="M45" s="6" t="s">
        <v>121</v>
      </c>
      <c r="N45" s="6" t="s">
        <v>121</v>
      </c>
      <c r="O45" s="6" t="s">
        <v>121</v>
      </c>
      <c r="P45" s="4"/>
      <c r="Q45" s="4"/>
      <c r="R45" s="6" t="s">
        <v>121</v>
      </c>
      <c r="S45" s="6" t="s">
        <v>121</v>
      </c>
      <c r="T45" s="6" t="s">
        <v>121</v>
      </c>
      <c r="U45" s="5" t="s">
        <v>121</v>
      </c>
      <c r="V45" s="6" t="s">
        <v>121</v>
      </c>
      <c r="W45" s="4"/>
      <c r="X45" s="4"/>
      <c r="Y45" s="6" t="s">
        <v>121</v>
      </c>
      <c r="Z45" s="6" t="s">
        <v>121</v>
      </c>
      <c r="AA45" s="6" t="s">
        <v>121</v>
      </c>
      <c r="AB45" s="6" t="s">
        <v>121</v>
      </c>
      <c r="AC45" s="6" t="s">
        <v>121</v>
      </c>
      <c r="AD45" s="4"/>
      <c r="AE45" s="4"/>
      <c r="AF45" s="6" t="s">
        <v>121</v>
      </c>
      <c r="AG45" s="6" t="s">
        <v>121</v>
      </c>
      <c r="AH45" s="6" t="s">
        <v>121</v>
      </c>
      <c r="AI45" s="6" t="s">
        <v>121</v>
      </c>
      <c r="AJ45" s="6" t="s">
        <v>121</v>
      </c>
    </row>
    <row r="46" spans="1:36" x14ac:dyDescent="0.25">
      <c r="A46" s="26">
        <v>28</v>
      </c>
      <c r="B46" s="31" t="s">
        <v>19</v>
      </c>
      <c r="C46" s="32" t="s">
        <v>17</v>
      </c>
      <c r="D46" s="31" t="s">
        <v>18</v>
      </c>
      <c r="E46" s="29" t="s">
        <v>105</v>
      </c>
      <c r="F46" s="4"/>
      <c r="G46" s="4"/>
      <c r="H46" s="4"/>
      <c r="I46" s="4"/>
      <c r="J46" s="4"/>
      <c r="K46" s="6" t="s">
        <v>121</v>
      </c>
      <c r="L46" s="6" t="s">
        <v>121</v>
      </c>
      <c r="M46" s="6" t="s">
        <v>121</v>
      </c>
      <c r="N46" s="6" t="s">
        <v>121</v>
      </c>
      <c r="O46" s="6" t="s">
        <v>121</v>
      </c>
      <c r="P46" s="4"/>
      <c r="Q46" s="4"/>
      <c r="R46" s="6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4"/>
      <c r="X46" s="4"/>
      <c r="Y46" s="6" t="s">
        <v>121</v>
      </c>
      <c r="Z46" s="6" t="s">
        <v>121</v>
      </c>
      <c r="AA46" s="6" t="s">
        <v>121</v>
      </c>
      <c r="AB46" s="6" t="s">
        <v>121</v>
      </c>
      <c r="AC46" s="6" t="s">
        <v>121</v>
      </c>
      <c r="AD46" s="4"/>
      <c r="AE46" s="4"/>
      <c r="AF46" s="6" t="s">
        <v>121</v>
      </c>
      <c r="AG46" s="6" t="s">
        <v>121</v>
      </c>
      <c r="AH46" s="6" t="s">
        <v>121</v>
      </c>
      <c r="AI46" s="6" t="s">
        <v>121</v>
      </c>
      <c r="AJ46" s="6" t="s">
        <v>121</v>
      </c>
    </row>
  </sheetData>
  <mergeCells count="46">
    <mergeCell ref="B3:C5"/>
    <mergeCell ref="B8:C9"/>
    <mergeCell ref="A17:A18"/>
    <mergeCell ref="B17:B18"/>
    <mergeCell ref="C17:C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AJ17:AJ18"/>
    <mergeCell ref="AD17:AD18"/>
    <mergeCell ref="AE17:AE18"/>
    <mergeCell ref="AF17:AF18"/>
    <mergeCell ref="AG17:AG18"/>
    <mergeCell ref="AH17:AH18"/>
    <mergeCell ref="AI17:AI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6">
    <cfRule type="containsText" dxfId="338" priority="35" operator="containsText" text="REFERENT METIER">
      <formula>NOT(ISERROR(SEARCH("REFERENT METIER",E19)))</formula>
    </cfRule>
    <cfRule type="containsText" dxfId="337" priority="36" operator="containsText" text="CORSIC">
      <formula>NOT(ISERROR(SEARCH("CORSIC",E19)))</formula>
    </cfRule>
    <cfRule type="containsText" dxfId="336" priority="37" operator="containsText" text="RH">
      <formula>NOT(ISERROR(SEARCH("RH",E19)))</formula>
    </cfRule>
    <cfRule type="containsText" dxfId="335" priority="38" operator="containsText" text="SECTION 68">
      <formula>NOT(ISERROR(SEARCH("SECTION 68",E19)))</formula>
    </cfRule>
    <cfRule type="containsText" dxfId="334" priority="39" operator="containsText" text="SECTION 67">
      <formula>NOT(ISERROR(SEARCH("SECTION 67",E19)))</formula>
    </cfRule>
    <cfRule type="containsText" dxfId="333" priority="40" operator="containsText" text="COORDINATION">
      <formula>NOT(ISERROR(SEARCH("COORDINATION",E19)))</formula>
    </cfRule>
    <cfRule type="containsText" dxfId="332" priority="41" operator="containsText" text="COMMUNICATION">
      <formula>NOT(ISERROR(SEARCH("COMMUNICATION",E19)))</formula>
    </cfRule>
    <cfRule type="containsText" dxfId="331" priority="42" operator="containsText" text="BUDGET">
      <formula>NOT(ISERROR(SEARCH("BUDGET",E19)))</formula>
    </cfRule>
    <cfRule type="containsText" dxfId="330" priority="43" operator="containsText" text="SECRETARIAT">
      <formula>NOT(ISERROR(SEARCH("SECRETARIAT",E19)))</formula>
    </cfRule>
    <cfRule type="containsText" dxfId="329" priority="44" operator="containsText" text="CHEF BJDC">
      <formula>NOT(ISERROR(SEARCH("CHEF BJDC",E19)))</formula>
    </cfRule>
    <cfRule type="containsText" dxfId="328" priority="45" operator="containsText" text="DIRECTEUR">
      <formula>NOT(ISERROR(SEARCH("DIRECTEUR",E19)))</formula>
    </cfRule>
  </conditionalFormatting>
  <conditionalFormatting sqref="F17:G46 N44:AJ46 N43:AI43 N26:U26 N27:AJ42 N17:AJ21 N23:AJ25 N22:Q22 W22:X22 Z22:AJ22 W26:AJ26">
    <cfRule type="expression" dxfId="327" priority="30">
      <formula>WEEKDAY(F$17,2)&gt;5</formula>
    </cfRule>
  </conditionalFormatting>
  <conditionalFormatting sqref="Y12:AA12">
    <cfRule type="expression" dxfId="326" priority="27">
      <formula>WEEKDAY(AJ$17,2)&gt;5</formula>
    </cfRule>
  </conditionalFormatting>
  <conditionalFormatting sqref="H17:M20 H22:M46 H21:L21 K22:O22">
    <cfRule type="expression" dxfId="325" priority="62">
      <formula>WEEKDAY(H$17,2)&gt;5</formula>
    </cfRule>
  </conditionalFormatting>
  <conditionalFormatting sqref="AJ43">
    <cfRule type="expression" dxfId="324" priority="20">
      <formula>WEEKDAY(AJ$17,2)&gt;5</formula>
    </cfRule>
  </conditionalFormatting>
  <conditionalFormatting sqref="T24">
    <cfRule type="expression" dxfId="323" priority="17">
      <formula>WEEKDAY(T$17,2)&gt;5</formula>
    </cfRule>
  </conditionalFormatting>
  <conditionalFormatting sqref="M21">
    <cfRule type="expression" dxfId="322" priority="14">
      <formula>WEEKDAY(M$17,2)&gt;5</formula>
    </cfRule>
  </conditionalFormatting>
  <conditionalFormatting sqref="V26">
    <cfRule type="expression" dxfId="321" priority="12">
      <formula>WEEKDAY(V$17,2)&gt;5</formula>
    </cfRule>
  </conditionalFormatting>
  <conditionalFormatting sqref="R22:V22">
    <cfRule type="expression" dxfId="320" priority="5">
      <formula>WEEKDAY(R$17,2)&gt;5</formula>
    </cfRule>
  </conditionalFormatting>
  <conditionalFormatting sqref="Y22">
    <cfRule type="expression" dxfId="319" priority="2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N44:AJ46 N43:AI43 N26:U26 N27:AJ42 N17:AJ21 N23:AJ25 N22:Q22 W22:X22 Z22:AJ22 W26:AJ26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F25:AJ25 F28:AJ28 F40:AJ40 F44:AJ44 N20:AJ21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F41:AJ42 F45:AJ46 F43:AI43 Z25:Z26 F27:AJ27 F26:U26 F29:AJ39 F23:AJ24 F22:Q22 W22:X22 Z22:AJ22 W26:AJ26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H17:M20 H22:M46 H21:L21 K22:O22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H20:M20 H21:L21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NOT(ISNA(VLOOKUP(M$17,'JOURS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NOT(ISNA(VLOOKUP(V$17,'JOURS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NOT(ISNA(VLOOKUP(Z$17,'JOURS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AH22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NOT(ISNA(VLOOKUP(K$17,'JOURS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K22:O22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NOT(ISNA(VLOOKUP(R$17,'JOURS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T47"/>
  <sheetViews>
    <sheetView showGridLines="0" topLeftCell="B1" zoomScale="90" zoomScaleNormal="90" workbookViewId="0">
      <pane ySplit="18" topLeftCell="A19" activePane="bottomLeft" state="frozen"/>
      <selection activeCell="G21" sqref="G21:H21"/>
      <selection pane="bottomLeft" activeCell="AO25" sqref="AO2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42" width="4.28515625" style="7" customWidth="1"/>
    <col min="43" max="43" width="2" style="7" hidden="1" customWidth="1"/>
    <col min="44" max="44" width="14.140625" style="7" hidden="1" customWidth="1"/>
    <col min="45" max="45" width="11.42578125" style="10" customWidth="1"/>
    <col min="46" max="16384" width="11.42578125" style="7"/>
  </cols>
  <sheetData>
    <row r="2" spans="2:46" ht="15.75" x14ac:dyDescent="0.25">
      <c r="F2" s="8"/>
      <c r="M2" s="9"/>
      <c r="T2" s="36"/>
      <c r="AA2" s="37"/>
      <c r="AH2" s="34"/>
    </row>
    <row r="3" spans="2:46" ht="15.75" x14ac:dyDescent="0.25">
      <c r="B3" s="109">
        <f>Janvier!B3:C5</f>
        <v>2020</v>
      </c>
      <c r="C3" s="109"/>
      <c r="F3" s="8"/>
      <c r="M3" s="9"/>
      <c r="T3" s="36"/>
      <c r="AA3" s="37"/>
      <c r="AH3" s="34"/>
    </row>
    <row r="4" spans="2:46" x14ac:dyDescent="0.25">
      <c r="B4" s="109"/>
      <c r="C4" s="109"/>
    </row>
    <row r="5" spans="2:46" ht="15.75" x14ac:dyDescent="0.25">
      <c r="B5" s="109"/>
      <c r="C5" s="109"/>
      <c r="F5" s="35"/>
      <c r="M5" s="13"/>
      <c r="T5" s="103" t="s">
        <v>115</v>
      </c>
      <c r="AA5" s="104" t="s">
        <v>115</v>
      </c>
      <c r="AH5" s="101" t="s">
        <v>115</v>
      </c>
      <c r="AQ5" s="11"/>
      <c r="AR5" s="11"/>
      <c r="AT5" s="10"/>
    </row>
    <row r="6" spans="2:46" ht="15.75" x14ac:dyDescent="0.25">
      <c r="F6" s="35"/>
      <c r="M6" s="17"/>
      <c r="T6" s="103"/>
      <c r="AA6" s="104"/>
      <c r="AH6" s="101"/>
      <c r="AQ6" s="11">
        <v>2</v>
      </c>
      <c r="AR6" s="11" t="s">
        <v>112</v>
      </c>
      <c r="AT6" s="10"/>
    </row>
    <row r="7" spans="2:46" x14ac:dyDescent="0.25">
      <c r="AQ7" s="11"/>
      <c r="AR7" s="11"/>
      <c r="AT7" s="10"/>
    </row>
    <row r="8" spans="2:46" ht="15.75" x14ac:dyDescent="0.25">
      <c r="B8" s="110" t="s">
        <v>108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6" ht="15.75" x14ac:dyDescent="0.25">
      <c r="B9" s="110"/>
      <c r="C9" s="110"/>
      <c r="F9" s="102"/>
      <c r="M9" s="19"/>
      <c r="T9" s="103"/>
      <c r="AA9" s="104"/>
      <c r="AH9" s="101"/>
      <c r="AQ9" s="10"/>
      <c r="AR9" s="10"/>
      <c r="AT9" s="10"/>
    </row>
    <row r="11" spans="2:46" ht="15.75" x14ac:dyDescent="0.25">
      <c r="F11" s="114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6" ht="15.75" x14ac:dyDescent="0.25">
      <c r="F12" s="114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6" x14ac:dyDescent="0.25">
      <c r="E15" s="7" t="str">
        <f>'JOURS NON TRAVAILLES'!L6</f>
        <v>Fichier mis à jour le  18/08/2020 14:00:18 par  l.durban</v>
      </c>
    </row>
    <row r="17" spans="1:43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DATE(B3,AQ6,1)</f>
        <v>43862</v>
      </c>
      <c r="G17" s="108">
        <f t="shared" ref="G17:AH17" si="0">F17+1</f>
        <v>43863</v>
      </c>
      <c r="H17" s="108">
        <f t="shared" si="0"/>
        <v>43864</v>
      </c>
      <c r="I17" s="108">
        <f t="shared" si="0"/>
        <v>43865</v>
      </c>
      <c r="J17" s="105">
        <f t="shared" si="0"/>
        <v>43866</v>
      </c>
      <c r="K17" s="105">
        <f t="shared" si="0"/>
        <v>43867</v>
      </c>
      <c r="L17" s="105">
        <f t="shared" si="0"/>
        <v>43868</v>
      </c>
      <c r="M17" s="105">
        <f t="shared" si="0"/>
        <v>43869</v>
      </c>
      <c r="N17" s="105">
        <f t="shared" si="0"/>
        <v>43870</v>
      </c>
      <c r="O17" s="105">
        <f t="shared" si="0"/>
        <v>43871</v>
      </c>
      <c r="P17" s="105">
        <f t="shared" si="0"/>
        <v>43872</v>
      </c>
      <c r="Q17" s="105">
        <f t="shared" si="0"/>
        <v>43873</v>
      </c>
      <c r="R17" s="105">
        <f t="shared" si="0"/>
        <v>43874</v>
      </c>
      <c r="S17" s="105">
        <f t="shared" si="0"/>
        <v>43875</v>
      </c>
      <c r="T17" s="105">
        <f t="shared" si="0"/>
        <v>43876</v>
      </c>
      <c r="U17" s="105">
        <f t="shared" si="0"/>
        <v>43877</v>
      </c>
      <c r="V17" s="105">
        <f t="shared" si="0"/>
        <v>43878</v>
      </c>
      <c r="W17" s="105">
        <f t="shared" si="0"/>
        <v>43879</v>
      </c>
      <c r="X17" s="105">
        <f t="shared" si="0"/>
        <v>43880</v>
      </c>
      <c r="Y17" s="105">
        <f t="shared" si="0"/>
        <v>43881</v>
      </c>
      <c r="Z17" s="105">
        <f t="shared" si="0"/>
        <v>43882</v>
      </c>
      <c r="AA17" s="105">
        <f t="shared" si="0"/>
        <v>43883</v>
      </c>
      <c r="AB17" s="105">
        <f t="shared" si="0"/>
        <v>43884</v>
      </c>
      <c r="AC17" s="105">
        <f t="shared" si="0"/>
        <v>43885</v>
      </c>
      <c r="AD17" s="105">
        <f t="shared" si="0"/>
        <v>43886</v>
      </c>
      <c r="AE17" s="105">
        <f t="shared" si="0"/>
        <v>43887</v>
      </c>
      <c r="AF17" s="105">
        <f t="shared" si="0"/>
        <v>43888</v>
      </c>
      <c r="AG17" s="105">
        <f t="shared" si="0"/>
        <v>43889</v>
      </c>
      <c r="AH17" s="105">
        <f t="shared" si="0"/>
        <v>43890</v>
      </c>
    </row>
    <row r="18" spans="1:43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</row>
    <row r="19" spans="1:43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6" t="s">
        <v>121</v>
      </c>
      <c r="I19" s="6" t="s">
        <v>121</v>
      </c>
      <c r="J19" s="6" t="s">
        <v>121</v>
      </c>
      <c r="K19" s="6" t="s">
        <v>121</v>
      </c>
      <c r="L19" s="6" t="s">
        <v>121</v>
      </c>
      <c r="M19" s="3"/>
      <c r="N19" s="3"/>
      <c r="O19" s="6" t="s">
        <v>121</v>
      </c>
      <c r="P19" s="6" t="s">
        <v>121</v>
      </c>
      <c r="Q19" s="6" t="s">
        <v>121</v>
      </c>
      <c r="R19" s="6" t="s">
        <v>121</v>
      </c>
      <c r="S19" s="5" t="s">
        <v>121</v>
      </c>
      <c r="T19" s="3"/>
      <c r="U19" s="3"/>
      <c r="V19" s="6" t="s">
        <v>121</v>
      </c>
      <c r="W19" s="6" t="s">
        <v>121</v>
      </c>
      <c r="X19" s="6" t="s">
        <v>121</v>
      </c>
      <c r="Y19" s="6" t="s">
        <v>121</v>
      </c>
      <c r="Z19" s="6" t="s">
        <v>121</v>
      </c>
      <c r="AA19" s="3"/>
      <c r="AB19" s="3"/>
      <c r="AC19" s="6" t="s">
        <v>121</v>
      </c>
      <c r="AD19" s="6" t="s">
        <v>121</v>
      </c>
      <c r="AE19" s="6" t="s">
        <v>121</v>
      </c>
      <c r="AF19" s="5" t="s">
        <v>121</v>
      </c>
      <c r="AG19" s="6" t="s">
        <v>121</v>
      </c>
      <c r="AH19" s="38"/>
    </row>
    <row r="20" spans="1:43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133</v>
      </c>
      <c r="F20" s="2"/>
      <c r="G20" s="2"/>
      <c r="H20" s="6" t="s">
        <v>121</v>
      </c>
      <c r="I20" s="6" t="s">
        <v>121</v>
      </c>
      <c r="J20" s="6" t="s">
        <v>121</v>
      </c>
      <c r="K20" s="6" t="s">
        <v>121</v>
      </c>
      <c r="L20" s="6" t="s">
        <v>121</v>
      </c>
      <c r="M20" s="3"/>
      <c r="N20" s="3"/>
      <c r="O20" s="6" t="s">
        <v>121</v>
      </c>
      <c r="P20" s="6" t="s">
        <v>121</v>
      </c>
      <c r="Q20" s="6" t="s">
        <v>121</v>
      </c>
      <c r="R20" s="6" t="s">
        <v>121</v>
      </c>
      <c r="S20" s="6" t="s">
        <v>121</v>
      </c>
      <c r="T20" s="3"/>
      <c r="U20" s="3"/>
      <c r="V20" s="6" t="s">
        <v>121</v>
      </c>
      <c r="W20" s="6" t="s">
        <v>121</v>
      </c>
      <c r="X20" s="6" t="s">
        <v>121</v>
      </c>
      <c r="Y20" s="6" t="s">
        <v>121</v>
      </c>
      <c r="Z20" s="6" t="s">
        <v>121</v>
      </c>
      <c r="AA20" s="3"/>
      <c r="AB20" s="3"/>
      <c r="AC20" s="6" t="s">
        <v>121</v>
      </c>
      <c r="AD20" s="6" t="s">
        <v>121</v>
      </c>
      <c r="AE20" s="6" t="s">
        <v>121</v>
      </c>
      <c r="AF20" s="6" t="s">
        <v>121</v>
      </c>
      <c r="AG20" s="6" t="s">
        <v>121</v>
      </c>
      <c r="AH20" s="38"/>
    </row>
    <row r="21" spans="1:43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134</v>
      </c>
      <c r="F21" s="2"/>
      <c r="G21" s="2"/>
      <c r="H21" s="6" t="s">
        <v>121</v>
      </c>
      <c r="I21" s="6" t="s">
        <v>121</v>
      </c>
      <c r="J21" s="6" t="s">
        <v>121</v>
      </c>
      <c r="K21" s="6" t="s">
        <v>121</v>
      </c>
      <c r="L21" s="6" t="s">
        <v>121</v>
      </c>
      <c r="M21" s="3"/>
      <c r="N21" s="3"/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3"/>
      <c r="U21" s="3"/>
      <c r="V21" s="5" t="s">
        <v>121</v>
      </c>
      <c r="W21" s="6" t="s">
        <v>121</v>
      </c>
      <c r="X21" s="6" t="s">
        <v>121</v>
      </c>
      <c r="Y21" s="6" t="s">
        <v>121</v>
      </c>
      <c r="Z21" s="6" t="s">
        <v>121</v>
      </c>
      <c r="AA21" s="56" t="s">
        <v>121</v>
      </c>
      <c r="AB21" s="5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6" t="s">
        <v>121</v>
      </c>
      <c r="AH21" s="38"/>
    </row>
    <row r="22" spans="1:43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5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3"/>
      <c r="U22" s="3"/>
      <c r="V22" s="6" t="s">
        <v>121</v>
      </c>
      <c r="W22" s="6" t="s">
        <v>121</v>
      </c>
      <c r="X22" s="6" t="s">
        <v>121</v>
      </c>
      <c r="Y22" s="6" t="s">
        <v>121</v>
      </c>
      <c r="Z22" s="6" t="s">
        <v>121</v>
      </c>
      <c r="AA22" s="3"/>
      <c r="AB22" s="3"/>
      <c r="AC22" s="6" t="s">
        <v>121</v>
      </c>
      <c r="AD22" s="6" t="s">
        <v>121</v>
      </c>
      <c r="AE22" s="6" t="s">
        <v>121</v>
      </c>
      <c r="AF22" s="6" t="s">
        <v>121</v>
      </c>
      <c r="AG22" s="6" t="s">
        <v>121</v>
      </c>
      <c r="AH22" s="38"/>
    </row>
    <row r="23" spans="1:43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" t="s">
        <v>121</v>
      </c>
      <c r="I23" s="6" t="s">
        <v>121</v>
      </c>
      <c r="J23" s="6" t="s">
        <v>121</v>
      </c>
      <c r="K23" s="6" t="s">
        <v>121</v>
      </c>
      <c r="L23" s="5" t="s">
        <v>121</v>
      </c>
      <c r="M23" s="3"/>
      <c r="N23" s="3"/>
      <c r="O23" s="6" t="s">
        <v>121</v>
      </c>
      <c r="P23" s="6" t="s">
        <v>121</v>
      </c>
      <c r="Q23" s="6" t="s">
        <v>121</v>
      </c>
      <c r="R23" s="6" t="s">
        <v>121</v>
      </c>
      <c r="S23" s="6" t="s">
        <v>121</v>
      </c>
      <c r="T23" s="3"/>
      <c r="U23" s="3"/>
      <c r="V23" s="6" t="s">
        <v>121</v>
      </c>
      <c r="W23" s="6" t="s">
        <v>121</v>
      </c>
      <c r="X23" s="6" t="s">
        <v>121</v>
      </c>
      <c r="Y23" s="6" t="s">
        <v>121</v>
      </c>
      <c r="Z23" s="6" t="s">
        <v>121</v>
      </c>
      <c r="AA23" s="3"/>
      <c r="AB23" s="3"/>
      <c r="AC23" s="6" t="s">
        <v>121</v>
      </c>
      <c r="AD23" s="5" t="s">
        <v>121</v>
      </c>
      <c r="AE23" s="6" t="s">
        <v>121</v>
      </c>
      <c r="AF23" s="5" t="s">
        <v>121</v>
      </c>
      <c r="AG23" s="5" t="s">
        <v>121</v>
      </c>
      <c r="AH23" s="38"/>
    </row>
    <row r="24" spans="1:43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3"/>
      <c r="U24" s="3"/>
      <c r="V24" s="6" t="s">
        <v>121</v>
      </c>
      <c r="W24" s="6" t="s">
        <v>121</v>
      </c>
      <c r="X24" s="6" t="s">
        <v>121</v>
      </c>
      <c r="Y24" s="6" t="s">
        <v>121</v>
      </c>
      <c r="Z24" s="6" t="s">
        <v>121</v>
      </c>
      <c r="AA24" s="3"/>
      <c r="AB24" s="3"/>
      <c r="AC24" s="6" t="s">
        <v>121</v>
      </c>
      <c r="AD24" s="6" t="s">
        <v>121</v>
      </c>
      <c r="AE24" s="6" t="s">
        <v>121</v>
      </c>
      <c r="AF24" s="6" t="s">
        <v>121</v>
      </c>
      <c r="AG24" s="6" t="s">
        <v>121</v>
      </c>
      <c r="AH24" s="38"/>
    </row>
    <row r="25" spans="1:43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6" t="s">
        <v>121</v>
      </c>
      <c r="I25" s="6" t="s">
        <v>121</v>
      </c>
      <c r="J25" s="6" t="s">
        <v>121</v>
      </c>
      <c r="K25" s="6" t="s">
        <v>121</v>
      </c>
      <c r="L25" s="5" t="s">
        <v>121</v>
      </c>
      <c r="M25" s="3"/>
      <c r="N25" s="3"/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3"/>
      <c r="U25" s="3"/>
      <c r="V25" s="6" t="s">
        <v>121</v>
      </c>
      <c r="W25" s="6" t="s">
        <v>121</v>
      </c>
      <c r="X25" s="6" t="s">
        <v>121</v>
      </c>
      <c r="Y25" s="6" t="s">
        <v>121</v>
      </c>
      <c r="Z25" s="6" t="s">
        <v>121</v>
      </c>
      <c r="AA25" s="3"/>
      <c r="AB25" s="3"/>
      <c r="AC25" s="6" t="s">
        <v>121</v>
      </c>
      <c r="AD25" s="6" t="s">
        <v>121</v>
      </c>
      <c r="AE25" s="6" t="s">
        <v>121</v>
      </c>
      <c r="AF25" s="6" t="s">
        <v>121</v>
      </c>
      <c r="AG25" s="6" t="s">
        <v>121</v>
      </c>
      <c r="AH25" s="38"/>
      <c r="AQ25" s="33"/>
    </row>
    <row r="26" spans="1:43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3"/>
      <c r="U26" s="3"/>
      <c r="V26" s="6" t="s">
        <v>121</v>
      </c>
      <c r="W26" s="6" t="s">
        <v>121</v>
      </c>
      <c r="X26" s="6" t="s">
        <v>121</v>
      </c>
      <c r="Y26" s="6" t="s">
        <v>121</v>
      </c>
      <c r="Z26" s="6" t="s">
        <v>121</v>
      </c>
      <c r="AA26" s="3"/>
      <c r="AB26" s="3"/>
      <c r="AC26" s="6" t="s">
        <v>121</v>
      </c>
      <c r="AD26" s="6" t="s">
        <v>121</v>
      </c>
      <c r="AE26" s="6" t="s">
        <v>121</v>
      </c>
      <c r="AF26" s="6" t="s">
        <v>121</v>
      </c>
      <c r="AG26" s="6" t="s">
        <v>121</v>
      </c>
      <c r="AH26" s="38"/>
    </row>
    <row r="27" spans="1:43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3"/>
      <c r="U27" s="3"/>
      <c r="V27" s="6" t="s">
        <v>121</v>
      </c>
      <c r="W27" s="6" t="s">
        <v>121</v>
      </c>
      <c r="X27" s="6" t="s">
        <v>121</v>
      </c>
      <c r="Y27" s="6" t="s">
        <v>121</v>
      </c>
      <c r="Z27" s="6" t="s">
        <v>121</v>
      </c>
      <c r="AA27" s="3"/>
      <c r="AB27" s="3"/>
      <c r="AC27" s="6" t="s">
        <v>121</v>
      </c>
      <c r="AD27" s="6" t="s">
        <v>121</v>
      </c>
      <c r="AE27" s="6" t="s">
        <v>121</v>
      </c>
      <c r="AF27" s="6" t="s">
        <v>121</v>
      </c>
      <c r="AG27" s="6" t="s">
        <v>121</v>
      </c>
      <c r="AH27" s="38"/>
    </row>
    <row r="28" spans="1:43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6" t="s">
        <v>121</v>
      </c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3"/>
      <c r="U28" s="3"/>
      <c r="V28" s="6" t="s">
        <v>121</v>
      </c>
      <c r="W28" s="6" t="s">
        <v>121</v>
      </c>
      <c r="X28" s="6" t="s">
        <v>121</v>
      </c>
      <c r="Y28" s="6" t="s">
        <v>121</v>
      </c>
      <c r="Z28" s="6" t="s">
        <v>121</v>
      </c>
      <c r="AA28" s="3"/>
      <c r="AB28" s="3"/>
      <c r="AC28" s="6" t="s">
        <v>121</v>
      </c>
      <c r="AD28" s="6" t="s">
        <v>121</v>
      </c>
      <c r="AE28" s="6" t="s">
        <v>121</v>
      </c>
      <c r="AF28" s="6" t="s">
        <v>121</v>
      </c>
      <c r="AG28" s="6" t="s">
        <v>121</v>
      </c>
      <c r="AH28" s="38"/>
    </row>
    <row r="29" spans="1:43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3"/>
      <c r="U29" s="3"/>
      <c r="V29" s="6" t="s">
        <v>121</v>
      </c>
      <c r="W29" s="6" t="s">
        <v>121</v>
      </c>
      <c r="X29" s="6" t="s">
        <v>121</v>
      </c>
      <c r="Y29" s="6" t="s">
        <v>121</v>
      </c>
      <c r="Z29" s="6" t="s">
        <v>121</v>
      </c>
      <c r="AA29" s="3"/>
      <c r="AB29" s="3"/>
      <c r="AC29" s="6" t="s">
        <v>121</v>
      </c>
      <c r="AD29" s="6" t="s">
        <v>121</v>
      </c>
      <c r="AE29" s="6" t="s">
        <v>121</v>
      </c>
      <c r="AF29" s="6" t="s">
        <v>121</v>
      </c>
      <c r="AG29" s="6" t="s">
        <v>121</v>
      </c>
      <c r="AH29" s="38"/>
    </row>
    <row r="30" spans="1:43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6" t="s">
        <v>121</v>
      </c>
      <c r="P30" s="6" t="s">
        <v>121</v>
      </c>
      <c r="Q30" s="6" t="s">
        <v>121</v>
      </c>
      <c r="R30" s="6" t="s">
        <v>121</v>
      </c>
      <c r="S30" s="6" t="s">
        <v>121</v>
      </c>
      <c r="T30" s="3"/>
      <c r="U30" s="3"/>
      <c r="V30" s="6" t="s">
        <v>121</v>
      </c>
      <c r="W30" s="6" t="s">
        <v>121</v>
      </c>
      <c r="X30" s="6" t="s">
        <v>121</v>
      </c>
      <c r="Y30" s="6" t="s">
        <v>121</v>
      </c>
      <c r="Z30" s="6" t="s">
        <v>121</v>
      </c>
      <c r="AA30" s="3"/>
      <c r="AB30" s="3"/>
      <c r="AC30" s="6" t="s">
        <v>121</v>
      </c>
      <c r="AD30" s="6" t="s">
        <v>121</v>
      </c>
      <c r="AE30" s="6" t="s">
        <v>121</v>
      </c>
      <c r="AF30" s="6" t="s">
        <v>121</v>
      </c>
      <c r="AG30" s="6" t="s">
        <v>121</v>
      </c>
      <c r="AH30" s="38"/>
    </row>
    <row r="31" spans="1:43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3"/>
      <c r="U31" s="3"/>
      <c r="V31" s="6" t="s">
        <v>121</v>
      </c>
      <c r="W31" s="6" t="s">
        <v>121</v>
      </c>
      <c r="X31" s="6" t="s">
        <v>121</v>
      </c>
      <c r="Y31" s="6" t="s">
        <v>121</v>
      </c>
      <c r="Z31" s="6" t="s">
        <v>121</v>
      </c>
      <c r="AA31" s="3"/>
      <c r="AB31" s="3"/>
      <c r="AC31" s="6" t="s">
        <v>121</v>
      </c>
      <c r="AD31" s="6" t="s">
        <v>121</v>
      </c>
      <c r="AE31" s="6" t="s">
        <v>121</v>
      </c>
      <c r="AF31" s="6" t="s">
        <v>121</v>
      </c>
      <c r="AG31" s="6" t="s">
        <v>121</v>
      </c>
      <c r="AH31" s="38"/>
    </row>
    <row r="32" spans="1:43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3"/>
      <c r="U32" s="3"/>
      <c r="V32" s="6" t="s">
        <v>121</v>
      </c>
      <c r="W32" s="6" t="s">
        <v>121</v>
      </c>
      <c r="X32" s="6" t="s">
        <v>121</v>
      </c>
      <c r="Y32" s="6" t="s">
        <v>121</v>
      </c>
      <c r="Z32" s="6" t="s">
        <v>121</v>
      </c>
      <c r="AA32" s="3"/>
      <c r="AB32" s="3"/>
      <c r="AC32" s="6" t="s">
        <v>121</v>
      </c>
      <c r="AD32" s="6" t="s">
        <v>121</v>
      </c>
      <c r="AE32" s="6" t="s">
        <v>121</v>
      </c>
      <c r="AF32" s="6" t="s">
        <v>121</v>
      </c>
      <c r="AG32" s="6" t="s">
        <v>121</v>
      </c>
      <c r="AH32" s="38"/>
    </row>
    <row r="33" spans="1:34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" t="s">
        <v>121</v>
      </c>
      <c r="I33" s="5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3"/>
      <c r="U33" s="3"/>
      <c r="V33" s="6" t="s">
        <v>121</v>
      </c>
      <c r="W33" s="6" t="s">
        <v>121</v>
      </c>
      <c r="X33" s="6" t="s">
        <v>121</v>
      </c>
      <c r="Y33" s="6" t="s">
        <v>121</v>
      </c>
      <c r="Z33" s="6" t="s">
        <v>121</v>
      </c>
      <c r="AA33" s="3"/>
      <c r="AB33" s="3"/>
      <c r="AC33" s="5" t="s">
        <v>121</v>
      </c>
      <c r="AD33" s="5" t="s">
        <v>121</v>
      </c>
      <c r="AE33" s="6" t="s">
        <v>121</v>
      </c>
      <c r="AF33" s="6" t="s">
        <v>121</v>
      </c>
      <c r="AG33" s="6" t="s">
        <v>121</v>
      </c>
      <c r="AH33" s="38"/>
    </row>
    <row r="34" spans="1:34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5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3"/>
      <c r="U34" s="3"/>
      <c r="V34" s="6" t="s">
        <v>121</v>
      </c>
      <c r="W34" s="6" t="s">
        <v>121</v>
      </c>
      <c r="X34" s="6" t="s">
        <v>121</v>
      </c>
      <c r="Y34" s="6" t="s">
        <v>121</v>
      </c>
      <c r="Z34" s="6" t="s">
        <v>121</v>
      </c>
      <c r="AA34" s="3"/>
      <c r="AB34" s="3"/>
      <c r="AC34" s="5" t="s">
        <v>121</v>
      </c>
      <c r="AD34" s="6" t="s">
        <v>121</v>
      </c>
      <c r="AE34" s="6" t="s">
        <v>121</v>
      </c>
      <c r="AF34" s="6" t="s">
        <v>121</v>
      </c>
      <c r="AG34" s="6" t="s">
        <v>121</v>
      </c>
      <c r="AH34" s="38"/>
    </row>
    <row r="35" spans="1:34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6" t="s">
        <v>121</v>
      </c>
      <c r="I35" s="5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3"/>
      <c r="U35" s="3"/>
      <c r="V35" s="6" t="s">
        <v>121</v>
      </c>
      <c r="W35" s="6" t="s">
        <v>121</v>
      </c>
      <c r="X35" s="6" t="s">
        <v>121</v>
      </c>
      <c r="Y35" s="6" t="s">
        <v>121</v>
      </c>
      <c r="Z35" s="6" t="s">
        <v>121</v>
      </c>
      <c r="AA35" s="3"/>
      <c r="AB35" s="3"/>
      <c r="AC35" s="5" t="s">
        <v>121</v>
      </c>
      <c r="AD35" s="5" t="s">
        <v>121</v>
      </c>
      <c r="AE35" s="6" t="s">
        <v>121</v>
      </c>
      <c r="AF35" s="6" t="s">
        <v>121</v>
      </c>
      <c r="AG35" s="6" t="s">
        <v>121</v>
      </c>
      <c r="AH35" s="38"/>
    </row>
    <row r="36" spans="1:34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5" t="s">
        <v>121</v>
      </c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4"/>
      <c r="U36" s="4"/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4"/>
      <c r="AB36" s="4"/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39"/>
    </row>
    <row r="37" spans="1:34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" t="s">
        <v>121</v>
      </c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4"/>
      <c r="U37" s="4"/>
      <c r="V37" s="6" t="s">
        <v>121</v>
      </c>
      <c r="W37" s="6" t="s">
        <v>121</v>
      </c>
      <c r="X37" s="5" t="s">
        <v>121</v>
      </c>
      <c r="Y37" s="6" t="s">
        <v>121</v>
      </c>
      <c r="Z37" s="6" t="s">
        <v>121</v>
      </c>
      <c r="AA37" s="4"/>
      <c r="AB37" s="4"/>
      <c r="AC37" s="5" t="s">
        <v>121</v>
      </c>
      <c r="AD37" s="5" t="s">
        <v>121</v>
      </c>
      <c r="AE37" s="5" t="s">
        <v>121</v>
      </c>
      <c r="AF37" s="5" t="s">
        <v>121</v>
      </c>
      <c r="AG37" s="5" t="s">
        <v>121</v>
      </c>
      <c r="AH37" s="39"/>
    </row>
    <row r="38" spans="1:34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6" t="s">
        <v>121</v>
      </c>
      <c r="I38" s="6" t="s">
        <v>121</v>
      </c>
      <c r="J38" s="6" t="s">
        <v>121</v>
      </c>
      <c r="K38" s="5" t="s">
        <v>121</v>
      </c>
      <c r="L38" s="6" t="s">
        <v>121</v>
      </c>
      <c r="M38" s="4"/>
      <c r="N38" s="4"/>
      <c r="O38" s="5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4"/>
      <c r="U38" s="4"/>
      <c r="V38" s="5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4"/>
      <c r="AB38" s="4"/>
      <c r="AC38" s="5" t="s">
        <v>121</v>
      </c>
      <c r="AD38" s="6" t="s">
        <v>121</v>
      </c>
      <c r="AE38" s="6" t="s">
        <v>121</v>
      </c>
      <c r="AF38" s="5" t="s">
        <v>121</v>
      </c>
      <c r="AG38" s="6" t="s">
        <v>121</v>
      </c>
      <c r="AH38" s="39"/>
    </row>
    <row r="39" spans="1:34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6" t="s">
        <v>121</v>
      </c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4"/>
      <c r="U39" s="4"/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4"/>
      <c r="AB39" s="4"/>
      <c r="AC39" s="6" t="s">
        <v>121</v>
      </c>
      <c r="AD39" s="6" t="s">
        <v>121</v>
      </c>
      <c r="AE39" s="6" t="s">
        <v>121</v>
      </c>
      <c r="AF39" s="6" t="s">
        <v>121</v>
      </c>
      <c r="AG39" s="6" t="s">
        <v>121</v>
      </c>
      <c r="AH39" s="39"/>
    </row>
    <row r="40" spans="1:34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" t="s">
        <v>121</v>
      </c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6" t="s">
        <v>121</v>
      </c>
      <c r="P40" s="6" t="s">
        <v>121</v>
      </c>
      <c r="Q40" s="6" t="s">
        <v>121</v>
      </c>
      <c r="R40" s="6" t="s">
        <v>121</v>
      </c>
      <c r="S40" s="5" t="s">
        <v>121</v>
      </c>
      <c r="T40" s="4"/>
      <c r="U40" s="4"/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4"/>
      <c r="AB40" s="4"/>
      <c r="AC40" s="6" t="s">
        <v>121</v>
      </c>
      <c r="AD40" s="6" t="s">
        <v>121</v>
      </c>
      <c r="AE40" s="6" t="s">
        <v>121</v>
      </c>
      <c r="AF40" s="6" t="s">
        <v>121</v>
      </c>
      <c r="AG40" s="5" t="s">
        <v>121</v>
      </c>
      <c r="AH40" s="39"/>
    </row>
    <row r="41" spans="1:34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6" t="s">
        <v>121</v>
      </c>
      <c r="J41" s="6" t="s">
        <v>121</v>
      </c>
      <c r="K41" s="6" t="s">
        <v>121</v>
      </c>
      <c r="L41" s="6" t="s">
        <v>121</v>
      </c>
      <c r="M41" s="4"/>
      <c r="N41" s="4"/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4"/>
      <c r="U41" s="4"/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4"/>
      <c r="AB41" s="4"/>
      <c r="AC41" s="6" t="s">
        <v>121</v>
      </c>
      <c r="AD41" s="6" t="s">
        <v>121</v>
      </c>
      <c r="AE41" s="5" t="s">
        <v>121</v>
      </c>
      <c r="AF41" s="6" t="s">
        <v>121</v>
      </c>
      <c r="AG41" s="6" t="s">
        <v>121</v>
      </c>
      <c r="AH41" s="39"/>
    </row>
    <row r="42" spans="1:34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" t="s">
        <v>121</v>
      </c>
      <c r="I42" s="6" t="s">
        <v>121</v>
      </c>
      <c r="J42" s="6" t="s">
        <v>121</v>
      </c>
      <c r="K42" s="6" t="s">
        <v>121</v>
      </c>
      <c r="L42" s="6" t="s">
        <v>121</v>
      </c>
      <c r="M42" s="62" t="s">
        <v>121</v>
      </c>
      <c r="N42" s="62" t="s">
        <v>121</v>
      </c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62" t="s">
        <v>121</v>
      </c>
      <c r="U42" s="62" t="s">
        <v>121</v>
      </c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62" t="s">
        <v>121</v>
      </c>
      <c r="AB42" s="62" t="s">
        <v>121</v>
      </c>
      <c r="AC42" s="6" t="s">
        <v>121</v>
      </c>
      <c r="AD42" s="6" t="s">
        <v>121</v>
      </c>
      <c r="AE42" s="6" t="s">
        <v>121</v>
      </c>
      <c r="AF42" s="6" t="s">
        <v>121</v>
      </c>
      <c r="AG42" s="6" t="s">
        <v>121</v>
      </c>
      <c r="AH42" s="39"/>
    </row>
    <row r="43" spans="1:34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6" t="s">
        <v>121</v>
      </c>
      <c r="J43" s="6" t="s">
        <v>121</v>
      </c>
      <c r="K43" s="6" t="s">
        <v>121</v>
      </c>
      <c r="L43" s="6" t="s">
        <v>121</v>
      </c>
      <c r="M43" s="4"/>
      <c r="N43" s="4"/>
      <c r="O43" s="6" t="s">
        <v>121</v>
      </c>
      <c r="P43" s="6" t="s">
        <v>121</v>
      </c>
      <c r="Q43" s="6" t="s">
        <v>121</v>
      </c>
      <c r="R43" s="6" t="s">
        <v>121</v>
      </c>
      <c r="S43" s="5" t="s">
        <v>121</v>
      </c>
      <c r="T43" s="4"/>
      <c r="U43" s="4"/>
      <c r="V43" s="6" t="s">
        <v>121</v>
      </c>
      <c r="W43" s="6" t="s">
        <v>121</v>
      </c>
      <c r="X43" s="6" t="s">
        <v>121</v>
      </c>
      <c r="Y43" s="6" t="s">
        <v>121</v>
      </c>
      <c r="Z43" s="5" t="s">
        <v>121</v>
      </c>
      <c r="AA43" s="4"/>
      <c r="AB43" s="4"/>
      <c r="AC43" s="5" t="s">
        <v>121</v>
      </c>
      <c r="AD43" s="5" t="s">
        <v>121</v>
      </c>
      <c r="AE43" s="5" t="s">
        <v>121</v>
      </c>
      <c r="AF43" s="5" t="s">
        <v>121</v>
      </c>
      <c r="AG43" s="5" t="s">
        <v>121</v>
      </c>
      <c r="AH43" s="39"/>
    </row>
    <row r="44" spans="1:34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5" t="s">
        <v>121</v>
      </c>
      <c r="AD44" s="6" t="s">
        <v>121</v>
      </c>
      <c r="AE44" s="6" t="s">
        <v>121</v>
      </c>
      <c r="AF44" s="5" t="s">
        <v>121</v>
      </c>
      <c r="AG44" s="5" t="s">
        <v>121</v>
      </c>
      <c r="AH44" s="39"/>
    </row>
    <row r="45" spans="1:34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6" t="s">
        <v>121</v>
      </c>
      <c r="I45" s="5" t="s">
        <v>121</v>
      </c>
      <c r="J45" s="6" t="s">
        <v>121</v>
      </c>
      <c r="K45" s="6" t="s">
        <v>121</v>
      </c>
      <c r="L45" s="6" t="s">
        <v>121</v>
      </c>
      <c r="M45" s="4"/>
      <c r="N45" s="4"/>
      <c r="O45" s="6" t="s">
        <v>121</v>
      </c>
      <c r="P45" s="6" t="s">
        <v>121</v>
      </c>
      <c r="Q45" s="5" t="s">
        <v>121</v>
      </c>
      <c r="R45" s="6" t="s">
        <v>121</v>
      </c>
      <c r="S45" s="6" t="s">
        <v>121</v>
      </c>
      <c r="T45" s="4"/>
      <c r="U45" s="4"/>
      <c r="V45" s="6" t="s">
        <v>121</v>
      </c>
      <c r="W45" s="5" t="s">
        <v>121</v>
      </c>
      <c r="X45" s="6" t="s">
        <v>121</v>
      </c>
      <c r="Y45" s="6" t="s">
        <v>121</v>
      </c>
      <c r="Z45" s="6" t="s">
        <v>121</v>
      </c>
      <c r="AA45" s="4"/>
      <c r="AB45" s="4"/>
      <c r="AC45" s="6" t="s">
        <v>121</v>
      </c>
      <c r="AD45" s="6" t="s">
        <v>121</v>
      </c>
      <c r="AE45" s="6" t="s">
        <v>121</v>
      </c>
      <c r="AF45" s="5" t="s">
        <v>121</v>
      </c>
      <c r="AG45" s="5" t="s">
        <v>121</v>
      </c>
      <c r="AH45" s="39"/>
    </row>
    <row r="46" spans="1:34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6" t="s">
        <v>121</v>
      </c>
      <c r="I46" s="6" t="s">
        <v>121</v>
      </c>
      <c r="J46" s="6" t="s">
        <v>121</v>
      </c>
      <c r="K46" s="6" t="s">
        <v>121</v>
      </c>
      <c r="L46" s="6" t="s">
        <v>121</v>
      </c>
      <c r="M46" s="4"/>
      <c r="N46" s="4"/>
      <c r="O46" s="6" t="s">
        <v>121</v>
      </c>
      <c r="P46" s="6" t="s">
        <v>121</v>
      </c>
      <c r="Q46" s="6" t="s">
        <v>121</v>
      </c>
      <c r="R46" s="6" t="s">
        <v>121</v>
      </c>
      <c r="S46" s="6" t="s">
        <v>121</v>
      </c>
      <c r="T46" s="4"/>
      <c r="U46" s="4"/>
      <c r="V46" s="6" t="s">
        <v>121</v>
      </c>
      <c r="W46" s="6" t="s">
        <v>121</v>
      </c>
      <c r="X46" s="6" t="s">
        <v>121</v>
      </c>
      <c r="Y46" s="6" t="s">
        <v>121</v>
      </c>
      <c r="Z46" s="6" t="s">
        <v>121</v>
      </c>
      <c r="AA46" s="4"/>
      <c r="AB46" s="4"/>
      <c r="AC46" s="5" t="s">
        <v>121</v>
      </c>
      <c r="AD46" s="6" t="s">
        <v>121</v>
      </c>
      <c r="AE46" s="5" t="s">
        <v>121</v>
      </c>
      <c r="AF46" s="6" t="s">
        <v>121</v>
      </c>
      <c r="AG46" s="6" t="s">
        <v>121</v>
      </c>
      <c r="AH46" s="39"/>
    </row>
    <row r="47" spans="1:34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6" t="s">
        <v>121</v>
      </c>
      <c r="I47" s="6" t="s">
        <v>121</v>
      </c>
      <c r="J47" s="6" t="s">
        <v>121</v>
      </c>
      <c r="K47" s="6" t="s">
        <v>121</v>
      </c>
      <c r="L47" s="6" t="s">
        <v>121</v>
      </c>
      <c r="M47" s="62" t="s">
        <v>121</v>
      </c>
      <c r="N47" s="62" t="s">
        <v>121</v>
      </c>
      <c r="O47" s="6" t="s">
        <v>121</v>
      </c>
      <c r="P47" s="6" t="s">
        <v>121</v>
      </c>
      <c r="Q47" s="6" t="s">
        <v>121</v>
      </c>
      <c r="R47" s="6" t="s">
        <v>121</v>
      </c>
      <c r="S47" s="6" t="s">
        <v>121</v>
      </c>
      <c r="T47" s="62" t="s">
        <v>121</v>
      </c>
      <c r="U47" s="62" t="s">
        <v>121</v>
      </c>
      <c r="V47" s="6" t="s">
        <v>121</v>
      </c>
      <c r="W47" s="6" t="s">
        <v>121</v>
      </c>
      <c r="X47" s="6" t="s">
        <v>121</v>
      </c>
      <c r="Y47" s="6" t="s">
        <v>121</v>
      </c>
      <c r="Z47" s="6" t="s">
        <v>121</v>
      </c>
      <c r="AA47" s="62" t="s">
        <v>121</v>
      </c>
      <c r="AB47" s="62" t="s">
        <v>121</v>
      </c>
      <c r="AC47" s="6" t="s">
        <v>121</v>
      </c>
      <c r="AD47" s="6" t="s">
        <v>121</v>
      </c>
      <c r="AE47" s="6" t="s">
        <v>121</v>
      </c>
      <c r="AF47" s="6" t="s">
        <v>121</v>
      </c>
      <c r="AG47" s="6" t="s">
        <v>121</v>
      </c>
      <c r="AH47" s="39"/>
    </row>
  </sheetData>
  <mergeCells count="44"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T5:T6"/>
    <mergeCell ref="T8:T9"/>
    <mergeCell ref="AA5:AA6"/>
    <mergeCell ref="AA8:AA9"/>
    <mergeCell ref="AH5:AH6"/>
    <mergeCell ref="AH8:AH9"/>
  </mergeCells>
  <conditionalFormatting sqref="E19:E47">
    <cfRule type="containsText" dxfId="294" priority="20" operator="containsText" text="REFERENT METIER">
      <formula>NOT(ISERROR(SEARCH("REFERENT METIER",E19)))</formula>
    </cfRule>
    <cfRule type="containsText" dxfId="293" priority="21" operator="containsText" text="CORSIC">
      <formula>NOT(ISERROR(SEARCH("CORSIC",E19)))</formula>
    </cfRule>
    <cfRule type="containsText" dxfId="292" priority="22" operator="containsText" text="RH">
      <formula>NOT(ISERROR(SEARCH("RH",E19)))</formula>
    </cfRule>
    <cfRule type="containsText" dxfId="291" priority="23" operator="containsText" text="SECTION 68">
      <formula>NOT(ISERROR(SEARCH("SECTION 68",E19)))</formula>
    </cfRule>
    <cfRule type="containsText" dxfId="290" priority="24" operator="containsText" text="SECTION 67">
      <formula>NOT(ISERROR(SEARCH("SECTION 67",E19)))</formula>
    </cfRule>
    <cfRule type="containsText" dxfId="289" priority="25" operator="containsText" text="COORDINATION">
      <formula>NOT(ISERROR(SEARCH("COORDINATION",E19)))</formula>
    </cfRule>
    <cfRule type="containsText" dxfId="288" priority="26" operator="containsText" text="COMMUNICATION">
      <formula>NOT(ISERROR(SEARCH("COMMUNICATION",E19)))</formula>
    </cfRule>
    <cfRule type="containsText" dxfId="287" priority="27" operator="containsText" text="BUDGET">
      <formula>NOT(ISERROR(SEARCH("BUDGET",E19)))</formula>
    </cfRule>
    <cfRule type="containsText" dxfId="286" priority="28" operator="containsText" text="SECRETARIAT">
      <formula>NOT(ISERROR(SEARCH("SECRETARIAT",E19)))</formula>
    </cfRule>
    <cfRule type="containsText" dxfId="285" priority="29" operator="containsText" text="CHEF BJDC">
      <formula>NOT(ISERROR(SEARCH("CHEF BJDC",E19)))</formula>
    </cfRule>
    <cfRule type="containsText" dxfId="284" priority="30" operator="containsText" text="DIRECTEUR">
      <formula>NOT(ISERROR(SEARCH("DIRECTEUR",E19)))</formula>
    </cfRule>
  </conditionalFormatting>
  <conditionalFormatting sqref="F17:AH21 F22:G22 F23:AH23 F24:R24 T24:Y24 AA24:AH24 F25:AH47 I22:AH22">
    <cfRule type="expression" dxfId="283" priority="16">
      <formula>WEEKDAY(F$17,2)&gt;5</formula>
    </cfRule>
  </conditionalFormatting>
  <conditionalFormatting sqref="Y12:AA12">
    <cfRule type="expression" dxfId="282" priority="11">
      <formula>WEEKDAY(AQ$18,2)&gt;5</formula>
    </cfRule>
  </conditionalFormatting>
  <conditionalFormatting sqref="H22">
    <cfRule type="expression" dxfId="281" priority="2">
      <formula>WEEKDAY(H$17,2)&gt;5</formula>
    </cfRule>
  </conditionalFormatting>
  <conditionalFormatting sqref="S24">
    <cfRule type="expression" dxfId="280" priority="91">
      <formula>WEEKDAY(Z$17,2)&gt;5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F17:AH21 F22:G22 F23:AH23 F24:R24 T24:Y24 AA24:AH24 F25:AH47 I22:AH22</xm:sqref>
        </x14:conditionalFormatting>
        <x14:conditionalFormatting xmlns:xm="http://schemas.microsoft.com/office/excel/2006/main">
          <x14:cfRule type="expression" priority="18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F45:AH45</xm:sqref>
        </x14:conditionalFormatting>
        <x14:conditionalFormatting xmlns:xm="http://schemas.microsoft.com/office/excel/2006/main">
          <x14:cfRule type="expression" priority="17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F41:AH44 F46:AH47 F22:G22 F26:AH27 F23:AH23 F24:R24 T24:Y24 AA24:AH24 F29:AH39 I22:AH22</xm:sqref>
        </x14:conditionalFormatting>
        <x14:conditionalFormatting xmlns:xm="http://schemas.microsoft.com/office/excel/2006/main">
          <x14:cfRule type="expression" priority="44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AH17:AH47</xm:sqref>
        </x14:conditionalFormatting>
        <x14:conditionalFormatting xmlns:xm="http://schemas.microsoft.com/office/excel/2006/main">
          <x14:cfRule type="expression" priority="13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2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" id="{611B7B39-EA13-4E1A-8E19-1EAACA2F0911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expression" priority="9" id="{7A22F7BE-DB9A-49E3-94A7-ACEE7B00B95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8" id="{720D5799-D7CF-4A24-9B5C-A106170D87F0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P22:Q22</xm:sqref>
        </x14:conditionalFormatting>
        <x14:conditionalFormatting xmlns:xm="http://schemas.microsoft.com/office/excel/2006/main">
          <x14:cfRule type="expression" priority="7" id="{B7EDF2CA-27F7-45A5-A81C-2C1E9823DABD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6" id="{7654188E-FAD8-47FF-9C16-D05D72F1F808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5" id="{EF1D91AF-A29A-4761-BA86-77FC5CFBD04A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AE22:AF22</xm:sqref>
        </x14:conditionalFormatting>
        <x14:conditionalFormatting xmlns:xm="http://schemas.microsoft.com/office/excel/2006/main">
          <x14:cfRule type="expression" priority="4" id="{02A5C582-2FCB-4123-950F-4F8A71B8DF15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BED6B3C-41FA-4063-AFF9-3DF81BAAFE65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" id="{4BBAA1C9-E7C2-48AE-BA40-B43964A28BC6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J24:K24</xm:sqref>
        </x14:conditionalFormatting>
        <x14:conditionalFormatting xmlns:xm="http://schemas.microsoft.com/office/excel/2006/main">
          <x14:cfRule type="expression" priority="93" id="{74A9BFE3-C891-431E-AFEF-CCD2A4DD9390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95" id="{862994DE-105F-4EC8-A7A0-FABA9A955D47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P47"/>
  <sheetViews>
    <sheetView showGridLines="0" zoomScale="75" zoomScaleNormal="75" workbookViewId="0">
      <pane ySplit="18" topLeftCell="A19" activePane="bottomLeft" state="frozen"/>
      <selection activeCell="G21" sqref="G21:H21"/>
      <selection pane="bottomLeft" activeCell="F17" sqref="F17:F1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1" spans="2:41" x14ac:dyDescent="0.25">
      <c r="G1" s="10" t="s">
        <v>121</v>
      </c>
      <c r="H1" s="10" t="s">
        <v>121</v>
      </c>
      <c r="I1" s="10" t="s">
        <v>121</v>
      </c>
      <c r="J1" s="10" t="s">
        <v>121</v>
      </c>
      <c r="K1" s="10" t="s">
        <v>121</v>
      </c>
      <c r="L1" s="10" t="s">
        <v>121</v>
      </c>
      <c r="M1" s="10" t="s">
        <v>121</v>
      </c>
      <c r="N1" s="10" t="s">
        <v>121</v>
      </c>
      <c r="O1" s="10" t="s">
        <v>121</v>
      </c>
      <c r="P1" s="10" t="s">
        <v>121</v>
      </c>
      <c r="Q1" s="10" t="s">
        <v>121</v>
      </c>
      <c r="R1" s="10" t="s">
        <v>121</v>
      </c>
      <c r="S1" s="10" t="s">
        <v>121</v>
      </c>
      <c r="T1" s="10" t="s">
        <v>121</v>
      </c>
      <c r="U1" s="10" t="s">
        <v>121</v>
      </c>
      <c r="V1" s="10" t="s">
        <v>121</v>
      </c>
      <c r="W1" s="10" t="s">
        <v>121</v>
      </c>
      <c r="X1" s="10" t="s">
        <v>121</v>
      </c>
      <c r="Y1" s="10" t="s">
        <v>121</v>
      </c>
      <c r="Z1" s="10" t="s">
        <v>121</v>
      </c>
      <c r="AA1" s="10" t="s">
        <v>121</v>
      </c>
      <c r="AB1" s="10" t="s">
        <v>121</v>
      </c>
      <c r="AC1" s="10" t="s">
        <v>121</v>
      </c>
      <c r="AD1" s="10" t="s">
        <v>121</v>
      </c>
      <c r="AE1" s="10" t="s">
        <v>121</v>
      </c>
      <c r="AF1" s="10" t="s">
        <v>121</v>
      </c>
      <c r="AG1" s="10" t="s">
        <v>121</v>
      </c>
      <c r="AH1" s="10" t="s">
        <v>121</v>
      </c>
      <c r="AI1" s="10" t="s">
        <v>121</v>
      </c>
      <c r="AJ1" s="10" t="s">
        <v>121</v>
      </c>
      <c r="AK1" s="10" t="s">
        <v>121</v>
      </c>
    </row>
    <row r="2" spans="2:41" ht="15.75" x14ac:dyDescent="0.25">
      <c r="F2" s="8"/>
      <c r="G2" s="10" t="s">
        <v>121</v>
      </c>
      <c r="H2" s="10" t="s">
        <v>121</v>
      </c>
      <c r="I2" s="10" t="s">
        <v>121</v>
      </c>
      <c r="J2" s="10" t="s">
        <v>121</v>
      </c>
      <c r="K2" s="10" t="s">
        <v>121</v>
      </c>
      <c r="L2" s="10" t="s">
        <v>121</v>
      </c>
      <c r="M2" s="9"/>
      <c r="N2" s="10" t="s">
        <v>121</v>
      </c>
      <c r="O2" s="10" t="s">
        <v>121</v>
      </c>
      <c r="P2" s="10" t="s">
        <v>121</v>
      </c>
      <c r="Q2" s="10" t="s">
        <v>121</v>
      </c>
      <c r="R2" s="10" t="s">
        <v>121</v>
      </c>
      <c r="S2" s="10" t="s">
        <v>121</v>
      </c>
      <c r="T2" s="36"/>
      <c r="U2" s="10" t="s">
        <v>121</v>
      </c>
      <c r="V2" s="10" t="s">
        <v>121</v>
      </c>
      <c r="W2" s="10" t="s">
        <v>121</v>
      </c>
      <c r="X2" s="10" t="s">
        <v>121</v>
      </c>
      <c r="Y2" s="10" t="s">
        <v>121</v>
      </c>
      <c r="Z2" s="10" t="s">
        <v>121</v>
      </c>
      <c r="AA2" s="37"/>
      <c r="AB2" s="10" t="s">
        <v>121</v>
      </c>
      <c r="AC2" s="10" t="s">
        <v>121</v>
      </c>
      <c r="AD2" s="10" t="s">
        <v>121</v>
      </c>
      <c r="AE2" s="10" t="s">
        <v>121</v>
      </c>
      <c r="AF2" s="10" t="s">
        <v>121</v>
      </c>
      <c r="AG2" s="10" t="s">
        <v>121</v>
      </c>
      <c r="AH2" s="34"/>
      <c r="AI2" s="10" t="s">
        <v>121</v>
      </c>
      <c r="AJ2" s="10" t="s">
        <v>121</v>
      </c>
      <c r="AK2" s="10" t="s">
        <v>121</v>
      </c>
    </row>
    <row r="3" spans="2:41" ht="15.75" x14ac:dyDescent="0.25">
      <c r="B3" s="109">
        <f>Janvier!B3:C5</f>
        <v>2020</v>
      </c>
      <c r="C3" s="109"/>
      <c r="F3" s="8"/>
      <c r="G3" s="10" t="s">
        <v>121</v>
      </c>
      <c r="H3" s="10" t="s">
        <v>121</v>
      </c>
      <c r="I3" s="10" t="s">
        <v>121</v>
      </c>
      <c r="J3" s="10" t="s">
        <v>121</v>
      </c>
      <c r="K3" s="10" t="s">
        <v>121</v>
      </c>
      <c r="L3" s="10" t="s">
        <v>121</v>
      </c>
      <c r="M3" s="9"/>
      <c r="N3" s="10" t="s">
        <v>121</v>
      </c>
      <c r="O3" s="10" t="s">
        <v>121</v>
      </c>
      <c r="P3" s="10" t="s">
        <v>121</v>
      </c>
      <c r="Q3" s="10" t="s">
        <v>121</v>
      </c>
      <c r="R3" s="10" t="s">
        <v>121</v>
      </c>
      <c r="S3" s="10" t="s">
        <v>121</v>
      </c>
      <c r="T3" s="36"/>
      <c r="U3" s="10" t="s">
        <v>121</v>
      </c>
      <c r="V3" s="10" t="s">
        <v>121</v>
      </c>
      <c r="W3" s="10" t="s">
        <v>121</v>
      </c>
      <c r="X3" s="10" t="s">
        <v>121</v>
      </c>
      <c r="Y3" s="10" t="s">
        <v>121</v>
      </c>
      <c r="Z3" s="10" t="s">
        <v>121</v>
      </c>
      <c r="AA3" s="37"/>
      <c r="AB3" s="10" t="s">
        <v>121</v>
      </c>
      <c r="AC3" s="10" t="s">
        <v>121</v>
      </c>
      <c r="AD3" s="10" t="s">
        <v>121</v>
      </c>
      <c r="AE3" s="10" t="s">
        <v>121</v>
      </c>
      <c r="AF3" s="10" t="s">
        <v>121</v>
      </c>
      <c r="AG3" s="10" t="s">
        <v>121</v>
      </c>
      <c r="AH3" s="34"/>
      <c r="AI3" s="10" t="s">
        <v>121</v>
      </c>
      <c r="AJ3" s="10" t="s">
        <v>121</v>
      </c>
      <c r="AK3" s="10" t="s">
        <v>121</v>
      </c>
    </row>
    <row r="4" spans="2:41" x14ac:dyDescent="0.25">
      <c r="B4" s="109"/>
      <c r="C4" s="109"/>
      <c r="G4" s="10" t="s">
        <v>121</v>
      </c>
      <c r="H4" s="10" t="s">
        <v>121</v>
      </c>
      <c r="I4" s="10" t="s">
        <v>121</v>
      </c>
      <c r="J4" s="10" t="s">
        <v>121</v>
      </c>
      <c r="K4" s="10" t="s">
        <v>121</v>
      </c>
      <c r="L4" s="10" t="s">
        <v>121</v>
      </c>
      <c r="M4" s="10" t="s">
        <v>121</v>
      </c>
      <c r="N4" s="10" t="s">
        <v>121</v>
      </c>
      <c r="O4" s="10" t="s">
        <v>121</v>
      </c>
      <c r="P4" s="10" t="s">
        <v>121</v>
      </c>
      <c r="Q4" s="10" t="s">
        <v>121</v>
      </c>
      <c r="R4" s="10" t="s">
        <v>121</v>
      </c>
      <c r="S4" s="10" t="s">
        <v>121</v>
      </c>
      <c r="T4" s="10" t="s">
        <v>121</v>
      </c>
      <c r="U4" s="10" t="s">
        <v>121</v>
      </c>
      <c r="V4" s="10" t="s">
        <v>121</v>
      </c>
      <c r="W4" s="10" t="s">
        <v>121</v>
      </c>
      <c r="X4" s="10" t="s">
        <v>121</v>
      </c>
      <c r="Y4" s="10" t="s">
        <v>121</v>
      </c>
      <c r="Z4" s="10" t="s">
        <v>121</v>
      </c>
      <c r="AA4" s="10" t="s">
        <v>121</v>
      </c>
      <c r="AB4" s="10" t="s">
        <v>121</v>
      </c>
      <c r="AC4" s="10" t="s">
        <v>121</v>
      </c>
      <c r="AD4" s="10" t="s">
        <v>121</v>
      </c>
      <c r="AE4" s="10" t="s">
        <v>121</v>
      </c>
      <c r="AF4" s="10" t="s">
        <v>121</v>
      </c>
      <c r="AG4" s="10" t="s">
        <v>121</v>
      </c>
      <c r="AH4" s="10" t="s">
        <v>121</v>
      </c>
      <c r="AI4" s="10" t="s">
        <v>121</v>
      </c>
      <c r="AJ4" s="10" t="s">
        <v>121</v>
      </c>
      <c r="AK4" s="10" t="s">
        <v>121</v>
      </c>
    </row>
    <row r="5" spans="2:41" ht="15.75" x14ac:dyDescent="0.25">
      <c r="B5" s="109"/>
      <c r="C5" s="109"/>
      <c r="F5" s="35"/>
      <c r="G5" s="10" t="s">
        <v>121</v>
      </c>
      <c r="H5" s="10" t="s">
        <v>121</v>
      </c>
      <c r="I5" s="10" t="s">
        <v>121</v>
      </c>
      <c r="J5" s="10" t="s">
        <v>121</v>
      </c>
      <c r="K5" s="10" t="s">
        <v>121</v>
      </c>
      <c r="L5" s="10" t="s">
        <v>121</v>
      </c>
      <c r="M5" s="13"/>
      <c r="N5" s="10" t="s">
        <v>121</v>
      </c>
      <c r="O5" s="10" t="s">
        <v>121</v>
      </c>
      <c r="P5" s="10" t="s">
        <v>121</v>
      </c>
      <c r="Q5" s="10" t="s">
        <v>121</v>
      </c>
      <c r="R5" s="10" t="s">
        <v>121</v>
      </c>
      <c r="S5" s="10" t="s">
        <v>121</v>
      </c>
      <c r="T5" s="103" t="s">
        <v>115</v>
      </c>
      <c r="U5" s="10" t="s">
        <v>121</v>
      </c>
      <c r="V5" s="10" t="s">
        <v>121</v>
      </c>
      <c r="W5" s="10" t="s">
        <v>121</v>
      </c>
      <c r="X5" s="10" t="s">
        <v>121</v>
      </c>
      <c r="Y5" s="10" t="s">
        <v>121</v>
      </c>
      <c r="Z5" s="10" t="s">
        <v>121</v>
      </c>
      <c r="AA5" s="104" t="s">
        <v>115</v>
      </c>
      <c r="AB5" s="10" t="s">
        <v>121</v>
      </c>
      <c r="AC5" s="10" t="s">
        <v>121</v>
      </c>
      <c r="AD5" s="10" t="s">
        <v>121</v>
      </c>
      <c r="AE5" s="10" t="s">
        <v>121</v>
      </c>
      <c r="AF5" s="10" t="s">
        <v>121</v>
      </c>
      <c r="AG5" s="10" t="s">
        <v>121</v>
      </c>
      <c r="AH5" s="101" t="s">
        <v>115</v>
      </c>
      <c r="AI5" s="10" t="s">
        <v>121</v>
      </c>
      <c r="AJ5" s="10" t="s">
        <v>121</v>
      </c>
      <c r="AK5" s="10" t="s">
        <v>121</v>
      </c>
      <c r="AN5" s="11"/>
      <c r="AO5" s="11"/>
    </row>
    <row r="6" spans="2:41" ht="15.75" x14ac:dyDescent="0.25">
      <c r="F6" s="35"/>
      <c r="G6" s="10" t="s">
        <v>121</v>
      </c>
      <c r="H6" s="10" t="s">
        <v>121</v>
      </c>
      <c r="I6" s="10" t="s">
        <v>121</v>
      </c>
      <c r="J6" s="10" t="s">
        <v>121</v>
      </c>
      <c r="K6" s="10" t="s">
        <v>121</v>
      </c>
      <c r="L6" s="10" t="s">
        <v>121</v>
      </c>
      <c r="M6" s="17"/>
      <c r="N6" s="10" t="s">
        <v>121</v>
      </c>
      <c r="O6" s="10" t="s">
        <v>121</v>
      </c>
      <c r="P6" s="10" t="s">
        <v>121</v>
      </c>
      <c r="Q6" s="10" t="s">
        <v>121</v>
      </c>
      <c r="R6" s="10" t="s">
        <v>121</v>
      </c>
      <c r="S6" s="10" t="s">
        <v>121</v>
      </c>
      <c r="T6" s="103"/>
      <c r="U6" s="10" t="s">
        <v>121</v>
      </c>
      <c r="V6" s="10" t="s">
        <v>121</v>
      </c>
      <c r="W6" s="10" t="s">
        <v>121</v>
      </c>
      <c r="X6" s="10" t="s">
        <v>121</v>
      </c>
      <c r="Y6" s="10" t="s">
        <v>121</v>
      </c>
      <c r="Z6" s="10" t="s">
        <v>121</v>
      </c>
      <c r="AA6" s="104"/>
      <c r="AB6" s="10" t="s">
        <v>121</v>
      </c>
      <c r="AC6" s="10" t="s">
        <v>121</v>
      </c>
      <c r="AD6" s="10" t="s">
        <v>121</v>
      </c>
      <c r="AE6" s="10" t="s">
        <v>121</v>
      </c>
      <c r="AF6" s="10" t="s">
        <v>121</v>
      </c>
      <c r="AG6" s="10" t="s">
        <v>121</v>
      </c>
      <c r="AH6" s="101"/>
      <c r="AI6" s="10" t="s">
        <v>121</v>
      </c>
      <c r="AJ6" s="10" t="s">
        <v>121</v>
      </c>
      <c r="AK6" s="10" t="s">
        <v>121</v>
      </c>
      <c r="AN6" s="11">
        <v>3</v>
      </c>
      <c r="AO6" s="11" t="s">
        <v>112</v>
      </c>
    </row>
    <row r="7" spans="2:41" x14ac:dyDescent="0.25">
      <c r="G7" s="10" t="s">
        <v>121</v>
      </c>
      <c r="H7" s="10" t="s">
        <v>121</v>
      </c>
      <c r="I7" s="10" t="s">
        <v>121</v>
      </c>
      <c r="J7" s="10" t="s">
        <v>121</v>
      </c>
      <c r="K7" s="10" t="s">
        <v>121</v>
      </c>
      <c r="L7" s="10" t="s">
        <v>121</v>
      </c>
      <c r="M7" s="10" t="s">
        <v>121</v>
      </c>
      <c r="N7" s="10" t="s">
        <v>121</v>
      </c>
      <c r="O7" s="10" t="s">
        <v>121</v>
      </c>
      <c r="P7" s="10" t="s">
        <v>121</v>
      </c>
      <c r="Q7" s="10" t="s">
        <v>121</v>
      </c>
      <c r="R7" s="10" t="s">
        <v>121</v>
      </c>
      <c r="S7" s="10" t="s">
        <v>121</v>
      </c>
      <c r="T7" s="10" t="s">
        <v>121</v>
      </c>
      <c r="U7" s="10" t="s">
        <v>121</v>
      </c>
      <c r="V7" s="10" t="s">
        <v>121</v>
      </c>
      <c r="W7" s="10" t="s">
        <v>121</v>
      </c>
      <c r="X7" s="10" t="s">
        <v>121</v>
      </c>
      <c r="Y7" s="10" t="s">
        <v>121</v>
      </c>
      <c r="Z7" s="10" t="s">
        <v>121</v>
      </c>
      <c r="AA7" s="10" t="s">
        <v>121</v>
      </c>
      <c r="AB7" s="10" t="s">
        <v>121</v>
      </c>
      <c r="AC7" s="10" t="s">
        <v>121</v>
      </c>
      <c r="AD7" s="10" t="s">
        <v>121</v>
      </c>
      <c r="AE7" s="10" t="s">
        <v>121</v>
      </c>
      <c r="AF7" s="10" t="s">
        <v>121</v>
      </c>
      <c r="AG7" s="10" t="s">
        <v>121</v>
      </c>
      <c r="AH7" s="10" t="s">
        <v>121</v>
      </c>
      <c r="AI7" s="10" t="s">
        <v>121</v>
      </c>
      <c r="AJ7" s="10" t="s">
        <v>121</v>
      </c>
      <c r="AK7" s="10" t="s">
        <v>121</v>
      </c>
      <c r="AN7" s="11"/>
      <c r="AO7" s="11"/>
    </row>
    <row r="8" spans="2:41" ht="15.75" x14ac:dyDescent="0.25">
      <c r="B8" s="110" t="s">
        <v>36</v>
      </c>
      <c r="C8" s="110"/>
      <c r="F8" s="102" t="s">
        <v>115</v>
      </c>
      <c r="G8" s="10" t="s">
        <v>121</v>
      </c>
      <c r="H8" s="10" t="s">
        <v>121</v>
      </c>
      <c r="I8" s="10" t="s">
        <v>121</v>
      </c>
      <c r="J8" s="10" t="s">
        <v>121</v>
      </c>
      <c r="K8" s="10" t="s">
        <v>121</v>
      </c>
      <c r="L8" s="10" t="s">
        <v>121</v>
      </c>
      <c r="M8" s="19"/>
      <c r="N8" s="10" t="s">
        <v>121</v>
      </c>
      <c r="O8" s="10" t="s">
        <v>121</v>
      </c>
      <c r="P8" s="10" t="s">
        <v>121</v>
      </c>
      <c r="Q8" s="10" t="s">
        <v>121</v>
      </c>
      <c r="R8" s="10" t="s">
        <v>121</v>
      </c>
      <c r="S8" s="10" t="s">
        <v>121</v>
      </c>
      <c r="T8" s="103" t="s">
        <v>116</v>
      </c>
      <c r="U8" s="10" t="s">
        <v>121</v>
      </c>
      <c r="V8" s="10" t="s">
        <v>121</v>
      </c>
      <c r="W8" s="10" t="s">
        <v>121</v>
      </c>
      <c r="X8" s="10" t="s">
        <v>121</v>
      </c>
      <c r="Y8" s="10" t="s">
        <v>121</v>
      </c>
      <c r="Z8" s="10" t="s">
        <v>121</v>
      </c>
      <c r="AA8" s="104" t="s">
        <v>116</v>
      </c>
      <c r="AB8" s="10" t="s">
        <v>121</v>
      </c>
      <c r="AC8" s="10" t="s">
        <v>121</v>
      </c>
      <c r="AD8" s="10" t="s">
        <v>121</v>
      </c>
      <c r="AE8" s="10" t="s">
        <v>121</v>
      </c>
      <c r="AF8" s="10" t="s">
        <v>121</v>
      </c>
      <c r="AG8" s="10" t="s">
        <v>121</v>
      </c>
      <c r="AH8" s="101" t="s">
        <v>116</v>
      </c>
      <c r="AI8" s="10" t="s">
        <v>121</v>
      </c>
      <c r="AJ8" s="10" t="s">
        <v>121</v>
      </c>
      <c r="AK8" s="10" t="s">
        <v>121</v>
      </c>
    </row>
    <row r="9" spans="2:41" ht="15.75" x14ac:dyDescent="0.25">
      <c r="B9" s="110"/>
      <c r="C9" s="110"/>
      <c r="F9" s="102"/>
      <c r="G9" s="10" t="s">
        <v>121</v>
      </c>
      <c r="H9" s="10" t="s">
        <v>121</v>
      </c>
      <c r="I9" s="10" t="s">
        <v>121</v>
      </c>
      <c r="J9" s="10" t="s">
        <v>121</v>
      </c>
      <c r="K9" s="10" t="s">
        <v>121</v>
      </c>
      <c r="L9" s="10" t="s">
        <v>121</v>
      </c>
      <c r="M9" s="19"/>
      <c r="N9" s="10" t="s">
        <v>121</v>
      </c>
      <c r="O9" s="10" t="s">
        <v>121</v>
      </c>
      <c r="P9" s="10" t="s">
        <v>121</v>
      </c>
      <c r="Q9" s="10" t="s">
        <v>121</v>
      </c>
      <c r="R9" s="10" t="s">
        <v>121</v>
      </c>
      <c r="S9" s="10" t="s">
        <v>121</v>
      </c>
      <c r="T9" s="103"/>
      <c r="U9" s="10" t="s">
        <v>121</v>
      </c>
      <c r="V9" s="10" t="s">
        <v>121</v>
      </c>
      <c r="W9" s="10" t="s">
        <v>121</v>
      </c>
      <c r="X9" s="10" t="s">
        <v>121</v>
      </c>
      <c r="Y9" s="10" t="s">
        <v>121</v>
      </c>
      <c r="Z9" s="10" t="s">
        <v>121</v>
      </c>
      <c r="AA9" s="104"/>
      <c r="AB9" s="10" t="s">
        <v>121</v>
      </c>
      <c r="AC9" s="10" t="s">
        <v>121</v>
      </c>
      <c r="AD9" s="10" t="s">
        <v>121</v>
      </c>
      <c r="AE9" s="10" t="s">
        <v>121</v>
      </c>
      <c r="AF9" s="10" t="s">
        <v>121</v>
      </c>
      <c r="AG9" s="10" t="s">
        <v>121</v>
      </c>
      <c r="AH9" s="101"/>
      <c r="AI9" s="10" t="s">
        <v>121</v>
      </c>
      <c r="AJ9" s="10" t="s">
        <v>121</v>
      </c>
      <c r="AK9" s="10" t="s">
        <v>121</v>
      </c>
    </row>
    <row r="10" spans="2:41" x14ac:dyDescent="0.25">
      <c r="G10" s="10" t="s">
        <v>121</v>
      </c>
      <c r="H10" s="10" t="s">
        <v>121</v>
      </c>
      <c r="I10" s="10" t="s">
        <v>121</v>
      </c>
      <c r="J10" s="10" t="s">
        <v>121</v>
      </c>
      <c r="K10" s="10" t="s">
        <v>121</v>
      </c>
      <c r="L10" s="10" t="s">
        <v>121</v>
      </c>
      <c r="M10" s="10" t="s">
        <v>121</v>
      </c>
      <c r="N10" s="10" t="s">
        <v>121</v>
      </c>
      <c r="O10" s="10" t="s">
        <v>121</v>
      </c>
      <c r="P10" s="10" t="s">
        <v>121</v>
      </c>
      <c r="Q10" s="10" t="s">
        <v>121</v>
      </c>
      <c r="R10" s="10" t="s">
        <v>121</v>
      </c>
      <c r="S10" s="10" t="s">
        <v>121</v>
      </c>
      <c r="T10" s="10" t="s">
        <v>121</v>
      </c>
      <c r="U10" s="10" t="s">
        <v>121</v>
      </c>
      <c r="V10" s="10" t="s">
        <v>121</v>
      </c>
      <c r="W10" s="10" t="s">
        <v>121</v>
      </c>
      <c r="X10" s="10" t="s">
        <v>121</v>
      </c>
      <c r="Y10" s="10" t="s">
        <v>121</v>
      </c>
      <c r="Z10" s="10" t="s">
        <v>121</v>
      </c>
      <c r="AA10" s="10" t="s">
        <v>121</v>
      </c>
      <c r="AB10" s="10" t="s">
        <v>121</v>
      </c>
      <c r="AC10" s="10" t="s">
        <v>121</v>
      </c>
      <c r="AD10" s="10" t="s">
        <v>121</v>
      </c>
      <c r="AE10" s="10" t="s">
        <v>121</v>
      </c>
      <c r="AF10" s="10" t="s">
        <v>121</v>
      </c>
      <c r="AG10" s="10" t="s">
        <v>121</v>
      </c>
      <c r="AH10" s="10" t="s">
        <v>121</v>
      </c>
      <c r="AI10" s="10" t="s">
        <v>121</v>
      </c>
      <c r="AJ10" s="10" t="s">
        <v>121</v>
      </c>
      <c r="AK10" s="10" t="s">
        <v>121</v>
      </c>
    </row>
    <row r="11" spans="2:41" ht="15.75" x14ac:dyDescent="0.25">
      <c r="F11" s="102" t="s">
        <v>116</v>
      </c>
      <c r="G11" s="10" t="s">
        <v>121</v>
      </c>
      <c r="H11" s="10" t="s">
        <v>121</v>
      </c>
      <c r="I11" s="10" t="s">
        <v>121</v>
      </c>
      <c r="J11" s="10" t="s">
        <v>121</v>
      </c>
      <c r="K11" s="10" t="s">
        <v>121</v>
      </c>
      <c r="L11" s="10" t="s">
        <v>121</v>
      </c>
      <c r="M11" s="20"/>
      <c r="N11" s="10" t="s">
        <v>121</v>
      </c>
      <c r="O11" s="10" t="s">
        <v>121</v>
      </c>
      <c r="P11" s="10" t="s">
        <v>121</v>
      </c>
      <c r="Q11" s="10" t="s">
        <v>121</v>
      </c>
      <c r="R11" s="10" t="s">
        <v>121</v>
      </c>
      <c r="S11" s="10" t="s">
        <v>121</v>
      </c>
      <c r="T11" s="10" t="s">
        <v>121</v>
      </c>
      <c r="U11" s="10" t="s">
        <v>121</v>
      </c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  <c r="AI11" s="10" t="s">
        <v>121</v>
      </c>
      <c r="AJ11" s="10" t="s">
        <v>121</v>
      </c>
      <c r="AK11" s="10" t="s">
        <v>121</v>
      </c>
    </row>
    <row r="12" spans="2:41" ht="15.75" x14ac:dyDescent="0.25">
      <c r="F12" s="102"/>
      <c r="G12" s="10" t="s">
        <v>121</v>
      </c>
      <c r="H12" s="10" t="s">
        <v>121</v>
      </c>
      <c r="I12" s="10" t="s">
        <v>121</v>
      </c>
      <c r="J12" s="10" t="s">
        <v>121</v>
      </c>
      <c r="K12" s="10" t="s">
        <v>121</v>
      </c>
      <c r="L12" s="10" t="s">
        <v>121</v>
      </c>
      <c r="M12" s="20"/>
      <c r="N12" s="10" t="s">
        <v>121</v>
      </c>
      <c r="O12" s="10" t="s">
        <v>121</v>
      </c>
      <c r="P12" s="10" t="s">
        <v>121</v>
      </c>
      <c r="Q12" s="10" t="s">
        <v>121</v>
      </c>
      <c r="R12" s="10" t="s">
        <v>121</v>
      </c>
      <c r="S12" s="10" t="s">
        <v>121</v>
      </c>
      <c r="T12" s="10" t="s">
        <v>121</v>
      </c>
      <c r="U12" s="10" t="s">
        <v>121</v>
      </c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I12" s="10" t="s">
        <v>121</v>
      </c>
      <c r="AJ12" s="10" t="s">
        <v>121</v>
      </c>
      <c r="AK12" s="10" t="s">
        <v>121</v>
      </c>
    </row>
    <row r="13" spans="2:41" x14ac:dyDescent="0.25">
      <c r="G13" s="10" t="s">
        <v>121</v>
      </c>
      <c r="H13" s="10" t="s">
        <v>121</v>
      </c>
      <c r="I13" s="10" t="s">
        <v>121</v>
      </c>
      <c r="J13" s="10" t="s">
        <v>121</v>
      </c>
      <c r="K13" s="10" t="s">
        <v>121</v>
      </c>
      <c r="L13" s="10" t="s">
        <v>121</v>
      </c>
      <c r="M13" s="10" t="s">
        <v>121</v>
      </c>
      <c r="N13" s="10" t="s">
        <v>121</v>
      </c>
      <c r="O13" s="10" t="s">
        <v>121</v>
      </c>
      <c r="P13" s="10" t="s">
        <v>121</v>
      </c>
      <c r="Q13" s="10" t="s">
        <v>121</v>
      </c>
      <c r="R13" s="10" t="s">
        <v>121</v>
      </c>
      <c r="S13" s="10" t="s">
        <v>121</v>
      </c>
      <c r="T13" s="10" t="s">
        <v>121</v>
      </c>
      <c r="U13" s="10" t="s">
        <v>121</v>
      </c>
      <c r="V13" s="10" t="s">
        <v>121</v>
      </c>
      <c r="W13" s="10" t="s">
        <v>121</v>
      </c>
      <c r="X13" s="10" t="s">
        <v>121</v>
      </c>
      <c r="Y13" s="10" t="s">
        <v>121</v>
      </c>
      <c r="Z13" s="10" t="s">
        <v>121</v>
      </c>
      <c r="AA13" s="10" t="s">
        <v>121</v>
      </c>
      <c r="AB13" s="10" t="s">
        <v>121</v>
      </c>
      <c r="AC13" s="10" t="s">
        <v>121</v>
      </c>
      <c r="AD13" s="10" t="s">
        <v>121</v>
      </c>
      <c r="AE13" s="10" t="s">
        <v>121</v>
      </c>
      <c r="AF13" s="10" t="s">
        <v>121</v>
      </c>
      <c r="AG13" s="10" t="s">
        <v>121</v>
      </c>
      <c r="AH13" s="10" t="s">
        <v>121</v>
      </c>
      <c r="AI13" s="10" t="s">
        <v>121</v>
      </c>
      <c r="AJ13" s="10" t="s">
        <v>121</v>
      </c>
      <c r="AK13" s="10" t="s">
        <v>121</v>
      </c>
    </row>
    <row r="15" spans="2:41" x14ac:dyDescent="0.25">
      <c r="E15" s="7" t="str">
        <f>'JOURS NON TRAVAILLES'!L6</f>
        <v>Fichier mis à jour le  18/08/2020 14:00:18 par  l.durban</v>
      </c>
    </row>
    <row r="17" spans="1:42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43891</v>
      </c>
      <c r="G17" s="108">
        <f t="shared" ref="G17:AJ17" si="0">F17+1</f>
        <v>43892</v>
      </c>
      <c r="H17" s="108">
        <f t="shared" si="0"/>
        <v>43893</v>
      </c>
      <c r="I17" s="108">
        <f t="shared" si="0"/>
        <v>43894</v>
      </c>
      <c r="J17" s="105">
        <f t="shared" si="0"/>
        <v>43895</v>
      </c>
      <c r="K17" s="105">
        <f t="shared" si="0"/>
        <v>43896</v>
      </c>
      <c r="L17" s="105">
        <f t="shared" si="0"/>
        <v>43897</v>
      </c>
      <c r="M17" s="105">
        <f t="shared" si="0"/>
        <v>43898</v>
      </c>
      <c r="N17" s="105">
        <f t="shared" si="0"/>
        <v>43899</v>
      </c>
      <c r="O17" s="105">
        <f t="shared" si="0"/>
        <v>43900</v>
      </c>
      <c r="P17" s="105">
        <f t="shared" si="0"/>
        <v>43901</v>
      </c>
      <c r="Q17" s="105">
        <f t="shared" si="0"/>
        <v>43902</v>
      </c>
      <c r="R17" s="105">
        <f t="shared" si="0"/>
        <v>43903</v>
      </c>
      <c r="S17" s="105">
        <f t="shared" si="0"/>
        <v>43904</v>
      </c>
      <c r="T17" s="105">
        <f t="shared" si="0"/>
        <v>43905</v>
      </c>
      <c r="U17" s="105">
        <f t="shared" si="0"/>
        <v>43906</v>
      </c>
      <c r="V17" s="105">
        <f t="shared" si="0"/>
        <v>43907</v>
      </c>
      <c r="W17" s="105">
        <f t="shared" si="0"/>
        <v>43908</v>
      </c>
      <c r="X17" s="105">
        <f t="shared" si="0"/>
        <v>43909</v>
      </c>
      <c r="Y17" s="105">
        <f t="shared" si="0"/>
        <v>43910</v>
      </c>
      <c r="Z17" s="105">
        <f t="shared" si="0"/>
        <v>43911</v>
      </c>
      <c r="AA17" s="105">
        <f t="shared" si="0"/>
        <v>43912</v>
      </c>
      <c r="AB17" s="105">
        <f t="shared" si="0"/>
        <v>43913</v>
      </c>
      <c r="AC17" s="105">
        <f t="shared" si="0"/>
        <v>43914</v>
      </c>
      <c r="AD17" s="105">
        <f t="shared" si="0"/>
        <v>43915</v>
      </c>
      <c r="AE17" s="105">
        <f t="shared" si="0"/>
        <v>43916</v>
      </c>
      <c r="AF17" s="105">
        <f t="shared" si="0"/>
        <v>43917</v>
      </c>
      <c r="AG17" s="105">
        <f t="shared" si="0"/>
        <v>43918</v>
      </c>
      <c r="AH17" s="105">
        <f t="shared" si="0"/>
        <v>43919</v>
      </c>
      <c r="AI17" s="105">
        <f t="shared" si="0"/>
        <v>43920</v>
      </c>
      <c r="AJ17" s="105">
        <f t="shared" si="0"/>
        <v>43921</v>
      </c>
    </row>
    <row r="18" spans="1:42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6" t="s">
        <v>121</v>
      </c>
      <c r="H19" s="6" t="s">
        <v>121</v>
      </c>
      <c r="I19" s="6" t="s">
        <v>121</v>
      </c>
      <c r="J19" s="6" t="s">
        <v>121</v>
      </c>
      <c r="K19" s="6" t="s">
        <v>121</v>
      </c>
      <c r="L19" s="3"/>
      <c r="M19" s="3"/>
      <c r="N19" s="6" t="s">
        <v>121</v>
      </c>
      <c r="O19" s="6" t="s">
        <v>121</v>
      </c>
      <c r="P19" s="6" t="s">
        <v>121</v>
      </c>
      <c r="Q19" s="6" t="s">
        <v>121</v>
      </c>
      <c r="R19" s="6" t="s">
        <v>121</v>
      </c>
      <c r="S19" s="3"/>
      <c r="T19" s="3"/>
      <c r="U19" s="6" t="s">
        <v>121</v>
      </c>
      <c r="V19" s="6" t="s">
        <v>121</v>
      </c>
      <c r="W19" s="6" t="s">
        <v>121</v>
      </c>
      <c r="X19" s="6" t="s">
        <v>121</v>
      </c>
      <c r="Y19" s="6" t="s">
        <v>121</v>
      </c>
      <c r="Z19" s="3"/>
      <c r="AA19" s="3"/>
      <c r="AB19" s="6" t="s">
        <v>121</v>
      </c>
      <c r="AC19" s="6" t="s">
        <v>121</v>
      </c>
      <c r="AD19" s="6" t="s">
        <v>121</v>
      </c>
      <c r="AE19" s="6" t="s">
        <v>121</v>
      </c>
      <c r="AF19" s="6" t="s">
        <v>121</v>
      </c>
      <c r="AG19" s="3"/>
      <c r="AH19" s="3"/>
      <c r="AI19" s="6" t="s">
        <v>121</v>
      </c>
      <c r="AJ19" s="6" t="s">
        <v>121</v>
      </c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6" t="s">
        <v>121</v>
      </c>
      <c r="I20" s="6" t="s">
        <v>121</v>
      </c>
      <c r="J20" s="6" t="s">
        <v>121</v>
      </c>
      <c r="K20" s="6" t="s">
        <v>121</v>
      </c>
      <c r="L20" s="3"/>
      <c r="M20" s="3"/>
      <c r="N20" s="6" t="s">
        <v>121</v>
      </c>
      <c r="O20" s="6" t="s">
        <v>121</v>
      </c>
      <c r="P20" s="6" t="s">
        <v>121</v>
      </c>
      <c r="Q20" s="6" t="s">
        <v>121</v>
      </c>
      <c r="R20" s="6" t="s">
        <v>121</v>
      </c>
      <c r="S20" s="3"/>
      <c r="T20" s="3"/>
      <c r="U20" s="6" t="s">
        <v>121</v>
      </c>
      <c r="V20" s="6" t="s">
        <v>121</v>
      </c>
      <c r="W20" s="6" t="s">
        <v>121</v>
      </c>
      <c r="X20" s="6" t="s">
        <v>121</v>
      </c>
      <c r="Y20" s="6" t="s">
        <v>121</v>
      </c>
      <c r="Z20" s="3"/>
      <c r="AA20" s="3"/>
      <c r="AB20" s="6" t="s">
        <v>121</v>
      </c>
      <c r="AC20" s="6" t="s">
        <v>121</v>
      </c>
      <c r="AD20" s="6" t="s">
        <v>121</v>
      </c>
      <c r="AE20" s="6" t="s">
        <v>121</v>
      </c>
      <c r="AF20" s="6" t="s">
        <v>121</v>
      </c>
      <c r="AG20" s="3"/>
      <c r="AH20" s="3"/>
      <c r="AI20" s="6" t="s">
        <v>121</v>
      </c>
      <c r="AJ20" s="6" t="s">
        <v>121</v>
      </c>
    </row>
    <row r="21" spans="1:42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6" t="s">
        <v>121</v>
      </c>
      <c r="H21" s="6" t="s">
        <v>121</v>
      </c>
      <c r="I21" s="6" t="s">
        <v>121</v>
      </c>
      <c r="J21" s="6" t="s">
        <v>121</v>
      </c>
      <c r="K21" s="6" t="s">
        <v>121</v>
      </c>
      <c r="L21" s="3"/>
      <c r="M21" s="3"/>
      <c r="N21" s="6" t="s">
        <v>121</v>
      </c>
      <c r="O21" s="6" t="s">
        <v>121</v>
      </c>
      <c r="P21" s="6" t="s">
        <v>121</v>
      </c>
      <c r="Q21" s="6" t="s">
        <v>121</v>
      </c>
      <c r="R21" s="6" t="s">
        <v>121</v>
      </c>
      <c r="S21" s="3"/>
      <c r="T21" s="3"/>
      <c r="U21" s="6" t="s">
        <v>121</v>
      </c>
      <c r="V21" s="6" t="s">
        <v>121</v>
      </c>
      <c r="W21" s="6" t="s">
        <v>121</v>
      </c>
      <c r="X21" s="6" t="s">
        <v>121</v>
      </c>
      <c r="Y21" s="6" t="s">
        <v>121</v>
      </c>
      <c r="Z21" s="3"/>
      <c r="AA21" s="3"/>
      <c r="AB21" s="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3"/>
      <c r="AH21" s="3"/>
      <c r="AI21" s="6" t="s">
        <v>121</v>
      </c>
      <c r="AJ21" s="6" t="s">
        <v>121</v>
      </c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" t="s">
        <v>121</v>
      </c>
      <c r="H22" s="6" t="s">
        <v>121</v>
      </c>
      <c r="I22" s="6" t="s">
        <v>121</v>
      </c>
      <c r="J22" s="6" t="s">
        <v>121</v>
      </c>
      <c r="K22" s="6" t="s">
        <v>121</v>
      </c>
      <c r="L22" s="3"/>
      <c r="M22" s="3"/>
      <c r="N22" s="6" t="s">
        <v>121</v>
      </c>
      <c r="O22" s="6" t="s">
        <v>121</v>
      </c>
      <c r="P22" s="6" t="s">
        <v>121</v>
      </c>
      <c r="Q22" s="6" t="s">
        <v>121</v>
      </c>
      <c r="R22" s="6" t="s">
        <v>121</v>
      </c>
      <c r="S22" s="3"/>
      <c r="T22" s="3"/>
      <c r="U22" s="6" t="s">
        <v>121</v>
      </c>
      <c r="V22" s="6" t="s">
        <v>121</v>
      </c>
      <c r="W22" s="6" t="s">
        <v>121</v>
      </c>
      <c r="X22" s="6" t="s">
        <v>121</v>
      </c>
      <c r="Y22" s="6" t="s">
        <v>121</v>
      </c>
      <c r="Z22" s="3"/>
      <c r="AA22" s="3"/>
      <c r="AB22" s="6" t="s">
        <v>121</v>
      </c>
      <c r="AC22" s="6" t="s">
        <v>121</v>
      </c>
      <c r="AD22" s="6" t="s">
        <v>121</v>
      </c>
      <c r="AE22" s="6" t="s">
        <v>121</v>
      </c>
      <c r="AF22" s="6" t="s">
        <v>121</v>
      </c>
      <c r="AG22" s="3"/>
      <c r="AH22" s="3"/>
      <c r="AI22" s="6" t="s">
        <v>121</v>
      </c>
      <c r="AJ22" s="6" t="s">
        <v>121</v>
      </c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" t="s">
        <v>121</v>
      </c>
      <c r="H23" s="6" t="s">
        <v>121</v>
      </c>
      <c r="I23" s="6" t="s">
        <v>121</v>
      </c>
      <c r="J23" s="5" t="s">
        <v>121</v>
      </c>
      <c r="K23" s="5" t="s">
        <v>121</v>
      </c>
      <c r="L23" s="3"/>
      <c r="M23" s="3"/>
      <c r="N23" s="6" t="s">
        <v>121</v>
      </c>
      <c r="O23" s="6" t="s">
        <v>121</v>
      </c>
      <c r="P23" s="6" t="s">
        <v>121</v>
      </c>
      <c r="Q23" s="6" t="s">
        <v>121</v>
      </c>
      <c r="R23" s="5" t="s">
        <v>121</v>
      </c>
      <c r="S23" s="3"/>
      <c r="T23" s="3"/>
      <c r="U23" s="6" t="s">
        <v>121</v>
      </c>
      <c r="V23" s="6" t="s">
        <v>121</v>
      </c>
      <c r="W23" s="6" t="s">
        <v>121</v>
      </c>
      <c r="X23" s="6" t="s">
        <v>121</v>
      </c>
      <c r="Y23" s="5" t="s">
        <v>121</v>
      </c>
      <c r="Z23" s="3"/>
      <c r="AA23" s="3"/>
      <c r="AB23" s="6" t="s">
        <v>121</v>
      </c>
      <c r="AC23" s="6" t="s">
        <v>121</v>
      </c>
      <c r="AD23" s="6" t="s">
        <v>121</v>
      </c>
      <c r="AE23" s="6" t="s">
        <v>121</v>
      </c>
      <c r="AF23" s="5" t="s">
        <v>121</v>
      </c>
      <c r="AG23" s="3"/>
      <c r="AH23" s="3"/>
      <c r="AI23" s="6" t="s">
        <v>121</v>
      </c>
      <c r="AJ23" s="6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" t="s">
        <v>121</v>
      </c>
      <c r="H24" s="6" t="s">
        <v>121</v>
      </c>
      <c r="I24" s="6" t="s">
        <v>121</v>
      </c>
      <c r="J24" s="6" t="s">
        <v>121</v>
      </c>
      <c r="K24" s="6" t="s">
        <v>121</v>
      </c>
      <c r="L24" s="3"/>
      <c r="M24" s="3"/>
      <c r="N24" s="6" t="s">
        <v>121</v>
      </c>
      <c r="O24" s="6" t="s">
        <v>121</v>
      </c>
      <c r="P24" s="6" t="s">
        <v>121</v>
      </c>
      <c r="Q24" s="6" t="s">
        <v>121</v>
      </c>
      <c r="R24" s="6" t="s">
        <v>121</v>
      </c>
      <c r="S24" s="3"/>
      <c r="T24" s="3"/>
      <c r="U24" s="6" t="s">
        <v>121</v>
      </c>
      <c r="V24" s="6" t="s">
        <v>121</v>
      </c>
      <c r="W24" s="6" t="s">
        <v>121</v>
      </c>
      <c r="X24" s="6" t="s">
        <v>121</v>
      </c>
      <c r="Y24" s="6" t="s">
        <v>121</v>
      </c>
      <c r="Z24" s="3"/>
      <c r="AA24" s="3"/>
      <c r="AB24" s="6" t="s">
        <v>121</v>
      </c>
      <c r="AC24" s="6" t="s">
        <v>121</v>
      </c>
      <c r="AD24" s="6" t="s">
        <v>121</v>
      </c>
      <c r="AE24" s="6" t="s">
        <v>121</v>
      </c>
      <c r="AF24" s="6" t="s">
        <v>121</v>
      </c>
      <c r="AG24" s="3"/>
      <c r="AH24" s="3"/>
      <c r="AI24" s="6" t="s">
        <v>121</v>
      </c>
      <c r="AJ24" s="6" t="s">
        <v>121</v>
      </c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6" t="s">
        <v>121</v>
      </c>
      <c r="H25" s="6" t="s">
        <v>121</v>
      </c>
      <c r="I25" s="6" t="s">
        <v>121</v>
      </c>
      <c r="J25" s="6" t="s">
        <v>121</v>
      </c>
      <c r="K25" s="5" t="s">
        <v>121</v>
      </c>
      <c r="L25" s="3"/>
      <c r="M25" s="3"/>
      <c r="N25" s="6" t="s">
        <v>121</v>
      </c>
      <c r="O25" s="6" t="s">
        <v>121</v>
      </c>
      <c r="P25" s="6" t="s">
        <v>121</v>
      </c>
      <c r="Q25" s="6" t="s">
        <v>121</v>
      </c>
      <c r="R25" s="6" t="s">
        <v>121</v>
      </c>
      <c r="S25" s="3"/>
      <c r="T25" s="3"/>
      <c r="U25" s="6" t="s">
        <v>121</v>
      </c>
      <c r="V25" s="6" t="s">
        <v>121</v>
      </c>
      <c r="W25" s="6" t="s">
        <v>121</v>
      </c>
      <c r="X25" s="6" t="s">
        <v>121</v>
      </c>
      <c r="Y25" s="6" t="s">
        <v>121</v>
      </c>
      <c r="Z25" s="3"/>
      <c r="AA25" s="3"/>
      <c r="AB25" s="6" t="s">
        <v>121</v>
      </c>
      <c r="AC25" s="6" t="s">
        <v>121</v>
      </c>
      <c r="AD25" s="6" t="s">
        <v>121</v>
      </c>
      <c r="AE25" s="6" t="s">
        <v>121</v>
      </c>
      <c r="AF25" s="6" t="s">
        <v>121</v>
      </c>
      <c r="AG25" s="3"/>
      <c r="AH25" s="3"/>
      <c r="AI25" s="6" t="s">
        <v>121</v>
      </c>
      <c r="AJ25" s="6" t="s">
        <v>121</v>
      </c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" t="s">
        <v>121</v>
      </c>
      <c r="H26" s="6" t="s">
        <v>121</v>
      </c>
      <c r="I26" s="6" t="s">
        <v>121</v>
      </c>
      <c r="J26" s="6" t="s">
        <v>121</v>
      </c>
      <c r="K26" s="6" t="s">
        <v>121</v>
      </c>
      <c r="L26" s="3"/>
      <c r="M26" s="3"/>
      <c r="N26" s="6" t="s">
        <v>121</v>
      </c>
      <c r="O26" s="6" t="s">
        <v>121</v>
      </c>
      <c r="P26" s="6" t="s">
        <v>121</v>
      </c>
      <c r="Q26" s="6" t="s">
        <v>121</v>
      </c>
      <c r="R26" s="6" t="s">
        <v>121</v>
      </c>
      <c r="S26" s="3"/>
      <c r="T26" s="3"/>
      <c r="U26" s="6" t="s">
        <v>121</v>
      </c>
      <c r="V26" s="6" t="s">
        <v>121</v>
      </c>
      <c r="W26" s="6" t="s">
        <v>121</v>
      </c>
      <c r="X26" s="6" t="s">
        <v>121</v>
      </c>
      <c r="Y26" s="6" t="s">
        <v>121</v>
      </c>
      <c r="Z26" s="3"/>
      <c r="AA26" s="3"/>
      <c r="AB26" s="6" t="s">
        <v>121</v>
      </c>
      <c r="AC26" s="6" t="s">
        <v>121</v>
      </c>
      <c r="AD26" s="6" t="s">
        <v>121</v>
      </c>
      <c r="AE26" s="6" t="s">
        <v>121</v>
      </c>
      <c r="AF26" s="6" t="s">
        <v>121</v>
      </c>
      <c r="AG26" s="3"/>
      <c r="AH26" s="3"/>
      <c r="AI26" s="6" t="s">
        <v>121</v>
      </c>
      <c r="AJ26" s="6" t="s">
        <v>121</v>
      </c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6" t="s">
        <v>121</v>
      </c>
      <c r="H27" s="6" t="s">
        <v>121</v>
      </c>
      <c r="I27" s="6" t="s">
        <v>121</v>
      </c>
      <c r="J27" s="6" t="s">
        <v>121</v>
      </c>
      <c r="K27" s="5" t="s">
        <v>121</v>
      </c>
      <c r="L27" s="3"/>
      <c r="M27" s="3"/>
      <c r="N27" s="6" t="s">
        <v>121</v>
      </c>
      <c r="O27" s="6" t="s">
        <v>121</v>
      </c>
      <c r="P27" s="6" t="s">
        <v>121</v>
      </c>
      <c r="Q27" s="6" t="s">
        <v>121</v>
      </c>
      <c r="R27" s="6" t="s">
        <v>121</v>
      </c>
      <c r="S27" s="3"/>
      <c r="T27" s="3"/>
      <c r="U27" s="6" t="s">
        <v>121</v>
      </c>
      <c r="V27" s="6" t="s">
        <v>121</v>
      </c>
      <c r="W27" s="6" t="s">
        <v>121</v>
      </c>
      <c r="X27" s="6" t="s">
        <v>121</v>
      </c>
      <c r="Y27" s="6" t="s">
        <v>121</v>
      </c>
      <c r="Z27" s="3"/>
      <c r="AA27" s="3"/>
      <c r="AB27" s="6" t="s">
        <v>121</v>
      </c>
      <c r="AC27" s="6" t="s">
        <v>121</v>
      </c>
      <c r="AD27" s="6" t="s">
        <v>121</v>
      </c>
      <c r="AE27" s="6" t="s">
        <v>121</v>
      </c>
      <c r="AF27" s="6" t="s">
        <v>121</v>
      </c>
      <c r="AG27" s="3"/>
      <c r="AH27" s="3"/>
      <c r="AI27" s="6" t="s">
        <v>121</v>
      </c>
      <c r="AJ27" s="6" t="s">
        <v>121</v>
      </c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6" t="s">
        <v>121</v>
      </c>
      <c r="H28" s="6" t="s">
        <v>121</v>
      </c>
      <c r="I28" s="6" t="s">
        <v>121</v>
      </c>
      <c r="J28" s="6" t="s">
        <v>121</v>
      </c>
      <c r="K28" s="5" t="s">
        <v>121</v>
      </c>
      <c r="L28" s="3"/>
      <c r="M28" s="3"/>
      <c r="N28" s="5" t="s">
        <v>121</v>
      </c>
      <c r="O28" s="6" t="s">
        <v>121</v>
      </c>
      <c r="P28" s="6" t="s">
        <v>121</v>
      </c>
      <c r="Q28" s="6" t="s">
        <v>121</v>
      </c>
      <c r="R28" s="6" t="s">
        <v>121</v>
      </c>
      <c r="S28" s="3"/>
      <c r="T28" s="3"/>
      <c r="U28" s="6" t="s">
        <v>121</v>
      </c>
      <c r="V28" s="6" t="s">
        <v>121</v>
      </c>
      <c r="W28" s="6" t="s">
        <v>121</v>
      </c>
      <c r="X28" s="6" t="s">
        <v>121</v>
      </c>
      <c r="Y28" s="6" t="s">
        <v>121</v>
      </c>
      <c r="Z28" s="3"/>
      <c r="AA28" s="3"/>
      <c r="AB28" s="6" t="s">
        <v>121</v>
      </c>
      <c r="AC28" s="6" t="s">
        <v>121</v>
      </c>
      <c r="AD28" s="6" t="s">
        <v>121</v>
      </c>
      <c r="AE28" s="6" t="s">
        <v>121</v>
      </c>
      <c r="AF28" s="6" t="s">
        <v>121</v>
      </c>
      <c r="AG28" s="3"/>
      <c r="AH28" s="3"/>
      <c r="AI28" s="6" t="s">
        <v>121</v>
      </c>
      <c r="AJ28" s="6" t="s">
        <v>121</v>
      </c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6" t="s">
        <v>121</v>
      </c>
      <c r="H29" s="6" t="s">
        <v>121</v>
      </c>
      <c r="I29" s="6" t="s">
        <v>121</v>
      </c>
      <c r="J29" s="6" t="s">
        <v>121</v>
      </c>
      <c r="K29" s="6" t="s">
        <v>121</v>
      </c>
      <c r="L29" s="3"/>
      <c r="M29" s="3"/>
      <c r="N29" s="6" t="s">
        <v>121</v>
      </c>
      <c r="O29" s="6" t="s">
        <v>121</v>
      </c>
      <c r="P29" s="6" t="s">
        <v>121</v>
      </c>
      <c r="Q29" s="6" t="s">
        <v>121</v>
      </c>
      <c r="R29" s="6" t="s">
        <v>121</v>
      </c>
      <c r="S29" s="3"/>
      <c r="T29" s="3"/>
      <c r="U29" s="6" t="s">
        <v>121</v>
      </c>
      <c r="V29" s="6" t="s">
        <v>121</v>
      </c>
      <c r="W29" s="6" t="s">
        <v>121</v>
      </c>
      <c r="X29" s="6" t="s">
        <v>121</v>
      </c>
      <c r="Y29" s="6" t="s">
        <v>121</v>
      </c>
      <c r="Z29" s="3"/>
      <c r="AA29" s="3"/>
      <c r="AB29" s="6" t="s">
        <v>121</v>
      </c>
      <c r="AC29" s="6" t="s">
        <v>121</v>
      </c>
      <c r="AD29" s="6" t="s">
        <v>121</v>
      </c>
      <c r="AE29" s="6" t="s">
        <v>121</v>
      </c>
      <c r="AF29" s="6" t="s">
        <v>121</v>
      </c>
      <c r="AG29" s="3"/>
      <c r="AH29" s="3"/>
      <c r="AI29" s="6" t="s">
        <v>121</v>
      </c>
      <c r="AJ29" s="6" t="s">
        <v>121</v>
      </c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6" t="s">
        <v>121</v>
      </c>
      <c r="H30" s="6" t="s">
        <v>121</v>
      </c>
      <c r="I30" s="6" t="s">
        <v>121</v>
      </c>
      <c r="J30" s="6" t="s">
        <v>121</v>
      </c>
      <c r="K30" s="6" t="s">
        <v>121</v>
      </c>
      <c r="L30" s="3"/>
      <c r="M30" s="3"/>
      <c r="N30" s="6" t="s">
        <v>121</v>
      </c>
      <c r="O30" s="6" t="s">
        <v>121</v>
      </c>
      <c r="P30" s="6" t="s">
        <v>121</v>
      </c>
      <c r="Q30" s="5" t="s">
        <v>121</v>
      </c>
      <c r="R30" s="6" t="s">
        <v>121</v>
      </c>
      <c r="S30" s="3"/>
      <c r="T30" s="3"/>
      <c r="U30" s="6" t="s">
        <v>121</v>
      </c>
      <c r="V30" s="6" t="s">
        <v>121</v>
      </c>
      <c r="W30" s="6" t="s">
        <v>121</v>
      </c>
      <c r="X30" s="6" t="s">
        <v>121</v>
      </c>
      <c r="Y30" s="6" t="s">
        <v>121</v>
      </c>
      <c r="Z30" s="3"/>
      <c r="AA30" s="3"/>
      <c r="AB30" s="6" t="s">
        <v>121</v>
      </c>
      <c r="AC30" s="6" t="s">
        <v>121</v>
      </c>
      <c r="AD30" s="6" t="s">
        <v>121</v>
      </c>
      <c r="AE30" s="6" t="s">
        <v>121</v>
      </c>
      <c r="AF30" s="6" t="s">
        <v>121</v>
      </c>
      <c r="AG30" s="3"/>
      <c r="AH30" s="3"/>
      <c r="AI30" s="6" t="s">
        <v>121</v>
      </c>
      <c r="AJ30" s="6" t="s">
        <v>121</v>
      </c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" t="s">
        <v>121</v>
      </c>
      <c r="H31" s="6" t="s">
        <v>121</v>
      </c>
      <c r="I31" s="6" t="s">
        <v>121</v>
      </c>
      <c r="J31" s="6" t="s">
        <v>121</v>
      </c>
      <c r="K31" s="6" t="s">
        <v>121</v>
      </c>
      <c r="L31" s="3"/>
      <c r="M31" s="3"/>
      <c r="N31" s="6" t="s">
        <v>121</v>
      </c>
      <c r="O31" s="6" t="s">
        <v>121</v>
      </c>
      <c r="P31" s="6" t="s">
        <v>121</v>
      </c>
      <c r="Q31" s="6" t="s">
        <v>121</v>
      </c>
      <c r="R31" s="6" t="s">
        <v>121</v>
      </c>
      <c r="S31" s="3"/>
      <c r="T31" s="3"/>
      <c r="U31" s="6" t="s">
        <v>121</v>
      </c>
      <c r="V31" s="6" t="s">
        <v>121</v>
      </c>
      <c r="W31" s="6" t="s">
        <v>121</v>
      </c>
      <c r="X31" s="6" t="s">
        <v>121</v>
      </c>
      <c r="Y31" s="6" t="s">
        <v>121</v>
      </c>
      <c r="Z31" s="3"/>
      <c r="AA31" s="3"/>
      <c r="AB31" s="6" t="s">
        <v>121</v>
      </c>
      <c r="AC31" s="6" t="s">
        <v>121</v>
      </c>
      <c r="AD31" s="6" t="s">
        <v>121</v>
      </c>
      <c r="AE31" s="6" t="s">
        <v>121</v>
      </c>
      <c r="AF31" s="6" t="s">
        <v>121</v>
      </c>
      <c r="AG31" s="3"/>
      <c r="AH31" s="3"/>
      <c r="AI31" s="6" t="s">
        <v>121</v>
      </c>
      <c r="AJ31" s="6" t="s">
        <v>121</v>
      </c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" t="s">
        <v>121</v>
      </c>
      <c r="H32" s="6" t="s">
        <v>121</v>
      </c>
      <c r="I32" s="6" t="s">
        <v>121</v>
      </c>
      <c r="J32" s="6" t="s">
        <v>121</v>
      </c>
      <c r="K32" s="6" t="s">
        <v>121</v>
      </c>
      <c r="L32" s="3"/>
      <c r="M32" s="3"/>
      <c r="N32" s="6" t="s">
        <v>121</v>
      </c>
      <c r="O32" s="6" t="s">
        <v>121</v>
      </c>
      <c r="P32" s="6" t="s">
        <v>121</v>
      </c>
      <c r="Q32" s="6" t="s">
        <v>121</v>
      </c>
      <c r="R32" s="6" t="s">
        <v>121</v>
      </c>
      <c r="S32" s="3"/>
      <c r="T32" s="3"/>
      <c r="U32" s="6" t="s">
        <v>121</v>
      </c>
      <c r="V32" s="6" t="s">
        <v>121</v>
      </c>
      <c r="W32" s="6" t="s">
        <v>121</v>
      </c>
      <c r="X32" s="6" t="s">
        <v>121</v>
      </c>
      <c r="Y32" s="6" t="s">
        <v>121</v>
      </c>
      <c r="Z32" s="3"/>
      <c r="AA32" s="3"/>
      <c r="AB32" s="6" t="s">
        <v>121</v>
      </c>
      <c r="AC32" s="6" t="s">
        <v>121</v>
      </c>
      <c r="AD32" s="6" t="s">
        <v>121</v>
      </c>
      <c r="AE32" s="6" t="s">
        <v>121</v>
      </c>
      <c r="AF32" s="6" t="s">
        <v>121</v>
      </c>
      <c r="AG32" s="3"/>
      <c r="AH32" s="3"/>
      <c r="AI32" s="6" t="s">
        <v>121</v>
      </c>
      <c r="AJ32" s="6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6" t="s">
        <v>121</v>
      </c>
      <c r="H33" s="6" t="s">
        <v>121</v>
      </c>
      <c r="I33" s="6" t="s">
        <v>121</v>
      </c>
      <c r="J33" s="6" t="s">
        <v>121</v>
      </c>
      <c r="K33" s="6" t="s">
        <v>121</v>
      </c>
      <c r="L33" s="3"/>
      <c r="M33" s="3"/>
      <c r="N33" s="6" t="s">
        <v>121</v>
      </c>
      <c r="O33" s="6" t="s">
        <v>121</v>
      </c>
      <c r="P33" s="6" t="s">
        <v>121</v>
      </c>
      <c r="Q33" s="6" t="s">
        <v>121</v>
      </c>
      <c r="R33" s="6" t="s">
        <v>121</v>
      </c>
      <c r="S33" s="3"/>
      <c r="T33" s="3"/>
      <c r="U33" s="6" t="s">
        <v>121</v>
      </c>
      <c r="V33" s="6" t="s">
        <v>121</v>
      </c>
      <c r="W33" s="6" t="s">
        <v>121</v>
      </c>
      <c r="X33" s="6" t="s">
        <v>121</v>
      </c>
      <c r="Y33" s="6" t="s">
        <v>121</v>
      </c>
      <c r="Z33" s="3"/>
      <c r="AA33" s="3"/>
      <c r="AB33" s="6" t="s">
        <v>121</v>
      </c>
      <c r="AC33" s="6" t="s">
        <v>121</v>
      </c>
      <c r="AD33" s="6" t="s">
        <v>121</v>
      </c>
      <c r="AE33" s="6" t="s">
        <v>121</v>
      </c>
      <c r="AF33" s="6" t="s">
        <v>121</v>
      </c>
      <c r="AG33" s="3"/>
      <c r="AH33" s="3"/>
      <c r="AI33" s="6" t="s">
        <v>121</v>
      </c>
      <c r="AJ33" s="6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6" t="s">
        <v>121</v>
      </c>
      <c r="H34" s="6" t="s">
        <v>121</v>
      </c>
      <c r="I34" s="6" t="s">
        <v>121</v>
      </c>
      <c r="J34" s="6" t="s">
        <v>121</v>
      </c>
      <c r="K34" s="6" t="s">
        <v>121</v>
      </c>
      <c r="L34" s="3"/>
      <c r="M34" s="3"/>
      <c r="N34" s="6" t="s">
        <v>121</v>
      </c>
      <c r="O34" s="6" t="s">
        <v>121</v>
      </c>
      <c r="P34" s="6" t="s">
        <v>121</v>
      </c>
      <c r="Q34" s="6" t="s">
        <v>121</v>
      </c>
      <c r="R34" s="6" t="s">
        <v>121</v>
      </c>
      <c r="S34" s="3"/>
      <c r="T34" s="3"/>
      <c r="U34" s="6" t="s">
        <v>121</v>
      </c>
      <c r="V34" s="6" t="s">
        <v>121</v>
      </c>
      <c r="W34" s="6" t="s">
        <v>121</v>
      </c>
      <c r="X34" s="6" t="s">
        <v>121</v>
      </c>
      <c r="Y34" s="6" t="s">
        <v>121</v>
      </c>
      <c r="Z34" s="3"/>
      <c r="AA34" s="3"/>
      <c r="AB34" s="6" t="s">
        <v>121</v>
      </c>
      <c r="AC34" s="6" t="s">
        <v>121</v>
      </c>
      <c r="AD34" s="6" t="s">
        <v>121</v>
      </c>
      <c r="AE34" s="6" t="s">
        <v>121</v>
      </c>
      <c r="AF34" s="6" t="s">
        <v>121</v>
      </c>
      <c r="AG34" s="3"/>
      <c r="AH34" s="3"/>
      <c r="AI34" s="6" t="s">
        <v>121</v>
      </c>
      <c r="AJ34" s="6" t="s">
        <v>121</v>
      </c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6" t="s">
        <v>121</v>
      </c>
      <c r="H35" s="6" t="s">
        <v>121</v>
      </c>
      <c r="I35" s="6" t="s">
        <v>121</v>
      </c>
      <c r="J35" s="6" t="s">
        <v>121</v>
      </c>
      <c r="K35" s="6" t="s">
        <v>121</v>
      </c>
      <c r="L35" s="3"/>
      <c r="M35" s="3"/>
      <c r="N35" s="6" t="s">
        <v>121</v>
      </c>
      <c r="O35" s="6" t="s">
        <v>121</v>
      </c>
      <c r="P35" s="6" t="s">
        <v>121</v>
      </c>
      <c r="Q35" s="6" t="s">
        <v>121</v>
      </c>
      <c r="R35" s="6" t="s">
        <v>121</v>
      </c>
      <c r="S35" s="3"/>
      <c r="T35" s="3"/>
      <c r="U35" s="6" t="s">
        <v>121</v>
      </c>
      <c r="V35" s="6" t="s">
        <v>121</v>
      </c>
      <c r="W35" s="6" t="s">
        <v>121</v>
      </c>
      <c r="X35" s="6" t="s">
        <v>121</v>
      </c>
      <c r="Y35" s="6" t="s">
        <v>121</v>
      </c>
      <c r="Z35" s="3"/>
      <c r="AA35" s="3"/>
      <c r="AB35" s="6" t="s">
        <v>121</v>
      </c>
      <c r="AC35" s="6" t="s">
        <v>121</v>
      </c>
      <c r="AD35" s="6" t="s">
        <v>121</v>
      </c>
      <c r="AE35" s="6" t="s">
        <v>121</v>
      </c>
      <c r="AF35" s="6" t="s">
        <v>121</v>
      </c>
      <c r="AG35" s="3"/>
      <c r="AH35" s="3"/>
      <c r="AI35" s="6" t="s">
        <v>121</v>
      </c>
      <c r="AJ35" s="6" t="s">
        <v>121</v>
      </c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6" t="s">
        <v>121</v>
      </c>
      <c r="H36" s="6" t="s">
        <v>121</v>
      </c>
      <c r="I36" s="6" t="s">
        <v>121</v>
      </c>
      <c r="J36" s="6" t="s">
        <v>121</v>
      </c>
      <c r="K36" s="6" t="s">
        <v>121</v>
      </c>
      <c r="L36" s="4"/>
      <c r="M36" s="4"/>
      <c r="N36" s="6" t="s">
        <v>121</v>
      </c>
      <c r="O36" s="6" t="s">
        <v>121</v>
      </c>
      <c r="P36" s="6" t="s">
        <v>121</v>
      </c>
      <c r="Q36" s="6" t="s">
        <v>121</v>
      </c>
      <c r="R36" s="6" t="s">
        <v>121</v>
      </c>
      <c r="S36" s="4"/>
      <c r="T36" s="4"/>
      <c r="U36" s="6" t="s">
        <v>121</v>
      </c>
      <c r="V36" s="6" t="s">
        <v>121</v>
      </c>
      <c r="W36" s="6" t="s">
        <v>121</v>
      </c>
      <c r="X36" s="6" t="s">
        <v>121</v>
      </c>
      <c r="Y36" s="6" t="s">
        <v>121</v>
      </c>
      <c r="Z36" s="4"/>
      <c r="AA36" s="4"/>
      <c r="AB36" s="6" t="s">
        <v>121</v>
      </c>
      <c r="AC36" s="6" t="s">
        <v>121</v>
      </c>
      <c r="AD36" s="6" t="s">
        <v>121</v>
      </c>
      <c r="AE36" s="6" t="s">
        <v>121</v>
      </c>
      <c r="AF36" s="6" t="s">
        <v>121</v>
      </c>
      <c r="AG36" s="4"/>
      <c r="AH36" s="4"/>
      <c r="AI36" s="6" t="s">
        <v>121</v>
      </c>
      <c r="AJ36" s="6" t="s">
        <v>121</v>
      </c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6" t="s">
        <v>121</v>
      </c>
      <c r="H37" s="6" t="s">
        <v>121</v>
      </c>
      <c r="I37" s="6" t="s">
        <v>121</v>
      </c>
      <c r="J37" s="6" t="s">
        <v>121</v>
      </c>
      <c r="K37" s="6" t="s">
        <v>121</v>
      </c>
      <c r="L37" s="4"/>
      <c r="M37" s="4"/>
      <c r="N37" s="6" t="s">
        <v>121</v>
      </c>
      <c r="O37" s="6" t="s">
        <v>121</v>
      </c>
      <c r="P37" s="6" t="s">
        <v>121</v>
      </c>
      <c r="Q37" s="6" t="s">
        <v>121</v>
      </c>
      <c r="R37" s="6" t="s">
        <v>121</v>
      </c>
      <c r="S37" s="4"/>
      <c r="T37" s="4"/>
      <c r="U37" s="6" t="s">
        <v>121</v>
      </c>
      <c r="V37" s="6" t="s">
        <v>121</v>
      </c>
      <c r="W37" s="6" t="s">
        <v>121</v>
      </c>
      <c r="X37" s="6" t="s">
        <v>121</v>
      </c>
      <c r="Y37" s="6" t="s">
        <v>121</v>
      </c>
      <c r="Z37" s="4"/>
      <c r="AA37" s="4"/>
      <c r="AB37" s="6" t="s">
        <v>121</v>
      </c>
      <c r="AC37" s="6" t="s">
        <v>121</v>
      </c>
      <c r="AD37" s="6" t="s">
        <v>121</v>
      </c>
      <c r="AE37" s="6" t="s">
        <v>121</v>
      </c>
      <c r="AF37" s="6" t="s">
        <v>121</v>
      </c>
      <c r="AG37" s="4"/>
      <c r="AH37" s="4"/>
      <c r="AI37" s="6" t="s">
        <v>121</v>
      </c>
      <c r="AJ37" s="6" t="s">
        <v>121</v>
      </c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6" t="s">
        <v>121</v>
      </c>
      <c r="H38" s="6" t="s">
        <v>121</v>
      </c>
      <c r="I38" s="6" t="s">
        <v>121</v>
      </c>
      <c r="J38" s="6" t="s">
        <v>121</v>
      </c>
      <c r="K38" s="6" t="s">
        <v>121</v>
      </c>
      <c r="L38" s="4"/>
      <c r="M38" s="4"/>
      <c r="N38" s="6" t="s">
        <v>121</v>
      </c>
      <c r="O38" s="6" t="s">
        <v>121</v>
      </c>
      <c r="P38" s="6" t="s">
        <v>121</v>
      </c>
      <c r="Q38" s="6" t="s">
        <v>121</v>
      </c>
      <c r="R38" s="6" t="s">
        <v>121</v>
      </c>
      <c r="S38" s="4"/>
      <c r="T38" s="4"/>
      <c r="U38" s="6" t="s">
        <v>121</v>
      </c>
      <c r="V38" s="6" t="s">
        <v>121</v>
      </c>
      <c r="W38" s="6" t="s">
        <v>121</v>
      </c>
      <c r="X38" s="6" t="s">
        <v>121</v>
      </c>
      <c r="Y38" s="6" t="s">
        <v>121</v>
      </c>
      <c r="Z38" s="4"/>
      <c r="AA38" s="4"/>
      <c r="AB38" s="6" t="s">
        <v>121</v>
      </c>
      <c r="AC38" s="6" t="s">
        <v>121</v>
      </c>
      <c r="AD38" s="6" t="s">
        <v>121</v>
      </c>
      <c r="AE38" s="6" t="s">
        <v>121</v>
      </c>
      <c r="AF38" s="6" t="s">
        <v>121</v>
      </c>
      <c r="AG38" s="4"/>
      <c r="AH38" s="4"/>
      <c r="AI38" s="6" t="s">
        <v>121</v>
      </c>
      <c r="AJ38" s="6" t="s">
        <v>121</v>
      </c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6" t="s">
        <v>121</v>
      </c>
      <c r="H39" s="6" t="s">
        <v>121</v>
      </c>
      <c r="I39" s="6" t="s">
        <v>121</v>
      </c>
      <c r="J39" s="6" t="s">
        <v>121</v>
      </c>
      <c r="K39" s="6" t="s">
        <v>121</v>
      </c>
      <c r="L39" s="4"/>
      <c r="M39" s="4"/>
      <c r="N39" s="6" t="s">
        <v>121</v>
      </c>
      <c r="O39" s="6" t="s">
        <v>121</v>
      </c>
      <c r="P39" s="6" t="s">
        <v>121</v>
      </c>
      <c r="Q39" s="6" t="s">
        <v>121</v>
      </c>
      <c r="R39" s="6" t="s">
        <v>121</v>
      </c>
      <c r="S39" s="4"/>
      <c r="T39" s="4"/>
      <c r="U39" s="6" t="s">
        <v>121</v>
      </c>
      <c r="V39" s="6" t="s">
        <v>121</v>
      </c>
      <c r="W39" s="6" t="s">
        <v>121</v>
      </c>
      <c r="X39" s="6" t="s">
        <v>121</v>
      </c>
      <c r="Y39" s="6" t="s">
        <v>121</v>
      </c>
      <c r="Z39" s="4"/>
      <c r="AA39" s="4"/>
      <c r="AB39" s="6" t="s">
        <v>121</v>
      </c>
      <c r="AC39" s="6" t="s">
        <v>121</v>
      </c>
      <c r="AD39" s="6" t="s">
        <v>121</v>
      </c>
      <c r="AE39" s="6" t="s">
        <v>121</v>
      </c>
      <c r="AF39" s="6" t="s">
        <v>121</v>
      </c>
      <c r="AG39" s="4"/>
      <c r="AH39" s="4"/>
      <c r="AI39" s="6" t="s">
        <v>121</v>
      </c>
      <c r="AJ39" s="6" t="s">
        <v>121</v>
      </c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6" t="s">
        <v>121</v>
      </c>
      <c r="H40" s="6" t="s">
        <v>121</v>
      </c>
      <c r="I40" s="6" t="s">
        <v>121</v>
      </c>
      <c r="J40" s="6" t="s">
        <v>121</v>
      </c>
      <c r="K40" s="6" t="s">
        <v>121</v>
      </c>
      <c r="L40" s="4"/>
      <c r="M40" s="4"/>
      <c r="N40" s="6" t="s">
        <v>121</v>
      </c>
      <c r="O40" s="6" t="s">
        <v>121</v>
      </c>
      <c r="P40" s="6" t="s">
        <v>121</v>
      </c>
      <c r="Q40" s="6" t="s">
        <v>121</v>
      </c>
      <c r="R40" s="6" t="s">
        <v>121</v>
      </c>
      <c r="S40" s="4"/>
      <c r="T40" s="4"/>
      <c r="U40" s="6" t="s">
        <v>121</v>
      </c>
      <c r="V40" s="6" t="s">
        <v>121</v>
      </c>
      <c r="W40" s="6" t="s">
        <v>121</v>
      </c>
      <c r="X40" s="6" t="s">
        <v>121</v>
      </c>
      <c r="Y40" s="6" t="s">
        <v>121</v>
      </c>
      <c r="Z40" s="4"/>
      <c r="AA40" s="4"/>
      <c r="AB40" s="6" t="s">
        <v>121</v>
      </c>
      <c r="AC40" s="6" t="s">
        <v>121</v>
      </c>
      <c r="AD40" s="6" t="s">
        <v>121</v>
      </c>
      <c r="AE40" s="6" t="s">
        <v>121</v>
      </c>
      <c r="AF40" s="6" t="s">
        <v>121</v>
      </c>
      <c r="AG40" s="4"/>
      <c r="AH40" s="4"/>
      <c r="AI40" s="6" t="s">
        <v>121</v>
      </c>
      <c r="AJ40" s="6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6" t="s">
        <v>121</v>
      </c>
      <c r="H41" s="6" t="s">
        <v>121</v>
      </c>
      <c r="I41" s="6" t="s">
        <v>121</v>
      </c>
      <c r="J41" s="6" t="s">
        <v>121</v>
      </c>
      <c r="K41" s="6" t="s">
        <v>121</v>
      </c>
      <c r="L41" s="4"/>
      <c r="M41" s="4"/>
      <c r="N41" s="6" t="s">
        <v>121</v>
      </c>
      <c r="O41" s="6" t="s">
        <v>121</v>
      </c>
      <c r="P41" s="6" t="s">
        <v>121</v>
      </c>
      <c r="Q41" s="6" t="s">
        <v>121</v>
      </c>
      <c r="R41" s="6" t="s">
        <v>121</v>
      </c>
      <c r="S41" s="4"/>
      <c r="T41" s="4"/>
      <c r="U41" s="6" t="s">
        <v>121</v>
      </c>
      <c r="V41" s="6" t="s">
        <v>121</v>
      </c>
      <c r="W41" s="6" t="s">
        <v>121</v>
      </c>
      <c r="X41" s="6" t="s">
        <v>121</v>
      </c>
      <c r="Y41" s="6" t="s">
        <v>121</v>
      </c>
      <c r="Z41" s="4"/>
      <c r="AA41" s="4"/>
      <c r="AB41" s="6" t="s">
        <v>121</v>
      </c>
      <c r="AC41" s="6" t="s">
        <v>121</v>
      </c>
      <c r="AD41" s="6" t="s">
        <v>121</v>
      </c>
      <c r="AE41" s="6" t="s">
        <v>121</v>
      </c>
      <c r="AF41" s="6" t="s">
        <v>121</v>
      </c>
      <c r="AG41" s="4"/>
      <c r="AH41" s="4"/>
      <c r="AI41" s="6" t="s">
        <v>121</v>
      </c>
      <c r="AJ41" s="6" t="s">
        <v>121</v>
      </c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" t="s">
        <v>121</v>
      </c>
      <c r="H42" s="6" t="s">
        <v>121</v>
      </c>
      <c r="I42" s="6" t="s">
        <v>121</v>
      </c>
      <c r="J42" s="6" t="s">
        <v>121</v>
      </c>
      <c r="K42" s="6" t="s">
        <v>121</v>
      </c>
      <c r="L42" s="4"/>
      <c r="M42" s="4"/>
      <c r="N42" s="6" t="s">
        <v>121</v>
      </c>
      <c r="O42" s="6" t="s">
        <v>121</v>
      </c>
      <c r="P42" s="6" t="s">
        <v>121</v>
      </c>
      <c r="Q42" s="6" t="s">
        <v>121</v>
      </c>
      <c r="R42" s="6" t="s">
        <v>121</v>
      </c>
      <c r="S42" s="4"/>
      <c r="T42" s="4"/>
      <c r="U42" s="6" t="s">
        <v>121</v>
      </c>
      <c r="V42" s="6" t="s">
        <v>121</v>
      </c>
      <c r="W42" s="6" t="s">
        <v>121</v>
      </c>
      <c r="X42" s="6" t="s">
        <v>121</v>
      </c>
      <c r="Y42" s="6" t="s">
        <v>121</v>
      </c>
      <c r="Z42" s="4"/>
      <c r="AA42" s="4"/>
      <c r="AB42" s="6" t="s">
        <v>121</v>
      </c>
      <c r="AC42" s="6" t="s">
        <v>121</v>
      </c>
      <c r="AD42" s="6" t="s">
        <v>121</v>
      </c>
      <c r="AE42" s="6" t="s">
        <v>121</v>
      </c>
      <c r="AF42" s="6" t="s">
        <v>121</v>
      </c>
      <c r="AG42" s="4"/>
      <c r="AH42" s="4"/>
      <c r="AI42" s="6" t="s">
        <v>121</v>
      </c>
      <c r="AJ42" s="6" t="s">
        <v>121</v>
      </c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6" t="s">
        <v>121</v>
      </c>
      <c r="H43" s="6" t="s">
        <v>121</v>
      </c>
      <c r="I43" s="6" t="s">
        <v>121</v>
      </c>
      <c r="J43" s="5" t="s">
        <v>121</v>
      </c>
      <c r="K43" s="6" t="s">
        <v>121</v>
      </c>
      <c r="L43" s="4"/>
      <c r="M43" s="4"/>
      <c r="N43" s="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4"/>
      <c r="T43" s="4"/>
      <c r="U43" s="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4"/>
      <c r="AA43" s="4"/>
      <c r="AB43" s="6" t="s">
        <v>121</v>
      </c>
      <c r="AC43" s="6" t="s">
        <v>121</v>
      </c>
      <c r="AD43" s="6" t="s">
        <v>121</v>
      </c>
      <c r="AE43" s="6" t="s">
        <v>121</v>
      </c>
      <c r="AF43" s="6" t="s">
        <v>121</v>
      </c>
      <c r="AG43" s="4"/>
      <c r="AH43" s="4"/>
      <c r="AI43" s="6" t="s">
        <v>121</v>
      </c>
      <c r="AJ43" s="6" t="s">
        <v>121</v>
      </c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  <c r="AJ44" s="6" t="s">
        <v>121</v>
      </c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6" t="s">
        <v>121</v>
      </c>
      <c r="H45" s="6" t="s">
        <v>121</v>
      </c>
      <c r="I45" s="5" t="s">
        <v>121</v>
      </c>
      <c r="J45" s="6" t="s">
        <v>121</v>
      </c>
      <c r="K45" s="6" t="s">
        <v>121</v>
      </c>
      <c r="L45" s="4"/>
      <c r="M45" s="4"/>
      <c r="N45" s="6" t="s">
        <v>121</v>
      </c>
      <c r="O45" s="6" t="s">
        <v>121</v>
      </c>
      <c r="P45" s="6" t="s">
        <v>121</v>
      </c>
      <c r="Q45" s="6" t="s">
        <v>121</v>
      </c>
      <c r="R45" s="6" t="s">
        <v>121</v>
      </c>
      <c r="S45" s="4"/>
      <c r="T45" s="4"/>
      <c r="U45" s="6" t="s">
        <v>121</v>
      </c>
      <c r="V45" s="6" t="s">
        <v>121</v>
      </c>
      <c r="W45" s="6" t="s">
        <v>121</v>
      </c>
      <c r="X45" s="6" t="s">
        <v>121</v>
      </c>
      <c r="Y45" s="6" t="s">
        <v>121</v>
      </c>
      <c r="Z45" s="4"/>
      <c r="AA45" s="4"/>
      <c r="AB45" s="6" t="s">
        <v>121</v>
      </c>
      <c r="AC45" s="6" t="s">
        <v>121</v>
      </c>
      <c r="AD45" s="6" t="s">
        <v>121</v>
      </c>
      <c r="AE45" s="6" t="s">
        <v>121</v>
      </c>
      <c r="AF45" s="6" t="s">
        <v>121</v>
      </c>
      <c r="AG45" s="4"/>
      <c r="AH45" s="4"/>
      <c r="AI45" s="6" t="s">
        <v>121</v>
      </c>
      <c r="AJ45" s="6" t="s">
        <v>121</v>
      </c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6" t="s">
        <v>121</v>
      </c>
      <c r="J46" s="6" t="s">
        <v>121</v>
      </c>
      <c r="K46" s="6" t="s">
        <v>121</v>
      </c>
      <c r="L46" s="4"/>
      <c r="M46" s="4"/>
      <c r="N46" s="6" t="s">
        <v>121</v>
      </c>
      <c r="O46" s="6" t="s">
        <v>121</v>
      </c>
      <c r="P46" s="6" t="s">
        <v>121</v>
      </c>
      <c r="Q46" s="6" t="s">
        <v>121</v>
      </c>
      <c r="R46" s="6" t="s">
        <v>121</v>
      </c>
      <c r="S46" s="4"/>
      <c r="T46" s="4"/>
      <c r="U46" s="6" t="s">
        <v>121</v>
      </c>
      <c r="V46" s="6" t="s">
        <v>121</v>
      </c>
      <c r="W46" s="6" t="s">
        <v>121</v>
      </c>
      <c r="X46" s="6" t="s">
        <v>121</v>
      </c>
      <c r="Y46" s="6" t="s">
        <v>121</v>
      </c>
      <c r="Z46" s="4"/>
      <c r="AA46" s="4"/>
      <c r="AB46" s="6" t="s">
        <v>121</v>
      </c>
      <c r="AC46" s="6" t="s">
        <v>121</v>
      </c>
      <c r="AD46" s="6" t="s">
        <v>121</v>
      </c>
      <c r="AE46" s="6" t="s">
        <v>121</v>
      </c>
      <c r="AF46" s="6" t="s">
        <v>121</v>
      </c>
      <c r="AG46" s="4"/>
      <c r="AH46" s="4"/>
      <c r="AI46" s="6" t="s">
        <v>121</v>
      </c>
      <c r="AJ46" s="6" t="s">
        <v>121</v>
      </c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" t="s">
        <v>121</v>
      </c>
      <c r="H47" s="6" t="s">
        <v>121</v>
      </c>
      <c r="I47" s="6" t="s">
        <v>121</v>
      </c>
      <c r="J47" s="6" t="s">
        <v>121</v>
      </c>
      <c r="K47" s="6" t="s">
        <v>121</v>
      </c>
      <c r="L47" s="4"/>
      <c r="M47" s="4"/>
      <c r="N47" s="6" t="s">
        <v>121</v>
      </c>
      <c r="O47" s="6" t="s">
        <v>121</v>
      </c>
      <c r="P47" s="6" t="s">
        <v>121</v>
      </c>
      <c r="Q47" s="6" t="s">
        <v>121</v>
      </c>
      <c r="R47" s="6" t="s">
        <v>121</v>
      </c>
      <c r="S47" s="4"/>
      <c r="T47" s="4"/>
      <c r="U47" s="6" t="s">
        <v>121</v>
      </c>
      <c r="V47" s="6" t="s">
        <v>121</v>
      </c>
      <c r="W47" s="6" t="s">
        <v>121</v>
      </c>
      <c r="X47" s="6" t="s">
        <v>121</v>
      </c>
      <c r="Y47" s="6" t="s">
        <v>121</v>
      </c>
      <c r="Z47" s="4"/>
      <c r="AA47" s="4"/>
      <c r="AB47" s="6" t="s">
        <v>121</v>
      </c>
      <c r="AC47" s="6" t="s">
        <v>121</v>
      </c>
      <c r="AD47" s="6" t="s">
        <v>121</v>
      </c>
      <c r="AE47" s="6" t="s">
        <v>121</v>
      </c>
      <c r="AF47" s="6" t="s">
        <v>121</v>
      </c>
      <c r="AG47" s="4"/>
      <c r="AH47" s="4"/>
      <c r="AI47" s="6" t="s">
        <v>121</v>
      </c>
      <c r="AJ47" s="6" t="s">
        <v>121</v>
      </c>
    </row>
  </sheetData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262" priority="38" operator="containsText" text="REFERENT METIER">
      <formula>NOT(ISERROR(SEARCH("REFERENT METIER",E19)))</formula>
    </cfRule>
    <cfRule type="containsText" dxfId="261" priority="39" operator="containsText" text="CORSIC">
      <formula>NOT(ISERROR(SEARCH("CORSIC",E19)))</formula>
    </cfRule>
    <cfRule type="containsText" dxfId="260" priority="40" operator="containsText" text="RH">
      <formula>NOT(ISERROR(SEARCH("RH",E19)))</formula>
    </cfRule>
    <cfRule type="containsText" dxfId="259" priority="41" operator="containsText" text="SECTION 68">
      <formula>NOT(ISERROR(SEARCH("SECTION 68",E19)))</formula>
    </cfRule>
    <cfRule type="containsText" dxfId="258" priority="42" operator="containsText" text="SECTION 67">
      <formula>NOT(ISERROR(SEARCH("SECTION 67",E19)))</formula>
    </cfRule>
    <cfRule type="containsText" dxfId="257" priority="43" operator="containsText" text="COORDINATION">
      <formula>NOT(ISERROR(SEARCH("COORDINATION",E19)))</formula>
    </cfRule>
    <cfRule type="containsText" dxfId="256" priority="44" operator="containsText" text="COMMUNICATION">
      <formula>NOT(ISERROR(SEARCH("COMMUNICATION",E19)))</formula>
    </cfRule>
    <cfRule type="containsText" dxfId="255" priority="45" operator="containsText" text="BUDGET">
      <formula>NOT(ISERROR(SEARCH("BUDGET",E19)))</formula>
    </cfRule>
    <cfRule type="containsText" dxfId="254" priority="46" operator="containsText" text="SECRETARIAT">
      <formula>NOT(ISERROR(SEARCH("SECRETARIAT",E19)))</formula>
    </cfRule>
    <cfRule type="containsText" dxfId="253" priority="47" operator="containsText" text="CHEF BJDC">
      <formula>NOT(ISERROR(SEARCH("CHEF BJDC",E19)))</formula>
    </cfRule>
    <cfRule type="containsText" dxfId="252" priority="48" operator="containsText" text="DIRECTEUR">
      <formula>NOT(ISERROR(SEARCH("DIRECTEUR",E19)))</formula>
    </cfRule>
  </conditionalFormatting>
  <conditionalFormatting sqref="F17:AJ21 F22:O22 R22:W22 F32:AJ47 F31 L31:AJ31 Y22:AI22 F23:AJ30">
    <cfRule type="expression" dxfId="251" priority="34">
      <formula>WEEKDAY(F$17,2)&gt;5</formula>
    </cfRule>
  </conditionalFormatting>
  <conditionalFormatting sqref="Y12:AA12">
    <cfRule type="expression" dxfId="250" priority="31">
      <formula>WEEKDAY(AQ$18,2)&gt;5</formula>
    </cfRule>
  </conditionalFormatting>
  <conditionalFormatting sqref="Q22">
    <cfRule type="expression" dxfId="249" priority="24">
      <formula>WEEKDAY(Q$17,2)&gt;5</formula>
    </cfRule>
  </conditionalFormatting>
  <conditionalFormatting sqref="G31:K31">
    <cfRule type="expression" dxfId="248" priority="14">
      <formula>WEEKDAY(G$17,2)&gt;5</formula>
    </cfRule>
  </conditionalFormatting>
  <conditionalFormatting sqref="AJ22">
    <cfRule type="expression" dxfId="247" priority="10">
      <formula>WEEKDAY(AJ$17,2)&gt;5</formula>
    </cfRule>
  </conditionalFormatting>
  <conditionalFormatting sqref="P22">
    <cfRule type="expression" dxfId="246" priority="6">
      <formula>WEEKDAY(P$17,2)&gt;5</formula>
    </cfRule>
  </conditionalFormatting>
  <conditionalFormatting sqref="X22">
    <cfRule type="expression" dxfId="245" priority="2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F22:O22 R22:W22 F32:AJ47 F31 L31:AJ31 Y22:AI22 F23:AJ30</xm:sqref>
        </x14:conditionalFormatting>
        <x14:conditionalFormatting xmlns:xm="http://schemas.microsoft.com/office/excel/2006/main">
          <x14:cfRule type="expression" priority="36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35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F41:AJ44 F46:AJ47 F26:AJ27 F23:AJ24 F22:O22 R22:W22 F32:AJ39 F31 L31:AJ31 Y22:AI22 F29:AJ30</xm:sqref>
        </x14:conditionalFormatting>
        <x14:conditionalFormatting xmlns:xm="http://schemas.microsoft.com/office/excel/2006/main">
          <x14:cfRule type="expression" priority="33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2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6" id="{EAB30907-5459-421D-9770-87F7D6592C6B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5" id="{F693925A-D4EE-4E33-89B4-65F06831A2FF}">
            <xm:f>NOT(ISNA(VLOOKUP(Q$17,'JOURS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3" id="{65348D10-B7BF-40E3-9D5F-FEB0EC7F9F7A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18" id="{45A42A5B-4746-4B2D-B404-D7ED109ED36B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17" id="{B6527941-89C8-4771-B34C-BB6F5EF9FFD8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6" id="{B3E32483-F731-4D10-B81E-2994A89B751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5" id="{B0A5D018-70C2-4566-BD49-F0339449CDF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3" id="{6F020F68-C9B5-4AD2-96B7-D38BDD25EA9A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12" id="{E7DA23B0-505A-489D-B161-F0804B204F4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11" id="{CA1EA70C-AB98-4108-8D85-3F01A67C0AC4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9" id="{3B765A03-AC61-40DD-A0B8-B8C4569E487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8" id="{81794BCE-1D99-4E94-854B-EDFBD83D670C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7" id="{469B6E2D-0445-4289-9338-F88EEABB2D5C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5" id="{2A548E9A-521C-4E5F-BD82-0CC0531D39AF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BDE155A4-B0E6-4798-8026-073109C99339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1CF9AC28-5634-4358-8A68-F297162B5686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" id="{F29803DD-80C4-4330-9D3A-4D2724DE4BD7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O47"/>
  <sheetViews>
    <sheetView showGridLines="0" zoomScale="75" zoomScaleNormal="75" workbookViewId="0">
      <pane ySplit="18" topLeftCell="A19" activePane="bottomLeft" state="frozen"/>
      <selection pane="bottomLeft" activeCell="AP32" sqref="AP3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6" width="4" style="7" customWidth="1"/>
    <col min="37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4</v>
      </c>
      <c r="AO6" s="11" t="s">
        <v>112</v>
      </c>
    </row>
    <row r="7" spans="2:41" x14ac:dyDescent="0.25">
      <c r="J7" s="7" t="s">
        <v>121</v>
      </c>
      <c r="AN7" s="11"/>
      <c r="AO7" s="11"/>
    </row>
    <row r="8" spans="2:41" ht="15.75" x14ac:dyDescent="0.25">
      <c r="B8" s="110" t="s">
        <v>122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35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43922</v>
      </c>
      <c r="G17" s="108">
        <f t="shared" ref="G17:AI17" si="0">F17+1</f>
        <v>43923</v>
      </c>
      <c r="H17" s="108">
        <f t="shared" si="0"/>
        <v>43924</v>
      </c>
      <c r="I17" s="108">
        <f t="shared" si="0"/>
        <v>43925</v>
      </c>
      <c r="J17" s="105">
        <f t="shared" si="0"/>
        <v>43926</v>
      </c>
      <c r="K17" s="105">
        <f t="shared" si="0"/>
        <v>43927</v>
      </c>
      <c r="L17" s="105">
        <f t="shared" si="0"/>
        <v>43928</v>
      </c>
      <c r="M17" s="105">
        <f t="shared" si="0"/>
        <v>43929</v>
      </c>
      <c r="N17" s="105">
        <f t="shared" si="0"/>
        <v>43930</v>
      </c>
      <c r="O17" s="105">
        <f t="shared" si="0"/>
        <v>43931</v>
      </c>
      <c r="P17" s="105">
        <f t="shared" si="0"/>
        <v>43932</v>
      </c>
      <c r="Q17" s="105">
        <f t="shared" si="0"/>
        <v>43933</v>
      </c>
      <c r="R17" s="105">
        <f t="shared" si="0"/>
        <v>43934</v>
      </c>
      <c r="S17" s="105">
        <f t="shared" si="0"/>
        <v>43935</v>
      </c>
      <c r="T17" s="105">
        <f t="shared" si="0"/>
        <v>43936</v>
      </c>
      <c r="U17" s="105">
        <f t="shared" si="0"/>
        <v>43937</v>
      </c>
      <c r="V17" s="105">
        <f t="shared" si="0"/>
        <v>43938</v>
      </c>
      <c r="W17" s="105">
        <f t="shared" si="0"/>
        <v>43939</v>
      </c>
      <c r="X17" s="105">
        <f t="shared" si="0"/>
        <v>43940</v>
      </c>
      <c r="Y17" s="105">
        <f t="shared" si="0"/>
        <v>43941</v>
      </c>
      <c r="Z17" s="105">
        <f t="shared" si="0"/>
        <v>43942</v>
      </c>
      <c r="AA17" s="105">
        <f t="shared" si="0"/>
        <v>43943</v>
      </c>
      <c r="AB17" s="105">
        <f t="shared" si="0"/>
        <v>43944</v>
      </c>
      <c r="AC17" s="105">
        <f t="shared" si="0"/>
        <v>43945</v>
      </c>
      <c r="AD17" s="105">
        <f t="shared" si="0"/>
        <v>43946</v>
      </c>
      <c r="AE17" s="105">
        <f t="shared" si="0"/>
        <v>43947</v>
      </c>
      <c r="AF17" s="105">
        <f t="shared" si="0"/>
        <v>43948</v>
      </c>
      <c r="AG17" s="105">
        <f t="shared" si="0"/>
        <v>43949</v>
      </c>
      <c r="AH17" s="105">
        <f t="shared" si="0"/>
        <v>43950</v>
      </c>
      <c r="AI17" s="105">
        <f t="shared" si="0"/>
        <v>43951</v>
      </c>
    </row>
    <row r="18" spans="1:35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6" t="s">
        <v>121</v>
      </c>
      <c r="G19" s="6" t="s">
        <v>121</v>
      </c>
      <c r="H19" s="6" t="s">
        <v>121</v>
      </c>
      <c r="I19" s="2"/>
      <c r="J19" s="3"/>
      <c r="K19" s="6" t="s">
        <v>121</v>
      </c>
      <c r="L19" s="6" t="s">
        <v>121</v>
      </c>
      <c r="M19" s="6" t="s">
        <v>121</v>
      </c>
      <c r="N19" s="6" t="s">
        <v>121</v>
      </c>
      <c r="O19" s="3"/>
      <c r="P19" s="3"/>
      <c r="Q19" s="3"/>
      <c r="R19" s="3"/>
      <c r="S19" s="6" t="s">
        <v>121</v>
      </c>
      <c r="T19" s="6" t="s">
        <v>121</v>
      </c>
      <c r="U19" s="6" t="s">
        <v>121</v>
      </c>
      <c r="V19" s="6" t="s">
        <v>121</v>
      </c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6" t="s">
        <v>121</v>
      </c>
      <c r="AG19" s="6" t="s">
        <v>121</v>
      </c>
      <c r="AH19" s="6" t="s">
        <v>121</v>
      </c>
      <c r="AI19" s="6" t="s">
        <v>121</v>
      </c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6" t="s">
        <v>121</v>
      </c>
      <c r="G20" s="6" t="s">
        <v>121</v>
      </c>
      <c r="H20" s="6" t="s">
        <v>121</v>
      </c>
      <c r="I20" s="2"/>
      <c r="J20" s="3"/>
      <c r="K20" s="6" t="s">
        <v>121</v>
      </c>
      <c r="L20" s="6" t="s">
        <v>121</v>
      </c>
      <c r="M20" s="6" t="s">
        <v>121</v>
      </c>
      <c r="N20" s="6" t="s">
        <v>121</v>
      </c>
      <c r="O20" s="3"/>
      <c r="P20" s="3"/>
      <c r="Q20" s="3"/>
      <c r="R20" s="3"/>
      <c r="S20" s="6" t="s">
        <v>121</v>
      </c>
      <c r="T20" s="6" t="s">
        <v>121</v>
      </c>
      <c r="U20" s="6" t="s">
        <v>121</v>
      </c>
      <c r="V20" s="6" t="s">
        <v>121</v>
      </c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3"/>
      <c r="AE20" s="3"/>
      <c r="AF20" s="6" t="s">
        <v>121</v>
      </c>
      <c r="AG20" s="6" t="s">
        <v>121</v>
      </c>
      <c r="AH20" s="6" t="s">
        <v>121</v>
      </c>
      <c r="AI20" s="6" t="s">
        <v>121</v>
      </c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6" t="s">
        <v>121</v>
      </c>
      <c r="G21" s="6" t="s">
        <v>121</v>
      </c>
      <c r="H21" s="5" t="s">
        <v>121</v>
      </c>
      <c r="I21" s="2"/>
      <c r="J21" s="3"/>
      <c r="K21" s="6" t="s">
        <v>121</v>
      </c>
      <c r="L21" s="6" t="s">
        <v>121</v>
      </c>
      <c r="M21" s="6" t="s">
        <v>121</v>
      </c>
      <c r="N21" s="6" t="s">
        <v>121</v>
      </c>
      <c r="O21" s="3"/>
      <c r="P21" s="3"/>
      <c r="Q21" s="3"/>
      <c r="R21" s="3"/>
      <c r="S21" s="6" t="s">
        <v>121</v>
      </c>
      <c r="T21" s="6" t="s">
        <v>121</v>
      </c>
      <c r="U21" s="6" t="s">
        <v>121</v>
      </c>
      <c r="V21" s="6" t="s">
        <v>121</v>
      </c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6" t="s">
        <v>121</v>
      </c>
      <c r="G22" s="6" t="s">
        <v>121</v>
      </c>
      <c r="H22" s="6" t="s">
        <v>121</v>
      </c>
      <c r="I22" s="6" t="s">
        <v>121</v>
      </c>
      <c r="J22" s="3"/>
      <c r="K22" s="6" t="s">
        <v>121</v>
      </c>
      <c r="L22" s="6" t="s">
        <v>121</v>
      </c>
      <c r="M22" s="6" t="s">
        <v>121</v>
      </c>
      <c r="N22" s="6" t="s">
        <v>121</v>
      </c>
      <c r="O22" s="3"/>
      <c r="P22" s="3"/>
      <c r="Q22" s="3"/>
      <c r="R22" s="3"/>
      <c r="S22" s="6" t="s">
        <v>121</v>
      </c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6" t="s">
        <v>121</v>
      </c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6" t="s">
        <v>121</v>
      </c>
      <c r="G23" s="6" t="s">
        <v>121</v>
      </c>
      <c r="H23" s="6" t="s">
        <v>121</v>
      </c>
      <c r="I23" s="2"/>
      <c r="J23" s="3"/>
      <c r="K23" s="6" t="s">
        <v>121</v>
      </c>
      <c r="L23" s="6" t="s">
        <v>121</v>
      </c>
      <c r="M23" s="6" t="s">
        <v>121</v>
      </c>
      <c r="N23" s="6" t="s">
        <v>121</v>
      </c>
      <c r="O23" s="3"/>
      <c r="P23" s="3"/>
      <c r="Q23" s="3"/>
      <c r="R23" s="3"/>
      <c r="S23" s="6" t="s">
        <v>121</v>
      </c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6" t="s">
        <v>121</v>
      </c>
      <c r="G24" s="6" t="s">
        <v>121</v>
      </c>
      <c r="H24" s="6" t="s">
        <v>121</v>
      </c>
      <c r="I24" s="2"/>
      <c r="J24" s="3"/>
      <c r="K24" s="6" t="s">
        <v>121</v>
      </c>
      <c r="L24" s="6" t="s">
        <v>121</v>
      </c>
      <c r="M24" s="6" t="s">
        <v>121</v>
      </c>
      <c r="N24" s="6" t="s">
        <v>121</v>
      </c>
      <c r="O24" s="3"/>
      <c r="P24" s="3"/>
      <c r="Q24" s="3"/>
      <c r="R24" s="3"/>
      <c r="S24" s="6" t="s">
        <v>121</v>
      </c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6" t="s">
        <v>121</v>
      </c>
      <c r="G25" s="6" t="s">
        <v>121</v>
      </c>
      <c r="H25" s="6" t="s">
        <v>121</v>
      </c>
      <c r="I25" s="2"/>
      <c r="J25" s="3"/>
      <c r="K25" s="6" t="s">
        <v>121</v>
      </c>
      <c r="L25" s="6" t="s">
        <v>121</v>
      </c>
      <c r="M25" s="6" t="s">
        <v>121</v>
      </c>
      <c r="N25" s="6" t="s">
        <v>121</v>
      </c>
      <c r="O25" s="58" t="s">
        <v>121</v>
      </c>
      <c r="P25" s="3"/>
      <c r="Q25" s="3"/>
      <c r="R25" s="3"/>
      <c r="S25" s="6" t="s">
        <v>121</v>
      </c>
      <c r="T25" s="6" t="s">
        <v>121</v>
      </c>
      <c r="U25" s="6" t="s">
        <v>121</v>
      </c>
      <c r="V25" s="6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6" t="s">
        <v>121</v>
      </c>
      <c r="G26" s="6" t="s">
        <v>121</v>
      </c>
      <c r="H26" s="6" t="s">
        <v>121</v>
      </c>
      <c r="I26" s="2"/>
      <c r="J26" s="3"/>
      <c r="K26" s="6" t="s">
        <v>121</v>
      </c>
      <c r="L26" s="6" t="s">
        <v>121</v>
      </c>
      <c r="M26" s="6" t="s">
        <v>121</v>
      </c>
      <c r="N26" s="6" t="s">
        <v>121</v>
      </c>
      <c r="O26" s="3"/>
      <c r="P26" s="3"/>
      <c r="Q26" s="3"/>
      <c r="R26" s="3"/>
      <c r="S26" s="6" t="s">
        <v>121</v>
      </c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6" t="s">
        <v>121</v>
      </c>
      <c r="G27" s="6" t="s">
        <v>121</v>
      </c>
      <c r="H27" s="6" t="s">
        <v>121</v>
      </c>
      <c r="I27" s="3"/>
      <c r="J27" s="3"/>
      <c r="K27" s="6" t="s">
        <v>121</v>
      </c>
      <c r="L27" s="6" t="s">
        <v>121</v>
      </c>
      <c r="M27" s="6" t="s">
        <v>121</v>
      </c>
      <c r="N27" s="6" t="s">
        <v>121</v>
      </c>
      <c r="O27" s="3"/>
      <c r="P27" s="3"/>
      <c r="Q27" s="3"/>
      <c r="R27" s="3"/>
      <c r="S27" s="6" t="s">
        <v>121</v>
      </c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6" t="s">
        <v>121</v>
      </c>
      <c r="G28" s="6" t="s">
        <v>121</v>
      </c>
      <c r="H28" s="6" t="s">
        <v>121</v>
      </c>
      <c r="I28" s="3"/>
      <c r="J28" s="3"/>
      <c r="K28" s="6" t="s">
        <v>121</v>
      </c>
      <c r="L28" s="6" t="s">
        <v>121</v>
      </c>
      <c r="M28" s="6" t="s">
        <v>121</v>
      </c>
      <c r="N28" s="6" t="s">
        <v>121</v>
      </c>
      <c r="O28" s="3"/>
      <c r="P28" s="3"/>
      <c r="Q28" s="3"/>
      <c r="R28" s="3"/>
      <c r="S28" s="6" t="s">
        <v>121</v>
      </c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6" t="s">
        <v>121</v>
      </c>
      <c r="G29" s="6" t="s">
        <v>121</v>
      </c>
      <c r="H29" s="6" t="s">
        <v>121</v>
      </c>
      <c r="I29" s="3"/>
      <c r="J29" s="3"/>
      <c r="K29" s="6" t="s">
        <v>121</v>
      </c>
      <c r="L29" s="6" t="s">
        <v>121</v>
      </c>
      <c r="M29" s="6" t="s">
        <v>121</v>
      </c>
      <c r="N29" s="6" t="s">
        <v>121</v>
      </c>
      <c r="O29" s="3"/>
      <c r="P29" s="3"/>
      <c r="Q29" s="3"/>
      <c r="R29" s="3"/>
      <c r="S29" s="6" t="s">
        <v>121</v>
      </c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6" t="s">
        <v>121</v>
      </c>
      <c r="G30" s="6" t="s">
        <v>121</v>
      </c>
      <c r="H30" s="6" t="s">
        <v>121</v>
      </c>
      <c r="I30" s="3"/>
      <c r="J30" s="3"/>
      <c r="K30" s="6" t="s">
        <v>121</v>
      </c>
      <c r="L30" s="6" t="s">
        <v>121</v>
      </c>
      <c r="M30" s="6" t="s">
        <v>121</v>
      </c>
      <c r="N30" s="6" t="s">
        <v>121</v>
      </c>
      <c r="O30" s="3"/>
      <c r="P30" s="3"/>
      <c r="Q30" s="3"/>
      <c r="R30" s="3"/>
      <c r="S30" s="6" t="s">
        <v>121</v>
      </c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6" t="s">
        <v>121</v>
      </c>
      <c r="G31" s="6" t="s">
        <v>121</v>
      </c>
      <c r="H31" s="6" t="s">
        <v>121</v>
      </c>
      <c r="I31" s="3"/>
      <c r="J31" s="3"/>
      <c r="K31" s="6" t="s">
        <v>121</v>
      </c>
      <c r="L31" s="6" t="s">
        <v>121</v>
      </c>
      <c r="M31" s="6" t="s">
        <v>121</v>
      </c>
      <c r="N31" s="6" t="s">
        <v>121</v>
      </c>
      <c r="O31" s="3"/>
      <c r="P31" s="3"/>
      <c r="Q31" s="3"/>
      <c r="R31" s="3"/>
      <c r="S31" s="6" t="s">
        <v>121</v>
      </c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" t="s">
        <v>121</v>
      </c>
      <c r="G32" s="6" t="s">
        <v>121</v>
      </c>
      <c r="H32" s="6" t="s">
        <v>121</v>
      </c>
      <c r="I32" s="3"/>
      <c r="J32" s="3"/>
      <c r="K32" s="6" t="s">
        <v>121</v>
      </c>
      <c r="L32" s="6" t="s">
        <v>121</v>
      </c>
      <c r="M32" s="6" t="s">
        <v>121</v>
      </c>
      <c r="N32" s="6" t="s">
        <v>121</v>
      </c>
      <c r="O32" s="62" t="s">
        <v>121</v>
      </c>
      <c r="P32" s="3"/>
      <c r="Q32" s="3"/>
      <c r="R32" s="3"/>
      <c r="S32" s="6" t="s">
        <v>121</v>
      </c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6" t="s">
        <v>121</v>
      </c>
      <c r="G33" s="6" t="s">
        <v>121</v>
      </c>
      <c r="H33" s="6" t="s">
        <v>121</v>
      </c>
      <c r="I33" s="3"/>
      <c r="J33" s="3"/>
      <c r="K33" s="6" t="s">
        <v>121</v>
      </c>
      <c r="L33" s="6" t="s">
        <v>121</v>
      </c>
      <c r="M33" s="6" t="s">
        <v>121</v>
      </c>
      <c r="N33" s="6" t="s">
        <v>121</v>
      </c>
      <c r="O33" s="3"/>
      <c r="P33" s="3"/>
      <c r="Q33" s="3"/>
      <c r="R33" s="3"/>
      <c r="S33" s="6" t="s">
        <v>121</v>
      </c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6" t="s">
        <v>121</v>
      </c>
      <c r="G34" s="6" t="s">
        <v>121</v>
      </c>
      <c r="H34" s="6" t="s">
        <v>121</v>
      </c>
      <c r="I34" s="3"/>
      <c r="J34" s="3"/>
      <c r="K34" s="6" t="s">
        <v>121</v>
      </c>
      <c r="L34" s="6" t="s">
        <v>121</v>
      </c>
      <c r="M34" s="6" t="s">
        <v>121</v>
      </c>
      <c r="N34" s="6" t="s">
        <v>121</v>
      </c>
      <c r="O34" s="56" t="s">
        <v>121</v>
      </c>
      <c r="P34" s="3"/>
      <c r="Q34" s="3"/>
      <c r="R34" s="3"/>
      <c r="S34" s="6" t="s">
        <v>121</v>
      </c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6" t="s">
        <v>121</v>
      </c>
      <c r="G35" s="6" t="s">
        <v>121</v>
      </c>
      <c r="H35" s="6" t="s">
        <v>121</v>
      </c>
      <c r="I35" s="3"/>
      <c r="J35" s="3"/>
      <c r="K35" s="6" t="s">
        <v>121</v>
      </c>
      <c r="L35" s="6" t="s">
        <v>121</v>
      </c>
      <c r="M35" s="6" t="s">
        <v>121</v>
      </c>
      <c r="N35" s="6" t="s">
        <v>121</v>
      </c>
      <c r="O35" s="3"/>
      <c r="P35" s="3"/>
      <c r="Q35" s="3"/>
      <c r="R35" s="3"/>
      <c r="S35" s="6" t="s">
        <v>121</v>
      </c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6" t="s">
        <v>121</v>
      </c>
      <c r="G36" s="6" t="s">
        <v>121</v>
      </c>
      <c r="H36" s="6" t="s">
        <v>121</v>
      </c>
      <c r="I36" s="4"/>
      <c r="J36" s="4"/>
      <c r="K36" s="6" t="s">
        <v>121</v>
      </c>
      <c r="L36" s="6" t="s">
        <v>121</v>
      </c>
      <c r="M36" s="6" t="s">
        <v>121</v>
      </c>
      <c r="N36" s="6" t="s">
        <v>121</v>
      </c>
      <c r="O36" s="4"/>
      <c r="P36" s="4"/>
      <c r="Q36" s="4"/>
      <c r="R36" s="4"/>
      <c r="S36" s="6" t="s">
        <v>121</v>
      </c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6" t="s">
        <v>121</v>
      </c>
      <c r="G37" s="6" t="s">
        <v>121</v>
      </c>
      <c r="H37" s="6" t="s">
        <v>121</v>
      </c>
      <c r="I37" s="4"/>
      <c r="J37" s="4"/>
      <c r="K37" s="6" t="s">
        <v>121</v>
      </c>
      <c r="L37" s="6" t="s">
        <v>121</v>
      </c>
      <c r="M37" s="6" t="s">
        <v>121</v>
      </c>
      <c r="N37" s="6" t="s">
        <v>121</v>
      </c>
      <c r="O37" s="4"/>
      <c r="P37" s="4"/>
      <c r="Q37" s="4"/>
      <c r="R37" s="4"/>
      <c r="S37" s="6" t="s">
        <v>121</v>
      </c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6" t="s">
        <v>121</v>
      </c>
      <c r="G38" s="6" t="s">
        <v>121</v>
      </c>
      <c r="H38" s="6" t="s">
        <v>121</v>
      </c>
      <c r="I38" s="4"/>
      <c r="J38" s="4"/>
      <c r="K38" s="6" t="s">
        <v>121</v>
      </c>
      <c r="L38" s="6" t="s">
        <v>121</v>
      </c>
      <c r="M38" s="6" t="s">
        <v>121</v>
      </c>
      <c r="N38" s="6" t="s">
        <v>121</v>
      </c>
      <c r="O38" s="4"/>
      <c r="P38" s="4"/>
      <c r="Q38" s="4"/>
      <c r="R38" s="4"/>
      <c r="S38" s="6" t="s">
        <v>121</v>
      </c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6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</row>
    <row r="39" spans="1:35" x14ac:dyDescent="0.25">
      <c r="A39" s="26">
        <v>22</v>
      </c>
      <c r="B39" s="31" t="s">
        <v>19</v>
      </c>
      <c r="C39" s="32" t="s">
        <v>101</v>
      </c>
      <c r="D39" s="31" t="s">
        <v>102</v>
      </c>
      <c r="E39" s="29" t="s">
        <v>94</v>
      </c>
      <c r="F39" s="6" t="s">
        <v>121</v>
      </c>
      <c r="G39" s="6" t="s">
        <v>121</v>
      </c>
      <c r="H39" s="6" t="s">
        <v>121</v>
      </c>
      <c r="I39" s="4"/>
      <c r="J39" s="4"/>
      <c r="K39" s="6" t="s">
        <v>121</v>
      </c>
      <c r="L39" s="6" t="s">
        <v>121</v>
      </c>
      <c r="M39" s="6" t="s">
        <v>121</v>
      </c>
      <c r="N39" s="6" t="s">
        <v>121</v>
      </c>
      <c r="O39" s="4"/>
      <c r="P39" s="4"/>
      <c r="Q39" s="4"/>
      <c r="R39" s="4"/>
      <c r="S39" s="6" t="s">
        <v>121</v>
      </c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</row>
    <row r="40" spans="1:35" x14ac:dyDescent="0.25">
      <c r="A40" s="26">
        <v>23</v>
      </c>
      <c r="B40" s="31" t="s">
        <v>3</v>
      </c>
      <c r="C40" s="32" t="s">
        <v>109</v>
      </c>
      <c r="D40" s="31" t="s">
        <v>2</v>
      </c>
      <c r="E40" s="29" t="s">
        <v>103</v>
      </c>
      <c r="F40" s="6" t="s">
        <v>121</v>
      </c>
      <c r="G40" s="6" t="s">
        <v>121</v>
      </c>
      <c r="H40" s="6" t="s">
        <v>121</v>
      </c>
      <c r="I40" s="4"/>
      <c r="J40" s="4"/>
      <c r="K40" s="6" t="s">
        <v>121</v>
      </c>
      <c r="L40" s="6" t="s">
        <v>121</v>
      </c>
      <c r="M40" s="6" t="s">
        <v>121</v>
      </c>
      <c r="N40" s="6" t="s">
        <v>121</v>
      </c>
      <c r="O40" s="4"/>
      <c r="P40" s="4"/>
      <c r="Q40" s="4"/>
      <c r="R40" s="4"/>
      <c r="S40" s="6" t="s">
        <v>121</v>
      </c>
      <c r="T40" s="6" t="s">
        <v>121</v>
      </c>
      <c r="U40" s="6" t="s">
        <v>121</v>
      </c>
      <c r="V40" s="6" t="s">
        <v>121</v>
      </c>
      <c r="W40" s="4"/>
      <c r="X40" s="4"/>
      <c r="Y40" s="6" t="s">
        <v>121</v>
      </c>
      <c r="Z40" s="6" t="s">
        <v>121</v>
      </c>
      <c r="AA40" s="6" t="s">
        <v>121</v>
      </c>
      <c r="AB40" s="6" t="s">
        <v>121</v>
      </c>
      <c r="AC40" s="6" t="s">
        <v>121</v>
      </c>
      <c r="AD40" s="4"/>
      <c r="AE40" s="4"/>
      <c r="AF40" s="6" t="s">
        <v>121</v>
      </c>
      <c r="AG40" s="6" t="s">
        <v>121</v>
      </c>
      <c r="AH40" s="6" t="s">
        <v>121</v>
      </c>
      <c r="AI40" s="6" t="s">
        <v>121</v>
      </c>
    </row>
    <row r="41" spans="1:35" x14ac:dyDescent="0.25">
      <c r="A41" s="26">
        <v>24</v>
      </c>
      <c r="B41" s="31" t="s">
        <v>6</v>
      </c>
      <c r="C41" s="32" t="s">
        <v>4</v>
      </c>
      <c r="D41" s="31" t="s">
        <v>5</v>
      </c>
      <c r="E41" s="29" t="s">
        <v>104</v>
      </c>
      <c r="F41" s="6" t="s">
        <v>121</v>
      </c>
      <c r="G41" s="6" t="s">
        <v>121</v>
      </c>
      <c r="H41" s="6" t="s">
        <v>121</v>
      </c>
      <c r="I41" s="4"/>
      <c r="J41" s="4"/>
      <c r="K41" s="6" t="s">
        <v>121</v>
      </c>
      <c r="L41" s="6" t="s">
        <v>121</v>
      </c>
      <c r="M41" s="6" t="s">
        <v>121</v>
      </c>
      <c r="N41" s="6" t="s">
        <v>121</v>
      </c>
      <c r="O41" s="4"/>
      <c r="P41" s="4"/>
      <c r="Q41" s="4"/>
      <c r="R41" s="4"/>
      <c r="S41" s="6" t="s">
        <v>121</v>
      </c>
      <c r="T41" s="6" t="s">
        <v>121</v>
      </c>
      <c r="U41" s="6" t="s">
        <v>121</v>
      </c>
      <c r="V41" s="6" t="s">
        <v>121</v>
      </c>
      <c r="W41" s="4"/>
      <c r="X41" s="4"/>
      <c r="Y41" s="6" t="s">
        <v>121</v>
      </c>
      <c r="Z41" s="6" t="s">
        <v>121</v>
      </c>
      <c r="AA41" s="6" t="s">
        <v>121</v>
      </c>
      <c r="AB41" s="6" t="s">
        <v>121</v>
      </c>
      <c r="AC41" s="6" t="s">
        <v>121</v>
      </c>
      <c r="AD41" s="4"/>
      <c r="AE41" s="4"/>
      <c r="AF41" s="6" t="s">
        <v>121</v>
      </c>
      <c r="AG41" s="6" t="s">
        <v>121</v>
      </c>
      <c r="AH41" s="6" t="s">
        <v>121</v>
      </c>
      <c r="AI41" s="6" t="s">
        <v>121</v>
      </c>
    </row>
    <row r="42" spans="1:35" x14ac:dyDescent="0.25">
      <c r="A42" s="26">
        <v>25</v>
      </c>
      <c r="B42" s="31" t="s">
        <v>6</v>
      </c>
      <c r="C42" s="32" t="s">
        <v>7</v>
      </c>
      <c r="D42" s="31" t="s">
        <v>8</v>
      </c>
      <c r="E42" s="29" t="s">
        <v>105</v>
      </c>
      <c r="F42" s="6" t="s">
        <v>121</v>
      </c>
      <c r="G42" s="6" t="s">
        <v>121</v>
      </c>
      <c r="H42" s="6" t="s">
        <v>121</v>
      </c>
      <c r="I42" s="4"/>
      <c r="J42" s="4"/>
      <c r="K42" s="6" t="s">
        <v>121</v>
      </c>
      <c r="L42" s="6" t="s">
        <v>121</v>
      </c>
      <c r="M42" s="6" t="s">
        <v>121</v>
      </c>
      <c r="N42" s="6" t="s">
        <v>121</v>
      </c>
      <c r="O42" s="62" t="s">
        <v>121</v>
      </c>
      <c r="P42" s="4"/>
      <c r="Q42" s="4"/>
      <c r="R42" s="4"/>
      <c r="S42" s="6" t="s">
        <v>121</v>
      </c>
      <c r="T42" s="6" t="s">
        <v>121</v>
      </c>
      <c r="U42" s="6" t="s">
        <v>121</v>
      </c>
      <c r="V42" s="6" t="s">
        <v>121</v>
      </c>
      <c r="W42" s="4"/>
      <c r="X42" s="4"/>
      <c r="Y42" s="6" t="s">
        <v>121</v>
      </c>
      <c r="Z42" s="6" t="s">
        <v>121</v>
      </c>
      <c r="AA42" s="6" t="s">
        <v>121</v>
      </c>
      <c r="AB42" s="6" t="s">
        <v>121</v>
      </c>
      <c r="AC42" s="6" t="s">
        <v>121</v>
      </c>
      <c r="AD42" s="4"/>
      <c r="AE42" s="4"/>
      <c r="AF42" s="6" t="s">
        <v>121</v>
      </c>
      <c r="AG42" s="6" t="s">
        <v>121</v>
      </c>
      <c r="AH42" s="6" t="s">
        <v>121</v>
      </c>
      <c r="AI42" s="6" t="s">
        <v>121</v>
      </c>
    </row>
    <row r="43" spans="1:35" x14ac:dyDescent="0.25">
      <c r="A43" s="26">
        <v>26</v>
      </c>
      <c r="B43" s="31" t="s">
        <v>11</v>
      </c>
      <c r="C43" s="32" t="s">
        <v>9</v>
      </c>
      <c r="D43" s="31" t="s">
        <v>10</v>
      </c>
      <c r="E43" s="29" t="s">
        <v>105</v>
      </c>
      <c r="F43" s="6" t="s">
        <v>121</v>
      </c>
      <c r="G43" s="6" t="s">
        <v>121</v>
      </c>
      <c r="H43" s="6" t="s">
        <v>121</v>
      </c>
      <c r="I43" s="4"/>
      <c r="J43" s="4"/>
      <c r="K43" s="6" t="s">
        <v>121</v>
      </c>
      <c r="L43" s="6" t="s">
        <v>121</v>
      </c>
      <c r="M43" s="6" t="s">
        <v>121</v>
      </c>
      <c r="N43" s="6" t="s">
        <v>121</v>
      </c>
      <c r="O43" s="4"/>
      <c r="P43" s="4"/>
      <c r="Q43" s="4"/>
      <c r="R43" s="4"/>
      <c r="S43" s="6" t="s">
        <v>121</v>
      </c>
      <c r="T43" s="6" t="s">
        <v>121</v>
      </c>
      <c r="U43" s="6" t="s">
        <v>121</v>
      </c>
      <c r="V43" s="6" t="s">
        <v>121</v>
      </c>
      <c r="W43" s="4"/>
      <c r="X43" s="4"/>
      <c r="Y43" s="6" t="s">
        <v>121</v>
      </c>
      <c r="Z43" s="6" t="s">
        <v>121</v>
      </c>
      <c r="AA43" s="6" t="s">
        <v>121</v>
      </c>
      <c r="AB43" s="6" t="s">
        <v>121</v>
      </c>
      <c r="AC43" s="6" t="s">
        <v>121</v>
      </c>
      <c r="AD43" s="4"/>
      <c r="AE43" s="4"/>
      <c r="AF43" s="6" t="s">
        <v>121</v>
      </c>
      <c r="AG43" s="6" t="s">
        <v>121</v>
      </c>
      <c r="AH43" s="6" t="s">
        <v>121</v>
      </c>
      <c r="AI43" s="6" t="s">
        <v>121</v>
      </c>
    </row>
    <row r="44" spans="1:35" x14ac:dyDescent="0.25">
      <c r="A44" s="26">
        <v>27</v>
      </c>
      <c r="B44" s="31" t="s">
        <v>11</v>
      </c>
      <c r="C44" s="32" t="s">
        <v>152</v>
      </c>
      <c r="D44" s="31" t="s">
        <v>153</v>
      </c>
      <c r="E44" s="29" t="s">
        <v>105</v>
      </c>
      <c r="F44" s="6" t="s">
        <v>121</v>
      </c>
      <c r="G44" s="6" t="s">
        <v>121</v>
      </c>
      <c r="H44" s="6" t="s">
        <v>121</v>
      </c>
      <c r="I44" s="4"/>
      <c r="J44" s="4"/>
      <c r="K44" s="6" t="s">
        <v>121</v>
      </c>
      <c r="L44" s="6" t="s">
        <v>121</v>
      </c>
      <c r="M44" s="6" t="s">
        <v>121</v>
      </c>
      <c r="N44" s="6" t="s">
        <v>121</v>
      </c>
      <c r="O44" s="4"/>
      <c r="P44" s="4"/>
      <c r="Q44" s="4"/>
      <c r="R44" s="4"/>
      <c r="S44" s="6" t="s">
        <v>121</v>
      </c>
      <c r="T44" s="6" t="s">
        <v>121</v>
      </c>
      <c r="U44" s="6" t="s">
        <v>121</v>
      </c>
      <c r="V44" s="6" t="s">
        <v>121</v>
      </c>
      <c r="W44" s="4"/>
      <c r="X44" s="4"/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4"/>
      <c r="AE44" s="4"/>
      <c r="AF44" s="6" t="s">
        <v>121</v>
      </c>
      <c r="AG44" s="6" t="s">
        <v>121</v>
      </c>
      <c r="AH44" s="6" t="s">
        <v>121</v>
      </c>
      <c r="AI44" s="6" t="s">
        <v>121</v>
      </c>
    </row>
    <row r="45" spans="1:35" x14ac:dyDescent="0.25">
      <c r="A45" s="26">
        <v>28</v>
      </c>
      <c r="B45" s="31" t="s">
        <v>13</v>
      </c>
      <c r="C45" s="32" t="s">
        <v>106</v>
      </c>
      <c r="D45" s="31" t="s">
        <v>12</v>
      </c>
      <c r="E45" s="29" t="s">
        <v>105</v>
      </c>
      <c r="F45" s="6" t="s">
        <v>121</v>
      </c>
      <c r="G45" s="6" t="s">
        <v>121</v>
      </c>
      <c r="H45" s="6" t="s">
        <v>121</v>
      </c>
      <c r="I45" s="4"/>
      <c r="J45" s="4"/>
      <c r="K45" s="6" t="s">
        <v>121</v>
      </c>
      <c r="L45" s="6" t="s">
        <v>121</v>
      </c>
      <c r="M45" s="6" t="s">
        <v>121</v>
      </c>
      <c r="N45" s="6" t="s">
        <v>121</v>
      </c>
      <c r="O45" s="4"/>
      <c r="P45" s="4"/>
      <c r="Q45" s="4"/>
      <c r="R45" s="4"/>
      <c r="S45" s="6" t="s">
        <v>121</v>
      </c>
      <c r="T45" s="6" t="s">
        <v>121</v>
      </c>
      <c r="U45" s="6" t="s">
        <v>121</v>
      </c>
      <c r="V45" s="6" t="s">
        <v>121</v>
      </c>
      <c r="W45" s="4"/>
      <c r="X45" s="4"/>
      <c r="Y45" s="6" t="s">
        <v>121</v>
      </c>
      <c r="Z45" s="6" t="s">
        <v>121</v>
      </c>
      <c r="AA45" s="6" t="s">
        <v>121</v>
      </c>
      <c r="AB45" s="6" t="s">
        <v>121</v>
      </c>
      <c r="AC45" s="6" t="s">
        <v>121</v>
      </c>
      <c r="AD45" s="4"/>
      <c r="AE45" s="4"/>
      <c r="AF45" s="6" t="s">
        <v>121</v>
      </c>
      <c r="AG45" s="6" t="s">
        <v>121</v>
      </c>
      <c r="AH45" s="6" t="s">
        <v>121</v>
      </c>
      <c r="AI45" s="6" t="s">
        <v>121</v>
      </c>
    </row>
    <row r="46" spans="1:35" x14ac:dyDescent="0.25">
      <c r="A46" s="26">
        <v>29</v>
      </c>
      <c r="B46" s="31" t="s">
        <v>16</v>
      </c>
      <c r="C46" s="32" t="s">
        <v>14</v>
      </c>
      <c r="D46" s="31" t="s">
        <v>15</v>
      </c>
      <c r="E46" s="29" t="s">
        <v>105</v>
      </c>
      <c r="F46" s="6" t="s">
        <v>121</v>
      </c>
      <c r="G46" s="6" t="s">
        <v>121</v>
      </c>
      <c r="H46" s="6" t="s">
        <v>121</v>
      </c>
      <c r="I46" s="57" t="s">
        <v>121</v>
      </c>
      <c r="J46" s="57" t="s">
        <v>121</v>
      </c>
      <c r="K46" s="6" t="s">
        <v>121</v>
      </c>
      <c r="L46" s="6" t="s">
        <v>121</v>
      </c>
      <c r="M46" s="6" t="s">
        <v>121</v>
      </c>
      <c r="N46" s="6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4"/>
      <c r="X46" s="4"/>
      <c r="Y46" s="6" t="s">
        <v>121</v>
      </c>
      <c r="Z46" s="6" t="s">
        <v>121</v>
      </c>
      <c r="AA46" s="6" t="s">
        <v>121</v>
      </c>
      <c r="AB46" s="6" t="s">
        <v>121</v>
      </c>
      <c r="AC46" s="6" t="s">
        <v>121</v>
      </c>
      <c r="AD46" s="4"/>
      <c r="AE46" s="4"/>
      <c r="AF46" s="6" t="s">
        <v>121</v>
      </c>
      <c r="AG46" s="6" t="s">
        <v>121</v>
      </c>
      <c r="AH46" s="6" t="s">
        <v>121</v>
      </c>
      <c r="AI46" s="6" t="s">
        <v>121</v>
      </c>
    </row>
    <row r="47" spans="1:35" x14ac:dyDescent="0.25">
      <c r="A47" s="26">
        <v>30</v>
      </c>
      <c r="B47" s="31" t="s">
        <v>19</v>
      </c>
      <c r="C47" s="32" t="s">
        <v>17</v>
      </c>
      <c r="D47" s="31" t="s">
        <v>18</v>
      </c>
      <c r="E47" s="29" t="s">
        <v>105</v>
      </c>
      <c r="F47" s="6" t="s">
        <v>121</v>
      </c>
      <c r="G47" s="6" t="s">
        <v>121</v>
      </c>
      <c r="H47" s="6" t="s">
        <v>121</v>
      </c>
      <c r="I47" s="4"/>
      <c r="J47" s="4"/>
      <c r="K47" s="6" t="s">
        <v>121</v>
      </c>
      <c r="L47" s="6" t="s">
        <v>121</v>
      </c>
      <c r="M47" s="6" t="s">
        <v>121</v>
      </c>
      <c r="N47" s="6" t="s">
        <v>121</v>
      </c>
      <c r="O47" s="62" t="s">
        <v>121</v>
      </c>
      <c r="P47" s="4"/>
      <c r="Q47" s="4"/>
      <c r="R47" s="4"/>
      <c r="S47" s="6" t="s">
        <v>121</v>
      </c>
      <c r="T47" s="6" t="s">
        <v>121</v>
      </c>
      <c r="U47" s="6" t="s">
        <v>121</v>
      </c>
      <c r="V47" s="6" t="s">
        <v>121</v>
      </c>
      <c r="W47" s="4"/>
      <c r="X47" s="4"/>
      <c r="Y47" s="6" t="s">
        <v>121</v>
      </c>
      <c r="Z47" s="6" t="s">
        <v>121</v>
      </c>
      <c r="AA47" s="6" t="s">
        <v>121</v>
      </c>
      <c r="AB47" s="6" t="s">
        <v>121</v>
      </c>
      <c r="AC47" s="6" t="s">
        <v>121</v>
      </c>
      <c r="AD47" s="4"/>
      <c r="AE47" s="4"/>
      <c r="AF47" s="6" t="s">
        <v>121</v>
      </c>
      <c r="AG47" s="6" t="s">
        <v>121</v>
      </c>
      <c r="AH47" s="6" t="s">
        <v>121</v>
      </c>
      <c r="AI47" s="6" t="s">
        <v>121</v>
      </c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222" priority="37" operator="containsText" text="REFERENT METIER">
      <formula>NOT(ISERROR(SEARCH("REFERENT METIER",E19)))</formula>
    </cfRule>
    <cfRule type="containsText" dxfId="221" priority="38" operator="containsText" text="CORSIC">
      <formula>NOT(ISERROR(SEARCH("CORSIC",E19)))</formula>
    </cfRule>
    <cfRule type="containsText" dxfId="220" priority="39" operator="containsText" text="RH">
      <formula>NOT(ISERROR(SEARCH("RH",E19)))</formula>
    </cfRule>
    <cfRule type="containsText" dxfId="219" priority="40" operator="containsText" text="SECTION 68">
      <formula>NOT(ISERROR(SEARCH("SECTION 68",E19)))</formula>
    </cfRule>
    <cfRule type="containsText" dxfId="218" priority="41" operator="containsText" text="SECTION 67">
      <formula>NOT(ISERROR(SEARCH("SECTION 67",E19)))</formula>
    </cfRule>
    <cfRule type="containsText" dxfId="217" priority="42" operator="containsText" text="COORDINATION">
      <formula>NOT(ISERROR(SEARCH("COORDINATION",E19)))</formula>
    </cfRule>
    <cfRule type="containsText" dxfId="216" priority="43" operator="containsText" text="COMMUNICATION">
      <formula>NOT(ISERROR(SEARCH("COMMUNICATION",E19)))</formula>
    </cfRule>
    <cfRule type="containsText" dxfId="215" priority="44" operator="containsText" text="BUDGET">
      <formula>NOT(ISERROR(SEARCH("BUDGET",E19)))</formula>
    </cfRule>
    <cfRule type="containsText" dxfId="214" priority="45" operator="containsText" text="SECRETARIAT">
      <formula>NOT(ISERROR(SEARCH("SECRETARIAT",E19)))</formula>
    </cfRule>
    <cfRule type="containsText" dxfId="213" priority="46" operator="containsText" text="CHEF BJDC">
      <formula>NOT(ISERROR(SEARCH("CHEF BJDC",E19)))</formula>
    </cfRule>
    <cfRule type="containsText" dxfId="212" priority="47" operator="containsText" text="DIRECTEUR">
      <formula>NOT(ISERROR(SEARCH("DIRECTEUR",E19)))</formula>
    </cfRule>
  </conditionalFormatting>
  <conditionalFormatting sqref="F17:AI21 AD22:AE22 F22 H22:K22 M22 O22:R22 U22:AA22 F23:AI47">
    <cfRule type="expression" dxfId="211" priority="33">
      <formula>WEEKDAY(F$17,2)&gt;5</formula>
    </cfRule>
  </conditionalFormatting>
  <conditionalFormatting sqref="Z12:AA12">
    <cfRule type="expression" dxfId="210" priority="81">
      <formula>WEEKDAY(AP$18,2)&gt;5</formula>
    </cfRule>
  </conditionalFormatting>
  <conditionalFormatting sqref="Y12">
    <cfRule type="expression" dxfId="209" priority="27">
      <formula>WEEKDAY(AO$18,2)&gt;5</formula>
    </cfRule>
  </conditionalFormatting>
  <conditionalFormatting sqref="AB22:AC22">
    <cfRule type="expression" dxfId="208" priority="25">
      <formula>WEEKDAY(AB$17,2)&gt;5</formula>
    </cfRule>
  </conditionalFormatting>
  <conditionalFormatting sqref="AF22:AI22">
    <cfRule type="expression" dxfId="207" priority="22">
      <formula>WEEKDAY(AF$17,2)&gt;5</formula>
    </cfRule>
  </conditionalFormatting>
  <conditionalFormatting sqref="G22">
    <cfRule type="expression" dxfId="206" priority="18">
      <formula>WEEKDAY(G$17,2)&gt;5</formula>
    </cfRule>
  </conditionalFormatting>
  <conditionalFormatting sqref="L22">
    <cfRule type="expression" dxfId="205" priority="14">
      <formula>WEEKDAY(L$17,2)&gt;5</formula>
    </cfRule>
  </conditionalFormatting>
  <conditionalFormatting sqref="N22">
    <cfRule type="expression" dxfId="204" priority="10">
      <formula>WEEKDAY(N$17,2)&gt;5</formula>
    </cfRule>
  </conditionalFormatting>
  <conditionalFormatting sqref="S22">
    <cfRule type="expression" dxfId="203" priority="6">
      <formula>WEEKDAY(S$17,2)&gt;5</formula>
    </cfRule>
  </conditionalFormatting>
  <conditionalFormatting sqref="T22">
    <cfRule type="expression" dxfId="202" priority="2">
      <formula>WEEKDAY(T$17,2)&gt;5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AD22:AE22 F22 H22:K22 M22 O22:R22 U22:AA22 F23:AI47</xm:sqref>
        </x14:conditionalFormatting>
        <x14:conditionalFormatting xmlns:xm="http://schemas.microsoft.com/office/excel/2006/main">
          <x14:cfRule type="expression" priority="35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 Y22:Z22</xm:sqref>
        </x14:conditionalFormatting>
        <x14:conditionalFormatting xmlns:xm="http://schemas.microsoft.com/office/excel/2006/main">
          <x14:cfRule type="expression" priority="34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F41:AI44 F22 AD22:AE22 F29:AI39 F46:AI47 H22:K22 M22 O22:R22 U22:AA22 F23:AI24</xm:sqref>
        </x14:conditionalFormatting>
        <x14:conditionalFormatting xmlns:xm="http://schemas.microsoft.com/office/excel/2006/main">
          <x14:cfRule type="expression" priority="83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5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8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9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4DBC2EE7-6D56-405C-9A2C-14732C3EECA3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6" id="{0B3EF67F-21A0-4447-A3B4-1833E62AD8F5}">
            <xm:f>NOT(ISNA(VLOOKUP(AB$17,'JOURS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1" id="{B823E8AF-8097-47F8-A469-8B0CFBC5E493}">
            <xm:f>NOT(ISNA(VLOOKUP(AF$17,'JOURS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3" id="{271D73FD-E6D1-4BC2-B240-C8D813CF6346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0" id="{690D89A6-2CAC-4190-9991-129DC3187277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9" id="{26F39F29-A06B-4674-A579-35FAC155D72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7" id="{979C2FA0-AF1C-4D6D-9033-8450FBBEA59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6" id="{73F8DE9B-F76D-4E36-966E-C6831B061DF1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5" id="{608529BE-55A6-48EB-AC00-AEE7D413B856}">
            <xm:f>NOT(ISNA(VLOOKUP(L$17,'JOURS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3" id="{AEE3FF09-AA49-49ED-86E7-573400229A0B}">
            <xm:f>NOT(ISNA(VLOOKUP(L$17,'JOURS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2" id="{17BFAA66-C531-4247-B60E-7A349479EB88}">
            <xm:f>NOT(ISNA(VLOOKUP(N$17,'JOURS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11" id="{6B313CC9-F1C7-4800-BF22-3D7D27B131C5}">
            <xm:f>NOT(ISNA(VLOOKUP(N$17,'JOURS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9" id="{6B5BFA9D-6231-4B8B-8C94-07C62D61D991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8" id="{16F09BB4-EC90-433C-841E-F5A9D4D54381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7" id="{CD425973-7048-4D35-9AFB-90C3F4C12664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5" id="{17596BF7-A994-406F-90FD-1D7AEFAB36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4" id="{8BDCAC18-92D8-4255-B42F-750E807C0CA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3" id="{798A4D97-D6F4-45EE-AB3B-2433BE2B30AA}">
            <xm:f>NOT(ISNA(VLOOKUP(T$17,'JOURS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" id="{AA27FD2C-328D-46F2-83C6-62F9519A73C3}">
            <xm:f>NOT(ISNA(VLOOKUP(T$17,'JOURS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T22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AO47"/>
  <sheetViews>
    <sheetView showGridLines="0" zoomScale="68" zoomScaleNormal="68" workbookViewId="0">
      <pane ySplit="18" topLeftCell="A19" activePane="bottomLeft" state="frozen"/>
      <selection pane="bottomLeft" activeCell="AQ36" sqref="AQ3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.140625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5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123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36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43952</v>
      </c>
      <c r="G17" s="108">
        <f t="shared" ref="G17:AJ17" si="0">F17+1</f>
        <v>43953</v>
      </c>
      <c r="H17" s="108">
        <f t="shared" si="0"/>
        <v>43954</v>
      </c>
      <c r="I17" s="108">
        <f t="shared" si="0"/>
        <v>43955</v>
      </c>
      <c r="J17" s="105">
        <f t="shared" si="0"/>
        <v>43956</v>
      </c>
      <c r="K17" s="105">
        <f t="shared" si="0"/>
        <v>43957</v>
      </c>
      <c r="L17" s="105">
        <f t="shared" si="0"/>
        <v>43958</v>
      </c>
      <c r="M17" s="105">
        <f t="shared" si="0"/>
        <v>43959</v>
      </c>
      <c r="N17" s="105">
        <f t="shared" si="0"/>
        <v>43960</v>
      </c>
      <c r="O17" s="105">
        <f t="shared" si="0"/>
        <v>43961</v>
      </c>
      <c r="P17" s="105">
        <f t="shared" si="0"/>
        <v>43962</v>
      </c>
      <c r="Q17" s="105">
        <f t="shared" si="0"/>
        <v>43963</v>
      </c>
      <c r="R17" s="105">
        <f t="shared" si="0"/>
        <v>43964</v>
      </c>
      <c r="S17" s="105">
        <f t="shared" si="0"/>
        <v>43965</v>
      </c>
      <c r="T17" s="105">
        <f t="shared" si="0"/>
        <v>43966</v>
      </c>
      <c r="U17" s="105">
        <f t="shared" si="0"/>
        <v>43967</v>
      </c>
      <c r="V17" s="105">
        <f t="shared" si="0"/>
        <v>43968</v>
      </c>
      <c r="W17" s="105">
        <f t="shared" si="0"/>
        <v>43969</v>
      </c>
      <c r="X17" s="105">
        <f t="shared" si="0"/>
        <v>43970</v>
      </c>
      <c r="Y17" s="105">
        <f t="shared" si="0"/>
        <v>43971</v>
      </c>
      <c r="Z17" s="105">
        <f t="shared" si="0"/>
        <v>43972</v>
      </c>
      <c r="AA17" s="105">
        <f t="shared" si="0"/>
        <v>43973</v>
      </c>
      <c r="AB17" s="105">
        <f t="shared" si="0"/>
        <v>43974</v>
      </c>
      <c r="AC17" s="105">
        <f t="shared" si="0"/>
        <v>43975</v>
      </c>
      <c r="AD17" s="105">
        <f t="shared" si="0"/>
        <v>43976</v>
      </c>
      <c r="AE17" s="105">
        <f t="shared" si="0"/>
        <v>43977</v>
      </c>
      <c r="AF17" s="105">
        <f t="shared" si="0"/>
        <v>43978</v>
      </c>
      <c r="AG17" s="105">
        <f t="shared" si="0"/>
        <v>43979</v>
      </c>
      <c r="AH17" s="105">
        <f t="shared" si="0"/>
        <v>43980</v>
      </c>
      <c r="AI17" s="105">
        <f t="shared" si="0"/>
        <v>43981</v>
      </c>
      <c r="AJ17" s="105">
        <f t="shared" si="0"/>
        <v>43982</v>
      </c>
    </row>
    <row r="18" spans="1:36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6" t="s">
        <v>121</v>
      </c>
      <c r="J19" s="6" t="s">
        <v>121</v>
      </c>
      <c r="K19" s="6" t="s">
        <v>121</v>
      </c>
      <c r="L19" s="6" t="s">
        <v>121</v>
      </c>
      <c r="M19" s="3"/>
      <c r="N19" s="3"/>
      <c r="O19" s="3"/>
      <c r="P19" s="6" t="s">
        <v>121</v>
      </c>
      <c r="Q19" s="6" t="s">
        <v>121</v>
      </c>
      <c r="R19" s="6" t="s">
        <v>121</v>
      </c>
      <c r="S19" s="6" t="s">
        <v>121</v>
      </c>
      <c r="T19" s="6" t="s">
        <v>121</v>
      </c>
      <c r="U19" s="3"/>
      <c r="V19" s="3"/>
      <c r="W19" s="6" t="s">
        <v>121</v>
      </c>
      <c r="X19" s="6" t="s">
        <v>121</v>
      </c>
      <c r="Y19" s="6" t="s">
        <v>121</v>
      </c>
      <c r="Z19" s="3"/>
      <c r="AA19" s="3"/>
      <c r="AB19" s="3"/>
      <c r="AC19" s="3"/>
      <c r="AD19" s="6" t="s">
        <v>121</v>
      </c>
      <c r="AE19" s="6" t="s">
        <v>121</v>
      </c>
      <c r="AF19" s="6" t="s">
        <v>121</v>
      </c>
      <c r="AG19" s="6" t="s">
        <v>121</v>
      </c>
      <c r="AH19" s="6" t="s">
        <v>121</v>
      </c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6" t="s">
        <v>121</v>
      </c>
      <c r="J20" s="6" t="s">
        <v>121</v>
      </c>
      <c r="K20" s="6" t="s">
        <v>121</v>
      </c>
      <c r="L20" s="6" t="s">
        <v>121</v>
      </c>
      <c r="M20" s="3"/>
      <c r="N20" s="3"/>
      <c r="O20" s="3"/>
      <c r="P20" s="6" t="s">
        <v>121</v>
      </c>
      <c r="Q20" s="6" t="s">
        <v>121</v>
      </c>
      <c r="R20" s="6" t="s">
        <v>121</v>
      </c>
      <c r="S20" s="6" t="s">
        <v>121</v>
      </c>
      <c r="T20" s="6" t="s">
        <v>121</v>
      </c>
      <c r="U20" s="3"/>
      <c r="V20" s="3"/>
      <c r="W20" s="6" t="s">
        <v>121</v>
      </c>
      <c r="X20" s="6" t="s">
        <v>121</v>
      </c>
      <c r="Y20" s="6" t="s">
        <v>121</v>
      </c>
      <c r="Z20" s="3"/>
      <c r="AA20" s="3"/>
      <c r="AB20" s="3"/>
      <c r="AC20" s="3"/>
      <c r="AD20" s="6" t="s">
        <v>121</v>
      </c>
      <c r="AE20" s="6" t="s">
        <v>121</v>
      </c>
      <c r="AF20" s="6" t="s">
        <v>121</v>
      </c>
      <c r="AG20" s="6" t="s">
        <v>121</v>
      </c>
      <c r="AH20" s="6" t="s">
        <v>121</v>
      </c>
      <c r="AI20" s="3"/>
      <c r="AJ20" s="3"/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6" t="s">
        <v>121</v>
      </c>
      <c r="J21" s="6" t="s">
        <v>121</v>
      </c>
      <c r="K21" s="6" t="s">
        <v>121</v>
      </c>
      <c r="L21" s="6" t="s">
        <v>121</v>
      </c>
      <c r="M21" s="3"/>
      <c r="N21" s="3"/>
      <c r="O21" s="3"/>
      <c r="P21" s="6" t="s">
        <v>121</v>
      </c>
      <c r="Q21" s="6" t="s">
        <v>121</v>
      </c>
      <c r="R21" s="6" t="s">
        <v>121</v>
      </c>
      <c r="S21" s="6" t="s">
        <v>121</v>
      </c>
      <c r="T21" s="6" t="s">
        <v>121</v>
      </c>
      <c r="U21" s="3"/>
      <c r="V21" s="3"/>
      <c r="W21" s="6" t="s">
        <v>121</v>
      </c>
      <c r="X21" s="6" t="s">
        <v>121</v>
      </c>
      <c r="Y21" s="6" t="s">
        <v>121</v>
      </c>
      <c r="Z21" s="3"/>
      <c r="AA21" s="3"/>
      <c r="AB21" s="3"/>
      <c r="AC21" s="3"/>
      <c r="AD21" s="6" t="s">
        <v>121</v>
      </c>
      <c r="AE21" s="6" t="s">
        <v>121</v>
      </c>
      <c r="AF21" s="6" t="s">
        <v>121</v>
      </c>
      <c r="AG21" s="6" t="s">
        <v>121</v>
      </c>
      <c r="AH21" s="6" t="s">
        <v>121</v>
      </c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3"/>
      <c r="P22" s="6" t="s">
        <v>121</v>
      </c>
      <c r="Q22" s="6" t="s">
        <v>121</v>
      </c>
      <c r="R22" s="6" t="s">
        <v>121</v>
      </c>
      <c r="S22" s="6" t="s">
        <v>121</v>
      </c>
      <c r="T22" s="6" t="s">
        <v>121</v>
      </c>
      <c r="U22" s="3"/>
      <c r="V22" s="3"/>
      <c r="W22" s="6" t="s">
        <v>121</v>
      </c>
      <c r="X22" s="6" t="s">
        <v>121</v>
      </c>
      <c r="Y22" s="6" t="s">
        <v>121</v>
      </c>
      <c r="Z22" s="3"/>
      <c r="AA22" s="3"/>
      <c r="AB22" s="3"/>
      <c r="AC22" s="3"/>
      <c r="AD22" s="6" t="s">
        <v>121</v>
      </c>
      <c r="AE22" s="6" t="s">
        <v>121</v>
      </c>
      <c r="AF22" s="6" t="s">
        <v>121</v>
      </c>
      <c r="AG22" s="6" t="s">
        <v>121</v>
      </c>
      <c r="AH22" s="6" t="s">
        <v>121</v>
      </c>
      <c r="AI22" s="3"/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6" t="s">
        <v>121</v>
      </c>
      <c r="J23" s="6" t="s">
        <v>121</v>
      </c>
      <c r="K23" s="6" t="s">
        <v>121</v>
      </c>
      <c r="L23" s="6" t="s">
        <v>121</v>
      </c>
      <c r="M23" s="3"/>
      <c r="N23" s="3"/>
      <c r="O23" s="3"/>
      <c r="P23" s="6" t="s">
        <v>121</v>
      </c>
      <c r="Q23" s="6" t="s">
        <v>121</v>
      </c>
      <c r="R23" s="6" t="s">
        <v>121</v>
      </c>
      <c r="S23" s="6" t="s">
        <v>121</v>
      </c>
      <c r="T23" s="5" t="s">
        <v>121</v>
      </c>
      <c r="U23" s="3"/>
      <c r="V23" s="3"/>
      <c r="W23" s="6" t="s">
        <v>121</v>
      </c>
      <c r="X23" s="6" t="s">
        <v>121</v>
      </c>
      <c r="Y23" s="6" t="s">
        <v>121</v>
      </c>
      <c r="Z23" s="3"/>
      <c r="AA23" s="3"/>
      <c r="AB23" s="3"/>
      <c r="AC23" s="3"/>
      <c r="AD23" s="6" t="s">
        <v>121</v>
      </c>
      <c r="AE23" s="6" t="s">
        <v>121</v>
      </c>
      <c r="AF23" s="6" t="s">
        <v>121</v>
      </c>
      <c r="AG23" s="6" t="s">
        <v>121</v>
      </c>
      <c r="AH23" s="6" t="s">
        <v>121</v>
      </c>
      <c r="AI23" s="3"/>
      <c r="AJ23" s="3"/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3"/>
      <c r="P24" s="6" t="s">
        <v>121</v>
      </c>
      <c r="Q24" s="6" t="s">
        <v>121</v>
      </c>
      <c r="R24" s="6" t="s">
        <v>121</v>
      </c>
      <c r="S24" s="6" t="s">
        <v>121</v>
      </c>
      <c r="T24" s="6" t="s">
        <v>121</v>
      </c>
      <c r="U24" s="3"/>
      <c r="V24" s="3"/>
      <c r="W24" s="6" t="s">
        <v>121</v>
      </c>
      <c r="X24" s="6" t="s">
        <v>121</v>
      </c>
      <c r="Y24" s="6" t="s">
        <v>121</v>
      </c>
      <c r="Z24" s="3"/>
      <c r="AA24" s="3"/>
      <c r="AB24" s="3"/>
      <c r="AC24" s="3"/>
      <c r="AD24" s="6" t="s">
        <v>121</v>
      </c>
      <c r="AE24" s="6" t="s">
        <v>121</v>
      </c>
      <c r="AF24" s="6" t="s">
        <v>121</v>
      </c>
      <c r="AG24" s="6" t="s">
        <v>121</v>
      </c>
      <c r="AH24" s="6" t="s">
        <v>121</v>
      </c>
      <c r="AI24" s="3"/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6" t="s">
        <v>121</v>
      </c>
      <c r="J25" s="6" t="s">
        <v>121</v>
      </c>
      <c r="K25" s="6" t="s">
        <v>121</v>
      </c>
      <c r="L25" s="6" t="s">
        <v>121</v>
      </c>
      <c r="M25" s="3"/>
      <c r="N25" s="3"/>
      <c r="O25" s="3"/>
      <c r="P25" s="6" t="s">
        <v>121</v>
      </c>
      <c r="Q25" s="6" t="s">
        <v>121</v>
      </c>
      <c r="R25" s="6" t="s">
        <v>121</v>
      </c>
      <c r="S25" s="6" t="s">
        <v>121</v>
      </c>
      <c r="T25" s="6" t="s">
        <v>121</v>
      </c>
      <c r="U25" s="3"/>
      <c r="V25" s="3"/>
      <c r="W25" s="6" t="s">
        <v>121</v>
      </c>
      <c r="X25" s="6" t="s">
        <v>121</v>
      </c>
      <c r="Y25" s="6" t="s">
        <v>121</v>
      </c>
      <c r="Z25" s="3"/>
      <c r="AA25" s="3"/>
      <c r="AB25" s="3"/>
      <c r="AC25" s="3"/>
      <c r="AD25" s="6" t="s">
        <v>121</v>
      </c>
      <c r="AE25" s="6" t="s">
        <v>121</v>
      </c>
      <c r="AF25" s="6" t="s">
        <v>121</v>
      </c>
      <c r="AG25" s="6" t="s">
        <v>121</v>
      </c>
      <c r="AH25" s="6" t="s">
        <v>121</v>
      </c>
      <c r="AI25" s="3"/>
      <c r="AJ25" s="3"/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3"/>
      <c r="P26" s="6" t="s">
        <v>121</v>
      </c>
      <c r="Q26" s="6" t="s">
        <v>121</v>
      </c>
      <c r="R26" s="6" t="s">
        <v>121</v>
      </c>
      <c r="S26" s="6" t="s">
        <v>121</v>
      </c>
      <c r="T26" s="6" t="s">
        <v>121</v>
      </c>
      <c r="U26" s="3"/>
      <c r="V26" s="3"/>
      <c r="W26" s="6" t="s">
        <v>121</v>
      </c>
      <c r="X26" s="6" t="s">
        <v>121</v>
      </c>
      <c r="Y26" s="6" t="s">
        <v>121</v>
      </c>
      <c r="Z26" s="3"/>
      <c r="AA26" s="3"/>
      <c r="AB26" s="3"/>
      <c r="AC26" s="3"/>
      <c r="AD26" s="6" t="s">
        <v>121</v>
      </c>
      <c r="AE26" s="6" t="s">
        <v>121</v>
      </c>
      <c r="AF26" s="6" t="s">
        <v>121</v>
      </c>
      <c r="AG26" s="6" t="s">
        <v>121</v>
      </c>
      <c r="AH26" s="6" t="s">
        <v>121</v>
      </c>
      <c r="AI26" s="3"/>
      <c r="AJ26" s="3"/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3"/>
      <c r="P27" s="6" t="s">
        <v>121</v>
      </c>
      <c r="Q27" s="6" t="s">
        <v>121</v>
      </c>
      <c r="R27" s="6" t="s">
        <v>121</v>
      </c>
      <c r="S27" s="6" t="s">
        <v>121</v>
      </c>
      <c r="T27" s="6" t="s">
        <v>121</v>
      </c>
      <c r="U27" s="3"/>
      <c r="V27" s="3"/>
      <c r="W27" s="6" t="s">
        <v>121</v>
      </c>
      <c r="X27" s="6" t="s">
        <v>121</v>
      </c>
      <c r="Y27" s="6" t="s">
        <v>121</v>
      </c>
      <c r="Z27" s="3"/>
      <c r="AA27" s="3"/>
      <c r="AB27" s="3"/>
      <c r="AC27" s="3"/>
      <c r="AD27" s="6" t="s">
        <v>121</v>
      </c>
      <c r="AE27" s="6" t="s">
        <v>121</v>
      </c>
      <c r="AF27" s="6" t="s">
        <v>121</v>
      </c>
      <c r="AG27" s="6" t="s">
        <v>121</v>
      </c>
      <c r="AH27" s="6" t="s">
        <v>121</v>
      </c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3"/>
      <c r="P28" s="6" t="s">
        <v>121</v>
      </c>
      <c r="Q28" s="6" t="s">
        <v>121</v>
      </c>
      <c r="R28" s="6" t="s">
        <v>121</v>
      </c>
      <c r="S28" s="6" t="s">
        <v>121</v>
      </c>
      <c r="T28" s="6" t="s">
        <v>121</v>
      </c>
      <c r="U28" s="3"/>
      <c r="V28" s="3"/>
      <c r="W28" s="6" t="s">
        <v>121</v>
      </c>
      <c r="X28" s="6" t="s">
        <v>121</v>
      </c>
      <c r="Y28" s="6" t="s">
        <v>121</v>
      </c>
      <c r="Z28" s="3"/>
      <c r="AA28" s="3"/>
      <c r="AB28" s="3"/>
      <c r="AC28" s="3"/>
      <c r="AD28" s="6" t="s">
        <v>121</v>
      </c>
      <c r="AE28" s="6" t="s">
        <v>121</v>
      </c>
      <c r="AF28" s="6" t="s">
        <v>121</v>
      </c>
      <c r="AG28" s="6" t="s">
        <v>121</v>
      </c>
      <c r="AH28" s="6" t="s">
        <v>121</v>
      </c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3"/>
      <c r="P29" s="6" t="s">
        <v>121</v>
      </c>
      <c r="Q29" s="6" t="s">
        <v>121</v>
      </c>
      <c r="R29" s="6" t="s">
        <v>121</v>
      </c>
      <c r="S29" s="6" t="s">
        <v>121</v>
      </c>
      <c r="T29" s="6" t="s">
        <v>121</v>
      </c>
      <c r="U29" s="3"/>
      <c r="V29" s="3"/>
      <c r="W29" s="6" t="s">
        <v>121</v>
      </c>
      <c r="X29" s="6" t="s">
        <v>121</v>
      </c>
      <c r="Y29" s="6" t="s">
        <v>121</v>
      </c>
      <c r="Z29" s="3"/>
      <c r="AA29" s="3"/>
      <c r="AB29" s="3"/>
      <c r="AC29" s="3"/>
      <c r="AD29" s="6" t="s">
        <v>121</v>
      </c>
      <c r="AE29" s="6" t="s">
        <v>121</v>
      </c>
      <c r="AF29" s="6" t="s">
        <v>121</v>
      </c>
      <c r="AG29" s="6" t="s">
        <v>121</v>
      </c>
      <c r="AH29" s="6" t="s">
        <v>121</v>
      </c>
      <c r="AI29" s="3"/>
      <c r="AJ29" s="3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3"/>
      <c r="P30" s="6" t="s">
        <v>121</v>
      </c>
      <c r="Q30" s="6" t="s">
        <v>121</v>
      </c>
      <c r="R30" s="6" t="s">
        <v>121</v>
      </c>
      <c r="S30" s="6" t="s">
        <v>121</v>
      </c>
      <c r="T30" s="6" t="s">
        <v>121</v>
      </c>
      <c r="U30" s="3"/>
      <c r="V30" s="3"/>
      <c r="W30" s="6" t="s">
        <v>121</v>
      </c>
      <c r="X30" s="6" t="s">
        <v>121</v>
      </c>
      <c r="Y30" s="6" t="s">
        <v>121</v>
      </c>
      <c r="Z30" s="3"/>
      <c r="AA30" s="3"/>
      <c r="AB30" s="3"/>
      <c r="AC30" s="3"/>
      <c r="AD30" s="6" t="s">
        <v>121</v>
      </c>
      <c r="AE30" s="6" t="s">
        <v>121</v>
      </c>
      <c r="AF30" s="6" t="s">
        <v>121</v>
      </c>
      <c r="AG30" s="6" t="s">
        <v>121</v>
      </c>
      <c r="AH30" s="6" t="s">
        <v>121</v>
      </c>
      <c r="AI30" s="3"/>
      <c r="AJ30" s="3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3"/>
      <c r="P31" s="6" t="s">
        <v>121</v>
      </c>
      <c r="Q31" s="6" t="s">
        <v>121</v>
      </c>
      <c r="R31" s="6" t="s">
        <v>121</v>
      </c>
      <c r="S31" s="6" t="s">
        <v>121</v>
      </c>
      <c r="T31" s="6" t="s">
        <v>121</v>
      </c>
      <c r="U31" s="3"/>
      <c r="V31" s="3"/>
      <c r="W31" s="6" t="s">
        <v>121</v>
      </c>
      <c r="X31" s="6" t="s">
        <v>121</v>
      </c>
      <c r="Y31" s="6" t="s">
        <v>121</v>
      </c>
      <c r="Z31" s="3"/>
      <c r="AA31" s="3"/>
      <c r="AB31" s="3"/>
      <c r="AC31" s="3"/>
      <c r="AD31" s="6" t="s">
        <v>121</v>
      </c>
      <c r="AE31" s="6" t="s">
        <v>121</v>
      </c>
      <c r="AF31" s="6" t="s">
        <v>121</v>
      </c>
      <c r="AG31" s="6" t="s">
        <v>121</v>
      </c>
      <c r="AH31" s="6" t="s">
        <v>121</v>
      </c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3"/>
      <c r="P32" s="6" t="s">
        <v>121</v>
      </c>
      <c r="Q32" s="6" t="s">
        <v>121</v>
      </c>
      <c r="R32" s="6" t="s">
        <v>121</v>
      </c>
      <c r="S32" s="6" t="s">
        <v>121</v>
      </c>
      <c r="T32" s="6" t="s">
        <v>121</v>
      </c>
      <c r="U32" s="3"/>
      <c r="V32" s="3"/>
      <c r="W32" s="6" t="s">
        <v>121</v>
      </c>
      <c r="X32" s="6" t="s">
        <v>121</v>
      </c>
      <c r="Y32" s="6" t="s">
        <v>121</v>
      </c>
      <c r="Z32" s="3"/>
      <c r="AA32" s="3"/>
      <c r="AB32" s="3"/>
      <c r="AC32" s="3"/>
      <c r="AD32" s="6" t="s">
        <v>121</v>
      </c>
      <c r="AE32" s="6" t="s">
        <v>121</v>
      </c>
      <c r="AF32" s="6" t="s">
        <v>121</v>
      </c>
      <c r="AG32" s="6" t="s">
        <v>121</v>
      </c>
      <c r="AH32" s="6" t="s">
        <v>121</v>
      </c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6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3"/>
      <c r="P33" s="6" t="s">
        <v>121</v>
      </c>
      <c r="Q33" s="6" t="s">
        <v>121</v>
      </c>
      <c r="R33" s="6" t="s">
        <v>121</v>
      </c>
      <c r="S33" s="6" t="s">
        <v>121</v>
      </c>
      <c r="T33" s="6" t="s">
        <v>121</v>
      </c>
      <c r="U33" s="3"/>
      <c r="V33" s="3"/>
      <c r="W33" s="6" t="s">
        <v>121</v>
      </c>
      <c r="X33" s="6" t="s">
        <v>121</v>
      </c>
      <c r="Y33" s="6" t="s">
        <v>121</v>
      </c>
      <c r="Z33" s="3"/>
      <c r="AA33" s="3"/>
      <c r="AB33" s="3"/>
      <c r="AC33" s="3"/>
      <c r="AD33" s="6" t="s">
        <v>121</v>
      </c>
      <c r="AE33" s="6" t="s">
        <v>121</v>
      </c>
      <c r="AF33" s="6" t="s">
        <v>121</v>
      </c>
      <c r="AG33" s="6" t="s">
        <v>121</v>
      </c>
      <c r="AH33" s="6" t="s">
        <v>121</v>
      </c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3"/>
      <c r="P34" s="6" t="s">
        <v>121</v>
      </c>
      <c r="Q34" s="6" t="s">
        <v>121</v>
      </c>
      <c r="R34" s="6" t="s">
        <v>121</v>
      </c>
      <c r="S34" s="6" t="s">
        <v>121</v>
      </c>
      <c r="T34" s="6" t="s">
        <v>121</v>
      </c>
      <c r="U34" s="3"/>
      <c r="V34" s="3"/>
      <c r="W34" s="6" t="s">
        <v>121</v>
      </c>
      <c r="X34" s="6" t="s">
        <v>121</v>
      </c>
      <c r="Y34" s="6" t="s">
        <v>121</v>
      </c>
      <c r="Z34" s="3"/>
      <c r="AA34" s="3"/>
      <c r="AB34" s="3"/>
      <c r="AC34" s="3"/>
      <c r="AD34" s="6" t="s">
        <v>121</v>
      </c>
      <c r="AE34" s="6" t="s">
        <v>121</v>
      </c>
      <c r="AF34" s="6" t="s">
        <v>121</v>
      </c>
      <c r="AG34" s="6" t="s">
        <v>121</v>
      </c>
      <c r="AH34" s="6" t="s">
        <v>121</v>
      </c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6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3"/>
      <c r="P35" s="6" t="s">
        <v>121</v>
      </c>
      <c r="Q35" s="6" t="s">
        <v>121</v>
      </c>
      <c r="R35" s="6" t="s">
        <v>121</v>
      </c>
      <c r="S35" s="6" t="s">
        <v>121</v>
      </c>
      <c r="T35" s="6" t="s">
        <v>121</v>
      </c>
      <c r="U35" s="3"/>
      <c r="V35" s="3"/>
      <c r="W35" s="6" t="s">
        <v>121</v>
      </c>
      <c r="X35" s="6" t="s">
        <v>121</v>
      </c>
      <c r="Y35" s="6" t="s">
        <v>121</v>
      </c>
      <c r="Z35" s="3"/>
      <c r="AA35" s="3"/>
      <c r="AB35" s="3"/>
      <c r="AC35" s="3"/>
      <c r="AD35" s="6" t="s">
        <v>121</v>
      </c>
      <c r="AE35" s="6" t="s">
        <v>121</v>
      </c>
      <c r="AF35" s="6" t="s">
        <v>121</v>
      </c>
      <c r="AG35" s="6" t="s">
        <v>121</v>
      </c>
      <c r="AH35" s="6" t="s">
        <v>121</v>
      </c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4"/>
      <c r="P36" s="6" t="s">
        <v>121</v>
      </c>
      <c r="Q36" s="6" t="s">
        <v>121</v>
      </c>
      <c r="R36" s="6" t="s">
        <v>121</v>
      </c>
      <c r="S36" s="6" t="s">
        <v>121</v>
      </c>
      <c r="T36" s="6" t="s">
        <v>121</v>
      </c>
      <c r="U36" s="4"/>
      <c r="V36" s="4"/>
      <c r="W36" s="6" t="s">
        <v>121</v>
      </c>
      <c r="X36" s="6" t="s">
        <v>121</v>
      </c>
      <c r="Y36" s="6" t="s">
        <v>121</v>
      </c>
      <c r="Z36" s="4"/>
      <c r="AA36" s="4"/>
      <c r="AB36" s="4"/>
      <c r="AC36" s="4"/>
      <c r="AD36" s="6" t="s">
        <v>121</v>
      </c>
      <c r="AE36" s="6" t="s">
        <v>121</v>
      </c>
      <c r="AF36" s="6" t="s">
        <v>121</v>
      </c>
      <c r="AG36" s="6" t="s">
        <v>121</v>
      </c>
      <c r="AH36" s="6" t="s">
        <v>121</v>
      </c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4"/>
      <c r="P37" s="6" t="s">
        <v>121</v>
      </c>
      <c r="Q37" s="6" t="s">
        <v>121</v>
      </c>
      <c r="R37" s="6" t="s">
        <v>121</v>
      </c>
      <c r="S37" s="6" t="s">
        <v>121</v>
      </c>
      <c r="T37" s="6" t="s">
        <v>121</v>
      </c>
      <c r="U37" s="4"/>
      <c r="V37" s="4"/>
      <c r="W37" s="6" t="s">
        <v>121</v>
      </c>
      <c r="X37" s="6" t="s">
        <v>121</v>
      </c>
      <c r="Y37" s="6" t="s">
        <v>121</v>
      </c>
      <c r="Z37" s="4"/>
      <c r="AA37" s="4"/>
      <c r="AB37" s="4"/>
      <c r="AC37" s="4"/>
      <c r="AD37" s="6" t="s">
        <v>121</v>
      </c>
      <c r="AE37" s="6" t="s">
        <v>121</v>
      </c>
      <c r="AF37" s="6" t="s">
        <v>121</v>
      </c>
      <c r="AG37" s="6" t="s">
        <v>121</v>
      </c>
      <c r="AH37" s="6" t="s">
        <v>121</v>
      </c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6" t="s">
        <v>121</v>
      </c>
      <c r="J38" s="6" t="s">
        <v>121</v>
      </c>
      <c r="K38" s="6" t="s">
        <v>121</v>
      </c>
      <c r="L38" s="6" t="s">
        <v>121</v>
      </c>
      <c r="M38" s="4"/>
      <c r="N38" s="4"/>
      <c r="O38" s="4"/>
      <c r="P38" s="6" t="s">
        <v>121</v>
      </c>
      <c r="Q38" s="6" t="s">
        <v>121</v>
      </c>
      <c r="R38" s="6" t="s">
        <v>121</v>
      </c>
      <c r="S38" s="6" t="s">
        <v>121</v>
      </c>
      <c r="T38" s="6" t="s">
        <v>121</v>
      </c>
      <c r="U38" s="4"/>
      <c r="V38" s="4"/>
      <c r="W38" s="6" t="s">
        <v>121</v>
      </c>
      <c r="X38" s="6" t="s">
        <v>121</v>
      </c>
      <c r="Y38" s="6" t="s">
        <v>121</v>
      </c>
      <c r="Z38" s="4"/>
      <c r="AA38" s="4"/>
      <c r="AB38" s="4"/>
      <c r="AC38" s="4"/>
      <c r="AD38" s="6" t="s">
        <v>121</v>
      </c>
      <c r="AE38" s="6" t="s">
        <v>121</v>
      </c>
      <c r="AF38" s="6" t="s">
        <v>121</v>
      </c>
      <c r="AG38" s="6" t="s">
        <v>121</v>
      </c>
      <c r="AH38" s="6" t="s">
        <v>121</v>
      </c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4"/>
      <c r="P39" s="6" t="s">
        <v>121</v>
      </c>
      <c r="Q39" s="6" t="s">
        <v>121</v>
      </c>
      <c r="R39" s="6" t="s">
        <v>121</v>
      </c>
      <c r="S39" s="6" t="s">
        <v>121</v>
      </c>
      <c r="T39" s="6" t="s">
        <v>121</v>
      </c>
      <c r="U39" s="4"/>
      <c r="V39" s="4"/>
      <c r="W39" s="6" t="s">
        <v>121</v>
      </c>
      <c r="X39" s="6" t="s">
        <v>121</v>
      </c>
      <c r="Y39" s="6" t="s">
        <v>121</v>
      </c>
      <c r="Z39" s="4"/>
      <c r="AA39" s="4"/>
      <c r="AB39" s="4"/>
      <c r="AC39" s="4"/>
      <c r="AD39" s="6" t="s">
        <v>121</v>
      </c>
      <c r="AE39" s="6" t="s">
        <v>121</v>
      </c>
      <c r="AF39" s="6" t="s">
        <v>121</v>
      </c>
      <c r="AG39" s="6" t="s">
        <v>121</v>
      </c>
      <c r="AH39" s="6" t="s">
        <v>121</v>
      </c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4"/>
      <c r="P40" s="6" t="s">
        <v>121</v>
      </c>
      <c r="Q40" s="6" t="s">
        <v>121</v>
      </c>
      <c r="R40" s="6" t="s">
        <v>121</v>
      </c>
      <c r="S40" s="6" t="s">
        <v>121</v>
      </c>
      <c r="T40" s="6" t="s">
        <v>121</v>
      </c>
      <c r="U40" s="4"/>
      <c r="V40" s="4"/>
      <c r="W40" s="6" t="s">
        <v>121</v>
      </c>
      <c r="X40" s="6" t="s">
        <v>121</v>
      </c>
      <c r="Y40" s="6" t="s">
        <v>121</v>
      </c>
      <c r="Z40" s="4"/>
      <c r="AA40" s="4"/>
      <c r="AB40" s="4"/>
      <c r="AC40" s="4"/>
      <c r="AD40" s="6" t="s">
        <v>121</v>
      </c>
      <c r="AE40" s="6" t="s">
        <v>121</v>
      </c>
      <c r="AF40" s="6" t="s">
        <v>121</v>
      </c>
      <c r="AG40" s="6" t="s">
        <v>121</v>
      </c>
      <c r="AH40" s="6" t="s">
        <v>121</v>
      </c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6" t="s">
        <v>121</v>
      </c>
      <c r="J41" s="6" t="s">
        <v>121</v>
      </c>
      <c r="K41" s="6" t="s">
        <v>121</v>
      </c>
      <c r="L41" s="6" t="s">
        <v>121</v>
      </c>
      <c r="M41" s="4"/>
      <c r="N41" s="4"/>
      <c r="O41" s="4"/>
      <c r="P41" s="6" t="s">
        <v>121</v>
      </c>
      <c r="Q41" s="6" t="s">
        <v>121</v>
      </c>
      <c r="R41" s="6" t="s">
        <v>121</v>
      </c>
      <c r="S41" s="6" t="s">
        <v>121</v>
      </c>
      <c r="T41" s="6" t="s">
        <v>121</v>
      </c>
      <c r="U41" s="4"/>
      <c r="V41" s="4"/>
      <c r="W41" s="6" t="s">
        <v>121</v>
      </c>
      <c r="X41" s="6" t="s">
        <v>121</v>
      </c>
      <c r="Y41" s="6" t="s">
        <v>121</v>
      </c>
      <c r="Z41" s="4"/>
      <c r="AA41" s="4"/>
      <c r="AB41" s="4"/>
      <c r="AC41" s="4"/>
      <c r="AD41" s="6" t="s">
        <v>121</v>
      </c>
      <c r="AE41" s="6" t="s">
        <v>121</v>
      </c>
      <c r="AF41" s="6" t="s">
        <v>121</v>
      </c>
      <c r="AG41" s="6" t="s">
        <v>121</v>
      </c>
      <c r="AH41" s="6" t="s">
        <v>121</v>
      </c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6" t="s">
        <v>121</v>
      </c>
      <c r="J42" s="6" t="s">
        <v>121</v>
      </c>
      <c r="K42" s="6" t="s">
        <v>121</v>
      </c>
      <c r="L42" s="6" t="s">
        <v>121</v>
      </c>
      <c r="M42" s="4"/>
      <c r="N42" s="4"/>
      <c r="O42" s="4"/>
      <c r="P42" s="6" t="s">
        <v>121</v>
      </c>
      <c r="Q42" s="6" t="s">
        <v>121</v>
      </c>
      <c r="R42" s="6" t="s">
        <v>121</v>
      </c>
      <c r="S42" s="6" t="s">
        <v>121</v>
      </c>
      <c r="T42" s="6" t="s">
        <v>121</v>
      </c>
      <c r="U42" s="4"/>
      <c r="V42" s="4"/>
      <c r="W42" s="6" t="s">
        <v>121</v>
      </c>
      <c r="X42" s="6" t="s">
        <v>121</v>
      </c>
      <c r="Y42" s="6" t="s">
        <v>121</v>
      </c>
      <c r="Z42" s="4"/>
      <c r="AA42" s="4"/>
      <c r="AB42" s="4"/>
      <c r="AC42" s="4"/>
      <c r="AD42" s="6" t="s">
        <v>121</v>
      </c>
      <c r="AE42" s="6" t="s">
        <v>121</v>
      </c>
      <c r="AF42" s="6" t="s">
        <v>121</v>
      </c>
      <c r="AG42" s="6" t="s">
        <v>121</v>
      </c>
      <c r="AH42" s="6" t="s">
        <v>121</v>
      </c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6" t="s">
        <v>121</v>
      </c>
      <c r="J43" s="6" t="s">
        <v>121</v>
      </c>
      <c r="K43" s="6" t="s">
        <v>121</v>
      </c>
      <c r="L43" s="6" t="s">
        <v>121</v>
      </c>
      <c r="M43" s="4"/>
      <c r="N43" s="4"/>
      <c r="O43" s="4"/>
      <c r="P43" s="6" t="s">
        <v>121</v>
      </c>
      <c r="Q43" s="6" t="s">
        <v>121</v>
      </c>
      <c r="R43" s="6" t="s">
        <v>121</v>
      </c>
      <c r="S43" s="6" t="s">
        <v>121</v>
      </c>
      <c r="T43" s="6" t="s">
        <v>121</v>
      </c>
      <c r="U43" s="4"/>
      <c r="V43" s="4"/>
      <c r="W43" s="6" t="s">
        <v>121</v>
      </c>
      <c r="X43" s="6" t="s">
        <v>121</v>
      </c>
      <c r="Y43" s="6" t="s">
        <v>121</v>
      </c>
      <c r="Z43" s="4"/>
      <c r="AA43" s="4"/>
      <c r="AB43" s="4"/>
      <c r="AC43" s="4"/>
      <c r="AD43" s="6" t="s">
        <v>121</v>
      </c>
      <c r="AE43" s="6" t="s">
        <v>121</v>
      </c>
      <c r="AF43" s="6" t="s">
        <v>121</v>
      </c>
      <c r="AG43" s="6" t="s">
        <v>121</v>
      </c>
      <c r="AH43" s="6" t="s">
        <v>121</v>
      </c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6" t="s">
        <v>121</v>
      </c>
      <c r="J44" s="6" t="s">
        <v>121</v>
      </c>
      <c r="K44" s="6" t="s">
        <v>121</v>
      </c>
      <c r="L44" s="6" t="s">
        <v>121</v>
      </c>
      <c r="M44" s="4"/>
      <c r="N44" s="4"/>
      <c r="O44" s="4"/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4"/>
      <c r="V44" s="4"/>
      <c r="W44" s="6" t="s">
        <v>121</v>
      </c>
      <c r="X44" s="6" t="s">
        <v>121</v>
      </c>
      <c r="Y44" s="6" t="s">
        <v>121</v>
      </c>
      <c r="Z44" s="4"/>
      <c r="AA44" s="4"/>
      <c r="AB44" s="4"/>
      <c r="AC44" s="4"/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6" t="s">
        <v>121</v>
      </c>
      <c r="J45" s="6" t="s">
        <v>121</v>
      </c>
      <c r="K45" s="6" t="s">
        <v>121</v>
      </c>
      <c r="L45" s="6" t="s">
        <v>121</v>
      </c>
      <c r="M45" s="4"/>
      <c r="N45" s="4"/>
      <c r="O45" s="4"/>
      <c r="P45" s="6" t="s">
        <v>121</v>
      </c>
      <c r="Q45" s="6" t="s">
        <v>121</v>
      </c>
      <c r="R45" s="6" t="s">
        <v>121</v>
      </c>
      <c r="S45" s="6" t="s">
        <v>121</v>
      </c>
      <c r="T45" s="6" t="s">
        <v>121</v>
      </c>
      <c r="U45" s="4"/>
      <c r="V45" s="4"/>
      <c r="W45" s="6" t="s">
        <v>121</v>
      </c>
      <c r="X45" s="6" t="s">
        <v>121</v>
      </c>
      <c r="Y45" s="6" t="s">
        <v>121</v>
      </c>
      <c r="Z45" s="4"/>
      <c r="AA45" s="4"/>
      <c r="AB45" s="4"/>
      <c r="AC45" s="4"/>
      <c r="AD45" s="6" t="s">
        <v>121</v>
      </c>
      <c r="AE45" s="6" t="s">
        <v>121</v>
      </c>
      <c r="AF45" s="6" t="s">
        <v>121</v>
      </c>
      <c r="AG45" s="6" t="s">
        <v>121</v>
      </c>
      <c r="AH45" s="6" t="s">
        <v>121</v>
      </c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6" t="s">
        <v>121</v>
      </c>
      <c r="J46" s="6" t="s">
        <v>121</v>
      </c>
      <c r="K46" s="6" t="s">
        <v>121</v>
      </c>
      <c r="L46" s="6" t="s">
        <v>121</v>
      </c>
      <c r="M46" s="4"/>
      <c r="N46" s="4"/>
      <c r="O46" s="4"/>
      <c r="P46" s="6" t="s">
        <v>121</v>
      </c>
      <c r="Q46" s="6" t="s">
        <v>121</v>
      </c>
      <c r="R46" s="6" t="s">
        <v>121</v>
      </c>
      <c r="S46" s="6" t="s">
        <v>121</v>
      </c>
      <c r="T46" s="6" t="s">
        <v>121</v>
      </c>
      <c r="U46" s="4"/>
      <c r="V46" s="4"/>
      <c r="W46" s="6" t="s">
        <v>121</v>
      </c>
      <c r="X46" s="6" t="s">
        <v>121</v>
      </c>
      <c r="Y46" s="6" t="s">
        <v>121</v>
      </c>
      <c r="Z46" s="56" t="s">
        <v>121</v>
      </c>
      <c r="AA46" s="56" t="s">
        <v>121</v>
      </c>
      <c r="AB46" s="56" t="s">
        <v>121</v>
      </c>
      <c r="AC46" s="56" t="s">
        <v>121</v>
      </c>
      <c r="AD46" s="6" t="s">
        <v>121</v>
      </c>
      <c r="AE46" s="6" t="s">
        <v>121</v>
      </c>
      <c r="AF46" s="6" t="s">
        <v>121</v>
      </c>
      <c r="AG46" s="6" t="s">
        <v>121</v>
      </c>
      <c r="AH46" s="6" t="s">
        <v>121</v>
      </c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6" t="s">
        <v>121</v>
      </c>
      <c r="J47" s="6" t="s">
        <v>121</v>
      </c>
      <c r="K47" s="6" t="s">
        <v>121</v>
      </c>
      <c r="L47" s="6" t="s">
        <v>121</v>
      </c>
      <c r="M47" s="4"/>
      <c r="N47" s="4"/>
      <c r="O47" s="4"/>
      <c r="P47" s="6" t="s">
        <v>121</v>
      </c>
      <c r="Q47" s="6" t="s">
        <v>121</v>
      </c>
      <c r="R47" s="6" t="s">
        <v>121</v>
      </c>
      <c r="S47" s="6" t="s">
        <v>121</v>
      </c>
      <c r="T47" s="6" t="s">
        <v>121</v>
      </c>
      <c r="U47" s="4"/>
      <c r="V47" s="4"/>
      <c r="W47" s="6" t="s">
        <v>121</v>
      </c>
      <c r="X47" s="6" t="s">
        <v>121</v>
      </c>
      <c r="Y47" s="6" t="s">
        <v>121</v>
      </c>
      <c r="Z47" s="4"/>
      <c r="AA47" s="4"/>
      <c r="AB47" s="4"/>
      <c r="AC47" s="4"/>
      <c r="AD47" s="6" t="s">
        <v>121</v>
      </c>
      <c r="AE47" s="6" t="s">
        <v>121</v>
      </c>
      <c r="AF47" s="6" t="s">
        <v>121</v>
      </c>
      <c r="AG47" s="6" t="s">
        <v>121</v>
      </c>
      <c r="AH47" s="6" t="s">
        <v>121</v>
      </c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175" priority="32" operator="containsText" text="REFERENT METIER">
      <formula>NOT(ISERROR(SEARCH("REFERENT METIER",E19)))</formula>
    </cfRule>
    <cfRule type="containsText" dxfId="174" priority="33" operator="containsText" text="CORSIC">
      <formula>NOT(ISERROR(SEARCH("CORSIC",E19)))</formula>
    </cfRule>
    <cfRule type="containsText" dxfId="173" priority="34" operator="containsText" text="RH">
      <formula>NOT(ISERROR(SEARCH("RH",E19)))</formula>
    </cfRule>
    <cfRule type="containsText" dxfId="172" priority="35" operator="containsText" text="SECTION 68">
      <formula>NOT(ISERROR(SEARCH("SECTION 68",E19)))</formula>
    </cfRule>
    <cfRule type="containsText" dxfId="171" priority="36" operator="containsText" text="SECTION 67">
      <formula>NOT(ISERROR(SEARCH("SECTION 67",E19)))</formula>
    </cfRule>
    <cfRule type="containsText" dxfId="170" priority="37" operator="containsText" text="COORDINATION">
      <formula>NOT(ISERROR(SEARCH("COORDINATION",E19)))</formula>
    </cfRule>
    <cfRule type="containsText" dxfId="169" priority="38" operator="containsText" text="COMMUNICATION">
      <formula>NOT(ISERROR(SEARCH("COMMUNICATION",E19)))</formula>
    </cfRule>
    <cfRule type="containsText" dxfId="168" priority="39" operator="containsText" text="BUDGET">
      <formula>NOT(ISERROR(SEARCH("BUDGET",E19)))</formula>
    </cfRule>
    <cfRule type="containsText" dxfId="167" priority="40" operator="containsText" text="SECRETARIAT">
      <formula>NOT(ISERROR(SEARCH("SECRETARIAT",E19)))</formula>
    </cfRule>
    <cfRule type="containsText" dxfId="166" priority="41" operator="containsText" text="CHEF BJDC">
      <formula>NOT(ISERROR(SEARCH("CHEF BJDC",E19)))</formula>
    </cfRule>
    <cfRule type="containsText" dxfId="165" priority="42" operator="containsText" text="DIRECTEUR">
      <formula>NOT(ISERROR(SEARCH("DIRECTEUR",E19)))</formula>
    </cfRule>
  </conditionalFormatting>
  <conditionalFormatting sqref="F17:AJ21 F23:AJ47 F22:H22 M22:O22 U22:W22 Z22:AD22 AF22 AH22:AJ22">
    <cfRule type="expression" dxfId="164" priority="28">
      <formula>WEEKDAY(F$17,2)&gt;5</formula>
    </cfRule>
  </conditionalFormatting>
  <conditionalFormatting sqref="Z12:AA12">
    <cfRule type="expression" dxfId="163" priority="85">
      <formula>WEEKDAY(AP$18,2)&gt;5</formula>
    </cfRule>
  </conditionalFormatting>
  <conditionalFormatting sqref="Y12">
    <cfRule type="expression" dxfId="162" priority="22">
      <formula>WEEKDAY(AO$18,2)&gt;5</formula>
    </cfRule>
  </conditionalFormatting>
  <conditionalFormatting sqref="I22:L22">
    <cfRule type="expression" dxfId="161" priority="20">
      <formula>WEEKDAY(I$17,2)&gt;5</formula>
    </cfRule>
  </conditionalFormatting>
  <conditionalFormatting sqref="P22:T22">
    <cfRule type="expression" dxfId="160" priority="17">
      <formula>WEEKDAY(P$17,2)&gt;5</formula>
    </cfRule>
  </conditionalFormatting>
  <conditionalFormatting sqref="X22">
    <cfRule type="expression" dxfId="159" priority="13">
      <formula>WEEKDAY(X$17,2)&gt;5</formula>
    </cfRule>
  </conditionalFormatting>
  <conditionalFormatting sqref="AE22">
    <cfRule type="expression" dxfId="158" priority="9">
      <formula>WEEKDAY(AE$17,2)&gt;5</formula>
    </cfRule>
  </conditionalFormatting>
  <conditionalFormatting sqref="AG22">
    <cfRule type="expression" dxfId="157" priority="5">
      <formula>WEEKDAY(AG$17,2)&gt;5</formula>
    </cfRule>
  </conditionalFormatting>
  <conditionalFormatting sqref="Y22">
    <cfRule type="expression" dxfId="156" priority="1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F23:AJ47 F22:H22 M22:O22 U22:W22 Z22:AD22 AF22 AH22:AJ22</xm:sqref>
        </x14:conditionalFormatting>
        <x14:conditionalFormatting xmlns:xm="http://schemas.microsoft.com/office/excel/2006/main">
          <x14:cfRule type="expression" priority="30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29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F23:AJ24 F26:AJ27 F29:AJ39 F41:AJ44 F46:AJ47 F22:H22 M22:O22 U22:W22 Z22:AD22 AF22 AH22:AJ22</xm:sqref>
        </x14:conditionalFormatting>
        <x14:conditionalFormatting xmlns:xm="http://schemas.microsoft.com/office/excel/2006/main">
          <x14:cfRule type="expression" priority="87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3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9" id="{2EE8B8E0-B91A-4204-B831-B03BBC47D56F}">
            <xm:f>NOT(ISNA(VLOOKUP(I$17,'JOURS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21" id="{A9D949F2-D1E5-427C-A21F-AA5321C1D27B}">
            <xm:f>NOT(ISNA(VLOOKUP(I$17,'JOURS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16" id="{47F1F44E-CE5E-4BCD-8643-4112CB8F86A0}">
            <xm:f>NOT(ISNA(VLOOKUP(P$17,'JOURS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8" id="{72E5B60E-ADB7-4686-AE71-4EDD0FA7B87A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5" id="{E154F6E8-D9A4-41F1-840D-1A0947A622C4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4" id="{4F331BC0-F372-4292-BA39-B9717D507180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2" id="{A93B1B72-4614-4A59-BE5E-D92DA3155943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1" id="{2BB669A9-81DB-4D2E-A2F2-FFCACD0819D2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0" id="{B24EAA3E-DF4D-4E64-A616-FC7D04BC429C}">
            <xm:f>NOT(ISNA(VLOOKUP(AE$17,'JOURS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8" id="{5533CD34-7BA2-4283-B875-0E9D50A3BB15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7" id="{F5637D9F-BD9B-4003-8FA8-E4639B22D723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6" id="{2CB05953-12A7-4CF2-9456-891C9C1B895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4" id="{21532916-6F95-4280-BF5B-048C7E7FEDD0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3" id="{A90EBF10-F8A5-47BC-B7D4-E4F0D67320B5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2" id="{A5A2C523-244C-4617-9316-688BF985C13F}">
            <xm:f>NOT(ISNA(VLOOKUP(Y$17,'JOURS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AO48"/>
  <sheetViews>
    <sheetView showGridLines="0" zoomScale="75" zoomScaleNormal="75" workbookViewId="0">
      <pane ySplit="18" topLeftCell="A19" activePane="bottomLeft" state="frozen"/>
      <selection pane="bottomLeft" activeCell="AP28" sqref="AP2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6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124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35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43983</v>
      </c>
      <c r="G17" s="108">
        <f t="shared" ref="G17:AI17" si="0">F17+1</f>
        <v>43984</v>
      </c>
      <c r="H17" s="108">
        <f t="shared" si="0"/>
        <v>43985</v>
      </c>
      <c r="I17" s="108">
        <f t="shared" si="0"/>
        <v>43986</v>
      </c>
      <c r="J17" s="105">
        <f t="shared" si="0"/>
        <v>43987</v>
      </c>
      <c r="K17" s="105">
        <f t="shared" si="0"/>
        <v>43988</v>
      </c>
      <c r="L17" s="105">
        <f t="shared" si="0"/>
        <v>43989</v>
      </c>
      <c r="M17" s="105">
        <f t="shared" si="0"/>
        <v>43990</v>
      </c>
      <c r="N17" s="105">
        <f t="shared" si="0"/>
        <v>43991</v>
      </c>
      <c r="O17" s="105">
        <f t="shared" si="0"/>
        <v>43992</v>
      </c>
      <c r="P17" s="105">
        <f t="shared" si="0"/>
        <v>43993</v>
      </c>
      <c r="Q17" s="105">
        <f t="shared" si="0"/>
        <v>43994</v>
      </c>
      <c r="R17" s="105">
        <f t="shared" si="0"/>
        <v>43995</v>
      </c>
      <c r="S17" s="105">
        <f t="shared" si="0"/>
        <v>43996</v>
      </c>
      <c r="T17" s="105">
        <f t="shared" si="0"/>
        <v>43997</v>
      </c>
      <c r="U17" s="105">
        <f t="shared" si="0"/>
        <v>43998</v>
      </c>
      <c r="V17" s="105">
        <f t="shared" si="0"/>
        <v>43999</v>
      </c>
      <c r="W17" s="105">
        <f t="shared" si="0"/>
        <v>44000</v>
      </c>
      <c r="X17" s="105">
        <f t="shared" si="0"/>
        <v>44001</v>
      </c>
      <c r="Y17" s="105">
        <f t="shared" si="0"/>
        <v>44002</v>
      </c>
      <c r="Z17" s="105">
        <f t="shared" si="0"/>
        <v>44003</v>
      </c>
      <c r="AA17" s="105">
        <f t="shared" si="0"/>
        <v>44004</v>
      </c>
      <c r="AB17" s="105">
        <f t="shared" si="0"/>
        <v>44005</v>
      </c>
      <c r="AC17" s="105">
        <f t="shared" si="0"/>
        <v>44006</v>
      </c>
      <c r="AD17" s="105">
        <f t="shared" si="0"/>
        <v>44007</v>
      </c>
      <c r="AE17" s="105">
        <f t="shared" si="0"/>
        <v>44008</v>
      </c>
      <c r="AF17" s="105">
        <f t="shared" si="0"/>
        <v>44009</v>
      </c>
      <c r="AG17" s="105">
        <f t="shared" si="0"/>
        <v>44010</v>
      </c>
      <c r="AH17" s="105">
        <f t="shared" si="0"/>
        <v>44011</v>
      </c>
      <c r="AI17" s="105">
        <f t="shared" si="0"/>
        <v>44012</v>
      </c>
    </row>
    <row r="18" spans="1:35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6" t="s">
        <v>121</v>
      </c>
      <c r="H19" s="6" t="s">
        <v>121</v>
      </c>
      <c r="I19" s="6" t="s">
        <v>121</v>
      </c>
      <c r="J19" s="6" t="s">
        <v>121</v>
      </c>
      <c r="K19" s="3"/>
      <c r="L19" s="3"/>
      <c r="M19" s="6" t="s">
        <v>121</v>
      </c>
      <c r="N19" s="6" t="s">
        <v>121</v>
      </c>
      <c r="O19" s="6" t="s">
        <v>121</v>
      </c>
      <c r="P19" s="6" t="s">
        <v>121</v>
      </c>
      <c r="Q19" s="6" t="s">
        <v>121</v>
      </c>
      <c r="R19" s="3"/>
      <c r="S19" s="3"/>
      <c r="T19" s="6" t="s">
        <v>121</v>
      </c>
      <c r="U19" s="6" t="s">
        <v>121</v>
      </c>
      <c r="V19" s="6" t="s">
        <v>121</v>
      </c>
      <c r="W19" s="6" t="s">
        <v>121</v>
      </c>
      <c r="X19" s="6" t="s">
        <v>121</v>
      </c>
      <c r="Y19" s="3"/>
      <c r="Z19" s="3"/>
      <c r="AA19" s="6" t="s">
        <v>121</v>
      </c>
      <c r="AB19" s="6" t="s">
        <v>121</v>
      </c>
      <c r="AC19" s="6" t="s">
        <v>121</v>
      </c>
      <c r="AD19" s="6" t="s">
        <v>121</v>
      </c>
      <c r="AE19" s="6" t="s">
        <v>121</v>
      </c>
      <c r="AF19" s="3"/>
      <c r="AG19" s="3"/>
      <c r="AH19" s="6" t="s">
        <v>121</v>
      </c>
      <c r="AI19" s="6" t="s">
        <v>121</v>
      </c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6" t="s">
        <v>121</v>
      </c>
      <c r="I20" s="6" t="s">
        <v>121</v>
      </c>
      <c r="J20" s="6" t="s">
        <v>121</v>
      </c>
      <c r="K20" s="6" t="s">
        <v>121</v>
      </c>
      <c r="L20" s="3"/>
      <c r="M20" s="6" t="s">
        <v>121</v>
      </c>
      <c r="N20" s="6" t="s">
        <v>121</v>
      </c>
      <c r="O20" s="6" t="s">
        <v>121</v>
      </c>
      <c r="P20" s="6" t="s">
        <v>121</v>
      </c>
      <c r="Q20" s="6" t="s">
        <v>121</v>
      </c>
      <c r="R20" s="3"/>
      <c r="S20" s="3"/>
      <c r="T20" s="6" t="s">
        <v>121</v>
      </c>
      <c r="U20" s="6" t="s">
        <v>121</v>
      </c>
      <c r="V20" s="6" t="s">
        <v>121</v>
      </c>
      <c r="W20" s="6" t="s">
        <v>121</v>
      </c>
      <c r="X20" s="6" t="s">
        <v>121</v>
      </c>
      <c r="Y20" s="3"/>
      <c r="Z20" s="3"/>
      <c r="AA20" s="6" t="s">
        <v>121</v>
      </c>
      <c r="AB20" s="6" t="s">
        <v>121</v>
      </c>
      <c r="AC20" s="6" t="s">
        <v>121</v>
      </c>
      <c r="AD20" s="6" t="s">
        <v>121</v>
      </c>
      <c r="AE20" s="6" t="s">
        <v>121</v>
      </c>
      <c r="AF20" s="3"/>
      <c r="AG20" s="3"/>
      <c r="AH20" s="6" t="s">
        <v>121</v>
      </c>
      <c r="AI20" s="6" t="s">
        <v>121</v>
      </c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6" t="s">
        <v>121</v>
      </c>
      <c r="H21" s="6" t="s">
        <v>121</v>
      </c>
      <c r="I21" s="6" t="s">
        <v>121</v>
      </c>
      <c r="J21" s="6" t="s">
        <v>121</v>
      </c>
      <c r="K21" s="3"/>
      <c r="L21" s="3"/>
      <c r="M21" s="6" t="s">
        <v>121</v>
      </c>
      <c r="N21" s="6" t="s">
        <v>121</v>
      </c>
      <c r="O21" s="6" t="s">
        <v>121</v>
      </c>
      <c r="P21" s="6" t="s">
        <v>121</v>
      </c>
      <c r="Q21" s="6" t="s">
        <v>121</v>
      </c>
      <c r="R21" s="3"/>
      <c r="S21" s="3"/>
      <c r="T21" s="6" t="s">
        <v>121</v>
      </c>
      <c r="U21" s="6" t="s">
        <v>121</v>
      </c>
      <c r="V21" s="6" t="s">
        <v>121</v>
      </c>
      <c r="W21" s="6" t="s">
        <v>121</v>
      </c>
      <c r="X21" s="6" t="s">
        <v>121</v>
      </c>
      <c r="Y21" s="3"/>
      <c r="Z21" s="3"/>
      <c r="AA21" s="6" t="s">
        <v>121</v>
      </c>
      <c r="AB21" s="6" t="s">
        <v>121</v>
      </c>
      <c r="AC21" s="6" t="s">
        <v>121</v>
      </c>
      <c r="AD21" s="6" t="s">
        <v>121</v>
      </c>
      <c r="AE21" s="6" t="s">
        <v>121</v>
      </c>
      <c r="AF21" s="3"/>
      <c r="AG21" s="3"/>
      <c r="AH21" s="6" t="s">
        <v>121</v>
      </c>
      <c r="AI21" s="6" t="s">
        <v>121</v>
      </c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" t="s">
        <v>121</v>
      </c>
      <c r="H22" s="6" t="s">
        <v>121</v>
      </c>
      <c r="I22" s="6" t="s">
        <v>121</v>
      </c>
      <c r="J22" s="6" t="s">
        <v>121</v>
      </c>
      <c r="K22" s="3"/>
      <c r="L22" s="3"/>
      <c r="M22" s="6" t="s">
        <v>121</v>
      </c>
      <c r="N22" s="6" t="s">
        <v>121</v>
      </c>
      <c r="O22" s="6" t="s">
        <v>121</v>
      </c>
      <c r="P22" s="6" t="s">
        <v>121</v>
      </c>
      <c r="Q22" s="6" t="s">
        <v>121</v>
      </c>
      <c r="R22" s="3"/>
      <c r="S22" s="3"/>
      <c r="T22" s="6" t="s">
        <v>121</v>
      </c>
      <c r="U22" s="6" t="s">
        <v>121</v>
      </c>
      <c r="V22" s="6" t="s">
        <v>121</v>
      </c>
      <c r="W22" s="6" t="s">
        <v>121</v>
      </c>
      <c r="X22" s="6" t="s">
        <v>121</v>
      </c>
      <c r="Y22" s="3"/>
      <c r="Z22" s="3"/>
      <c r="AA22" s="6" t="s">
        <v>121</v>
      </c>
      <c r="AB22" s="6" t="s">
        <v>121</v>
      </c>
      <c r="AC22" s="6" t="s">
        <v>121</v>
      </c>
      <c r="AD22" s="6" t="s">
        <v>121</v>
      </c>
      <c r="AE22" s="6" t="s">
        <v>121</v>
      </c>
      <c r="AF22" s="3"/>
      <c r="AG22" s="3"/>
      <c r="AH22" s="6" t="s">
        <v>121</v>
      </c>
      <c r="AI22" s="6" t="s">
        <v>121</v>
      </c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" t="s">
        <v>121</v>
      </c>
      <c r="H23" s="6" t="s">
        <v>121</v>
      </c>
      <c r="I23" s="6" t="s">
        <v>121</v>
      </c>
      <c r="J23" s="6" t="s">
        <v>121</v>
      </c>
      <c r="K23" s="3"/>
      <c r="L23" s="3"/>
      <c r="M23" s="6" t="s">
        <v>121</v>
      </c>
      <c r="N23" s="6" t="s">
        <v>121</v>
      </c>
      <c r="O23" s="6" t="s">
        <v>121</v>
      </c>
      <c r="P23" s="6" t="s">
        <v>121</v>
      </c>
      <c r="Q23" s="6" t="s">
        <v>121</v>
      </c>
      <c r="R23" s="3"/>
      <c r="S23" s="3"/>
      <c r="T23" s="6" t="s">
        <v>121</v>
      </c>
      <c r="U23" s="6" t="s">
        <v>121</v>
      </c>
      <c r="V23" s="6" t="s">
        <v>121</v>
      </c>
      <c r="W23" s="6" t="s">
        <v>121</v>
      </c>
      <c r="X23" s="6" t="s">
        <v>121</v>
      </c>
      <c r="Y23" s="3"/>
      <c r="Z23" s="3"/>
      <c r="AA23" s="6" t="s">
        <v>121</v>
      </c>
      <c r="AB23" s="6" t="s">
        <v>121</v>
      </c>
      <c r="AC23" s="6" t="s">
        <v>121</v>
      </c>
      <c r="AD23" s="6" t="s">
        <v>121</v>
      </c>
      <c r="AE23" s="6" t="s">
        <v>121</v>
      </c>
      <c r="AF23" s="3"/>
      <c r="AG23" s="3"/>
      <c r="AH23" s="6" t="s">
        <v>121</v>
      </c>
      <c r="AI23" s="6" t="s">
        <v>121</v>
      </c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" t="s">
        <v>121</v>
      </c>
      <c r="H24" s="6" t="s">
        <v>121</v>
      </c>
      <c r="I24" s="6" t="s">
        <v>121</v>
      </c>
      <c r="J24" s="6" t="s">
        <v>121</v>
      </c>
      <c r="K24" s="3"/>
      <c r="L24" s="3"/>
      <c r="M24" s="6" t="s">
        <v>121</v>
      </c>
      <c r="N24" s="6" t="s">
        <v>121</v>
      </c>
      <c r="O24" s="6" t="s">
        <v>121</v>
      </c>
      <c r="P24" s="6" t="s">
        <v>121</v>
      </c>
      <c r="Q24" s="6" t="s">
        <v>121</v>
      </c>
      <c r="R24" s="3"/>
      <c r="S24" s="3"/>
      <c r="T24" s="6" t="s">
        <v>121</v>
      </c>
      <c r="U24" s="6" t="s">
        <v>121</v>
      </c>
      <c r="V24" s="6" t="s">
        <v>121</v>
      </c>
      <c r="W24" s="6" t="s">
        <v>121</v>
      </c>
      <c r="X24" s="6" t="s">
        <v>121</v>
      </c>
      <c r="Y24" s="3"/>
      <c r="Z24" s="3"/>
      <c r="AA24" s="6" t="s">
        <v>121</v>
      </c>
      <c r="AB24" s="6" t="s">
        <v>121</v>
      </c>
      <c r="AC24" s="6" t="s">
        <v>121</v>
      </c>
      <c r="AD24" s="6" t="s">
        <v>121</v>
      </c>
      <c r="AE24" s="6" t="s">
        <v>121</v>
      </c>
      <c r="AF24" s="3"/>
      <c r="AG24" s="3"/>
      <c r="AH24" s="6" t="s">
        <v>121</v>
      </c>
      <c r="AI24" s="6" t="s">
        <v>121</v>
      </c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6" t="s">
        <v>121</v>
      </c>
      <c r="H25" s="6" t="s">
        <v>121</v>
      </c>
      <c r="I25" s="6" t="s">
        <v>121</v>
      </c>
      <c r="J25" s="6" t="s">
        <v>121</v>
      </c>
      <c r="K25" s="3"/>
      <c r="L25" s="3"/>
      <c r="M25" s="6" t="s">
        <v>121</v>
      </c>
      <c r="N25" s="6" t="s">
        <v>121</v>
      </c>
      <c r="O25" s="6" t="s">
        <v>121</v>
      </c>
      <c r="P25" s="6" t="s">
        <v>121</v>
      </c>
      <c r="Q25" s="6" t="s">
        <v>121</v>
      </c>
      <c r="R25" s="3"/>
      <c r="S25" s="3"/>
      <c r="T25" s="6" t="s">
        <v>121</v>
      </c>
      <c r="U25" s="6" t="s">
        <v>121</v>
      </c>
      <c r="V25" s="6" t="s">
        <v>121</v>
      </c>
      <c r="W25" s="6" t="s">
        <v>121</v>
      </c>
      <c r="X25" s="6" t="s">
        <v>121</v>
      </c>
      <c r="Y25" s="3"/>
      <c r="Z25" s="3"/>
      <c r="AA25" s="6" t="s">
        <v>121</v>
      </c>
      <c r="AB25" s="6" t="s">
        <v>121</v>
      </c>
      <c r="AC25" s="6" t="s">
        <v>121</v>
      </c>
      <c r="AD25" s="6" t="s">
        <v>121</v>
      </c>
      <c r="AE25" s="6" t="s">
        <v>121</v>
      </c>
      <c r="AF25" s="3"/>
      <c r="AG25" s="3"/>
      <c r="AH25" s="6" t="s">
        <v>121</v>
      </c>
      <c r="AI25" s="6" t="s">
        <v>121</v>
      </c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" t="s">
        <v>121</v>
      </c>
      <c r="H26" s="6" t="s">
        <v>121</v>
      </c>
      <c r="I26" s="6" t="s">
        <v>121</v>
      </c>
      <c r="J26" s="6" t="s">
        <v>121</v>
      </c>
      <c r="K26" s="3"/>
      <c r="L26" s="3"/>
      <c r="M26" s="6" t="s">
        <v>121</v>
      </c>
      <c r="N26" s="6" t="s">
        <v>121</v>
      </c>
      <c r="O26" s="6" t="s">
        <v>121</v>
      </c>
      <c r="P26" s="6" t="s">
        <v>121</v>
      </c>
      <c r="Q26" s="6" t="s">
        <v>121</v>
      </c>
      <c r="R26" s="3"/>
      <c r="S26" s="3"/>
      <c r="T26" s="6" t="s">
        <v>121</v>
      </c>
      <c r="U26" s="6" t="s">
        <v>121</v>
      </c>
      <c r="V26" s="6" t="s">
        <v>121</v>
      </c>
      <c r="W26" s="6" t="s">
        <v>121</v>
      </c>
      <c r="X26" s="6" t="s">
        <v>121</v>
      </c>
      <c r="Y26" s="3"/>
      <c r="Z26" s="3"/>
      <c r="AA26" s="6" t="s">
        <v>121</v>
      </c>
      <c r="AB26" s="6" t="s">
        <v>121</v>
      </c>
      <c r="AC26" s="6" t="s">
        <v>121</v>
      </c>
      <c r="AD26" s="6" t="s">
        <v>121</v>
      </c>
      <c r="AE26" s="6" t="s">
        <v>121</v>
      </c>
      <c r="AF26" s="3"/>
      <c r="AG26" s="3"/>
      <c r="AH26" s="6" t="s">
        <v>121</v>
      </c>
      <c r="AI26" s="6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6" t="s">
        <v>121</v>
      </c>
      <c r="H27" s="6" t="s">
        <v>121</v>
      </c>
      <c r="I27" s="6" t="s">
        <v>121</v>
      </c>
      <c r="J27" s="6" t="s">
        <v>121</v>
      </c>
      <c r="K27" s="3"/>
      <c r="L27" s="3"/>
      <c r="M27" s="6" t="s">
        <v>121</v>
      </c>
      <c r="N27" s="6" t="s">
        <v>121</v>
      </c>
      <c r="O27" s="6" t="s">
        <v>121</v>
      </c>
      <c r="P27" s="6" t="s">
        <v>121</v>
      </c>
      <c r="Q27" s="6" t="s">
        <v>121</v>
      </c>
      <c r="R27" s="3"/>
      <c r="S27" s="3"/>
      <c r="T27" s="6" t="s">
        <v>121</v>
      </c>
      <c r="U27" s="6" t="s">
        <v>121</v>
      </c>
      <c r="V27" s="6" t="s">
        <v>121</v>
      </c>
      <c r="W27" s="6" t="s">
        <v>121</v>
      </c>
      <c r="X27" s="6" t="s">
        <v>121</v>
      </c>
      <c r="Y27" s="3"/>
      <c r="Z27" s="3"/>
      <c r="AA27" s="6" t="s">
        <v>121</v>
      </c>
      <c r="AB27" s="6" t="s">
        <v>121</v>
      </c>
      <c r="AC27" s="6" t="s">
        <v>121</v>
      </c>
      <c r="AD27" s="6" t="s">
        <v>121</v>
      </c>
      <c r="AE27" s="6" t="s">
        <v>121</v>
      </c>
      <c r="AF27" s="3"/>
      <c r="AG27" s="3"/>
      <c r="AH27" s="6" t="s">
        <v>121</v>
      </c>
      <c r="AI27" s="6" t="s">
        <v>121</v>
      </c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6" t="s">
        <v>121</v>
      </c>
      <c r="H28" s="6" t="s">
        <v>121</v>
      </c>
      <c r="I28" s="6" t="s">
        <v>121</v>
      </c>
      <c r="J28" s="5" t="s">
        <v>121</v>
      </c>
      <c r="K28" s="3"/>
      <c r="L28" s="3"/>
      <c r="M28" s="6" t="s">
        <v>121</v>
      </c>
      <c r="N28" s="6" t="s">
        <v>121</v>
      </c>
      <c r="O28" s="6" t="s">
        <v>121</v>
      </c>
      <c r="P28" s="6" t="s">
        <v>121</v>
      </c>
      <c r="Q28" s="6" t="s">
        <v>121</v>
      </c>
      <c r="R28" s="3"/>
      <c r="S28" s="3"/>
      <c r="T28" s="6" t="s">
        <v>121</v>
      </c>
      <c r="U28" s="6" t="s">
        <v>121</v>
      </c>
      <c r="V28" s="6" t="s">
        <v>121</v>
      </c>
      <c r="W28" s="6" t="s">
        <v>121</v>
      </c>
      <c r="X28" s="6" t="s">
        <v>121</v>
      </c>
      <c r="Y28" s="3"/>
      <c r="Z28" s="3"/>
      <c r="AA28" s="6" t="s">
        <v>121</v>
      </c>
      <c r="AB28" s="6" t="s">
        <v>121</v>
      </c>
      <c r="AC28" s="6" t="s">
        <v>121</v>
      </c>
      <c r="AD28" s="6" t="s">
        <v>121</v>
      </c>
      <c r="AE28" s="6" t="s">
        <v>121</v>
      </c>
      <c r="AF28" s="3"/>
      <c r="AG28" s="3"/>
      <c r="AH28" s="6" t="s">
        <v>121</v>
      </c>
      <c r="AI28" s="6" t="s">
        <v>121</v>
      </c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6" t="s">
        <v>121</v>
      </c>
      <c r="H29" s="6" t="s">
        <v>121</v>
      </c>
      <c r="I29" s="6" t="s">
        <v>121</v>
      </c>
      <c r="J29" s="6" t="s">
        <v>121</v>
      </c>
      <c r="K29" s="3"/>
      <c r="L29" s="3"/>
      <c r="M29" s="6" t="s">
        <v>121</v>
      </c>
      <c r="N29" s="6" t="s">
        <v>121</v>
      </c>
      <c r="O29" s="6" t="s">
        <v>121</v>
      </c>
      <c r="P29" s="6" t="s">
        <v>121</v>
      </c>
      <c r="Q29" s="6" t="s">
        <v>121</v>
      </c>
      <c r="R29" s="3"/>
      <c r="S29" s="3"/>
      <c r="T29" s="6" t="s">
        <v>121</v>
      </c>
      <c r="U29" s="6" t="s">
        <v>121</v>
      </c>
      <c r="V29" s="6" t="s">
        <v>121</v>
      </c>
      <c r="W29" s="6" t="s">
        <v>121</v>
      </c>
      <c r="X29" s="6" t="s">
        <v>121</v>
      </c>
      <c r="Y29" s="3"/>
      <c r="Z29" s="3"/>
      <c r="AA29" s="6" t="s">
        <v>121</v>
      </c>
      <c r="AB29" s="6" t="s">
        <v>121</v>
      </c>
      <c r="AC29" s="6" t="s">
        <v>121</v>
      </c>
      <c r="AD29" s="6" t="s">
        <v>121</v>
      </c>
      <c r="AE29" s="6" t="s">
        <v>121</v>
      </c>
      <c r="AF29" s="3"/>
      <c r="AG29" s="3"/>
      <c r="AH29" s="6" t="s">
        <v>121</v>
      </c>
      <c r="AI29" s="6" t="s">
        <v>121</v>
      </c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6" t="s">
        <v>121</v>
      </c>
      <c r="H30" s="6" t="s">
        <v>121</v>
      </c>
      <c r="I30" s="6" t="s">
        <v>121</v>
      </c>
      <c r="J30" s="6" t="s">
        <v>121</v>
      </c>
      <c r="K30" s="3"/>
      <c r="L30" s="3"/>
      <c r="M30" s="6" t="s">
        <v>121</v>
      </c>
      <c r="N30" s="6" t="s">
        <v>121</v>
      </c>
      <c r="O30" s="6" t="s">
        <v>121</v>
      </c>
      <c r="P30" s="6" t="s">
        <v>121</v>
      </c>
      <c r="Q30" s="6" t="s">
        <v>121</v>
      </c>
      <c r="R30" s="3"/>
      <c r="S30" s="3"/>
      <c r="T30" s="6" t="s">
        <v>121</v>
      </c>
      <c r="U30" s="6" t="s">
        <v>121</v>
      </c>
      <c r="V30" s="6" t="s">
        <v>121</v>
      </c>
      <c r="W30" s="6" t="s">
        <v>121</v>
      </c>
      <c r="X30" s="6" t="s">
        <v>121</v>
      </c>
      <c r="Y30" s="3"/>
      <c r="Z30" s="3"/>
      <c r="AA30" s="6" t="s">
        <v>121</v>
      </c>
      <c r="AB30" s="6" t="s">
        <v>121</v>
      </c>
      <c r="AC30" s="6" t="s">
        <v>121</v>
      </c>
      <c r="AD30" s="6" t="s">
        <v>121</v>
      </c>
      <c r="AE30" s="6" t="s">
        <v>121</v>
      </c>
      <c r="AF30" s="3"/>
      <c r="AG30" s="3"/>
      <c r="AH30" s="6" t="s">
        <v>121</v>
      </c>
      <c r="AI30" s="6" t="s">
        <v>121</v>
      </c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" t="s">
        <v>121</v>
      </c>
      <c r="H31" s="6" t="s">
        <v>121</v>
      </c>
      <c r="I31" s="6" t="s">
        <v>121</v>
      </c>
      <c r="J31" s="6" t="s">
        <v>121</v>
      </c>
      <c r="K31" s="3"/>
      <c r="L31" s="3"/>
      <c r="M31" s="6" t="s">
        <v>121</v>
      </c>
      <c r="N31" s="6" t="s">
        <v>121</v>
      </c>
      <c r="O31" s="6" t="s">
        <v>121</v>
      </c>
      <c r="P31" s="6" t="s">
        <v>121</v>
      </c>
      <c r="Q31" s="6" t="s">
        <v>121</v>
      </c>
      <c r="R31" s="3"/>
      <c r="S31" s="3"/>
      <c r="T31" s="6" t="s">
        <v>121</v>
      </c>
      <c r="U31" s="6" t="s">
        <v>121</v>
      </c>
      <c r="V31" s="6" t="s">
        <v>121</v>
      </c>
      <c r="W31" s="6" t="s">
        <v>121</v>
      </c>
      <c r="X31" s="6" t="s">
        <v>121</v>
      </c>
      <c r="Y31" s="3"/>
      <c r="Z31" s="3"/>
      <c r="AA31" s="6" t="s">
        <v>121</v>
      </c>
      <c r="AB31" s="6" t="s">
        <v>121</v>
      </c>
      <c r="AC31" s="6" t="s">
        <v>121</v>
      </c>
      <c r="AD31" s="6" t="s">
        <v>121</v>
      </c>
      <c r="AE31" s="6" t="s">
        <v>121</v>
      </c>
      <c r="AF31" s="3"/>
      <c r="AG31" s="3"/>
      <c r="AH31" s="6" t="s">
        <v>121</v>
      </c>
      <c r="AI31" s="6" t="s">
        <v>121</v>
      </c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" t="s">
        <v>121</v>
      </c>
      <c r="H32" s="6" t="s">
        <v>121</v>
      </c>
      <c r="I32" s="6" t="s">
        <v>121</v>
      </c>
      <c r="J32" s="6" t="s">
        <v>121</v>
      </c>
      <c r="K32" s="3"/>
      <c r="L32" s="3"/>
      <c r="M32" s="6" t="s">
        <v>121</v>
      </c>
      <c r="N32" s="6" t="s">
        <v>121</v>
      </c>
      <c r="O32" s="6" t="s">
        <v>121</v>
      </c>
      <c r="P32" s="6" t="s">
        <v>121</v>
      </c>
      <c r="Q32" s="6" t="s">
        <v>121</v>
      </c>
      <c r="R32" s="3"/>
      <c r="S32" s="3"/>
      <c r="T32" s="6" t="s">
        <v>121</v>
      </c>
      <c r="U32" s="6" t="s">
        <v>121</v>
      </c>
      <c r="V32" s="6" t="s">
        <v>121</v>
      </c>
      <c r="W32" s="6" t="s">
        <v>121</v>
      </c>
      <c r="X32" s="6" t="s">
        <v>121</v>
      </c>
      <c r="Y32" s="3"/>
      <c r="Z32" s="3"/>
      <c r="AA32" s="6" t="s">
        <v>121</v>
      </c>
      <c r="AB32" s="6" t="s">
        <v>121</v>
      </c>
      <c r="AC32" s="6" t="s">
        <v>121</v>
      </c>
      <c r="AD32" s="6" t="s">
        <v>121</v>
      </c>
      <c r="AE32" s="6" t="s">
        <v>121</v>
      </c>
      <c r="AF32" s="3"/>
      <c r="AG32" s="3"/>
      <c r="AH32" s="6" t="s">
        <v>121</v>
      </c>
      <c r="AI32" s="6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6" t="s">
        <v>121</v>
      </c>
      <c r="H33" s="6" t="s">
        <v>121</v>
      </c>
      <c r="I33" s="6" t="s">
        <v>121</v>
      </c>
      <c r="J33" s="6" t="s">
        <v>121</v>
      </c>
      <c r="K33" s="3"/>
      <c r="L33" s="3"/>
      <c r="M33" s="6" t="s">
        <v>121</v>
      </c>
      <c r="N33" s="6" t="s">
        <v>121</v>
      </c>
      <c r="O33" s="6" t="s">
        <v>121</v>
      </c>
      <c r="P33" s="6" t="s">
        <v>121</v>
      </c>
      <c r="Q33" s="6" t="s">
        <v>121</v>
      </c>
      <c r="R33" s="3"/>
      <c r="S33" s="3"/>
      <c r="T33" s="6" t="s">
        <v>121</v>
      </c>
      <c r="U33" s="6" t="s">
        <v>121</v>
      </c>
      <c r="V33" s="6" t="s">
        <v>121</v>
      </c>
      <c r="W33" s="6" t="s">
        <v>121</v>
      </c>
      <c r="X33" s="6" t="s">
        <v>121</v>
      </c>
      <c r="Y33" s="3"/>
      <c r="Z33" s="3"/>
      <c r="AA33" s="6" t="s">
        <v>121</v>
      </c>
      <c r="AB33" s="6" t="s">
        <v>121</v>
      </c>
      <c r="AC33" s="6" t="s">
        <v>121</v>
      </c>
      <c r="AD33" s="6" t="s">
        <v>121</v>
      </c>
      <c r="AE33" s="6" t="s">
        <v>121</v>
      </c>
      <c r="AF33" s="3"/>
      <c r="AG33" s="3"/>
      <c r="AH33" s="6" t="s">
        <v>121</v>
      </c>
      <c r="AI33" s="6" t="s">
        <v>121</v>
      </c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6" t="s">
        <v>121</v>
      </c>
      <c r="H34" s="6" t="s">
        <v>121</v>
      </c>
      <c r="I34" s="6" t="s">
        <v>121</v>
      </c>
      <c r="J34" s="6" t="s">
        <v>121</v>
      </c>
      <c r="K34" s="3"/>
      <c r="L34" s="3"/>
      <c r="M34" s="6" t="s">
        <v>121</v>
      </c>
      <c r="N34" s="6" t="s">
        <v>121</v>
      </c>
      <c r="O34" s="6" t="s">
        <v>121</v>
      </c>
      <c r="P34" s="6" t="s">
        <v>121</v>
      </c>
      <c r="Q34" s="6" t="s">
        <v>121</v>
      </c>
      <c r="R34" s="3"/>
      <c r="S34" s="3"/>
      <c r="T34" s="6" t="s">
        <v>121</v>
      </c>
      <c r="U34" s="6" t="s">
        <v>121</v>
      </c>
      <c r="V34" s="6" t="s">
        <v>121</v>
      </c>
      <c r="W34" s="6" t="s">
        <v>121</v>
      </c>
      <c r="X34" s="6" t="s">
        <v>121</v>
      </c>
      <c r="Y34" s="3"/>
      <c r="Z34" s="3"/>
      <c r="AA34" s="6" t="s">
        <v>121</v>
      </c>
      <c r="AB34" s="6" t="s">
        <v>121</v>
      </c>
      <c r="AC34" s="6" t="s">
        <v>121</v>
      </c>
      <c r="AD34" s="6" t="s">
        <v>121</v>
      </c>
      <c r="AE34" s="6" t="s">
        <v>121</v>
      </c>
      <c r="AF34" s="3"/>
      <c r="AG34" s="3"/>
      <c r="AH34" s="6" t="s">
        <v>121</v>
      </c>
      <c r="AI34" s="6" t="s">
        <v>121</v>
      </c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6" t="s">
        <v>121</v>
      </c>
      <c r="H35" s="6" t="s">
        <v>121</v>
      </c>
      <c r="I35" s="6" t="s">
        <v>121</v>
      </c>
      <c r="J35" s="6" t="s">
        <v>121</v>
      </c>
      <c r="K35" s="3"/>
      <c r="L35" s="3"/>
      <c r="M35" s="6" t="s">
        <v>121</v>
      </c>
      <c r="N35" s="6" t="s">
        <v>121</v>
      </c>
      <c r="O35" s="6" t="s">
        <v>121</v>
      </c>
      <c r="P35" s="6" t="s">
        <v>121</v>
      </c>
      <c r="Q35" s="6" t="s">
        <v>121</v>
      </c>
      <c r="R35" s="3"/>
      <c r="S35" s="3"/>
      <c r="T35" s="6" t="s">
        <v>121</v>
      </c>
      <c r="U35" s="6" t="s">
        <v>121</v>
      </c>
      <c r="V35" s="6" t="s">
        <v>121</v>
      </c>
      <c r="W35" s="6" t="s">
        <v>121</v>
      </c>
      <c r="X35" s="6" t="s">
        <v>121</v>
      </c>
      <c r="Y35" s="3"/>
      <c r="Z35" s="3"/>
      <c r="AA35" s="6" t="s">
        <v>121</v>
      </c>
      <c r="AB35" s="6" t="s">
        <v>121</v>
      </c>
      <c r="AC35" s="6" t="s">
        <v>121</v>
      </c>
      <c r="AD35" s="6" t="s">
        <v>121</v>
      </c>
      <c r="AE35" s="6" t="s">
        <v>121</v>
      </c>
      <c r="AF35" s="3"/>
      <c r="AG35" s="3"/>
      <c r="AH35" s="6" t="s">
        <v>121</v>
      </c>
      <c r="AI35" s="6" t="s">
        <v>121</v>
      </c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6" t="s">
        <v>121</v>
      </c>
      <c r="H36" s="6" t="s">
        <v>121</v>
      </c>
      <c r="I36" s="6" t="s">
        <v>121</v>
      </c>
      <c r="J36" s="6" t="s">
        <v>121</v>
      </c>
      <c r="K36" s="4"/>
      <c r="L36" s="4"/>
      <c r="M36" s="6" t="s">
        <v>121</v>
      </c>
      <c r="N36" s="6" t="s">
        <v>121</v>
      </c>
      <c r="O36" s="6" t="s">
        <v>121</v>
      </c>
      <c r="P36" s="6" t="s">
        <v>121</v>
      </c>
      <c r="Q36" s="6" t="s">
        <v>121</v>
      </c>
      <c r="R36" s="4"/>
      <c r="S36" s="4"/>
      <c r="T36" s="6" t="s">
        <v>121</v>
      </c>
      <c r="U36" s="6" t="s">
        <v>121</v>
      </c>
      <c r="V36" s="6" t="s">
        <v>121</v>
      </c>
      <c r="W36" s="6" t="s">
        <v>121</v>
      </c>
      <c r="X36" s="6" t="s">
        <v>121</v>
      </c>
      <c r="Y36" s="4"/>
      <c r="Z36" s="4"/>
      <c r="AA36" s="6" t="s">
        <v>121</v>
      </c>
      <c r="AB36" s="6" t="s">
        <v>121</v>
      </c>
      <c r="AC36" s="6" t="s">
        <v>121</v>
      </c>
      <c r="AD36" s="6" t="s">
        <v>121</v>
      </c>
      <c r="AE36" s="6" t="s">
        <v>121</v>
      </c>
      <c r="AF36" s="4"/>
      <c r="AG36" s="4"/>
      <c r="AH36" s="6" t="s">
        <v>121</v>
      </c>
      <c r="AI36" s="6" t="s">
        <v>121</v>
      </c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6" t="s">
        <v>121</v>
      </c>
      <c r="H37" s="6" t="s">
        <v>121</v>
      </c>
      <c r="I37" s="6" t="s">
        <v>121</v>
      </c>
      <c r="J37" s="6" t="s">
        <v>121</v>
      </c>
      <c r="K37" s="4"/>
      <c r="L37" s="4"/>
      <c r="M37" s="6" t="s">
        <v>121</v>
      </c>
      <c r="N37" s="6" t="s">
        <v>121</v>
      </c>
      <c r="O37" s="6" t="s">
        <v>121</v>
      </c>
      <c r="P37" s="6" t="s">
        <v>121</v>
      </c>
      <c r="Q37" s="6" t="s">
        <v>121</v>
      </c>
      <c r="R37" s="4"/>
      <c r="S37" s="4"/>
      <c r="T37" s="6" t="s">
        <v>121</v>
      </c>
      <c r="U37" s="6" t="s">
        <v>121</v>
      </c>
      <c r="V37" s="6" t="s">
        <v>121</v>
      </c>
      <c r="W37" s="6" t="s">
        <v>121</v>
      </c>
      <c r="X37" s="6" t="s">
        <v>121</v>
      </c>
      <c r="Y37" s="4"/>
      <c r="Z37" s="4"/>
      <c r="AA37" s="6" t="s">
        <v>121</v>
      </c>
      <c r="AB37" s="6" t="s">
        <v>121</v>
      </c>
      <c r="AC37" s="6" t="s">
        <v>121</v>
      </c>
      <c r="AD37" s="6" t="s">
        <v>121</v>
      </c>
      <c r="AE37" s="6" t="s">
        <v>121</v>
      </c>
      <c r="AF37" s="4"/>
      <c r="AG37" s="4"/>
      <c r="AH37" s="6" t="s">
        <v>121</v>
      </c>
      <c r="AI37" s="6" t="s">
        <v>121</v>
      </c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6" t="s">
        <v>121</v>
      </c>
      <c r="H38" s="6" t="s">
        <v>121</v>
      </c>
      <c r="I38" s="6" t="s">
        <v>121</v>
      </c>
      <c r="J38" s="6" t="s">
        <v>121</v>
      </c>
      <c r="K38" s="4"/>
      <c r="L38" s="4"/>
      <c r="M38" s="6" t="s">
        <v>121</v>
      </c>
      <c r="N38" s="6" t="s">
        <v>121</v>
      </c>
      <c r="O38" s="6" t="s">
        <v>121</v>
      </c>
      <c r="P38" s="6" t="s">
        <v>121</v>
      </c>
      <c r="Q38" s="6" t="s">
        <v>121</v>
      </c>
      <c r="R38" s="4"/>
      <c r="S38" s="4"/>
      <c r="T38" s="6" t="s">
        <v>121</v>
      </c>
      <c r="U38" s="6" t="s">
        <v>121</v>
      </c>
      <c r="V38" s="6" t="s">
        <v>121</v>
      </c>
      <c r="W38" s="6" t="s">
        <v>121</v>
      </c>
      <c r="X38" s="6" t="s">
        <v>121</v>
      </c>
      <c r="Y38" s="4"/>
      <c r="Z38" s="4"/>
      <c r="AA38" s="6" t="s">
        <v>121</v>
      </c>
      <c r="AB38" s="6" t="s">
        <v>121</v>
      </c>
      <c r="AC38" s="6" t="s">
        <v>121</v>
      </c>
      <c r="AD38" s="6" t="s">
        <v>121</v>
      </c>
      <c r="AE38" s="6" t="s">
        <v>121</v>
      </c>
      <c r="AF38" s="4"/>
      <c r="AG38" s="4"/>
      <c r="AH38" s="6" t="s">
        <v>121</v>
      </c>
      <c r="AI38" s="6" t="s">
        <v>121</v>
      </c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6" t="s">
        <v>121</v>
      </c>
      <c r="H39" s="6" t="s">
        <v>121</v>
      </c>
      <c r="I39" s="6" t="s">
        <v>121</v>
      </c>
      <c r="J39" s="6" t="s">
        <v>121</v>
      </c>
      <c r="K39" s="4"/>
      <c r="L39" s="4"/>
      <c r="M39" s="6" t="s">
        <v>121</v>
      </c>
      <c r="N39" s="6" t="s">
        <v>121</v>
      </c>
      <c r="O39" s="6" t="s">
        <v>121</v>
      </c>
      <c r="P39" s="6" t="s">
        <v>121</v>
      </c>
      <c r="Q39" s="6" t="s">
        <v>121</v>
      </c>
      <c r="R39" s="4"/>
      <c r="S39" s="4"/>
      <c r="T39" s="6" t="s">
        <v>121</v>
      </c>
      <c r="U39" s="6" t="s">
        <v>121</v>
      </c>
      <c r="V39" s="6" t="s">
        <v>121</v>
      </c>
      <c r="W39" s="6" t="s">
        <v>121</v>
      </c>
      <c r="X39" s="6" t="s">
        <v>121</v>
      </c>
      <c r="Y39" s="4"/>
      <c r="Z39" s="4"/>
      <c r="AA39" s="6" t="s">
        <v>121</v>
      </c>
      <c r="AB39" s="6" t="s">
        <v>121</v>
      </c>
      <c r="AC39" s="6" t="s">
        <v>121</v>
      </c>
      <c r="AD39" s="6" t="s">
        <v>121</v>
      </c>
      <c r="AE39" s="6" t="s">
        <v>121</v>
      </c>
      <c r="AF39" s="4"/>
      <c r="AG39" s="4"/>
      <c r="AH39" s="6" t="s">
        <v>121</v>
      </c>
      <c r="AI39" s="6" t="s">
        <v>121</v>
      </c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6" t="s">
        <v>121</v>
      </c>
      <c r="H40" s="6" t="s">
        <v>121</v>
      </c>
      <c r="I40" s="6" t="s">
        <v>121</v>
      </c>
      <c r="J40" s="6" t="s">
        <v>121</v>
      </c>
      <c r="K40" s="4"/>
      <c r="L40" s="4"/>
      <c r="M40" s="6" t="s">
        <v>121</v>
      </c>
      <c r="N40" s="6" t="s">
        <v>121</v>
      </c>
      <c r="O40" s="6" t="s">
        <v>121</v>
      </c>
      <c r="P40" s="6" t="s">
        <v>121</v>
      </c>
      <c r="Q40" s="6" t="s">
        <v>121</v>
      </c>
      <c r="R40" s="4"/>
      <c r="S40" s="4"/>
      <c r="T40" s="6" t="s">
        <v>121</v>
      </c>
      <c r="U40" s="6" t="s">
        <v>121</v>
      </c>
      <c r="V40" s="6" t="s">
        <v>121</v>
      </c>
      <c r="W40" s="6" t="s">
        <v>121</v>
      </c>
      <c r="X40" s="6" t="s">
        <v>121</v>
      </c>
      <c r="Y40" s="4"/>
      <c r="Z40" s="4"/>
      <c r="AA40" s="6" t="s">
        <v>121</v>
      </c>
      <c r="AB40" s="6" t="s">
        <v>121</v>
      </c>
      <c r="AC40" s="6" t="s">
        <v>121</v>
      </c>
      <c r="AD40" s="6" t="s">
        <v>121</v>
      </c>
      <c r="AE40" s="6" t="s">
        <v>121</v>
      </c>
      <c r="AF40" s="4"/>
      <c r="AG40" s="4"/>
      <c r="AH40" s="6" t="s">
        <v>121</v>
      </c>
      <c r="AI40" s="6" t="s">
        <v>121</v>
      </c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6" t="s">
        <v>121</v>
      </c>
      <c r="H41" s="6" t="s">
        <v>121</v>
      </c>
      <c r="I41" s="6" t="s">
        <v>121</v>
      </c>
      <c r="J41" s="6" t="s">
        <v>121</v>
      </c>
      <c r="K41" s="4"/>
      <c r="L41" s="4"/>
      <c r="M41" s="6" t="s">
        <v>121</v>
      </c>
      <c r="N41" s="6" t="s">
        <v>121</v>
      </c>
      <c r="O41" s="6" t="s">
        <v>121</v>
      </c>
      <c r="P41" s="6" t="s">
        <v>121</v>
      </c>
      <c r="Q41" s="6" t="s">
        <v>121</v>
      </c>
      <c r="R41" s="4"/>
      <c r="S41" s="4"/>
      <c r="T41" s="6" t="s">
        <v>121</v>
      </c>
      <c r="U41" s="6" t="s">
        <v>121</v>
      </c>
      <c r="V41" s="6" t="s">
        <v>121</v>
      </c>
      <c r="W41" s="6" t="s">
        <v>121</v>
      </c>
      <c r="X41" s="6" t="s">
        <v>121</v>
      </c>
      <c r="Y41" s="4"/>
      <c r="Z41" s="4"/>
      <c r="AA41" s="6" t="s">
        <v>121</v>
      </c>
      <c r="AB41" s="6" t="s">
        <v>121</v>
      </c>
      <c r="AC41" s="6" t="s">
        <v>121</v>
      </c>
      <c r="AD41" s="6" t="s">
        <v>121</v>
      </c>
      <c r="AE41" s="6" t="s">
        <v>121</v>
      </c>
      <c r="AF41" s="4"/>
      <c r="AG41" s="4"/>
      <c r="AH41" s="6" t="s">
        <v>121</v>
      </c>
      <c r="AI41" s="6" t="s">
        <v>121</v>
      </c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" t="s">
        <v>121</v>
      </c>
      <c r="H42" s="6" t="s">
        <v>121</v>
      </c>
      <c r="I42" s="6" t="s">
        <v>121</v>
      </c>
      <c r="J42" s="6" t="s">
        <v>121</v>
      </c>
      <c r="K42" s="4"/>
      <c r="L42" s="4"/>
      <c r="M42" s="6" t="s">
        <v>121</v>
      </c>
      <c r="N42" s="6" t="s">
        <v>121</v>
      </c>
      <c r="O42" s="6" t="s">
        <v>121</v>
      </c>
      <c r="P42" s="6" t="s">
        <v>121</v>
      </c>
      <c r="Q42" s="6" t="s">
        <v>121</v>
      </c>
      <c r="R42" s="4"/>
      <c r="S42" s="4"/>
      <c r="T42" s="6" t="s">
        <v>121</v>
      </c>
      <c r="U42" s="6" t="s">
        <v>121</v>
      </c>
      <c r="V42" s="6" t="s">
        <v>121</v>
      </c>
      <c r="W42" s="6" t="s">
        <v>121</v>
      </c>
      <c r="X42" s="6" t="s">
        <v>121</v>
      </c>
      <c r="Y42" s="4"/>
      <c r="Z42" s="4"/>
      <c r="AA42" s="6" t="s">
        <v>121</v>
      </c>
      <c r="AB42" s="6" t="s">
        <v>121</v>
      </c>
      <c r="AC42" s="6" t="s">
        <v>121</v>
      </c>
      <c r="AD42" s="6" t="s">
        <v>121</v>
      </c>
      <c r="AE42" s="6" t="s">
        <v>121</v>
      </c>
      <c r="AF42" s="4"/>
      <c r="AG42" s="4"/>
      <c r="AH42" s="6" t="s">
        <v>121</v>
      </c>
      <c r="AI42" s="6" t="s">
        <v>121</v>
      </c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6" t="s">
        <v>121</v>
      </c>
      <c r="H43" s="6" t="s">
        <v>121</v>
      </c>
      <c r="I43" s="6" t="s">
        <v>121</v>
      </c>
      <c r="J43" s="6" t="s">
        <v>121</v>
      </c>
      <c r="K43" s="4"/>
      <c r="L43" s="4"/>
      <c r="M43" s="6" t="s">
        <v>121</v>
      </c>
      <c r="N43" s="6" t="s">
        <v>121</v>
      </c>
      <c r="O43" s="6" t="s">
        <v>121</v>
      </c>
      <c r="P43" s="6" t="s">
        <v>121</v>
      </c>
      <c r="Q43" s="6" t="s">
        <v>121</v>
      </c>
      <c r="R43" s="4"/>
      <c r="S43" s="4"/>
      <c r="T43" s="6" t="s">
        <v>121</v>
      </c>
      <c r="U43" s="6" t="s">
        <v>121</v>
      </c>
      <c r="V43" s="6" t="s">
        <v>121</v>
      </c>
      <c r="W43" s="6" t="s">
        <v>121</v>
      </c>
      <c r="X43" s="6" t="s">
        <v>121</v>
      </c>
      <c r="Y43" s="4"/>
      <c r="Z43" s="4"/>
      <c r="AA43" s="6" t="s">
        <v>121</v>
      </c>
      <c r="AB43" s="6" t="s">
        <v>121</v>
      </c>
      <c r="AC43" s="6" t="s">
        <v>121</v>
      </c>
      <c r="AD43" s="6" t="s">
        <v>121</v>
      </c>
      <c r="AE43" s="6" t="s">
        <v>121</v>
      </c>
      <c r="AF43" s="4"/>
      <c r="AG43" s="4"/>
      <c r="AH43" s="6" t="s">
        <v>121</v>
      </c>
      <c r="AI43" s="6" t="s">
        <v>121</v>
      </c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4"/>
      <c r="L44" s="4"/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4"/>
      <c r="S44" s="4"/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4"/>
      <c r="Z44" s="4"/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4"/>
      <c r="AG44" s="4"/>
      <c r="AH44" s="6" t="s">
        <v>121</v>
      </c>
      <c r="AI44" s="6" t="s">
        <v>121</v>
      </c>
    </row>
    <row r="45" spans="1:35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6" t="s">
        <v>121</v>
      </c>
      <c r="H45" s="6" t="s">
        <v>121</v>
      </c>
      <c r="I45" s="6" t="s">
        <v>121</v>
      </c>
      <c r="J45" s="6" t="s">
        <v>121</v>
      </c>
      <c r="K45" s="4"/>
      <c r="L45" s="4"/>
      <c r="M45" s="6" t="s">
        <v>121</v>
      </c>
      <c r="N45" s="6" t="s">
        <v>121</v>
      </c>
      <c r="O45" s="6" t="s">
        <v>121</v>
      </c>
      <c r="P45" s="6" t="s">
        <v>121</v>
      </c>
      <c r="Q45" s="6" t="s">
        <v>121</v>
      </c>
      <c r="R45" s="4"/>
      <c r="S45" s="4"/>
      <c r="T45" s="6" t="s">
        <v>121</v>
      </c>
      <c r="U45" s="6" t="s">
        <v>121</v>
      </c>
      <c r="V45" s="6" t="s">
        <v>121</v>
      </c>
      <c r="W45" s="6" t="s">
        <v>121</v>
      </c>
      <c r="X45" s="6" t="s">
        <v>121</v>
      </c>
      <c r="Y45" s="4"/>
      <c r="Z45" s="4"/>
      <c r="AA45" s="6" t="s">
        <v>121</v>
      </c>
      <c r="AB45" s="6" t="s">
        <v>121</v>
      </c>
      <c r="AC45" s="6" t="s">
        <v>121</v>
      </c>
      <c r="AD45" s="6" t="s">
        <v>121</v>
      </c>
      <c r="AE45" s="6" t="s">
        <v>121</v>
      </c>
      <c r="AF45" s="4"/>
      <c r="AG45" s="4"/>
      <c r="AH45" s="6" t="s">
        <v>121</v>
      </c>
      <c r="AI45" s="6" t="s">
        <v>121</v>
      </c>
    </row>
    <row r="46" spans="1:35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6" t="s">
        <v>121</v>
      </c>
      <c r="J46" s="6" t="s">
        <v>121</v>
      </c>
      <c r="K46" s="56" t="s">
        <v>121</v>
      </c>
      <c r="L46" s="56" t="s">
        <v>121</v>
      </c>
      <c r="M46" s="6" t="s">
        <v>121</v>
      </c>
      <c r="N46" s="6" t="s">
        <v>121</v>
      </c>
      <c r="O46" s="6" t="s">
        <v>121</v>
      </c>
      <c r="P46" s="6" t="s">
        <v>121</v>
      </c>
      <c r="Q46" s="6" t="s">
        <v>121</v>
      </c>
      <c r="R46" s="56" t="s">
        <v>121</v>
      </c>
      <c r="S46" s="56" t="s">
        <v>121</v>
      </c>
      <c r="T46" s="6" t="s">
        <v>121</v>
      </c>
      <c r="U46" s="6" t="s">
        <v>121</v>
      </c>
      <c r="V46" s="6" t="s">
        <v>121</v>
      </c>
      <c r="W46" s="6" t="s">
        <v>121</v>
      </c>
      <c r="X46" s="6" t="s">
        <v>121</v>
      </c>
      <c r="Y46" s="4"/>
      <c r="Z46" s="4"/>
      <c r="AA46" s="6" t="s">
        <v>121</v>
      </c>
      <c r="AB46" s="6" t="s">
        <v>121</v>
      </c>
      <c r="AC46" s="6" t="s">
        <v>121</v>
      </c>
      <c r="AD46" s="6" t="s">
        <v>121</v>
      </c>
      <c r="AE46" s="6" t="s">
        <v>121</v>
      </c>
      <c r="AF46" s="4"/>
      <c r="AG46" s="4"/>
      <c r="AH46" s="6" t="s">
        <v>121</v>
      </c>
      <c r="AI46" s="6" t="s">
        <v>121</v>
      </c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" t="s">
        <v>121</v>
      </c>
      <c r="H47" s="6" t="s">
        <v>121</v>
      </c>
      <c r="I47" s="6" t="s">
        <v>121</v>
      </c>
      <c r="J47" s="6" t="s">
        <v>121</v>
      </c>
      <c r="K47" s="4"/>
      <c r="L47" s="4"/>
      <c r="M47" s="6" t="s">
        <v>121</v>
      </c>
      <c r="N47" s="6" t="s">
        <v>121</v>
      </c>
      <c r="O47" s="6" t="s">
        <v>121</v>
      </c>
      <c r="P47" s="6" t="s">
        <v>121</v>
      </c>
      <c r="Q47" s="6" t="s">
        <v>121</v>
      </c>
      <c r="R47" s="4"/>
      <c r="S47" s="4"/>
      <c r="T47" s="6" t="s">
        <v>121</v>
      </c>
      <c r="U47" s="6" t="s">
        <v>121</v>
      </c>
      <c r="V47" s="6" t="s">
        <v>121</v>
      </c>
      <c r="W47" s="6" t="s">
        <v>121</v>
      </c>
      <c r="X47" s="6" t="s">
        <v>121</v>
      </c>
      <c r="Y47" s="4"/>
      <c r="Z47" s="4"/>
      <c r="AA47" s="6" t="s">
        <v>121</v>
      </c>
      <c r="AB47" s="6" t="s">
        <v>121</v>
      </c>
      <c r="AC47" s="6" t="s">
        <v>121</v>
      </c>
      <c r="AD47" s="6" t="s">
        <v>121</v>
      </c>
      <c r="AE47" s="6" t="s">
        <v>121</v>
      </c>
      <c r="AF47" s="4"/>
      <c r="AG47" s="4"/>
      <c r="AH47" s="6" t="s">
        <v>121</v>
      </c>
      <c r="AI47" s="6" t="s">
        <v>121</v>
      </c>
    </row>
    <row r="48" spans="1:35" x14ac:dyDescent="0.25">
      <c r="M48" s="64" t="s">
        <v>121</v>
      </c>
      <c r="N48" s="64" t="s">
        <v>121</v>
      </c>
      <c r="O48" s="64" t="s">
        <v>121</v>
      </c>
      <c r="P48" s="64" t="s">
        <v>121</v>
      </c>
      <c r="Q48" s="64" t="s">
        <v>121</v>
      </c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133" priority="24" operator="containsText" text="REFERENT METIER">
      <formula>NOT(ISERROR(SEARCH("REFERENT METIER",E19)))</formula>
    </cfRule>
    <cfRule type="containsText" dxfId="132" priority="25" operator="containsText" text="CORSIC">
      <formula>NOT(ISERROR(SEARCH("CORSIC",E19)))</formula>
    </cfRule>
    <cfRule type="containsText" dxfId="131" priority="26" operator="containsText" text="RH">
      <formula>NOT(ISERROR(SEARCH("RH",E19)))</formula>
    </cfRule>
    <cfRule type="containsText" dxfId="130" priority="27" operator="containsText" text="SECTION 68">
      <formula>NOT(ISERROR(SEARCH("SECTION 68",E19)))</formula>
    </cfRule>
    <cfRule type="containsText" dxfId="129" priority="28" operator="containsText" text="SECTION 67">
      <formula>NOT(ISERROR(SEARCH("SECTION 67",E19)))</formula>
    </cfRule>
    <cfRule type="containsText" dxfId="128" priority="29" operator="containsText" text="COORDINATION">
      <formula>NOT(ISERROR(SEARCH("COORDINATION",E19)))</formula>
    </cfRule>
    <cfRule type="containsText" dxfId="127" priority="30" operator="containsText" text="COMMUNICATION">
      <formula>NOT(ISERROR(SEARCH("COMMUNICATION",E19)))</formula>
    </cfRule>
    <cfRule type="containsText" dxfId="126" priority="31" operator="containsText" text="BUDGET">
      <formula>NOT(ISERROR(SEARCH("BUDGET",E19)))</formula>
    </cfRule>
    <cfRule type="containsText" dxfId="125" priority="32" operator="containsText" text="SECRETARIAT">
      <formula>NOT(ISERROR(SEARCH("SECRETARIAT",E19)))</formula>
    </cfRule>
    <cfRule type="containsText" dxfId="124" priority="33" operator="containsText" text="CHEF BJDC">
      <formula>NOT(ISERROR(SEARCH("CHEF BJDC",E19)))</formula>
    </cfRule>
    <cfRule type="containsText" dxfId="123" priority="34" operator="containsText" text="DIRECTEUR">
      <formula>NOT(ISERROR(SEARCH("DIRECTEUR",E19)))</formula>
    </cfRule>
  </conditionalFormatting>
  <conditionalFormatting sqref="F17:AI21 F23:AI47 F22 Q22:AI22 I22:O22">
    <cfRule type="expression" dxfId="122" priority="20">
      <formula>WEEKDAY(F$17,2)&gt;5</formula>
    </cfRule>
  </conditionalFormatting>
  <conditionalFormatting sqref="Z12:AA12">
    <cfRule type="expression" dxfId="121" priority="86">
      <formula>WEEKDAY(AP$18,2)&gt;5</formula>
    </cfRule>
  </conditionalFormatting>
  <conditionalFormatting sqref="Y12">
    <cfRule type="expression" dxfId="120" priority="14">
      <formula>WEEKDAY(AO$18,2)&gt;5</formula>
    </cfRule>
  </conditionalFormatting>
  <conditionalFormatting sqref="G22">
    <cfRule type="expression" dxfId="119" priority="11">
      <formula>WEEKDAY(G$17,2)&gt;5</formula>
    </cfRule>
  </conditionalFormatting>
  <conditionalFormatting sqref="H22">
    <cfRule type="expression" dxfId="118" priority="7">
      <formula>WEEKDAY(H$17,2)&gt;5</formula>
    </cfRule>
  </conditionalFormatting>
  <conditionalFormatting sqref="P22">
    <cfRule type="expression" dxfId="117" priority="3">
      <formula>WEEKDAY(P$17,2)&gt;5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F23:AI47 F22 Q22:AI22 I22:O22</xm:sqref>
        </x14:conditionalFormatting>
        <x14:conditionalFormatting xmlns:xm="http://schemas.microsoft.com/office/excel/2006/main">
          <x14:cfRule type="expression" priority="22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21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F23:AI24 F26:AI27 F41:AI44 F46:AI47 F29:AI39 F22 I22:O22 Q22:AI22</xm:sqref>
        </x14:conditionalFormatting>
        <x14:conditionalFormatting xmlns:xm="http://schemas.microsoft.com/office/excel/2006/main">
          <x14:cfRule type="expression" priority="88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0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5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6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3" id="{F37C4EAD-B597-42E2-A29E-375EC9F7985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2" id="{F27B7912-195F-491C-A538-3AF3227F2F9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0" id="{D3065F63-F913-40BC-93D8-6A4CB71331F1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EA9185B2-8DD0-43E8-B5A3-CAA3719B922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8" id="{2DAE8A45-699C-4BCE-895B-9A2081B3F518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6" id="{F24AE98A-0B4A-4740-BF63-8116ADC5B292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5" id="{F9EE5992-6635-445C-963B-067AF0D763D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C5F7B5C1-F4F8-4027-9F41-E55245081751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" id="{A510A140-D9CA-4DE0-8D48-9535F40478AC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" id="{42EAC4B6-3DDC-4A15-AF60-99E0DBBC3947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AO47"/>
  <sheetViews>
    <sheetView showGridLines="0" zoomScale="70" zoomScaleNormal="70" workbookViewId="0">
      <pane ySplit="18" topLeftCell="A19" activePane="bottomLeft" state="frozen"/>
      <selection pane="bottomLeft" activeCell="AQ36" sqref="AQ3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7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125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36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44013</v>
      </c>
      <c r="G17" s="108">
        <f t="shared" ref="G17:AJ17" si="0">F17+1</f>
        <v>44014</v>
      </c>
      <c r="H17" s="108">
        <f t="shared" si="0"/>
        <v>44015</v>
      </c>
      <c r="I17" s="108">
        <f t="shared" si="0"/>
        <v>44016</v>
      </c>
      <c r="J17" s="105">
        <f t="shared" si="0"/>
        <v>44017</v>
      </c>
      <c r="K17" s="105">
        <f t="shared" si="0"/>
        <v>44018</v>
      </c>
      <c r="L17" s="105">
        <f t="shared" si="0"/>
        <v>44019</v>
      </c>
      <c r="M17" s="105">
        <f t="shared" si="0"/>
        <v>44020</v>
      </c>
      <c r="N17" s="105">
        <f t="shared" si="0"/>
        <v>44021</v>
      </c>
      <c r="O17" s="105">
        <f t="shared" si="0"/>
        <v>44022</v>
      </c>
      <c r="P17" s="105">
        <f t="shared" si="0"/>
        <v>44023</v>
      </c>
      <c r="Q17" s="105">
        <f t="shared" si="0"/>
        <v>44024</v>
      </c>
      <c r="R17" s="105">
        <f t="shared" si="0"/>
        <v>44025</v>
      </c>
      <c r="S17" s="105">
        <f t="shared" si="0"/>
        <v>44026</v>
      </c>
      <c r="T17" s="105">
        <f t="shared" si="0"/>
        <v>44027</v>
      </c>
      <c r="U17" s="105">
        <f t="shared" si="0"/>
        <v>44028</v>
      </c>
      <c r="V17" s="105">
        <f t="shared" si="0"/>
        <v>44029</v>
      </c>
      <c r="W17" s="105">
        <f t="shared" si="0"/>
        <v>44030</v>
      </c>
      <c r="X17" s="105">
        <f t="shared" si="0"/>
        <v>44031</v>
      </c>
      <c r="Y17" s="105">
        <f t="shared" si="0"/>
        <v>44032</v>
      </c>
      <c r="Z17" s="105">
        <f t="shared" si="0"/>
        <v>44033</v>
      </c>
      <c r="AA17" s="105">
        <f t="shared" si="0"/>
        <v>44034</v>
      </c>
      <c r="AB17" s="105">
        <f t="shared" si="0"/>
        <v>44035</v>
      </c>
      <c r="AC17" s="105">
        <f t="shared" si="0"/>
        <v>44036</v>
      </c>
      <c r="AD17" s="105">
        <f t="shared" si="0"/>
        <v>44037</v>
      </c>
      <c r="AE17" s="105">
        <f t="shared" si="0"/>
        <v>44038</v>
      </c>
      <c r="AF17" s="105">
        <f t="shared" si="0"/>
        <v>44039</v>
      </c>
      <c r="AG17" s="105">
        <f t="shared" si="0"/>
        <v>44040</v>
      </c>
      <c r="AH17" s="105">
        <f t="shared" si="0"/>
        <v>44041</v>
      </c>
      <c r="AI17" s="105">
        <f t="shared" si="0"/>
        <v>44042</v>
      </c>
      <c r="AJ17" s="105">
        <f t="shared" si="0"/>
        <v>44043</v>
      </c>
    </row>
    <row r="18" spans="1:36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5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56" t="s">
        <v>121</v>
      </c>
      <c r="AE20" s="56" t="s">
        <v>121</v>
      </c>
      <c r="AF20" s="6" t="s">
        <v>121</v>
      </c>
      <c r="AG20" s="6" t="s">
        <v>121</v>
      </c>
      <c r="AH20" s="6" t="s">
        <v>121</v>
      </c>
      <c r="AI20" s="6" t="s">
        <v>121</v>
      </c>
      <c r="AJ20" s="6" t="s">
        <v>121</v>
      </c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3"/>
      <c r="AE21" s="3"/>
      <c r="AF21" s="6" t="s">
        <v>121</v>
      </c>
      <c r="AG21" s="6" t="s">
        <v>121</v>
      </c>
      <c r="AH21" s="6" t="s">
        <v>121</v>
      </c>
      <c r="AI21" s="6" t="s">
        <v>121</v>
      </c>
      <c r="AJ21" s="6" t="s">
        <v>121</v>
      </c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6" t="s">
        <v>121</v>
      </c>
      <c r="U22" s="6" t="s">
        <v>121</v>
      </c>
      <c r="V22" s="6" t="s">
        <v>121</v>
      </c>
      <c r="W22" s="3"/>
      <c r="X22" s="3"/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3"/>
      <c r="AE22" s="3"/>
      <c r="AF22" s="6" t="s">
        <v>121</v>
      </c>
      <c r="AG22" s="6" t="s">
        <v>121</v>
      </c>
      <c r="AH22" s="6" t="s">
        <v>121</v>
      </c>
      <c r="AI22" s="6" t="s">
        <v>121</v>
      </c>
      <c r="AJ22" s="6" t="s">
        <v>121</v>
      </c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6" t="s">
        <v>121</v>
      </c>
      <c r="U23" s="6" t="s">
        <v>121</v>
      </c>
      <c r="V23" s="6" t="s">
        <v>121</v>
      </c>
      <c r="W23" s="3"/>
      <c r="X23" s="3"/>
      <c r="Y23" s="6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3"/>
      <c r="AE23" s="3"/>
      <c r="AF23" s="6" t="s">
        <v>121</v>
      </c>
      <c r="AG23" s="6" t="s">
        <v>121</v>
      </c>
      <c r="AH23" s="6" t="s">
        <v>121</v>
      </c>
      <c r="AI23" s="6" t="s">
        <v>121</v>
      </c>
      <c r="AJ23" s="6" t="s">
        <v>121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6" t="s">
        <v>121</v>
      </c>
      <c r="U24" s="6" t="s">
        <v>121</v>
      </c>
      <c r="V24" s="6" t="s">
        <v>121</v>
      </c>
      <c r="W24" s="3"/>
      <c r="X24" s="3"/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3"/>
      <c r="AE24" s="3"/>
      <c r="AF24" s="6" t="s">
        <v>121</v>
      </c>
      <c r="AG24" s="6" t="s">
        <v>121</v>
      </c>
      <c r="AH24" s="6" t="s">
        <v>121</v>
      </c>
      <c r="AI24" s="6" t="s">
        <v>121</v>
      </c>
      <c r="AJ24" s="6" t="s">
        <v>121</v>
      </c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6" t="s">
        <v>121</v>
      </c>
      <c r="U25" s="6" t="s">
        <v>121</v>
      </c>
      <c r="V25" s="6" t="s">
        <v>121</v>
      </c>
      <c r="W25" s="3"/>
      <c r="X25" s="3"/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3"/>
      <c r="AE25" s="3"/>
      <c r="AF25" s="6" t="s">
        <v>121</v>
      </c>
      <c r="AG25" s="6" t="s">
        <v>121</v>
      </c>
      <c r="AH25" s="6" t="s">
        <v>121</v>
      </c>
      <c r="AI25" s="6" t="s">
        <v>121</v>
      </c>
      <c r="AJ25" s="6" t="s">
        <v>121</v>
      </c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6" t="s">
        <v>121</v>
      </c>
      <c r="G26" s="6" t="s">
        <v>121</v>
      </c>
      <c r="H26" s="6" t="s">
        <v>121</v>
      </c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6" t="s">
        <v>121</v>
      </c>
      <c r="U26" s="6" t="s">
        <v>121</v>
      </c>
      <c r="V26" s="6" t="s">
        <v>121</v>
      </c>
      <c r="W26" s="3"/>
      <c r="X26" s="3"/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3"/>
      <c r="AE26" s="3"/>
      <c r="AF26" s="6" t="s">
        <v>121</v>
      </c>
      <c r="AG26" s="6" t="s">
        <v>121</v>
      </c>
      <c r="AH26" s="6" t="s">
        <v>121</v>
      </c>
      <c r="AI26" s="6" t="s">
        <v>121</v>
      </c>
      <c r="AJ26" s="6" t="s">
        <v>121</v>
      </c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6" t="s">
        <v>121</v>
      </c>
      <c r="G27" s="6" t="s">
        <v>121</v>
      </c>
      <c r="H27" s="6" t="s">
        <v>121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6" t="s">
        <v>121</v>
      </c>
      <c r="U27" s="6" t="s">
        <v>121</v>
      </c>
      <c r="V27" s="6" t="s">
        <v>121</v>
      </c>
      <c r="W27" s="3"/>
      <c r="X27" s="3"/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3"/>
      <c r="AE27" s="3"/>
      <c r="AF27" s="6" t="s">
        <v>121</v>
      </c>
      <c r="AG27" s="6" t="s">
        <v>121</v>
      </c>
      <c r="AH27" s="6" t="s">
        <v>121</v>
      </c>
      <c r="AI27" s="6" t="s">
        <v>121</v>
      </c>
      <c r="AJ27" s="6" t="s">
        <v>121</v>
      </c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6" t="s">
        <v>121</v>
      </c>
      <c r="G28" s="6" t="s">
        <v>121</v>
      </c>
      <c r="H28" s="6" t="s">
        <v>121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6" t="s">
        <v>121</v>
      </c>
      <c r="U28" s="6" t="s">
        <v>121</v>
      </c>
      <c r="V28" s="6" t="s">
        <v>121</v>
      </c>
      <c r="W28" s="3"/>
      <c r="X28" s="3"/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3"/>
      <c r="AE28" s="3"/>
      <c r="AF28" s="6" t="s">
        <v>121</v>
      </c>
      <c r="AG28" s="6" t="s">
        <v>121</v>
      </c>
      <c r="AH28" s="6" t="s">
        <v>121</v>
      </c>
      <c r="AI28" s="6" t="s">
        <v>121</v>
      </c>
      <c r="AJ28" s="6" t="s">
        <v>121</v>
      </c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6" t="s">
        <v>121</v>
      </c>
      <c r="G29" s="6" t="s">
        <v>121</v>
      </c>
      <c r="H29" s="6" t="s">
        <v>121</v>
      </c>
      <c r="I29" s="3"/>
      <c r="J29" s="3"/>
      <c r="K29" s="3"/>
      <c r="L29" s="3"/>
      <c r="M29" s="6" t="s">
        <v>121</v>
      </c>
      <c r="N29" s="6" t="s">
        <v>121</v>
      </c>
      <c r="O29" s="6" t="s">
        <v>121</v>
      </c>
      <c r="P29" s="3"/>
      <c r="Q29" s="3"/>
      <c r="R29" s="3"/>
      <c r="S29" s="3"/>
      <c r="T29" s="6" t="s">
        <v>121</v>
      </c>
      <c r="U29" s="6" t="s">
        <v>121</v>
      </c>
      <c r="V29" s="6" t="s">
        <v>121</v>
      </c>
      <c r="W29" s="3"/>
      <c r="X29" s="3"/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3"/>
      <c r="AE29" s="3"/>
      <c r="AF29" s="6" t="s">
        <v>121</v>
      </c>
      <c r="AG29" s="6" t="s">
        <v>121</v>
      </c>
      <c r="AH29" s="6" t="s">
        <v>121</v>
      </c>
      <c r="AI29" s="6" t="s">
        <v>121</v>
      </c>
      <c r="AJ29" s="6" t="s">
        <v>121</v>
      </c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6" t="s">
        <v>121</v>
      </c>
      <c r="G30" s="6" t="s">
        <v>121</v>
      </c>
      <c r="H30" s="6" t="s">
        <v>121</v>
      </c>
      <c r="I30" s="3"/>
      <c r="J30" s="3"/>
      <c r="K30" s="3"/>
      <c r="L30" s="3"/>
      <c r="M30" s="6" t="s">
        <v>121</v>
      </c>
      <c r="N30" s="6" t="s">
        <v>121</v>
      </c>
      <c r="O30" s="6" t="s">
        <v>121</v>
      </c>
      <c r="P30" s="3"/>
      <c r="Q30" s="3"/>
      <c r="R30" s="3"/>
      <c r="S30" s="3"/>
      <c r="T30" s="6" t="s">
        <v>121</v>
      </c>
      <c r="U30" s="6" t="s">
        <v>121</v>
      </c>
      <c r="V30" s="6" t="s">
        <v>121</v>
      </c>
      <c r="W30" s="3"/>
      <c r="X30" s="3"/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3"/>
      <c r="AE30" s="3"/>
      <c r="AF30" s="6" t="s">
        <v>121</v>
      </c>
      <c r="AG30" s="6" t="s">
        <v>121</v>
      </c>
      <c r="AH30" s="6" t="s">
        <v>121</v>
      </c>
      <c r="AI30" s="6" t="s">
        <v>121</v>
      </c>
      <c r="AJ30" s="6" t="s">
        <v>121</v>
      </c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6" t="s">
        <v>121</v>
      </c>
      <c r="G31" s="6" t="s">
        <v>121</v>
      </c>
      <c r="H31" s="6" t="s">
        <v>121</v>
      </c>
      <c r="I31" s="3"/>
      <c r="J31" s="3"/>
      <c r="K31" s="3"/>
      <c r="L31" s="3"/>
      <c r="M31" s="6" t="s">
        <v>121</v>
      </c>
      <c r="N31" s="6" t="s">
        <v>121</v>
      </c>
      <c r="O31" s="6" t="s">
        <v>121</v>
      </c>
      <c r="P31" s="3"/>
      <c r="Q31" s="3"/>
      <c r="R31" s="3"/>
      <c r="S31" s="3"/>
      <c r="T31" s="6" t="s">
        <v>121</v>
      </c>
      <c r="U31" s="6" t="s">
        <v>121</v>
      </c>
      <c r="V31" s="6" t="s">
        <v>121</v>
      </c>
      <c r="W31" s="3"/>
      <c r="X31" s="3"/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3"/>
      <c r="AE31" s="3"/>
      <c r="AF31" s="6" t="s">
        <v>121</v>
      </c>
      <c r="AG31" s="6" t="s">
        <v>121</v>
      </c>
      <c r="AH31" s="6" t="s">
        <v>121</v>
      </c>
      <c r="AI31" s="6" t="s">
        <v>121</v>
      </c>
      <c r="AJ31" s="6" t="s">
        <v>121</v>
      </c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" t="s">
        <v>121</v>
      </c>
      <c r="G32" s="6" t="s">
        <v>121</v>
      </c>
      <c r="H32" s="6" t="s">
        <v>121</v>
      </c>
      <c r="I32" s="3"/>
      <c r="J32" s="3"/>
      <c r="K32" s="3"/>
      <c r="L32" s="3"/>
      <c r="M32" s="6" t="s">
        <v>121</v>
      </c>
      <c r="N32" s="6" t="s">
        <v>121</v>
      </c>
      <c r="O32" s="6" t="s">
        <v>121</v>
      </c>
      <c r="P32" s="3"/>
      <c r="Q32" s="3"/>
      <c r="R32" s="3"/>
      <c r="S32" s="3"/>
      <c r="T32" s="6" t="s">
        <v>121</v>
      </c>
      <c r="U32" s="6" t="s">
        <v>121</v>
      </c>
      <c r="V32" s="6" t="s">
        <v>121</v>
      </c>
      <c r="W32" s="3"/>
      <c r="X32" s="3"/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3"/>
      <c r="AE32" s="3"/>
      <c r="AF32" s="6" t="s">
        <v>121</v>
      </c>
      <c r="AG32" s="6" t="s">
        <v>121</v>
      </c>
      <c r="AH32" s="6" t="s">
        <v>121</v>
      </c>
      <c r="AI32" s="6" t="s">
        <v>121</v>
      </c>
      <c r="AJ32" s="6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6" t="s">
        <v>121</v>
      </c>
      <c r="G33" s="6" t="s">
        <v>121</v>
      </c>
      <c r="H33" s="6" t="s">
        <v>121</v>
      </c>
      <c r="I33" s="3"/>
      <c r="J33" s="3"/>
      <c r="K33" s="3"/>
      <c r="L33" s="3"/>
      <c r="M33" s="6" t="s">
        <v>121</v>
      </c>
      <c r="N33" s="6" t="s">
        <v>121</v>
      </c>
      <c r="O33" s="6" t="s">
        <v>121</v>
      </c>
      <c r="P33" s="3"/>
      <c r="Q33" s="3"/>
      <c r="R33" s="3"/>
      <c r="S33" s="3"/>
      <c r="T33" s="6" t="s">
        <v>121</v>
      </c>
      <c r="U33" s="6" t="s">
        <v>121</v>
      </c>
      <c r="V33" s="6" t="s">
        <v>121</v>
      </c>
      <c r="W33" s="3"/>
      <c r="X33" s="3"/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3"/>
      <c r="AE33" s="3"/>
      <c r="AF33" s="6" t="s">
        <v>121</v>
      </c>
      <c r="AG33" s="6" t="s">
        <v>121</v>
      </c>
      <c r="AH33" s="6" t="s">
        <v>121</v>
      </c>
      <c r="AI33" s="6" t="s">
        <v>121</v>
      </c>
      <c r="AJ33" s="6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6" t="s">
        <v>121</v>
      </c>
      <c r="G34" s="6" t="s">
        <v>121</v>
      </c>
      <c r="H34" s="6" t="s">
        <v>121</v>
      </c>
      <c r="I34" s="3"/>
      <c r="J34" s="3"/>
      <c r="K34" s="3"/>
      <c r="L34" s="3"/>
      <c r="M34" s="6" t="s">
        <v>121</v>
      </c>
      <c r="N34" s="6" t="s">
        <v>121</v>
      </c>
      <c r="O34" s="6" t="s">
        <v>121</v>
      </c>
      <c r="P34" s="3"/>
      <c r="Q34" s="3"/>
      <c r="R34" s="3"/>
      <c r="S34" s="3"/>
      <c r="T34" s="6" t="s">
        <v>121</v>
      </c>
      <c r="U34" s="6" t="s">
        <v>121</v>
      </c>
      <c r="V34" s="6" t="s">
        <v>121</v>
      </c>
      <c r="W34" s="3"/>
      <c r="X34" s="3"/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3"/>
      <c r="AE34" s="3"/>
      <c r="AF34" s="6" t="s">
        <v>121</v>
      </c>
      <c r="AG34" s="6" t="s">
        <v>121</v>
      </c>
      <c r="AH34" s="6" t="s">
        <v>121</v>
      </c>
      <c r="AI34" s="6" t="s">
        <v>121</v>
      </c>
      <c r="AJ34" s="6" t="s">
        <v>121</v>
      </c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6" t="s">
        <v>121</v>
      </c>
      <c r="G35" s="6" t="s">
        <v>121</v>
      </c>
      <c r="H35" s="6" t="s">
        <v>121</v>
      </c>
      <c r="I35" s="3"/>
      <c r="J35" s="3"/>
      <c r="K35" s="3"/>
      <c r="L35" s="3"/>
      <c r="M35" s="6" t="s">
        <v>121</v>
      </c>
      <c r="N35" s="6" t="s">
        <v>121</v>
      </c>
      <c r="O35" s="6" t="s">
        <v>121</v>
      </c>
      <c r="P35" s="3"/>
      <c r="Q35" s="3"/>
      <c r="R35" s="3"/>
      <c r="S35" s="3"/>
      <c r="T35" s="6" t="s">
        <v>121</v>
      </c>
      <c r="U35" s="6" t="s">
        <v>121</v>
      </c>
      <c r="V35" s="6" t="s">
        <v>121</v>
      </c>
      <c r="W35" s="3"/>
      <c r="X35" s="3"/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3"/>
      <c r="AE35" s="3"/>
      <c r="AF35" s="6" t="s">
        <v>121</v>
      </c>
      <c r="AG35" s="6" t="s">
        <v>121</v>
      </c>
      <c r="AH35" s="6" t="s">
        <v>121</v>
      </c>
      <c r="AI35" s="6" t="s">
        <v>121</v>
      </c>
      <c r="AJ35" s="6" t="s">
        <v>121</v>
      </c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6" t="s">
        <v>121</v>
      </c>
      <c r="N36" s="6" t="s">
        <v>121</v>
      </c>
      <c r="O36" s="6" t="s">
        <v>121</v>
      </c>
      <c r="P36" s="4"/>
      <c r="Q36" s="4"/>
      <c r="R36" s="4"/>
      <c r="S36" s="4"/>
      <c r="T36" s="6" t="s">
        <v>121</v>
      </c>
      <c r="U36" s="6" t="s">
        <v>121</v>
      </c>
      <c r="V36" s="6" t="s">
        <v>121</v>
      </c>
      <c r="W36" s="4"/>
      <c r="X36" s="4"/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4"/>
      <c r="AE36" s="4"/>
      <c r="AF36" s="6" t="s">
        <v>121</v>
      </c>
      <c r="AG36" s="6" t="s">
        <v>121</v>
      </c>
      <c r="AH36" s="6" t="s">
        <v>121</v>
      </c>
      <c r="AI36" s="6" t="s">
        <v>121</v>
      </c>
      <c r="AJ36" s="6" t="s">
        <v>121</v>
      </c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6" t="s">
        <v>121</v>
      </c>
      <c r="U37" s="6" t="s">
        <v>121</v>
      </c>
      <c r="V37" s="6" t="s">
        <v>121</v>
      </c>
      <c r="W37" s="4"/>
      <c r="X37" s="4"/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4"/>
      <c r="AE37" s="4"/>
      <c r="AF37" s="6" t="s">
        <v>121</v>
      </c>
      <c r="AG37" s="6" t="s">
        <v>121</v>
      </c>
      <c r="AH37" s="6" t="s">
        <v>121</v>
      </c>
      <c r="AI37" s="6" t="s">
        <v>121</v>
      </c>
      <c r="AJ37" s="6" t="s">
        <v>121</v>
      </c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6" t="s">
        <v>121</v>
      </c>
      <c r="U38" s="6" t="s">
        <v>121</v>
      </c>
      <c r="V38" s="6" t="s">
        <v>121</v>
      </c>
      <c r="W38" s="4"/>
      <c r="X38" s="4"/>
      <c r="Y38" s="6" t="s">
        <v>121</v>
      </c>
      <c r="Z38" s="6" t="s">
        <v>121</v>
      </c>
      <c r="AA38" s="6" t="s">
        <v>121</v>
      </c>
      <c r="AB38" s="6" t="s">
        <v>121</v>
      </c>
      <c r="AC38" s="6" t="s">
        <v>121</v>
      </c>
      <c r="AD38" s="4"/>
      <c r="AE38" s="4"/>
      <c r="AF38" s="6" t="s">
        <v>121</v>
      </c>
      <c r="AG38" s="6" t="s">
        <v>121</v>
      </c>
      <c r="AH38" s="6" t="s">
        <v>121</v>
      </c>
      <c r="AI38" s="6" t="s">
        <v>121</v>
      </c>
      <c r="AJ38" s="6" t="s">
        <v>121</v>
      </c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6" t="s">
        <v>121</v>
      </c>
      <c r="U39" s="6" t="s">
        <v>121</v>
      </c>
      <c r="V39" s="6" t="s">
        <v>121</v>
      </c>
      <c r="W39" s="4"/>
      <c r="X39" s="4"/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  <c r="AJ39" s="6" t="s">
        <v>121</v>
      </c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56" t="s">
        <v>121</v>
      </c>
      <c r="T40" s="6" t="s">
        <v>121</v>
      </c>
      <c r="U40" s="6" t="s">
        <v>121</v>
      </c>
      <c r="V40" s="6" t="s">
        <v>121</v>
      </c>
      <c r="W40" s="56" t="s">
        <v>121</v>
      </c>
      <c r="X40" s="56" t="s">
        <v>121</v>
      </c>
      <c r="Y40" s="6" t="s">
        <v>121</v>
      </c>
      <c r="Z40" s="6" t="s">
        <v>121</v>
      </c>
      <c r="AA40" s="6" t="s">
        <v>121</v>
      </c>
      <c r="AB40" s="6" t="s">
        <v>121</v>
      </c>
      <c r="AC40" s="6" t="s">
        <v>121</v>
      </c>
      <c r="AD40" s="56" t="s">
        <v>121</v>
      </c>
      <c r="AE40" s="56" t="s">
        <v>121</v>
      </c>
      <c r="AF40" s="6" t="s">
        <v>121</v>
      </c>
      <c r="AG40" s="6" t="s">
        <v>121</v>
      </c>
      <c r="AH40" s="6" t="s">
        <v>121</v>
      </c>
      <c r="AI40" s="6" t="s">
        <v>121</v>
      </c>
      <c r="AJ40" s="6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99" priority="14" operator="containsText" text="REFERENT METIER">
      <formula>NOT(ISERROR(SEARCH("REFERENT METIER",E19)))</formula>
    </cfRule>
    <cfRule type="containsText" dxfId="98" priority="15" operator="containsText" text="CORSIC">
      <formula>NOT(ISERROR(SEARCH("CORSIC",E19)))</formula>
    </cfRule>
    <cfRule type="containsText" dxfId="97" priority="16" operator="containsText" text="RH">
      <formula>NOT(ISERROR(SEARCH("RH",E19)))</formula>
    </cfRule>
    <cfRule type="containsText" dxfId="96" priority="17" operator="containsText" text="SECTION 68">
      <formula>NOT(ISERROR(SEARCH("SECTION 68",E19)))</formula>
    </cfRule>
    <cfRule type="containsText" dxfId="95" priority="18" operator="containsText" text="SECTION 67">
      <formula>NOT(ISERROR(SEARCH("SECTION 67",E19)))</formula>
    </cfRule>
    <cfRule type="containsText" dxfId="94" priority="19" operator="containsText" text="COORDINATION">
      <formula>NOT(ISERROR(SEARCH("COORDINATION",E19)))</formula>
    </cfRule>
    <cfRule type="containsText" dxfId="93" priority="20" operator="containsText" text="COMMUNICATION">
      <formula>NOT(ISERROR(SEARCH("COMMUNICATION",E19)))</formula>
    </cfRule>
    <cfRule type="containsText" dxfId="92" priority="21" operator="containsText" text="BUDGET">
      <formula>NOT(ISERROR(SEARCH("BUDGET",E19)))</formula>
    </cfRule>
    <cfRule type="containsText" dxfId="91" priority="22" operator="containsText" text="SECRETARIAT">
      <formula>NOT(ISERROR(SEARCH("SECRETARIAT",E19)))</formula>
    </cfRule>
    <cfRule type="containsText" dxfId="90" priority="23" operator="containsText" text="CHEF BJDC">
      <formula>NOT(ISERROR(SEARCH("CHEF BJDC",E19)))</formula>
    </cfRule>
    <cfRule type="containsText" dxfId="89" priority="24" operator="containsText" text="DIRECTEUR">
      <formula>NOT(ISERROR(SEARCH("DIRECTEUR",E19)))</formula>
    </cfRule>
  </conditionalFormatting>
  <conditionalFormatting sqref="I30:AJ30 F17:AJ29 F31:AJ47">
    <cfRule type="expression" dxfId="88" priority="10">
      <formula>WEEKDAY(F$17,2)&gt;5</formula>
    </cfRule>
  </conditionalFormatting>
  <conditionalFormatting sqref="Z12:AA12">
    <cfRule type="expression" dxfId="87" priority="85">
      <formula>WEEKDAY(AP$18,2)&gt;5</formula>
    </cfRule>
  </conditionalFormatting>
  <conditionalFormatting sqref="Y12">
    <cfRule type="expression" dxfId="86" priority="4">
      <formula>WEEKDAY(AO$18,2)&gt;5</formula>
    </cfRule>
  </conditionalFormatting>
  <conditionalFormatting sqref="F30:H30">
    <cfRule type="expression" dxfId="85" priority="1">
      <formula>WEEKDAY(F$17,2)&gt;5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6FA12989-C2A8-48E5-9098-45A6B71B1E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I30:AJ30 F17:AJ29 F31:AJ47</xm:sqref>
        </x14:conditionalFormatting>
        <x14:conditionalFormatting xmlns:xm="http://schemas.microsoft.com/office/excel/2006/main">
          <x14:cfRule type="expression" priority="12" id="{E0AB24A5-AF83-4A7B-838E-85D3D2C5C91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11" id="{D6B81EC5-683C-433F-B833-E67B6B653966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F29:AJ29 F41:AJ44 F46:AJ47 F31:AJ39 I30:AJ30 R20:R28 R40:R45</xm:sqref>
        </x14:conditionalFormatting>
        <x14:conditionalFormatting xmlns:xm="http://schemas.microsoft.com/office/excel/2006/main">
          <x14:cfRule type="expression" priority="87" id="{C2A9B7BD-21B5-4135-AF8E-9F2914E29121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7D1823D1-6AE3-4AFB-B4B8-6B6620A09E0E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5" id="{7227DF50-094B-4851-BC1A-877D179B903C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6" id="{1EDF12EC-6DD9-47A4-850E-EF910490A12B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A55480C7-FFBC-4003-9699-96CBC5031392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F30:H30</xm:sqref>
        </x14:conditionalFormatting>
        <x14:conditionalFormatting xmlns:xm="http://schemas.microsoft.com/office/excel/2006/main">
          <x14:cfRule type="expression" priority="2" id="{51D9C29A-EF64-4D72-AC42-134EC590A71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F30:H30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AP47"/>
  <sheetViews>
    <sheetView showGridLines="0" zoomScale="70" zoomScaleNormal="70" workbookViewId="0">
      <pane ySplit="18" topLeftCell="A19" activePane="bottomLeft" state="frozen"/>
      <selection pane="bottomLeft" activeCell="AJ43" sqref="AJ43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8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126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42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44044</v>
      </c>
      <c r="G17" s="108">
        <f t="shared" ref="G17:AJ17" si="0">F17+1</f>
        <v>44045</v>
      </c>
      <c r="H17" s="108">
        <f t="shared" si="0"/>
        <v>44046</v>
      </c>
      <c r="I17" s="108">
        <f t="shared" si="0"/>
        <v>44047</v>
      </c>
      <c r="J17" s="105">
        <f t="shared" si="0"/>
        <v>44048</v>
      </c>
      <c r="K17" s="105">
        <f t="shared" si="0"/>
        <v>44049</v>
      </c>
      <c r="L17" s="105">
        <f t="shared" si="0"/>
        <v>44050</v>
      </c>
      <c r="M17" s="105">
        <f t="shared" si="0"/>
        <v>44051</v>
      </c>
      <c r="N17" s="105">
        <f t="shared" si="0"/>
        <v>44052</v>
      </c>
      <c r="O17" s="105">
        <f t="shared" si="0"/>
        <v>44053</v>
      </c>
      <c r="P17" s="105">
        <f t="shared" si="0"/>
        <v>44054</v>
      </c>
      <c r="Q17" s="105">
        <f t="shared" si="0"/>
        <v>44055</v>
      </c>
      <c r="R17" s="105">
        <f t="shared" si="0"/>
        <v>44056</v>
      </c>
      <c r="S17" s="105">
        <f t="shared" si="0"/>
        <v>44057</v>
      </c>
      <c r="T17" s="105">
        <f t="shared" si="0"/>
        <v>44058</v>
      </c>
      <c r="U17" s="105">
        <f t="shared" si="0"/>
        <v>44059</v>
      </c>
      <c r="V17" s="105">
        <f t="shared" si="0"/>
        <v>44060</v>
      </c>
      <c r="W17" s="105">
        <f t="shared" si="0"/>
        <v>44061</v>
      </c>
      <c r="X17" s="105">
        <f t="shared" si="0"/>
        <v>44062</v>
      </c>
      <c r="Y17" s="105">
        <f t="shared" si="0"/>
        <v>44063</v>
      </c>
      <c r="Z17" s="105">
        <f t="shared" si="0"/>
        <v>44064</v>
      </c>
      <c r="AA17" s="105">
        <f t="shared" si="0"/>
        <v>44065</v>
      </c>
      <c r="AB17" s="105">
        <f t="shared" si="0"/>
        <v>44066</v>
      </c>
      <c r="AC17" s="105">
        <f t="shared" si="0"/>
        <v>44067</v>
      </c>
      <c r="AD17" s="105">
        <f t="shared" si="0"/>
        <v>44068</v>
      </c>
      <c r="AE17" s="105">
        <f t="shared" si="0"/>
        <v>44069</v>
      </c>
      <c r="AF17" s="105">
        <f t="shared" si="0"/>
        <v>44070</v>
      </c>
      <c r="AG17" s="105">
        <f t="shared" si="0"/>
        <v>44071</v>
      </c>
      <c r="AH17" s="105">
        <f t="shared" si="0"/>
        <v>44072</v>
      </c>
      <c r="AI17" s="105">
        <f t="shared" si="0"/>
        <v>44073</v>
      </c>
      <c r="AJ17" s="105">
        <f t="shared" si="0"/>
        <v>44074</v>
      </c>
    </row>
    <row r="18" spans="1:42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6" t="s">
        <v>121</v>
      </c>
      <c r="I20" s="6" t="s">
        <v>121</v>
      </c>
      <c r="J20" s="6" t="s">
        <v>121</v>
      </c>
      <c r="K20" s="6" t="s">
        <v>121</v>
      </c>
      <c r="L20" s="6" t="s">
        <v>121</v>
      </c>
      <c r="M20" s="56" t="s">
        <v>121</v>
      </c>
      <c r="N20" s="56" t="s">
        <v>121</v>
      </c>
      <c r="O20" s="6" t="s">
        <v>121</v>
      </c>
      <c r="P20" s="6" t="s">
        <v>121</v>
      </c>
      <c r="Q20" s="6" t="s">
        <v>121</v>
      </c>
      <c r="R20" s="6" t="s">
        <v>121</v>
      </c>
      <c r="S20" s="6" t="s">
        <v>121</v>
      </c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6" t="s">
        <v>121</v>
      </c>
      <c r="I21" s="6" t="s">
        <v>121</v>
      </c>
      <c r="J21" s="6" t="s">
        <v>121</v>
      </c>
      <c r="K21" s="6" t="s">
        <v>121</v>
      </c>
      <c r="L21" s="5" t="s">
        <v>121</v>
      </c>
      <c r="M21" s="3"/>
      <c r="N21" s="3"/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6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3"/>
      <c r="N22" s="3"/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" t="s">
        <v>121</v>
      </c>
      <c r="I23" s="6" t="s">
        <v>121</v>
      </c>
      <c r="J23" s="6" t="s">
        <v>121</v>
      </c>
      <c r="K23" s="6" t="s">
        <v>121</v>
      </c>
      <c r="L23" s="6" t="s">
        <v>121</v>
      </c>
      <c r="M23" s="3"/>
      <c r="N23" s="3"/>
      <c r="O23" s="6" t="s">
        <v>121</v>
      </c>
      <c r="P23" s="6" t="s">
        <v>121</v>
      </c>
      <c r="Q23" s="6" t="s">
        <v>121</v>
      </c>
      <c r="R23" s="6" t="s">
        <v>121</v>
      </c>
      <c r="S23" s="6" t="s">
        <v>121</v>
      </c>
      <c r="T23" s="3"/>
      <c r="U23" s="3"/>
      <c r="V23" s="6" t="s">
        <v>121</v>
      </c>
      <c r="W23" s="6" t="s">
        <v>121</v>
      </c>
      <c r="X23" s="6" t="s">
        <v>121</v>
      </c>
      <c r="Y23" s="6" t="s">
        <v>121</v>
      </c>
      <c r="Z23" s="6" t="s">
        <v>121</v>
      </c>
      <c r="AA23" s="3"/>
      <c r="AB23" s="3"/>
      <c r="AC23" s="6" t="s">
        <v>121</v>
      </c>
      <c r="AD23" s="6" t="s">
        <v>121</v>
      </c>
      <c r="AE23" s="6" t="s">
        <v>121</v>
      </c>
      <c r="AF23" s="6" t="s">
        <v>121</v>
      </c>
      <c r="AG23" s="6" t="s">
        <v>121</v>
      </c>
      <c r="AH23" s="3"/>
      <c r="AI23" s="3"/>
      <c r="AJ23" s="6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3"/>
      <c r="N24" s="3"/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6" t="s">
        <v>121</v>
      </c>
      <c r="I25" s="6" t="s">
        <v>121</v>
      </c>
      <c r="J25" s="6" t="s">
        <v>121</v>
      </c>
      <c r="K25" s="6" t="s">
        <v>121</v>
      </c>
      <c r="L25" s="6" t="s">
        <v>121</v>
      </c>
      <c r="M25" s="3"/>
      <c r="N25" s="3"/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3"/>
      <c r="N26" s="3"/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3"/>
      <c r="N27" s="3"/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6" t="s">
        <v>121</v>
      </c>
      <c r="I28" s="6" t="s">
        <v>121</v>
      </c>
      <c r="J28" s="6" t="s">
        <v>121</v>
      </c>
      <c r="K28" s="6" t="s">
        <v>121</v>
      </c>
      <c r="L28" s="6" t="s">
        <v>121</v>
      </c>
      <c r="M28" s="3"/>
      <c r="N28" s="3"/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3"/>
      <c r="N29" s="3"/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3"/>
      <c r="N30" s="3"/>
      <c r="O30" s="6" t="s">
        <v>121</v>
      </c>
      <c r="P30" s="6" t="s">
        <v>121</v>
      </c>
      <c r="Q30" s="6" t="s">
        <v>121</v>
      </c>
      <c r="R30" s="6" t="s">
        <v>121</v>
      </c>
      <c r="S30" s="6" t="s">
        <v>121</v>
      </c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3"/>
      <c r="N31" s="3"/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" t="s">
        <v>121</v>
      </c>
      <c r="I33" s="6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6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6" t="s">
        <v>121</v>
      </c>
      <c r="I35" s="6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6" t="s">
        <v>121</v>
      </c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4"/>
      <c r="U36" s="4"/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4"/>
      <c r="AB36" s="4"/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" t="s">
        <v>121</v>
      </c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4"/>
      <c r="U37" s="4"/>
      <c r="V37" s="6" t="s">
        <v>121</v>
      </c>
      <c r="W37" s="6" t="s">
        <v>121</v>
      </c>
      <c r="X37" s="6" t="s">
        <v>121</v>
      </c>
      <c r="Y37" s="6" t="s">
        <v>121</v>
      </c>
      <c r="Z37" s="6" t="s">
        <v>121</v>
      </c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6" t="s">
        <v>121</v>
      </c>
      <c r="I38" s="6" t="s">
        <v>121</v>
      </c>
      <c r="J38" s="6" t="s">
        <v>121</v>
      </c>
      <c r="K38" s="6" t="s">
        <v>121</v>
      </c>
      <c r="L38" s="6" t="s">
        <v>121</v>
      </c>
      <c r="M38" s="4"/>
      <c r="N38" s="4"/>
      <c r="O38" s="6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4"/>
      <c r="U38" s="4"/>
      <c r="V38" s="6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6" t="s">
        <v>121</v>
      </c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4"/>
      <c r="U39" s="4"/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" t="s">
        <v>121</v>
      </c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6" t="s">
        <v>121</v>
      </c>
      <c r="P40" s="6" t="s">
        <v>121</v>
      </c>
      <c r="Q40" s="6" t="s">
        <v>121</v>
      </c>
      <c r="R40" s="6" t="s">
        <v>121</v>
      </c>
      <c r="S40" s="6" t="s">
        <v>121</v>
      </c>
      <c r="T40" s="4"/>
      <c r="U40" s="4"/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6" t="s">
        <v>121</v>
      </c>
      <c r="J41" s="6" t="s">
        <v>121</v>
      </c>
      <c r="K41" s="6" t="s">
        <v>121</v>
      </c>
      <c r="L41" s="6" t="s">
        <v>121</v>
      </c>
      <c r="M41" s="56" t="s">
        <v>121</v>
      </c>
      <c r="N41" s="56" t="s">
        <v>121</v>
      </c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56" t="s">
        <v>121</v>
      </c>
      <c r="U41" s="56" t="s">
        <v>121</v>
      </c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" t="s">
        <v>121</v>
      </c>
      <c r="I42" s="6" t="s">
        <v>121</v>
      </c>
      <c r="J42" s="6" t="s">
        <v>121</v>
      </c>
      <c r="K42" s="6" t="s">
        <v>121</v>
      </c>
      <c r="L42" s="6" t="s">
        <v>121</v>
      </c>
      <c r="M42" s="4"/>
      <c r="N42" s="4"/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4"/>
      <c r="U42" s="4"/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6" t="s">
        <v>121</v>
      </c>
      <c r="J43" s="6" t="s">
        <v>121</v>
      </c>
      <c r="K43" s="6" t="s">
        <v>121</v>
      </c>
      <c r="L43" s="6" t="s">
        <v>121</v>
      </c>
      <c r="M43" s="56" t="s">
        <v>121</v>
      </c>
      <c r="N43" s="5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6" t="s">
        <v>121</v>
      </c>
      <c r="T43" s="56" t="s">
        <v>121</v>
      </c>
      <c r="U43" s="5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6" t="s">
        <v>121</v>
      </c>
      <c r="AA43" s="56" t="s">
        <v>121</v>
      </c>
      <c r="AB43" s="56" t="s">
        <v>121</v>
      </c>
      <c r="AC43" s="6" t="s">
        <v>121</v>
      </c>
      <c r="AD43" s="6" t="s">
        <v>121</v>
      </c>
      <c r="AE43" s="6" t="s">
        <v>121</v>
      </c>
      <c r="AF43" s="6" t="s">
        <v>121</v>
      </c>
      <c r="AG43" s="6" t="s">
        <v>121</v>
      </c>
      <c r="AH43" s="56" t="s">
        <v>121</v>
      </c>
      <c r="AI43" s="56" t="s">
        <v>121</v>
      </c>
      <c r="AJ43" s="6" t="s">
        <v>121</v>
      </c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75" priority="8" operator="containsText" text="REFERENT METIER">
      <formula>NOT(ISERROR(SEARCH("REFERENT METIER",E19)))</formula>
    </cfRule>
    <cfRule type="containsText" dxfId="74" priority="9" operator="containsText" text="CORSIC">
      <formula>NOT(ISERROR(SEARCH("CORSIC",E19)))</formula>
    </cfRule>
    <cfRule type="containsText" dxfId="73" priority="10" operator="containsText" text="RH">
      <formula>NOT(ISERROR(SEARCH("RH",E19)))</formula>
    </cfRule>
    <cfRule type="containsText" dxfId="72" priority="11" operator="containsText" text="SECTION 68">
      <formula>NOT(ISERROR(SEARCH("SECTION 68",E19)))</formula>
    </cfRule>
    <cfRule type="containsText" dxfId="71" priority="12" operator="containsText" text="SECTION 67">
      <formula>NOT(ISERROR(SEARCH("SECTION 67",E19)))</formula>
    </cfRule>
    <cfRule type="containsText" dxfId="70" priority="13" operator="containsText" text="COORDINATION">
      <formula>NOT(ISERROR(SEARCH("COORDINATION",E19)))</formula>
    </cfRule>
    <cfRule type="containsText" dxfId="69" priority="14" operator="containsText" text="COMMUNICATION">
      <formula>NOT(ISERROR(SEARCH("COMMUNICATION",E19)))</formula>
    </cfRule>
    <cfRule type="containsText" dxfId="68" priority="15" operator="containsText" text="BUDGET">
      <formula>NOT(ISERROR(SEARCH("BUDGET",E19)))</formula>
    </cfRule>
    <cfRule type="containsText" dxfId="67" priority="16" operator="containsText" text="SECRETARIAT">
      <formula>NOT(ISERROR(SEARCH("SECRETARIAT",E19)))</formula>
    </cfRule>
    <cfRule type="containsText" dxfId="66" priority="17" operator="containsText" text="CHEF BJDC">
      <formula>NOT(ISERROR(SEARCH("CHEF BJDC",E19)))</formula>
    </cfRule>
    <cfRule type="containsText" dxfId="65" priority="18" operator="containsText" text="DIRECTEUR">
      <formula>NOT(ISERROR(SEARCH("DIRECTEUR",E19)))</formula>
    </cfRule>
  </conditionalFormatting>
  <conditionalFormatting sqref="F17:AJ47">
    <cfRule type="expression" dxfId="64" priority="4">
      <formula>WEEKDAY(F$17,2)&gt;5</formula>
    </cfRule>
  </conditionalFormatting>
  <conditionalFormatting sqref="Y12:AA12">
    <cfRule type="expression" dxfId="63" priority="1">
      <formula>WEEKDAY(AQ$18,2)&gt;5</formula>
    </cfRule>
  </conditionalFormatting>
  <pageMargins left="0.7" right="0.7" top="0.75" bottom="0.75" header="0.3" footer="0.3"/>
  <pageSetup paperSize="9" scale="1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9CB8CD-5843-4C4B-B009-C1E31254D9E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6FD67B0B-980B-4804-A41D-FAF9C303D47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64166FE-1D59-4EBB-A6B8-870ADE6D152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F26:AJ27 F29:AJ39 F41:AJ44 F46:AJ47 F22:AJ24</xm:sqref>
        </x14:conditionalFormatting>
        <x14:conditionalFormatting xmlns:xm="http://schemas.microsoft.com/office/excel/2006/main">
          <x14:cfRule type="expression" priority="3" id="{B51F0C6C-20A9-450D-9D1E-A304C25808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1238F8-1088-44A0-8359-99633F2B2A6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AP47"/>
  <sheetViews>
    <sheetView showGridLines="0" zoomScaleNormal="100" workbookViewId="0">
      <pane ySplit="18" topLeftCell="A19" activePane="bottomLeft" state="frozen"/>
      <selection pane="bottomLeft" activeCell="F43" sqref="F43:G43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9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127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42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44075</v>
      </c>
      <c r="G17" s="108">
        <f t="shared" ref="G17:AI17" si="0">F17+1</f>
        <v>44076</v>
      </c>
      <c r="H17" s="108">
        <f t="shared" si="0"/>
        <v>44077</v>
      </c>
      <c r="I17" s="108">
        <f t="shared" si="0"/>
        <v>44078</v>
      </c>
      <c r="J17" s="105">
        <f t="shared" si="0"/>
        <v>44079</v>
      </c>
      <c r="K17" s="105">
        <f t="shared" si="0"/>
        <v>44080</v>
      </c>
      <c r="L17" s="105">
        <f t="shared" si="0"/>
        <v>44081</v>
      </c>
      <c r="M17" s="105">
        <f t="shared" si="0"/>
        <v>44082</v>
      </c>
      <c r="N17" s="105">
        <f t="shared" si="0"/>
        <v>44083</v>
      </c>
      <c r="O17" s="105">
        <f t="shared" si="0"/>
        <v>44084</v>
      </c>
      <c r="P17" s="105">
        <f t="shared" si="0"/>
        <v>44085</v>
      </c>
      <c r="Q17" s="105">
        <f t="shared" si="0"/>
        <v>44086</v>
      </c>
      <c r="R17" s="105">
        <f t="shared" si="0"/>
        <v>44087</v>
      </c>
      <c r="S17" s="105">
        <f t="shared" si="0"/>
        <v>44088</v>
      </c>
      <c r="T17" s="105">
        <f t="shared" si="0"/>
        <v>44089</v>
      </c>
      <c r="U17" s="105">
        <f t="shared" si="0"/>
        <v>44090</v>
      </c>
      <c r="V17" s="105">
        <f t="shared" si="0"/>
        <v>44091</v>
      </c>
      <c r="W17" s="105">
        <f t="shared" si="0"/>
        <v>44092</v>
      </c>
      <c r="X17" s="105">
        <f t="shared" si="0"/>
        <v>44093</v>
      </c>
      <c r="Y17" s="105">
        <f t="shared" si="0"/>
        <v>44094</v>
      </c>
      <c r="Z17" s="105">
        <f t="shared" si="0"/>
        <v>44095</v>
      </c>
      <c r="AA17" s="105">
        <f t="shared" si="0"/>
        <v>44096</v>
      </c>
      <c r="AB17" s="105">
        <f t="shared" si="0"/>
        <v>44097</v>
      </c>
      <c r="AC17" s="105">
        <f t="shared" si="0"/>
        <v>44098</v>
      </c>
      <c r="AD17" s="105">
        <f t="shared" si="0"/>
        <v>44099</v>
      </c>
      <c r="AE17" s="105">
        <f t="shared" si="0"/>
        <v>44100</v>
      </c>
      <c r="AF17" s="105">
        <f t="shared" si="0"/>
        <v>44101</v>
      </c>
      <c r="AG17" s="105">
        <f t="shared" si="0"/>
        <v>44102</v>
      </c>
      <c r="AH17" s="105">
        <f t="shared" si="0"/>
        <v>44103</v>
      </c>
      <c r="AI17" s="105">
        <f t="shared" si="0"/>
        <v>44104</v>
      </c>
    </row>
    <row r="18" spans="1:42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" t="s">
        <v>121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6" t="s">
        <v>121</v>
      </c>
      <c r="G43" s="6" t="s">
        <v>121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57" priority="8" operator="containsText" text="REFERENT METIER">
      <formula>NOT(ISERROR(SEARCH("REFERENT METIER",E19)))</formula>
    </cfRule>
    <cfRule type="containsText" dxfId="56" priority="9" operator="containsText" text="CORSIC">
      <formula>NOT(ISERROR(SEARCH("CORSIC",E19)))</formula>
    </cfRule>
    <cfRule type="containsText" dxfId="55" priority="10" operator="containsText" text="RH">
      <formula>NOT(ISERROR(SEARCH("RH",E19)))</formula>
    </cfRule>
    <cfRule type="containsText" dxfId="54" priority="11" operator="containsText" text="SECTION 68">
      <formula>NOT(ISERROR(SEARCH("SECTION 68",E19)))</formula>
    </cfRule>
    <cfRule type="containsText" dxfId="53" priority="12" operator="containsText" text="SECTION 67">
      <formula>NOT(ISERROR(SEARCH("SECTION 67",E19)))</formula>
    </cfRule>
    <cfRule type="containsText" dxfId="52" priority="13" operator="containsText" text="COORDINATION">
      <formula>NOT(ISERROR(SEARCH("COORDINATION",E19)))</formula>
    </cfRule>
    <cfRule type="containsText" dxfId="51" priority="14" operator="containsText" text="COMMUNICATION">
      <formula>NOT(ISERROR(SEARCH("COMMUNICATION",E19)))</formula>
    </cfRule>
    <cfRule type="containsText" dxfId="50" priority="15" operator="containsText" text="BUDGET">
      <formula>NOT(ISERROR(SEARCH("BUDGET",E19)))</formula>
    </cfRule>
    <cfRule type="containsText" dxfId="49" priority="16" operator="containsText" text="SECRETARIAT">
      <formula>NOT(ISERROR(SEARCH("SECRETARIAT",E19)))</formula>
    </cfRule>
    <cfRule type="containsText" dxfId="48" priority="17" operator="containsText" text="CHEF BJDC">
      <formula>NOT(ISERROR(SEARCH("CHEF BJDC",E19)))</formula>
    </cfRule>
    <cfRule type="containsText" dxfId="47" priority="18" operator="containsText" text="DIRECTEUR">
      <formula>NOT(ISERROR(SEARCH("DIRECTEUR",E19)))</formula>
    </cfRule>
  </conditionalFormatting>
  <conditionalFormatting sqref="F17:AI47">
    <cfRule type="expression" dxfId="46" priority="4">
      <formula>WEEKDAY(F$17,2)&gt;5</formula>
    </cfRule>
  </conditionalFormatting>
  <conditionalFormatting sqref="Y12:AA12">
    <cfRule type="expression" dxfId="45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66675</xdr:colOff>
                    <xdr:row>4</xdr:row>
                    <xdr:rowOff>0</xdr:rowOff>
                  </from>
                  <to>
                    <xdr:col>5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66675</xdr:colOff>
                    <xdr:row>7</xdr:row>
                    <xdr:rowOff>0</xdr:rowOff>
                  </from>
                  <to>
                    <xdr:col>5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66675</xdr:colOff>
                    <xdr:row>10</xdr:row>
                    <xdr:rowOff>0</xdr:rowOff>
                  </from>
                  <to>
                    <xdr:col>5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57150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19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12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0</xdr:row>
                    <xdr:rowOff>180975</xdr:rowOff>
                  </from>
                  <to>
                    <xdr:col>19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19050</xdr:colOff>
                    <xdr:row>4</xdr:row>
                    <xdr:rowOff>0</xdr:rowOff>
                  </from>
                  <to>
                    <xdr:col>19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19050</xdr:colOff>
                    <xdr:row>7</xdr:row>
                    <xdr:rowOff>0</xdr:rowOff>
                  </from>
                  <to>
                    <xdr:col>19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0</xdr:row>
                    <xdr:rowOff>171450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19050</xdr:colOff>
                    <xdr:row>4</xdr:row>
                    <xdr:rowOff>0</xdr:rowOff>
                  </from>
                  <to>
                    <xdr:col>26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9525</xdr:colOff>
                    <xdr:row>7</xdr:row>
                    <xdr:rowOff>0</xdr:rowOff>
                  </from>
                  <to>
                    <xdr:col>26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19050</xdr:colOff>
                    <xdr:row>0</xdr:row>
                    <xdr:rowOff>171450</xdr:rowOff>
                  </from>
                  <to>
                    <xdr:col>33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19050</xdr:colOff>
                    <xdr:row>4</xdr:row>
                    <xdr:rowOff>0</xdr:rowOff>
                  </from>
                  <to>
                    <xdr:col>33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19050</xdr:colOff>
                    <xdr:row>7</xdr:row>
                    <xdr:rowOff>0</xdr:rowOff>
                  </from>
                  <to>
                    <xdr:col>33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19050</xdr:colOff>
                    <xdr:row>10</xdr:row>
                    <xdr:rowOff>0</xdr:rowOff>
                  </from>
                  <to>
                    <xdr:col>12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19050</xdr:colOff>
                    <xdr:row>7</xdr:row>
                    <xdr:rowOff>0</xdr:rowOff>
                  </from>
                  <to>
                    <xdr:col>12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03DC10C4-90F0-491F-AABF-369A805E3D0E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BD5F39BB-667C-4998-824F-7F241C5C8F9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CA98F0E0-FEC5-4BA6-9621-0D2003D576D4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F29:AI39 F41:AI44 F46:AI47 F22:AI24</xm:sqref>
        </x14:conditionalFormatting>
        <x14:conditionalFormatting xmlns:xm="http://schemas.microsoft.com/office/excel/2006/main">
          <x14:cfRule type="expression" priority="3" id="{63C73557-CED7-4067-8AC1-28AC6BD911A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D07B9B73-A00E-458F-B0EB-D54D93FA8FF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AP47"/>
  <sheetViews>
    <sheetView showGridLines="0" zoomScaleNormal="100" workbookViewId="0">
      <pane ySplit="18" topLeftCell="A19" activePane="bottomLeft" state="frozen"/>
      <selection pane="bottomLeft" activeCell="F45" sqref="F4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10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128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42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44105</v>
      </c>
      <c r="G17" s="108">
        <f t="shared" ref="G17:AJ17" si="0">F17+1</f>
        <v>44106</v>
      </c>
      <c r="H17" s="108">
        <f t="shared" si="0"/>
        <v>44107</v>
      </c>
      <c r="I17" s="108">
        <f t="shared" si="0"/>
        <v>44108</v>
      </c>
      <c r="J17" s="105">
        <f t="shared" si="0"/>
        <v>44109</v>
      </c>
      <c r="K17" s="105">
        <f t="shared" si="0"/>
        <v>44110</v>
      </c>
      <c r="L17" s="105">
        <f t="shared" si="0"/>
        <v>44111</v>
      </c>
      <c r="M17" s="105">
        <f t="shared" si="0"/>
        <v>44112</v>
      </c>
      <c r="N17" s="105">
        <f t="shared" si="0"/>
        <v>44113</v>
      </c>
      <c r="O17" s="105">
        <f t="shared" si="0"/>
        <v>44114</v>
      </c>
      <c r="P17" s="105">
        <f t="shared" si="0"/>
        <v>44115</v>
      </c>
      <c r="Q17" s="105">
        <f t="shared" si="0"/>
        <v>44116</v>
      </c>
      <c r="R17" s="105">
        <f t="shared" si="0"/>
        <v>44117</v>
      </c>
      <c r="S17" s="105">
        <f t="shared" si="0"/>
        <v>44118</v>
      </c>
      <c r="T17" s="105">
        <f t="shared" si="0"/>
        <v>44119</v>
      </c>
      <c r="U17" s="105">
        <f t="shared" si="0"/>
        <v>44120</v>
      </c>
      <c r="V17" s="105">
        <f t="shared" si="0"/>
        <v>44121</v>
      </c>
      <c r="W17" s="105">
        <f t="shared" si="0"/>
        <v>44122</v>
      </c>
      <c r="X17" s="105">
        <f t="shared" si="0"/>
        <v>44123</v>
      </c>
      <c r="Y17" s="105">
        <f t="shared" si="0"/>
        <v>44124</v>
      </c>
      <c r="Z17" s="105">
        <f t="shared" si="0"/>
        <v>44125</v>
      </c>
      <c r="AA17" s="105">
        <f t="shared" si="0"/>
        <v>44126</v>
      </c>
      <c r="AB17" s="105">
        <f t="shared" si="0"/>
        <v>44127</v>
      </c>
      <c r="AC17" s="105">
        <f t="shared" si="0"/>
        <v>44128</v>
      </c>
      <c r="AD17" s="105">
        <f t="shared" si="0"/>
        <v>44129</v>
      </c>
      <c r="AE17" s="105">
        <f t="shared" si="0"/>
        <v>44130</v>
      </c>
      <c r="AF17" s="105">
        <f t="shared" si="0"/>
        <v>44131</v>
      </c>
      <c r="AG17" s="105">
        <f t="shared" si="0"/>
        <v>44132</v>
      </c>
      <c r="AH17" s="105">
        <f t="shared" si="0"/>
        <v>44133</v>
      </c>
      <c r="AI17" s="105">
        <f t="shared" si="0"/>
        <v>44134</v>
      </c>
      <c r="AJ17" s="105">
        <f t="shared" si="0"/>
        <v>44135</v>
      </c>
    </row>
    <row r="18" spans="1:42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  <c r="AJ18" s="105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5" t="s">
        <v>121</v>
      </c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39" priority="8" operator="containsText" text="REFERENT METIER">
      <formula>NOT(ISERROR(SEARCH("REFERENT METIER",E19)))</formula>
    </cfRule>
    <cfRule type="containsText" dxfId="38" priority="9" operator="containsText" text="CORSIC">
      <formula>NOT(ISERROR(SEARCH("CORSIC",E19)))</formula>
    </cfRule>
    <cfRule type="containsText" dxfId="37" priority="10" operator="containsText" text="RH">
      <formula>NOT(ISERROR(SEARCH("RH",E19)))</formula>
    </cfRule>
    <cfRule type="containsText" dxfId="36" priority="11" operator="containsText" text="SECTION 68">
      <formula>NOT(ISERROR(SEARCH("SECTION 68",E19)))</formula>
    </cfRule>
    <cfRule type="containsText" dxfId="35" priority="12" operator="containsText" text="SECTION 67">
      <formula>NOT(ISERROR(SEARCH("SECTION 67",E19)))</formula>
    </cfRule>
    <cfRule type="containsText" dxfId="34" priority="13" operator="containsText" text="COORDINATION">
      <formula>NOT(ISERROR(SEARCH("COORDINATION",E19)))</formula>
    </cfRule>
    <cfRule type="containsText" dxfId="33" priority="14" operator="containsText" text="COMMUNICATION">
      <formula>NOT(ISERROR(SEARCH("COMMUNICATION",E19)))</formula>
    </cfRule>
    <cfRule type="containsText" dxfId="32" priority="15" operator="containsText" text="BUDGET">
      <formula>NOT(ISERROR(SEARCH("BUDGET",E19)))</formula>
    </cfRule>
    <cfRule type="containsText" dxfId="31" priority="16" operator="containsText" text="SECRETARIAT">
      <formula>NOT(ISERROR(SEARCH("SECRETARIAT",E19)))</formula>
    </cfRule>
    <cfRule type="containsText" dxfId="30" priority="17" operator="containsText" text="CHEF BJDC">
      <formula>NOT(ISERROR(SEARCH("CHEF BJDC",E19)))</formula>
    </cfRule>
    <cfRule type="containsText" dxfId="29" priority="18" operator="containsText" text="DIRECTEUR">
      <formula>NOT(ISERROR(SEARCH("DIRECTEUR",E19)))</formula>
    </cfRule>
  </conditionalFormatting>
  <conditionalFormatting sqref="F17:AJ47">
    <cfRule type="expression" dxfId="28" priority="4">
      <formula>WEEKDAY(F$17,2)&gt;5</formula>
    </cfRule>
  </conditionalFormatting>
  <conditionalFormatting sqref="Y12:AA12">
    <cfRule type="expression" dxfId="27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9A54596A-CC62-48A8-9EA4-F10B2A442CE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305E79E6-D7D0-46C4-A85B-EA37F716F72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023FEBC-1DC9-4DEC-AB74-3A36DEFBDC3D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</xm:sqref>
        </x14:conditionalFormatting>
        <x14:conditionalFormatting xmlns:xm="http://schemas.microsoft.com/office/excel/2006/main">
          <x14:cfRule type="expression" priority="3" id="{0C98FB2F-3F28-41FA-9F83-B6C054043AA1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E7D3404C-D7DA-4B01-AE21-4BEE4B90C16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AP47"/>
  <sheetViews>
    <sheetView showGridLines="0" zoomScaleNormal="100" workbookViewId="0">
      <pane ySplit="18" topLeftCell="A31" activePane="bottomLeft" state="frozen"/>
      <selection pane="bottomLeft" activeCell="F17" sqref="F17:F1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9">
        <f>Janvier!B3:C5</f>
        <v>2020</v>
      </c>
      <c r="C3" s="109"/>
      <c r="F3" s="8"/>
      <c r="M3" s="9"/>
      <c r="T3" s="14"/>
      <c r="AA3" s="15"/>
      <c r="AH3" s="16"/>
    </row>
    <row r="4" spans="2:41" x14ac:dyDescent="0.25">
      <c r="B4" s="109"/>
      <c r="C4" s="109"/>
    </row>
    <row r="5" spans="2:41" ht="15.75" x14ac:dyDescent="0.25">
      <c r="B5" s="109"/>
      <c r="C5" s="109"/>
      <c r="F5" s="18"/>
      <c r="M5" s="13"/>
      <c r="T5" s="103" t="s">
        <v>115</v>
      </c>
      <c r="AA5" s="104" t="s">
        <v>115</v>
      </c>
      <c r="AH5" s="101" t="s">
        <v>115</v>
      </c>
      <c r="AN5" s="11"/>
      <c r="AO5" s="11"/>
    </row>
    <row r="6" spans="2:41" ht="15.75" x14ac:dyDescent="0.25">
      <c r="F6" s="18"/>
      <c r="M6" s="17"/>
      <c r="T6" s="103"/>
      <c r="AA6" s="104"/>
      <c r="AH6" s="101"/>
      <c r="AN6" s="11">
        <v>11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10" t="s">
        <v>129</v>
      </c>
      <c r="C8" s="110"/>
      <c r="F8" s="102" t="s">
        <v>115</v>
      </c>
      <c r="M8" s="19"/>
      <c r="T8" s="103" t="s">
        <v>116</v>
      </c>
      <c r="AA8" s="104" t="s">
        <v>116</v>
      </c>
      <c r="AH8" s="101" t="s">
        <v>116</v>
      </c>
    </row>
    <row r="9" spans="2:41" ht="15.75" x14ac:dyDescent="0.25">
      <c r="B9" s="110"/>
      <c r="C9" s="110"/>
      <c r="F9" s="102"/>
      <c r="M9" s="19"/>
      <c r="T9" s="103"/>
      <c r="AA9" s="104"/>
      <c r="AH9" s="101"/>
    </row>
    <row r="11" spans="2:41" ht="15.75" x14ac:dyDescent="0.25">
      <c r="F11" s="102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102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18/08/2020 14:00:18 par  l.durban</v>
      </c>
    </row>
    <row r="17" spans="1:42" ht="27.75" customHeight="1" x14ac:dyDescent="0.25">
      <c r="A17" s="111"/>
      <c r="B17" s="112" t="s">
        <v>1</v>
      </c>
      <c r="C17" s="106" t="s">
        <v>0</v>
      </c>
      <c r="D17" s="106" t="s">
        <v>45</v>
      </c>
      <c r="E17" s="106" t="s">
        <v>46</v>
      </c>
      <c r="F17" s="108">
        <f>DATE(B3,AN6,1)</f>
        <v>44136</v>
      </c>
      <c r="G17" s="108">
        <f t="shared" ref="G17:AI17" si="0">F17+1</f>
        <v>44137</v>
      </c>
      <c r="H17" s="108">
        <f t="shared" si="0"/>
        <v>44138</v>
      </c>
      <c r="I17" s="108">
        <f t="shared" si="0"/>
        <v>44139</v>
      </c>
      <c r="J17" s="105">
        <f t="shared" si="0"/>
        <v>44140</v>
      </c>
      <c r="K17" s="105">
        <f t="shared" si="0"/>
        <v>44141</v>
      </c>
      <c r="L17" s="105">
        <f t="shared" si="0"/>
        <v>44142</v>
      </c>
      <c r="M17" s="105">
        <f t="shared" si="0"/>
        <v>44143</v>
      </c>
      <c r="N17" s="105">
        <f t="shared" si="0"/>
        <v>44144</v>
      </c>
      <c r="O17" s="105">
        <f t="shared" si="0"/>
        <v>44145</v>
      </c>
      <c r="P17" s="105">
        <f t="shared" si="0"/>
        <v>44146</v>
      </c>
      <c r="Q17" s="105">
        <f t="shared" si="0"/>
        <v>44147</v>
      </c>
      <c r="R17" s="105">
        <f t="shared" si="0"/>
        <v>44148</v>
      </c>
      <c r="S17" s="105">
        <f t="shared" si="0"/>
        <v>44149</v>
      </c>
      <c r="T17" s="105">
        <f t="shared" si="0"/>
        <v>44150</v>
      </c>
      <c r="U17" s="105">
        <f t="shared" si="0"/>
        <v>44151</v>
      </c>
      <c r="V17" s="105">
        <f t="shared" si="0"/>
        <v>44152</v>
      </c>
      <c r="W17" s="105">
        <f t="shared" si="0"/>
        <v>44153</v>
      </c>
      <c r="X17" s="105">
        <f t="shared" si="0"/>
        <v>44154</v>
      </c>
      <c r="Y17" s="105">
        <f t="shared" si="0"/>
        <v>44155</v>
      </c>
      <c r="Z17" s="105">
        <f t="shared" si="0"/>
        <v>44156</v>
      </c>
      <c r="AA17" s="105">
        <f t="shared" si="0"/>
        <v>44157</v>
      </c>
      <c r="AB17" s="105">
        <f t="shared" si="0"/>
        <v>44158</v>
      </c>
      <c r="AC17" s="105">
        <f t="shared" si="0"/>
        <v>44159</v>
      </c>
      <c r="AD17" s="105">
        <f t="shared" si="0"/>
        <v>44160</v>
      </c>
      <c r="AE17" s="105">
        <f t="shared" si="0"/>
        <v>44161</v>
      </c>
      <c r="AF17" s="105">
        <f t="shared" si="0"/>
        <v>44162</v>
      </c>
      <c r="AG17" s="105">
        <f t="shared" si="0"/>
        <v>44163</v>
      </c>
      <c r="AH17" s="105">
        <f t="shared" si="0"/>
        <v>44164</v>
      </c>
      <c r="AI17" s="105">
        <f t="shared" si="0"/>
        <v>44165</v>
      </c>
    </row>
    <row r="18" spans="1:42" x14ac:dyDescent="0.25">
      <c r="A18" s="111"/>
      <c r="B18" s="113"/>
      <c r="C18" s="107"/>
      <c r="D18" s="107"/>
      <c r="E18" s="107"/>
      <c r="F18" s="108"/>
      <c r="G18" s="108"/>
      <c r="H18" s="108"/>
      <c r="I18" s="108"/>
      <c r="J18" s="105"/>
      <c r="K18" s="105"/>
      <c r="L18" s="105"/>
      <c r="M18" s="105"/>
      <c r="N18" s="105"/>
      <c r="O18" s="105"/>
      <c r="P18" s="105"/>
      <c r="Q18" s="105"/>
      <c r="R18" s="105"/>
      <c r="S18" s="105"/>
      <c r="T18" s="105"/>
      <c r="U18" s="105"/>
      <c r="V18" s="105"/>
      <c r="W18" s="105"/>
      <c r="X18" s="105"/>
      <c r="Y18" s="105"/>
      <c r="Z18" s="105"/>
      <c r="AA18" s="105"/>
      <c r="AB18" s="105"/>
      <c r="AC18" s="105"/>
      <c r="AD18" s="105"/>
      <c r="AE18" s="105"/>
      <c r="AF18" s="105"/>
      <c r="AG18" s="105"/>
      <c r="AH18" s="105"/>
      <c r="AI18" s="105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6" t="s">
        <v>121</v>
      </c>
      <c r="O22" s="6" t="s">
        <v>121</v>
      </c>
      <c r="P22" s="3"/>
      <c r="Q22" s="6" t="s">
        <v>121</v>
      </c>
      <c r="R22" s="6" t="s">
        <v>121</v>
      </c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21" priority="8" operator="containsText" text="REFERENT METIER">
      <formula>NOT(ISERROR(SEARCH("REFERENT METIER",E19)))</formula>
    </cfRule>
    <cfRule type="containsText" dxfId="20" priority="9" operator="containsText" text="CORSIC">
      <formula>NOT(ISERROR(SEARCH("CORSIC",E19)))</formula>
    </cfRule>
    <cfRule type="containsText" dxfId="19" priority="10" operator="containsText" text="RH">
      <formula>NOT(ISERROR(SEARCH("RH",E19)))</formula>
    </cfRule>
    <cfRule type="containsText" dxfId="18" priority="11" operator="containsText" text="SECTION 68">
      <formula>NOT(ISERROR(SEARCH("SECTION 68",E19)))</formula>
    </cfRule>
    <cfRule type="containsText" dxfId="17" priority="12" operator="containsText" text="SECTION 67">
      <formula>NOT(ISERROR(SEARCH("SECTION 67",E19)))</formula>
    </cfRule>
    <cfRule type="containsText" dxfId="16" priority="13" operator="containsText" text="COORDINATION">
      <formula>NOT(ISERROR(SEARCH("COORDINATION",E19)))</formula>
    </cfRule>
    <cfRule type="containsText" dxfId="15" priority="14" operator="containsText" text="COMMUNICATION">
      <formula>NOT(ISERROR(SEARCH("COMMUNICATION",E19)))</formula>
    </cfRule>
    <cfRule type="containsText" dxfId="14" priority="15" operator="containsText" text="BUDGET">
      <formula>NOT(ISERROR(SEARCH("BUDGET",E19)))</formula>
    </cfRule>
    <cfRule type="containsText" dxfId="13" priority="16" operator="containsText" text="SECRETARIAT">
      <formula>NOT(ISERROR(SEARCH("SECRETARIAT",E19)))</formula>
    </cfRule>
    <cfRule type="containsText" dxfId="12" priority="17" operator="containsText" text="CHEF BJDC">
      <formula>NOT(ISERROR(SEARCH("CHEF BJDC",E19)))</formula>
    </cfRule>
    <cfRule type="containsText" dxfId="11" priority="18" operator="containsText" text="DIRECTEUR">
      <formula>NOT(ISERROR(SEARCH("DIRECTEUR",E19)))</formula>
    </cfRule>
  </conditionalFormatting>
  <conditionalFormatting sqref="F17:AI47">
    <cfRule type="expression" dxfId="10" priority="4">
      <formula>WEEKDAY(F$17,2)&gt;5</formula>
    </cfRule>
  </conditionalFormatting>
  <conditionalFormatting sqref="Y12:AA12">
    <cfRule type="expression" dxfId="9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13E131CD-C516-417B-8495-B891F0AE060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66062F40-2B9A-493D-B9D7-106B3945EDF8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1ED6A4E5-76EA-4A89-BD0B-EC945D7AB069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F41:AI44 F46:AI47</xm:sqref>
        </x14:conditionalFormatting>
        <x14:conditionalFormatting xmlns:xm="http://schemas.microsoft.com/office/excel/2006/main">
          <x14:cfRule type="expression" priority="3" id="{4490CE31-5A66-4938-BF85-B77776FAC6E5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9BA907-B000-412D-8AEF-A58B4E6B76F1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N63"/>
  <sheetViews>
    <sheetView tabSelected="1" zoomScale="68" zoomScaleNormal="68" workbookViewId="0">
      <pane ySplit="17" topLeftCell="A33" activePane="bottomLeft" state="frozen"/>
      <selection pane="bottomLeft" activeCell="AL18" sqref="AL18"/>
    </sheetView>
  </sheetViews>
  <sheetFormatPr baseColWidth="10" defaultColWidth="11.42578125" defaultRowHeight="15.75" x14ac:dyDescent="0.25"/>
  <cols>
    <col min="1" max="1" width="9.5703125" style="78" customWidth="1"/>
    <col min="2" max="2" width="10.42578125" style="78" bestFit="1" customWidth="1"/>
    <col min="3" max="3" width="30.140625" style="78" bestFit="1" customWidth="1"/>
    <col min="4" max="4" width="13.85546875" style="78" bestFit="1" customWidth="1"/>
    <col min="5" max="29" width="6" style="78" customWidth="1"/>
    <col min="30" max="32" width="6" style="78" hidden="1" customWidth="1"/>
    <col min="33" max="34" width="6" style="78" customWidth="1"/>
    <col min="35" max="35" width="4.28515625" style="78" customWidth="1"/>
    <col min="36" max="36" width="4" style="78" customWidth="1"/>
    <col min="37" max="38" width="11.42578125" style="78"/>
    <col min="39" max="39" width="3" style="78" hidden="1" customWidth="1"/>
    <col min="40" max="40" width="14.140625" style="78" hidden="1" customWidth="1"/>
    <col min="41" max="16384" width="11.42578125" style="78"/>
  </cols>
  <sheetData>
    <row r="1" spans="1:40" ht="28.5" customHeight="1" x14ac:dyDescent="0.3">
      <c r="A1" s="85"/>
      <c r="B1" s="85"/>
      <c r="C1" s="78">
        <v>2</v>
      </c>
    </row>
    <row r="2" spans="1:40" ht="33" customHeight="1" x14ac:dyDescent="0.3">
      <c r="A2" s="85"/>
      <c r="B2" s="85"/>
      <c r="C2" s="78">
        <v>2</v>
      </c>
      <c r="E2" s="86">
        <f>DATE(C2+2018,C1,1)</f>
        <v>43862</v>
      </c>
      <c r="F2" s="87">
        <f>DATE(C2+2018,C1+1,1-1)</f>
        <v>43890</v>
      </c>
    </row>
    <row r="3" spans="1:40" x14ac:dyDescent="0.25">
      <c r="B3" s="116"/>
      <c r="C3" s="116"/>
      <c r="F3" s="88"/>
    </row>
    <row r="4" spans="1:40" x14ac:dyDescent="0.25">
      <c r="B4" s="116"/>
      <c r="C4" s="116"/>
    </row>
    <row r="5" spans="1:40" x14ac:dyDescent="0.25">
      <c r="B5" s="116"/>
      <c r="C5" s="116"/>
      <c r="F5" s="89"/>
      <c r="M5" s="90"/>
      <c r="T5" s="119" t="s">
        <v>116</v>
      </c>
      <c r="AA5" s="121" t="s">
        <v>115</v>
      </c>
      <c r="AH5" s="122" t="s">
        <v>115</v>
      </c>
      <c r="AM5" s="91"/>
      <c r="AN5" s="91"/>
    </row>
    <row r="6" spans="1:40" x14ac:dyDescent="0.25">
      <c r="F6" s="89"/>
      <c r="M6" s="92"/>
      <c r="T6" s="119"/>
      <c r="AA6" s="121"/>
      <c r="AH6" s="122"/>
      <c r="AM6" s="91">
        <v>12</v>
      </c>
      <c r="AN6" s="91" t="s">
        <v>112</v>
      </c>
    </row>
    <row r="7" spans="1:40" x14ac:dyDescent="0.25">
      <c r="AM7" s="91"/>
      <c r="AN7" s="91"/>
    </row>
    <row r="8" spans="1:40" x14ac:dyDescent="0.25">
      <c r="B8" s="117"/>
      <c r="C8" s="117"/>
      <c r="F8" s="118"/>
      <c r="M8" s="93"/>
      <c r="T8" s="120"/>
      <c r="AA8" s="121"/>
      <c r="AH8" s="122" t="s">
        <v>116</v>
      </c>
    </row>
    <row r="9" spans="1:40" x14ac:dyDescent="0.25">
      <c r="B9" s="117"/>
      <c r="C9" s="117"/>
      <c r="F9" s="118"/>
      <c r="M9" s="93"/>
      <c r="T9" s="120"/>
      <c r="AA9" s="121"/>
      <c r="AH9" s="122"/>
    </row>
    <row r="11" spans="1:40" x14ac:dyDescent="0.25">
      <c r="F11" s="118"/>
      <c r="M11" s="94"/>
      <c r="W11" s="95"/>
      <c r="Y11" s="96"/>
      <c r="Z11" s="96"/>
      <c r="AA11" s="96"/>
      <c r="AD11" s="95"/>
      <c r="AF11" s="97"/>
      <c r="AG11" s="97"/>
      <c r="AH11" s="97"/>
    </row>
    <row r="12" spans="1:40" x14ac:dyDescent="0.25">
      <c r="F12" s="118"/>
      <c r="M12" s="94"/>
      <c r="W12" s="95"/>
      <c r="Y12" s="98"/>
      <c r="Z12" s="98"/>
      <c r="AA12" s="98"/>
      <c r="AD12" s="95"/>
      <c r="AF12" s="99"/>
      <c r="AG12" s="99"/>
      <c r="AH12" s="99"/>
    </row>
    <row r="15" spans="1:40" ht="41.25" customHeight="1" x14ac:dyDescent="0.25">
      <c r="E15" s="115" t="str">
        <f>"Planning BOI du "&amp;TEXT(E2,"jj mmmm aaaa")&amp;" au "&amp;TEXT(F2,"jjmmmmaaaa")</f>
        <v>Planning BOI du 01 février 2020 au 29février2020</v>
      </c>
      <c r="F15" s="115"/>
      <c r="G15" s="115"/>
      <c r="H15" s="115"/>
      <c r="I15" s="115"/>
      <c r="J15" s="115"/>
      <c r="K15" s="115"/>
      <c r="L15" s="115"/>
      <c r="M15" s="115"/>
      <c r="N15" s="115"/>
      <c r="O15" s="115"/>
      <c r="P15" s="115"/>
      <c r="Q15" s="115"/>
      <c r="R15" s="115"/>
      <c r="S15" s="115"/>
      <c r="T15" s="115"/>
      <c r="U15" s="115"/>
      <c r="V15" s="115"/>
      <c r="W15" s="115"/>
      <c r="X15" s="115"/>
      <c r="Y15" s="115"/>
      <c r="Z15" s="115"/>
      <c r="AA15" s="115"/>
      <c r="AB15" s="115"/>
      <c r="AC15" s="115"/>
      <c r="AD15" s="115"/>
      <c r="AE15" s="115"/>
      <c r="AF15" s="115"/>
      <c r="AG15" s="115"/>
      <c r="AH15" s="115"/>
      <c r="AI15" s="115"/>
    </row>
    <row r="17" spans="1:40" ht="49.5" customHeight="1" x14ac:dyDescent="0.25">
      <c r="A17" s="65"/>
      <c r="B17" s="66"/>
      <c r="C17" s="67"/>
      <c r="D17" s="67"/>
      <c r="E17" s="100">
        <f>DATE(C2+2018,C1,1)</f>
        <v>43862</v>
      </c>
      <c r="F17" s="68">
        <f>E17+1</f>
        <v>43863</v>
      </c>
      <c r="G17" s="68">
        <f t="shared" ref="G17:AH17" si="0">F17+1</f>
        <v>43864</v>
      </c>
      <c r="H17" s="68">
        <f t="shared" si="0"/>
        <v>43865</v>
      </c>
      <c r="I17" s="68">
        <f t="shared" si="0"/>
        <v>43866</v>
      </c>
      <c r="J17" s="68">
        <f t="shared" si="0"/>
        <v>43867</v>
      </c>
      <c r="K17" s="68">
        <f t="shared" si="0"/>
        <v>43868</v>
      </c>
      <c r="L17" s="68">
        <f t="shared" si="0"/>
        <v>43869</v>
      </c>
      <c r="M17" s="68">
        <f t="shared" si="0"/>
        <v>43870</v>
      </c>
      <c r="N17" s="68">
        <f t="shared" si="0"/>
        <v>43871</v>
      </c>
      <c r="O17" s="68">
        <f t="shared" si="0"/>
        <v>43872</v>
      </c>
      <c r="P17" s="68">
        <f t="shared" si="0"/>
        <v>43873</v>
      </c>
      <c r="Q17" s="68">
        <f t="shared" si="0"/>
        <v>43874</v>
      </c>
      <c r="R17" s="68">
        <f t="shared" si="0"/>
        <v>43875</v>
      </c>
      <c r="S17" s="68">
        <f t="shared" si="0"/>
        <v>43876</v>
      </c>
      <c r="T17" s="68">
        <f t="shared" si="0"/>
        <v>43877</v>
      </c>
      <c r="U17" s="68">
        <f t="shared" si="0"/>
        <v>43878</v>
      </c>
      <c r="V17" s="68">
        <f t="shared" si="0"/>
        <v>43879</v>
      </c>
      <c r="W17" s="68">
        <f t="shared" si="0"/>
        <v>43880</v>
      </c>
      <c r="X17" s="68">
        <f t="shared" si="0"/>
        <v>43881</v>
      </c>
      <c r="Y17" s="68">
        <f t="shared" si="0"/>
        <v>43882</v>
      </c>
      <c r="Z17" s="68">
        <f t="shared" si="0"/>
        <v>43883</v>
      </c>
      <c r="AA17" s="68">
        <f t="shared" si="0"/>
        <v>43884</v>
      </c>
      <c r="AB17" s="68">
        <f t="shared" si="0"/>
        <v>43885</v>
      </c>
      <c r="AC17" s="68">
        <f t="shared" si="0"/>
        <v>43886</v>
      </c>
      <c r="AD17" s="68">
        <f t="shared" si="0"/>
        <v>43887</v>
      </c>
      <c r="AE17" s="68">
        <f t="shared" si="0"/>
        <v>43888</v>
      </c>
      <c r="AF17" s="68">
        <f t="shared" si="0"/>
        <v>43889</v>
      </c>
      <c r="AG17" s="68">
        <f t="shared" si="0"/>
        <v>43890</v>
      </c>
      <c r="AH17" s="68">
        <f t="shared" si="0"/>
        <v>43891</v>
      </c>
      <c r="AI17" s="68">
        <f t="shared" ref="AI17" si="1">AH17+1</f>
        <v>43892</v>
      </c>
    </row>
    <row r="18" spans="1:40" x14ac:dyDescent="0.25">
      <c r="A18" s="69"/>
      <c r="B18" s="72" t="s">
        <v>154</v>
      </c>
      <c r="C18" s="73" t="s">
        <v>155</v>
      </c>
      <c r="D18" s="73" t="s">
        <v>156</v>
      </c>
      <c r="E18" s="70"/>
      <c r="F18" s="70"/>
      <c r="G18" s="70"/>
      <c r="H18" s="70"/>
      <c r="I18" s="71"/>
      <c r="J18" s="71"/>
      <c r="K18" s="71"/>
      <c r="L18" s="71"/>
      <c r="M18" s="71"/>
      <c r="N18" s="74" t="s">
        <v>121</v>
      </c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</row>
    <row r="19" spans="1:40" x14ac:dyDescent="0.25">
      <c r="A19" s="69"/>
      <c r="B19" s="72" t="s">
        <v>157</v>
      </c>
      <c r="C19" s="73" t="s">
        <v>158</v>
      </c>
      <c r="D19" s="73" t="s">
        <v>159</v>
      </c>
      <c r="E19" s="70"/>
      <c r="F19" s="70"/>
      <c r="G19" s="70"/>
      <c r="H19" s="70"/>
      <c r="I19" s="74" t="s">
        <v>121</v>
      </c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</row>
    <row r="20" spans="1:40" x14ac:dyDescent="0.25">
      <c r="A20" s="69"/>
      <c r="B20" s="72" t="s">
        <v>160</v>
      </c>
      <c r="C20" s="73" t="s">
        <v>161</v>
      </c>
      <c r="D20" s="73" t="s">
        <v>156</v>
      </c>
      <c r="E20" s="70"/>
      <c r="F20" s="70"/>
      <c r="G20" s="70"/>
      <c r="H20" s="74" t="s">
        <v>121</v>
      </c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</row>
    <row r="21" spans="1:40" x14ac:dyDescent="0.25">
      <c r="A21" s="69"/>
      <c r="B21" s="72" t="s">
        <v>160</v>
      </c>
      <c r="C21" s="73" t="s">
        <v>162</v>
      </c>
      <c r="D21" s="73" t="s">
        <v>163</v>
      </c>
      <c r="E21" s="70"/>
      <c r="F21" s="70"/>
      <c r="G21" s="70"/>
      <c r="H21" s="70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N21" s="86"/>
    </row>
    <row r="22" spans="1:40" x14ac:dyDescent="0.25">
      <c r="A22" s="69"/>
      <c r="B22" s="72" t="s">
        <v>51</v>
      </c>
      <c r="C22" s="73" t="s">
        <v>164</v>
      </c>
      <c r="D22" s="73" t="s">
        <v>165</v>
      </c>
      <c r="E22" s="70"/>
      <c r="F22" s="70"/>
      <c r="G22" s="70"/>
      <c r="H22" s="70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</row>
    <row r="23" spans="1:40" x14ac:dyDescent="0.25">
      <c r="A23" s="69"/>
      <c r="B23" s="72" t="s">
        <v>51</v>
      </c>
      <c r="C23" s="73" t="s">
        <v>166</v>
      </c>
      <c r="D23" s="73" t="s">
        <v>167</v>
      </c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</row>
    <row r="24" spans="1:40" x14ac:dyDescent="0.25">
      <c r="A24" s="69"/>
      <c r="B24" s="72" t="s">
        <v>51</v>
      </c>
      <c r="C24" s="73" t="s">
        <v>168</v>
      </c>
      <c r="D24" s="73" t="s">
        <v>169</v>
      </c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5" t="s">
        <v>121</v>
      </c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</row>
    <row r="25" spans="1:40" x14ac:dyDescent="0.25">
      <c r="A25" s="69"/>
      <c r="B25" s="72" t="s">
        <v>51</v>
      </c>
      <c r="C25" s="73" t="s">
        <v>170</v>
      </c>
      <c r="D25" s="73" t="s">
        <v>171</v>
      </c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</row>
    <row r="26" spans="1:40" x14ac:dyDescent="0.25">
      <c r="A26" s="69"/>
      <c r="B26" s="72" t="s">
        <v>172</v>
      </c>
      <c r="C26" s="73" t="s">
        <v>173</v>
      </c>
      <c r="D26" s="73" t="s">
        <v>174</v>
      </c>
      <c r="E26" s="71"/>
      <c r="F26" s="71"/>
      <c r="G26" s="71"/>
      <c r="H26" s="71"/>
      <c r="I26" s="71"/>
      <c r="J26" s="71"/>
      <c r="K26" s="71"/>
      <c r="L26" s="71"/>
      <c r="M26" s="71"/>
      <c r="N26" s="74" t="s">
        <v>121</v>
      </c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</row>
    <row r="27" spans="1:40" x14ac:dyDescent="0.25">
      <c r="A27" s="69"/>
      <c r="B27" s="72" t="s">
        <v>175</v>
      </c>
      <c r="C27" s="73" t="s">
        <v>177</v>
      </c>
      <c r="D27" s="73" t="s">
        <v>178</v>
      </c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</row>
    <row r="28" spans="1:40" x14ac:dyDescent="0.25">
      <c r="A28" s="69"/>
      <c r="B28" s="72" t="s">
        <v>175</v>
      </c>
      <c r="C28" s="73" t="s">
        <v>179</v>
      </c>
      <c r="D28" s="73" t="s">
        <v>180</v>
      </c>
      <c r="E28" s="71"/>
      <c r="F28" s="71"/>
      <c r="G28" s="71"/>
      <c r="H28" s="71"/>
      <c r="I28" s="71"/>
      <c r="J28" s="71"/>
      <c r="K28" s="75" t="s">
        <v>121</v>
      </c>
      <c r="L28" s="75" t="s">
        <v>121</v>
      </c>
      <c r="M28" s="75" t="s">
        <v>121</v>
      </c>
      <c r="N28" s="75" t="s">
        <v>121</v>
      </c>
      <c r="O28" s="71"/>
      <c r="P28" s="71"/>
      <c r="Q28" s="71"/>
      <c r="R28" s="71"/>
      <c r="S28" s="75" t="s">
        <v>121</v>
      </c>
      <c r="T28" s="71"/>
      <c r="U28" s="71"/>
      <c r="V28" s="71"/>
      <c r="W28" s="71"/>
      <c r="X28" s="71"/>
      <c r="Y28" s="75" t="s">
        <v>121</v>
      </c>
      <c r="Z28" s="71"/>
      <c r="AA28" s="71"/>
      <c r="AB28" s="71"/>
      <c r="AC28" s="71"/>
      <c r="AD28" s="71"/>
      <c r="AE28" s="71"/>
      <c r="AF28" s="71"/>
      <c r="AG28" s="71"/>
      <c r="AH28" s="71"/>
      <c r="AI28" s="71"/>
    </row>
    <row r="29" spans="1:40" x14ac:dyDescent="0.25">
      <c r="A29" s="69"/>
      <c r="B29" s="72" t="s">
        <v>175</v>
      </c>
      <c r="C29" s="73" t="s">
        <v>181</v>
      </c>
      <c r="D29" s="73" t="s">
        <v>182</v>
      </c>
      <c r="E29" s="75" t="s">
        <v>121</v>
      </c>
      <c r="F29" s="75" t="s">
        <v>121</v>
      </c>
      <c r="G29" s="75" t="s">
        <v>121</v>
      </c>
      <c r="H29" s="75" t="s">
        <v>121</v>
      </c>
      <c r="I29" s="71"/>
      <c r="J29" s="71"/>
      <c r="K29" s="75" t="s">
        <v>121</v>
      </c>
      <c r="L29" s="75" t="s">
        <v>121</v>
      </c>
      <c r="M29" s="75" t="s">
        <v>121</v>
      </c>
      <c r="N29" s="75" t="s">
        <v>121</v>
      </c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</row>
    <row r="30" spans="1:40" x14ac:dyDescent="0.25">
      <c r="A30" s="69"/>
      <c r="B30" s="72" t="s">
        <v>175</v>
      </c>
      <c r="C30" s="73" t="s">
        <v>183</v>
      </c>
      <c r="D30" s="73" t="s">
        <v>184</v>
      </c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0"/>
      <c r="AG30" s="70"/>
      <c r="AH30" s="70"/>
      <c r="AI30" s="71"/>
    </row>
    <row r="31" spans="1:40" x14ac:dyDescent="0.25">
      <c r="A31" s="69"/>
      <c r="B31" s="72" t="s">
        <v>175</v>
      </c>
      <c r="C31" s="73" t="s">
        <v>245</v>
      </c>
      <c r="D31" s="73" t="s">
        <v>246</v>
      </c>
      <c r="E31" s="75" t="s">
        <v>121</v>
      </c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0"/>
      <c r="AG31" s="70"/>
      <c r="AH31" s="70"/>
      <c r="AI31" s="71"/>
    </row>
    <row r="32" spans="1:40" ht="15" customHeight="1" x14ac:dyDescent="0.25">
      <c r="A32" s="69"/>
      <c r="B32" s="72" t="s">
        <v>185</v>
      </c>
      <c r="C32" s="73" t="s">
        <v>186</v>
      </c>
      <c r="D32" s="73" t="s">
        <v>187</v>
      </c>
      <c r="E32" s="75" t="s">
        <v>121</v>
      </c>
      <c r="F32" s="75" t="s">
        <v>121</v>
      </c>
      <c r="G32" s="75" t="s">
        <v>121</v>
      </c>
      <c r="H32" s="75" t="s">
        <v>121</v>
      </c>
      <c r="I32" s="76"/>
      <c r="J32" s="76"/>
      <c r="K32" s="75" t="s">
        <v>121</v>
      </c>
      <c r="L32" s="75" t="s">
        <v>121</v>
      </c>
      <c r="M32" s="75" t="s">
        <v>121</v>
      </c>
      <c r="N32" s="75" t="s">
        <v>121</v>
      </c>
      <c r="O32" s="75" t="s">
        <v>121</v>
      </c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0"/>
      <c r="AG32" s="70"/>
      <c r="AH32" s="70"/>
      <c r="AI32" s="71"/>
    </row>
    <row r="33" spans="1:35" x14ac:dyDescent="0.25">
      <c r="A33" s="69"/>
      <c r="B33" s="72" t="s">
        <v>185</v>
      </c>
      <c r="C33" s="73" t="s">
        <v>188</v>
      </c>
      <c r="D33" s="73" t="s">
        <v>189</v>
      </c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0"/>
      <c r="AG33" s="70"/>
      <c r="AH33" s="70"/>
      <c r="AI33" s="71"/>
    </row>
    <row r="34" spans="1:35" x14ac:dyDescent="0.25">
      <c r="A34" s="69"/>
      <c r="B34" s="72" t="s">
        <v>185</v>
      </c>
      <c r="C34" s="73" t="s">
        <v>190</v>
      </c>
      <c r="D34" s="73" t="s">
        <v>191</v>
      </c>
      <c r="E34" s="76"/>
      <c r="F34" s="76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0"/>
      <c r="AG34" s="70"/>
      <c r="AH34" s="70"/>
      <c r="AI34" s="71"/>
    </row>
    <row r="35" spans="1:35" x14ac:dyDescent="0.25">
      <c r="A35" s="69"/>
      <c r="B35" s="72" t="s">
        <v>13</v>
      </c>
      <c r="C35" s="77" t="s">
        <v>192</v>
      </c>
      <c r="D35" s="73" t="s">
        <v>12</v>
      </c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0"/>
      <c r="AG35" s="70"/>
      <c r="AH35" s="70"/>
      <c r="AI35" s="71"/>
    </row>
    <row r="36" spans="1:35" x14ac:dyDescent="0.25">
      <c r="A36" s="69"/>
      <c r="B36" s="72" t="s">
        <v>13</v>
      </c>
      <c r="C36" s="73" t="s">
        <v>73</v>
      </c>
      <c r="D36" s="73" t="s">
        <v>193</v>
      </c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0"/>
      <c r="AG36" s="70"/>
      <c r="AH36" s="70"/>
      <c r="AI36" s="71"/>
    </row>
    <row r="37" spans="1:35" x14ac:dyDescent="0.25">
      <c r="A37" s="69"/>
      <c r="B37" s="72" t="s">
        <v>13</v>
      </c>
      <c r="C37" s="73" t="s">
        <v>194</v>
      </c>
      <c r="D37" s="73" t="s">
        <v>195</v>
      </c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0"/>
      <c r="AG37" s="70"/>
      <c r="AH37" s="70"/>
      <c r="AI37" s="71"/>
    </row>
    <row r="38" spans="1:35" x14ac:dyDescent="0.25">
      <c r="A38" s="69"/>
      <c r="B38" s="72" t="s">
        <v>13</v>
      </c>
      <c r="C38" s="73" t="s">
        <v>196</v>
      </c>
      <c r="D38" s="73" t="s">
        <v>197</v>
      </c>
      <c r="E38" s="76"/>
      <c r="F38" s="75" t="s">
        <v>121</v>
      </c>
      <c r="G38" s="75" t="s">
        <v>121</v>
      </c>
      <c r="H38" s="75" t="s">
        <v>121</v>
      </c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0"/>
      <c r="AG38" s="70"/>
      <c r="AH38" s="70"/>
      <c r="AI38" s="71"/>
    </row>
    <row r="39" spans="1:35" x14ac:dyDescent="0.25">
      <c r="A39" s="69"/>
      <c r="B39" s="72" t="s">
        <v>198</v>
      </c>
      <c r="C39" s="73" t="s">
        <v>199</v>
      </c>
      <c r="D39" s="73" t="s">
        <v>69</v>
      </c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0"/>
      <c r="AG39" s="70"/>
      <c r="AH39" s="70"/>
      <c r="AI39" s="71"/>
    </row>
    <row r="40" spans="1:35" x14ac:dyDescent="0.25">
      <c r="A40" s="69"/>
      <c r="B40" s="72" t="s">
        <v>198</v>
      </c>
      <c r="C40" s="73" t="s">
        <v>200</v>
      </c>
      <c r="D40" s="73" t="s">
        <v>201</v>
      </c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0"/>
      <c r="AG40" s="70"/>
      <c r="AH40" s="70"/>
      <c r="AI40" s="71"/>
    </row>
    <row r="41" spans="1:35" x14ac:dyDescent="0.25">
      <c r="B41" s="72" t="s">
        <v>198</v>
      </c>
      <c r="C41" s="73" t="s">
        <v>202</v>
      </c>
      <c r="D41" s="73" t="s">
        <v>203</v>
      </c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0"/>
      <c r="AG41" s="70"/>
      <c r="AH41" s="70"/>
      <c r="AI41" s="71"/>
    </row>
    <row r="42" spans="1:35" x14ac:dyDescent="0.25">
      <c r="B42" s="72" t="s">
        <v>198</v>
      </c>
      <c r="C42" s="73" t="s">
        <v>204</v>
      </c>
      <c r="D42" s="73" t="s">
        <v>205</v>
      </c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0"/>
      <c r="AG42" s="70"/>
      <c r="AH42" s="70"/>
      <c r="AI42" s="71"/>
    </row>
    <row r="43" spans="1:35" x14ac:dyDescent="0.25">
      <c r="B43" s="72" t="s">
        <v>198</v>
      </c>
      <c r="C43" s="73" t="s">
        <v>206</v>
      </c>
      <c r="D43" s="73" t="s">
        <v>207</v>
      </c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0"/>
      <c r="AG43" s="70"/>
      <c r="AH43" s="70"/>
      <c r="AI43" s="71"/>
    </row>
    <row r="44" spans="1:35" x14ac:dyDescent="0.25">
      <c r="B44" s="72" t="s">
        <v>198</v>
      </c>
      <c r="C44" s="73" t="s">
        <v>208</v>
      </c>
      <c r="D44" s="73" t="s">
        <v>209</v>
      </c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0"/>
      <c r="AG44" s="70"/>
      <c r="AH44" s="70"/>
      <c r="AI44" s="71"/>
    </row>
    <row r="45" spans="1:35" x14ac:dyDescent="0.25">
      <c r="B45" s="72" t="s">
        <v>198</v>
      </c>
      <c r="C45" s="73" t="s">
        <v>210</v>
      </c>
      <c r="D45" s="73" t="s">
        <v>163</v>
      </c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0"/>
      <c r="AG45" s="70"/>
      <c r="AH45" s="70"/>
      <c r="AI45" s="71"/>
    </row>
    <row r="46" spans="1:35" x14ac:dyDescent="0.25">
      <c r="B46" s="72" t="s">
        <v>198</v>
      </c>
      <c r="C46" s="73" t="s">
        <v>211</v>
      </c>
      <c r="D46" s="73" t="s">
        <v>212</v>
      </c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0"/>
      <c r="AG46" s="70"/>
      <c r="AH46" s="70"/>
      <c r="AI46" s="71"/>
    </row>
    <row r="47" spans="1:35" x14ac:dyDescent="0.25">
      <c r="B47" s="72" t="s">
        <v>213</v>
      </c>
      <c r="C47" s="73" t="s">
        <v>214</v>
      </c>
      <c r="D47" s="73" t="s">
        <v>215</v>
      </c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0"/>
      <c r="AG47" s="70"/>
      <c r="AH47" s="70"/>
      <c r="AI47" s="71"/>
    </row>
    <row r="48" spans="1:35" x14ac:dyDescent="0.25">
      <c r="B48" s="72" t="s">
        <v>213</v>
      </c>
      <c r="C48" s="73" t="s">
        <v>216</v>
      </c>
      <c r="D48" s="73" t="s">
        <v>217</v>
      </c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76"/>
      <c r="X48" s="76"/>
      <c r="Y48" s="76"/>
      <c r="Z48" s="76"/>
      <c r="AA48" s="76"/>
      <c r="AB48" s="76"/>
      <c r="AC48" s="76"/>
      <c r="AD48" s="76"/>
      <c r="AE48" s="76"/>
      <c r="AF48" s="70"/>
      <c r="AG48" s="70"/>
      <c r="AH48" s="70"/>
      <c r="AI48" s="71"/>
    </row>
    <row r="49" spans="2:35" x14ac:dyDescent="0.25">
      <c r="B49" s="72" t="s">
        <v>213</v>
      </c>
      <c r="C49" s="73" t="s">
        <v>218</v>
      </c>
      <c r="D49" s="73" t="s">
        <v>178</v>
      </c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0"/>
      <c r="AG49" s="70"/>
      <c r="AH49" s="70"/>
      <c r="AI49" s="71"/>
    </row>
    <row r="50" spans="2:35" x14ac:dyDescent="0.25">
      <c r="B50" s="72" t="s">
        <v>213</v>
      </c>
      <c r="C50" s="73" t="s">
        <v>174</v>
      </c>
      <c r="D50" s="73" t="s">
        <v>219</v>
      </c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0"/>
      <c r="AG50" s="70"/>
      <c r="AH50" s="70"/>
      <c r="AI50" s="71"/>
    </row>
    <row r="51" spans="2:35" x14ac:dyDescent="0.25">
      <c r="B51" s="72" t="s">
        <v>213</v>
      </c>
      <c r="C51" s="73" t="s">
        <v>220</v>
      </c>
      <c r="D51" s="73" t="s">
        <v>221</v>
      </c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  <c r="AB51" s="76"/>
      <c r="AC51" s="76"/>
      <c r="AD51" s="76"/>
      <c r="AE51" s="76"/>
      <c r="AF51" s="70"/>
      <c r="AG51" s="70"/>
      <c r="AH51" s="70"/>
      <c r="AI51" s="71"/>
    </row>
    <row r="52" spans="2:35" x14ac:dyDescent="0.25">
      <c r="B52" s="72" t="s">
        <v>213</v>
      </c>
      <c r="C52" s="73" t="s">
        <v>222</v>
      </c>
      <c r="D52" s="73" t="s">
        <v>223</v>
      </c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  <c r="AB52" s="76"/>
      <c r="AC52" s="76"/>
      <c r="AD52" s="76"/>
      <c r="AE52" s="76"/>
      <c r="AF52" s="70"/>
      <c r="AG52" s="70"/>
      <c r="AH52" s="70"/>
      <c r="AI52" s="71"/>
    </row>
    <row r="53" spans="2:35" x14ac:dyDescent="0.25">
      <c r="B53" s="72" t="s">
        <v>213</v>
      </c>
      <c r="C53" s="73" t="s">
        <v>224</v>
      </c>
      <c r="D53" s="73" t="s">
        <v>225</v>
      </c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  <c r="Z53" s="76"/>
      <c r="AA53" s="76"/>
      <c r="AB53" s="76"/>
      <c r="AC53" s="76"/>
      <c r="AD53" s="76"/>
      <c r="AE53" s="76"/>
      <c r="AF53" s="70"/>
      <c r="AG53" s="70"/>
      <c r="AH53" s="70"/>
      <c r="AI53" s="71"/>
    </row>
    <row r="54" spans="2:35" x14ac:dyDescent="0.25">
      <c r="B54" s="72" t="s">
        <v>213</v>
      </c>
      <c r="C54" s="73" t="s">
        <v>226</v>
      </c>
      <c r="D54" s="73" t="s">
        <v>227</v>
      </c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  <c r="Z54" s="76"/>
      <c r="AA54" s="76"/>
      <c r="AB54" s="76"/>
      <c r="AC54" s="76"/>
      <c r="AD54" s="76"/>
      <c r="AE54" s="76"/>
      <c r="AF54" s="70"/>
      <c r="AG54" s="70"/>
      <c r="AH54" s="70"/>
      <c r="AI54" s="71"/>
    </row>
    <row r="55" spans="2:35" x14ac:dyDescent="0.25">
      <c r="B55" s="72" t="s">
        <v>213</v>
      </c>
      <c r="C55" s="73" t="s">
        <v>228</v>
      </c>
      <c r="D55" s="73" t="s">
        <v>229</v>
      </c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6"/>
      <c r="W55" s="76"/>
      <c r="X55" s="76"/>
      <c r="Y55" s="76"/>
      <c r="Z55" s="76"/>
      <c r="AA55" s="76"/>
      <c r="AB55" s="76"/>
      <c r="AC55" s="76"/>
      <c r="AD55" s="76"/>
      <c r="AE55" s="76"/>
      <c r="AF55" s="70"/>
      <c r="AG55" s="70"/>
      <c r="AH55" s="70"/>
      <c r="AI55" s="71"/>
    </row>
    <row r="56" spans="2:35" x14ac:dyDescent="0.25">
      <c r="B56" s="72" t="s">
        <v>213</v>
      </c>
      <c r="C56" s="73" t="s">
        <v>247</v>
      </c>
      <c r="D56" s="73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76"/>
      <c r="X56" s="76"/>
      <c r="Y56" s="76"/>
      <c r="Z56" s="76"/>
      <c r="AA56" s="76"/>
      <c r="AB56" s="76"/>
      <c r="AC56" s="76"/>
      <c r="AD56" s="76"/>
      <c r="AE56" s="76"/>
      <c r="AF56" s="70"/>
      <c r="AG56" s="70"/>
      <c r="AH56" s="70"/>
      <c r="AI56" s="71"/>
    </row>
    <row r="57" spans="2:35" x14ac:dyDescent="0.25">
      <c r="B57" s="72" t="s">
        <v>230</v>
      </c>
      <c r="C57" s="73" t="s">
        <v>231</v>
      </c>
      <c r="D57" s="73" t="s">
        <v>232</v>
      </c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6"/>
      <c r="W57" s="76"/>
      <c r="X57" s="76"/>
      <c r="Y57" s="76"/>
      <c r="Z57" s="76"/>
      <c r="AA57" s="76"/>
      <c r="AB57" s="76"/>
      <c r="AC57" s="76"/>
      <c r="AD57" s="76"/>
      <c r="AE57" s="76"/>
      <c r="AF57" s="70"/>
      <c r="AG57" s="70"/>
      <c r="AH57" s="70"/>
      <c r="AI57" s="71"/>
    </row>
    <row r="58" spans="2:35" x14ac:dyDescent="0.25">
      <c r="B58" s="72" t="s">
        <v>230</v>
      </c>
      <c r="C58" s="73" t="s">
        <v>233</v>
      </c>
      <c r="D58" s="73" t="s">
        <v>234</v>
      </c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  <c r="AB58" s="76"/>
      <c r="AC58" s="76"/>
      <c r="AD58" s="76"/>
      <c r="AE58" s="76"/>
      <c r="AF58" s="70"/>
      <c r="AG58" s="70"/>
      <c r="AH58" s="70"/>
      <c r="AI58" s="71"/>
    </row>
    <row r="59" spans="2:35" x14ac:dyDescent="0.25">
      <c r="B59" s="72" t="s">
        <v>230</v>
      </c>
      <c r="C59" s="79" t="s">
        <v>235</v>
      </c>
      <c r="D59" s="80" t="s">
        <v>236</v>
      </c>
      <c r="E59" s="76"/>
      <c r="F59" s="76"/>
      <c r="G59" s="76"/>
      <c r="H59" s="76"/>
      <c r="I59" s="76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  <c r="AB59" s="76"/>
      <c r="AC59" s="76"/>
      <c r="AD59" s="76"/>
      <c r="AE59" s="76"/>
      <c r="AF59" s="70"/>
      <c r="AG59" s="70"/>
      <c r="AH59" s="70"/>
      <c r="AI59" s="71"/>
    </row>
    <row r="60" spans="2:35" x14ac:dyDescent="0.25">
      <c r="B60" s="72" t="s">
        <v>230</v>
      </c>
      <c r="C60" s="79" t="s">
        <v>237</v>
      </c>
      <c r="D60" s="80" t="s">
        <v>49</v>
      </c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0"/>
      <c r="AG60" s="70"/>
      <c r="AH60" s="70"/>
      <c r="AI60" s="71"/>
    </row>
    <row r="61" spans="2:35" x14ac:dyDescent="0.25">
      <c r="B61" s="72" t="s">
        <v>238</v>
      </c>
      <c r="C61" s="79" t="s">
        <v>239</v>
      </c>
      <c r="D61" s="80" t="s">
        <v>240</v>
      </c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76"/>
      <c r="X61" s="76"/>
      <c r="Y61" s="76"/>
      <c r="Z61" s="76"/>
      <c r="AA61" s="76"/>
      <c r="AB61" s="76"/>
      <c r="AC61" s="76"/>
      <c r="AD61" s="76"/>
      <c r="AE61" s="76"/>
      <c r="AF61" s="70"/>
      <c r="AG61" s="70"/>
      <c r="AH61" s="70"/>
      <c r="AI61" s="71"/>
    </row>
    <row r="62" spans="2:35" x14ac:dyDescent="0.25">
      <c r="B62" s="72" t="s">
        <v>241</v>
      </c>
      <c r="C62" s="79" t="s">
        <v>242</v>
      </c>
      <c r="D62" s="80" t="s">
        <v>243</v>
      </c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  <c r="Z62" s="76"/>
      <c r="AA62" s="76"/>
      <c r="AB62" s="76"/>
      <c r="AC62" s="76"/>
      <c r="AD62" s="76"/>
      <c r="AE62" s="76"/>
      <c r="AF62" s="70"/>
      <c r="AG62" s="70"/>
      <c r="AH62" s="70"/>
      <c r="AI62" s="71"/>
    </row>
    <row r="63" spans="2:35" x14ac:dyDescent="0.25">
      <c r="B63" s="72" t="s">
        <v>241</v>
      </c>
      <c r="C63" s="79" t="s">
        <v>244</v>
      </c>
      <c r="D63" s="80" t="s">
        <v>176</v>
      </c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0"/>
      <c r="AG63" s="70"/>
      <c r="AH63" s="70"/>
      <c r="AI63" s="71"/>
    </row>
  </sheetData>
  <mergeCells count="11">
    <mergeCell ref="F8:F9"/>
    <mergeCell ref="F11:F12"/>
    <mergeCell ref="T5:T6"/>
    <mergeCell ref="T8:T9"/>
    <mergeCell ref="AA5:AA6"/>
    <mergeCell ref="AA8:AA9"/>
    <mergeCell ref="AH5:AH6"/>
    <mergeCell ref="AH8:AH9"/>
    <mergeCell ref="E15:AI15"/>
    <mergeCell ref="B3:C5"/>
    <mergeCell ref="B8:C9"/>
  </mergeCells>
  <conditionalFormatting sqref="E17:AI63">
    <cfRule type="expression" dxfId="3" priority="1">
      <formula>WEEKDAY(E$17,2)&gt;5</formula>
    </cfRule>
  </conditionalFormatting>
  <conditionalFormatting sqref="Y12:AA12">
    <cfRule type="expression" dxfId="2" priority="96">
      <formula>WEEKDAY(#REF!,2)&gt;5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3</xdr:col>
                    <xdr:colOff>857250</xdr:colOff>
                    <xdr:row>6</xdr:row>
                    <xdr:rowOff>19050</xdr:rowOff>
                  </from>
                  <to>
                    <xdr:col>4</xdr:col>
                    <xdr:colOff>1304925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3</xdr:col>
                    <xdr:colOff>866775</xdr:colOff>
                    <xdr:row>8</xdr:row>
                    <xdr:rowOff>142875</xdr:rowOff>
                  </from>
                  <to>
                    <xdr:col>4</xdr:col>
                    <xdr:colOff>1314450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28575</xdr:colOff>
                    <xdr:row>11</xdr:row>
                    <xdr:rowOff>47625</xdr:rowOff>
                  </from>
                  <to>
                    <xdr:col>4</xdr:col>
                    <xdr:colOff>1400175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3</xdr:col>
                    <xdr:colOff>876300</xdr:colOff>
                    <xdr:row>3</xdr:row>
                    <xdr:rowOff>85725</xdr:rowOff>
                  </from>
                  <to>
                    <xdr:col>4</xdr:col>
                    <xdr:colOff>1314450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13</xdr:col>
                    <xdr:colOff>238125</xdr:colOff>
                    <xdr:row>4</xdr:row>
                    <xdr:rowOff>171450</xdr:rowOff>
                  </from>
                  <to>
                    <xdr:col>18</xdr:col>
                    <xdr:colOff>238125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247650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352425</xdr:colOff>
                    <xdr:row>2</xdr:row>
                    <xdr:rowOff>133350</xdr:rowOff>
                  </from>
                  <to>
                    <xdr:col>11</xdr:col>
                    <xdr:colOff>352425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200025</xdr:colOff>
                    <xdr:row>1</xdr:row>
                    <xdr:rowOff>57150</xdr:rowOff>
                  </from>
                  <to>
                    <xdr:col>18</xdr:col>
                    <xdr:colOff>219075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2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219075</xdr:colOff>
                    <xdr:row>2</xdr:row>
                    <xdr:rowOff>57150</xdr:rowOff>
                  </from>
                  <to>
                    <xdr:col>18</xdr:col>
                    <xdr:colOff>219075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3" name="Button 11">
              <controlPr defaultSize="0" print="0" autoFill="0" autoPict="0" macro="[0]!stage">
                <anchor moveWithCells="1" sizeWithCells="1">
                  <from>
                    <xdr:col>13</xdr:col>
                    <xdr:colOff>200025</xdr:colOff>
                    <xdr:row>7</xdr:row>
                    <xdr:rowOff>95250</xdr:rowOff>
                  </from>
                  <to>
                    <xdr:col>18</xdr:col>
                    <xdr:colOff>114300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4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5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6" name="Button 14">
              <controlPr defaultSize="0" print="0" autoFill="0" autoPict="0" macro="[0]!auto_d_abs">
                <anchor moveWithCells="1" sizeWithCells="1">
                  <from>
                    <xdr:col>13</xdr:col>
                    <xdr:colOff>333375</xdr:colOff>
                    <xdr:row>9</xdr:row>
                    <xdr:rowOff>152400</xdr:rowOff>
                  </from>
                  <to>
                    <xdr:col>18</xdr:col>
                    <xdr:colOff>314325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7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8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19" name="Button 17">
              <controlPr defaultSize="0" print="0" autoFill="0" autoPict="0" macro="[0]!astreinte">
                <anchor moveWithCells="1" sizeWithCells="1">
                  <from>
                    <xdr:col>6</xdr:col>
                    <xdr:colOff>371475</xdr:colOff>
                    <xdr:row>8</xdr:row>
                    <xdr:rowOff>19050</xdr:rowOff>
                  </from>
                  <to>
                    <xdr:col>11</xdr:col>
                    <xdr:colOff>371475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0" name="Button 18">
              <controlPr defaultSize="0" print="0" autoFill="0" autoPict="0" macro="[0]!jdc">
                <anchor moveWithCells="1" sizeWithCells="1">
                  <from>
                    <xdr:col>6</xdr:col>
                    <xdr:colOff>342900</xdr:colOff>
                    <xdr:row>5</xdr:row>
                    <xdr:rowOff>104775</xdr:rowOff>
                  </from>
                  <to>
                    <xdr:col>11</xdr:col>
                    <xdr:colOff>342900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5" r:id="rId21" name="Drop Down 19">
              <controlPr defaultSize="0" autoLine="0" autoPict="0" macro="[0]!Masquer_Jour">
                <anchor moveWithCells="1">
                  <from>
                    <xdr:col>0</xdr:col>
                    <xdr:colOff>28575</xdr:colOff>
                    <xdr:row>0</xdr:row>
                    <xdr:rowOff>9525</xdr:rowOff>
                  </from>
                  <to>
                    <xdr:col>2</xdr:col>
                    <xdr:colOff>9525</xdr:colOff>
                    <xdr:row>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6" r:id="rId22" name="Drop Down 20">
              <controlPr defaultSize="0" autoLine="0" autoPict="0" macro="[0]!Masquer_Jour">
                <anchor moveWithCells="1">
                  <from>
                    <xdr:col>0</xdr:col>
                    <xdr:colOff>47625</xdr:colOff>
                    <xdr:row>1</xdr:row>
                    <xdr:rowOff>114300</xdr:rowOff>
                  </from>
                  <to>
                    <xdr:col>2</xdr:col>
                    <xdr:colOff>19050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" id="{C24E08D5-36C4-4285-BC0F-822548355EB9}">
            <xm:f>NOT(ISNA(VLOOKUP(#REF!,'JOURS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0" id="{BBC39118-2ECB-4422-BBB0-EDC37BA0F3E2}">
            <xm:f>NOT(ISNA(VLOOKUP(#REF!,'JOURS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G13"/>
  <sheetViews>
    <sheetView workbookViewId="0">
      <selection activeCell="K7" sqref="K7"/>
    </sheetView>
  </sheetViews>
  <sheetFormatPr baseColWidth="10" defaultRowHeight="15" x14ac:dyDescent="0.25"/>
  <sheetData>
    <row r="1" spans="4:7" ht="15.75" x14ac:dyDescent="0.3">
      <c r="D1" s="81" t="s">
        <v>248</v>
      </c>
      <c r="E1" s="81" t="s">
        <v>249</v>
      </c>
      <c r="F1" s="82"/>
      <c r="G1" s="81" t="s">
        <v>250</v>
      </c>
    </row>
    <row r="2" spans="4:7" x14ac:dyDescent="0.25">
      <c r="D2" s="83" t="s">
        <v>107</v>
      </c>
      <c r="E2">
        <v>1</v>
      </c>
      <c r="G2" s="84">
        <v>2019</v>
      </c>
    </row>
    <row r="3" spans="4:7" x14ac:dyDescent="0.25">
      <c r="D3" s="83" t="s">
        <v>251</v>
      </c>
      <c r="E3">
        <v>2</v>
      </c>
      <c r="G3" s="84">
        <v>2020</v>
      </c>
    </row>
    <row r="4" spans="4:7" x14ac:dyDescent="0.25">
      <c r="D4" s="83" t="s">
        <v>36</v>
      </c>
      <c r="E4">
        <v>3</v>
      </c>
      <c r="G4" s="84">
        <v>2021</v>
      </c>
    </row>
    <row r="5" spans="4:7" x14ac:dyDescent="0.25">
      <c r="D5" s="83" t="s">
        <v>122</v>
      </c>
      <c r="E5">
        <v>4</v>
      </c>
      <c r="G5" s="84">
        <v>2022</v>
      </c>
    </row>
    <row r="6" spans="4:7" x14ac:dyDescent="0.25">
      <c r="D6" s="83" t="s">
        <v>123</v>
      </c>
      <c r="E6">
        <v>5</v>
      </c>
      <c r="G6" s="84">
        <v>2023</v>
      </c>
    </row>
    <row r="7" spans="4:7" x14ac:dyDescent="0.25">
      <c r="D7" s="83" t="s">
        <v>124</v>
      </c>
      <c r="E7">
        <v>6</v>
      </c>
      <c r="G7" s="84">
        <v>2024</v>
      </c>
    </row>
    <row r="8" spans="4:7" x14ac:dyDescent="0.25">
      <c r="D8" s="83" t="s">
        <v>125</v>
      </c>
      <c r="E8">
        <v>7</v>
      </c>
      <c r="G8" s="84">
        <v>2025</v>
      </c>
    </row>
    <row r="9" spans="4:7" x14ac:dyDescent="0.25">
      <c r="D9" s="83" t="s">
        <v>126</v>
      </c>
      <c r="E9">
        <v>8</v>
      </c>
      <c r="G9" s="84">
        <v>2026</v>
      </c>
    </row>
    <row r="10" spans="4:7" x14ac:dyDescent="0.25">
      <c r="D10" s="83" t="s">
        <v>127</v>
      </c>
      <c r="E10">
        <v>9</v>
      </c>
      <c r="G10" s="84">
        <v>2027</v>
      </c>
    </row>
    <row r="11" spans="4:7" x14ac:dyDescent="0.25">
      <c r="D11" s="83" t="s">
        <v>128</v>
      </c>
      <c r="E11">
        <v>10</v>
      </c>
      <c r="G11" s="84">
        <v>2028</v>
      </c>
    </row>
    <row r="12" spans="4:7" x14ac:dyDescent="0.25">
      <c r="D12" s="83" t="s">
        <v>129</v>
      </c>
      <c r="E12">
        <v>11</v>
      </c>
      <c r="G12" s="84">
        <v>2029</v>
      </c>
    </row>
    <row r="13" spans="4:7" x14ac:dyDescent="0.25">
      <c r="D13" s="83" t="s">
        <v>252</v>
      </c>
      <c r="E13">
        <v>12</v>
      </c>
      <c r="G13" s="84">
        <v>2030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zoomScaleNormal="100" workbookViewId="0">
      <selection activeCell="Z6" sqref="Z6"/>
    </sheetView>
  </sheetViews>
  <sheetFormatPr baseColWidth="10" defaultColWidth="11.42578125" defaultRowHeight="15" x14ac:dyDescent="0.2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49" hidden="1" customWidth="1"/>
    <col min="13" max="13" width="30.85546875" style="49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49"/>
  </cols>
  <sheetData>
    <row r="1" spans="1:16" x14ac:dyDescent="0.25">
      <c r="A1" s="7" t="s">
        <v>20</v>
      </c>
      <c r="B1" s="52">
        <v>2020</v>
      </c>
    </row>
    <row r="2" spans="1:16" x14ac:dyDescent="0.25">
      <c r="A2" s="123" t="s">
        <v>37</v>
      </c>
      <c r="B2" s="123"/>
      <c r="D2" s="123" t="s">
        <v>39</v>
      </c>
      <c r="E2" s="123"/>
      <c r="G2" s="123" t="s">
        <v>38</v>
      </c>
      <c r="H2" s="123"/>
      <c r="L2" s="50">
        <f>IF(MOD((B1),4)=0,1,0)</f>
        <v>1</v>
      </c>
      <c r="M2" s="50" t="s">
        <v>113</v>
      </c>
      <c r="N2" s="42"/>
      <c r="O2" s="42"/>
    </row>
    <row r="3" spans="1:16" ht="15.75" x14ac:dyDescent="0.25">
      <c r="D3" s="43"/>
      <c r="E3" s="43"/>
      <c r="F3" s="43"/>
      <c r="G3" s="43"/>
    </row>
    <row r="4" spans="1:16" ht="15.75" x14ac:dyDescent="0.25">
      <c r="A4" s="40" t="s">
        <v>25</v>
      </c>
      <c r="B4" s="41">
        <f>DATE($B$1,1,1)</f>
        <v>43831</v>
      </c>
      <c r="D4" s="53" t="s">
        <v>142</v>
      </c>
      <c r="E4" s="54">
        <v>43832</v>
      </c>
      <c r="F4" s="43"/>
      <c r="G4" s="53" t="s">
        <v>142</v>
      </c>
      <c r="H4" s="54">
        <v>43832</v>
      </c>
    </row>
    <row r="5" spans="1:16" ht="15.75" x14ac:dyDescent="0.25">
      <c r="A5" s="40" t="s">
        <v>21</v>
      </c>
      <c r="B5" s="41">
        <f>B6-2</f>
        <v>43931</v>
      </c>
      <c r="D5" s="53" t="s">
        <v>143</v>
      </c>
      <c r="E5" s="54">
        <v>43833</v>
      </c>
      <c r="F5" s="43"/>
      <c r="G5" s="53" t="s">
        <v>143</v>
      </c>
      <c r="H5" s="54">
        <v>43833</v>
      </c>
    </row>
    <row r="6" spans="1:16" ht="15.75" x14ac:dyDescent="0.25">
      <c r="A6" s="40" t="s">
        <v>22</v>
      </c>
      <c r="B6" s="41">
        <f>ROUND(DATE($B$1,4,MOD(234-11*MOD($B$1,19),30))/7,)*7-6</f>
        <v>43933</v>
      </c>
      <c r="D6" s="53" t="s">
        <v>144</v>
      </c>
      <c r="E6" s="54">
        <v>43973</v>
      </c>
      <c r="F6" s="43"/>
      <c r="G6" s="53" t="s">
        <v>144</v>
      </c>
      <c r="H6" s="54">
        <v>43973</v>
      </c>
      <c r="L6" s="50" t="s">
        <v>253</v>
      </c>
      <c r="M6" s="50"/>
    </row>
    <row r="7" spans="1:16" ht="15.75" x14ac:dyDescent="0.25">
      <c r="A7" s="40" t="s">
        <v>23</v>
      </c>
      <c r="B7" s="41">
        <f>B6+1</f>
        <v>43934</v>
      </c>
      <c r="D7" s="53" t="s">
        <v>145</v>
      </c>
      <c r="E7" s="54">
        <v>44025</v>
      </c>
      <c r="F7" s="43"/>
      <c r="G7" s="53"/>
      <c r="H7" s="54"/>
      <c r="L7" s="50" t="s">
        <v>107</v>
      </c>
      <c r="M7" s="51">
        <v>44047.648113425923</v>
      </c>
    </row>
    <row r="8" spans="1:16" ht="15.75" x14ac:dyDescent="0.25">
      <c r="A8" s="40" t="s">
        <v>24</v>
      </c>
      <c r="B8" s="41">
        <f>DATE($B$1,5,1)</f>
        <v>43952</v>
      </c>
      <c r="D8" s="53" t="s">
        <v>146</v>
      </c>
      <c r="E8" s="54">
        <v>44189</v>
      </c>
      <c r="F8" s="43"/>
      <c r="G8" s="44"/>
      <c r="H8" s="43"/>
      <c r="L8" s="50" t="s">
        <v>108</v>
      </c>
      <c r="M8" s="51">
        <v>44047.647789351853</v>
      </c>
    </row>
    <row r="9" spans="1:16" ht="15.75" x14ac:dyDescent="0.25">
      <c r="A9" s="40" t="s">
        <v>26</v>
      </c>
      <c r="B9" s="41">
        <f>DATE($B$1,5,8)</f>
        <v>43959</v>
      </c>
      <c r="D9" s="53" t="s">
        <v>147</v>
      </c>
      <c r="E9" s="54">
        <v>44193</v>
      </c>
      <c r="F9" s="43"/>
      <c r="G9" s="44"/>
      <c r="H9" s="43"/>
      <c r="L9" s="50" t="s">
        <v>36</v>
      </c>
      <c r="M9" s="51">
        <v>44047.647465277776</v>
      </c>
    </row>
    <row r="10" spans="1:16" ht="15.75" x14ac:dyDescent="0.25">
      <c r="A10" s="40" t="s">
        <v>27</v>
      </c>
      <c r="B10" s="41">
        <f>B6+39</f>
        <v>43972</v>
      </c>
      <c r="D10" s="53" t="s">
        <v>148</v>
      </c>
      <c r="E10" s="54">
        <v>44194</v>
      </c>
      <c r="F10" s="43"/>
      <c r="G10" s="44"/>
      <c r="H10" s="43"/>
      <c r="L10" s="50" t="s">
        <v>122</v>
      </c>
      <c r="M10" s="51">
        <v>44047.649143518516</v>
      </c>
    </row>
    <row r="11" spans="1:16" ht="15.75" x14ac:dyDescent="0.25">
      <c r="A11" s="40" t="s">
        <v>28</v>
      </c>
      <c r="B11" s="41">
        <f>B6+49</f>
        <v>43982</v>
      </c>
      <c r="D11" s="53" t="s">
        <v>149</v>
      </c>
      <c r="E11" s="54">
        <v>44195</v>
      </c>
      <c r="F11" s="43"/>
      <c r="G11" s="44"/>
      <c r="H11" s="43"/>
      <c r="L11" s="50" t="s">
        <v>123</v>
      </c>
      <c r="M11" s="51">
        <v>44047.650081018517</v>
      </c>
      <c r="P11" s="33"/>
    </row>
    <row r="12" spans="1:16" ht="15.75" x14ac:dyDescent="0.25">
      <c r="A12" s="40" t="s">
        <v>29</v>
      </c>
      <c r="B12" s="41">
        <f>B6+50</f>
        <v>43983</v>
      </c>
      <c r="D12" s="53" t="s">
        <v>150</v>
      </c>
      <c r="E12" s="54">
        <v>44196</v>
      </c>
      <c r="F12" s="43"/>
      <c r="G12" s="44"/>
      <c r="H12" s="43"/>
      <c r="L12" s="50" t="s">
        <v>124</v>
      </c>
      <c r="M12" s="51">
        <v>44047.651087962964</v>
      </c>
    </row>
    <row r="13" spans="1:16" ht="15.75" x14ac:dyDescent="0.25">
      <c r="A13" s="40" t="s">
        <v>30</v>
      </c>
      <c r="B13" s="41">
        <f>DATE($B$1,7,14)</f>
        <v>44026</v>
      </c>
      <c r="F13" s="43"/>
      <c r="L13" s="50" t="s">
        <v>125</v>
      </c>
      <c r="M13" s="51">
        <v>44047.651932870373</v>
      </c>
    </row>
    <row r="14" spans="1:16" x14ac:dyDescent="0.25">
      <c r="A14" s="40" t="s">
        <v>31</v>
      </c>
      <c r="B14" s="41">
        <f>DATE($B$1,8,15)</f>
        <v>44058</v>
      </c>
      <c r="L14" s="50" t="s">
        <v>126</v>
      </c>
      <c r="M14" s="51">
        <v>44047.654004629629</v>
      </c>
    </row>
    <row r="15" spans="1:16" x14ac:dyDescent="0.25">
      <c r="A15" s="40" t="s">
        <v>32</v>
      </c>
      <c r="B15" s="41">
        <f>DATE($B$1,11,1)</f>
        <v>44136</v>
      </c>
      <c r="L15" s="50" t="s">
        <v>127</v>
      </c>
      <c r="M15" s="51">
        <v>44047.654074074075</v>
      </c>
    </row>
    <row r="16" spans="1:16" x14ac:dyDescent="0.25">
      <c r="A16" s="40" t="s">
        <v>33</v>
      </c>
      <c r="B16" s="41">
        <f>DATE($B$1,11,11)</f>
        <v>44146</v>
      </c>
      <c r="L16" s="50" t="s">
        <v>128</v>
      </c>
      <c r="M16" s="51">
        <v>43873.404803240737</v>
      </c>
    </row>
    <row r="17" spans="1:13" x14ac:dyDescent="0.25">
      <c r="A17" s="40" t="s">
        <v>34</v>
      </c>
      <c r="B17" s="41">
        <f>DATE($B$1,12,25)</f>
        <v>44190</v>
      </c>
      <c r="L17" s="50" t="s">
        <v>129</v>
      </c>
      <c r="M17" s="51">
        <v>44047.65420138889</v>
      </c>
    </row>
    <row r="18" spans="1:13" x14ac:dyDescent="0.25">
      <c r="A18" s="40" t="s">
        <v>35</v>
      </c>
      <c r="B18" s="41">
        <f>DATE($B$1,12,26)</f>
        <v>44191</v>
      </c>
      <c r="L18" s="50" t="s">
        <v>130</v>
      </c>
      <c r="M18" s="51">
        <v>44061.595277777778</v>
      </c>
    </row>
    <row r="19" spans="1:13" x14ac:dyDescent="0.25">
      <c r="A19" s="45"/>
    </row>
    <row r="21" spans="1:13" x14ac:dyDescent="0.25">
      <c r="A21" s="46" t="s">
        <v>42</v>
      </c>
    </row>
    <row r="22" spans="1:13" x14ac:dyDescent="0.25">
      <c r="A22" s="47" t="s">
        <v>139</v>
      </c>
    </row>
    <row r="23" spans="1:13" x14ac:dyDescent="0.25">
      <c r="A23" s="48" t="s">
        <v>43</v>
      </c>
    </row>
    <row r="24" spans="1:13" x14ac:dyDescent="0.25">
      <c r="A24" s="47" t="s">
        <v>44</v>
      </c>
    </row>
    <row r="25" spans="1:13" x14ac:dyDescent="0.25">
      <c r="A25" s="47" t="s">
        <v>40</v>
      </c>
    </row>
    <row r="26" spans="1:13" x14ac:dyDescent="0.25">
      <c r="A26" s="47" t="s">
        <v>41</v>
      </c>
    </row>
    <row r="27" spans="1:13" x14ac:dyDescent="0.25">
      <c r="A27" s="47" t="s">
        <v>131</v>
      </c>
    </row>
    <row r="28" spans="1:13" x14ac:dyDescent="0.25">
      <c r="A28" s="47" t="s">
        <v>132</v>
      </c>
    </row>
    <row r="29" spans="1:13" x14ac:dyDescent="0.25">
      <c r="A29" s="47"/>
    </row>
    <row r="30" spans="1:13" x14ac:dyDescent="0.25">
      <c r="A30" s="47"/>
    </row>
    <row r="31" spans="1:13" x14ac:dyDescent="0.25">
      <c r="A31" s="46" t="s">
        <v>137</v>
      </c>
    </row>
    <row r="32" spans="1:13" x14ac:dyDescent="0.25">
      <c r="A32" s="47" t="s">
        <v>140</v>
      </c>
    </row>
    <row r="33" spans="1:1" x14ac:dyDescent="0.25">
      <c r="A33" s="47" t="s">
        <v>135</v>
      </c>
    </row>
    <row r="34" spans="1:1" x14ac:dyDescent="0.25">
      <c r="A34" s="47" t="s">
        <v>136</v>
      </c>
    </row>
    <row r="35" spans="1:1" x14ac:dyDescent="0.25">
      <c r="A35" s="47" t="s">
        <v>138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2020-08-18T12:34:01Z</dcterms:modified>
</cp:coreProperties>
</file>