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4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8" i="1"/>
  <c r="D8" i="1" s="1"/>
  <c r="F7" i="1" l="1"/>
  <c r="D36" i="1"/>
  <c r="D32" i="1"/>
  <c r="D28" i="1"/>
  <c r="D24" i="1"/>
  <c r="D20" i="1"/>
  <c r="D16" i="1"/>
  <c r="D12" i="1"/>
  <c r="E7" i="1"/>
  <c r="H7" i="1"/>
  <c r="G7" i="1"/>
  <c r="D35" i="1"/>
  <c r="D27" i="1"/>
  <c r="D38" i="1"/>
  <c r="D31" i="1"/>
  <c r="D23" i="1"/>
  <c r="D19" i="1"/>
  <c r="D15" i="1"/>
  <c r="D11" i="1"/>
  <c r="D34" i="1"/>
  <c r="D30" i="1"/>
  <c r="D26" i="1"/>
  <c r="D22" i="1"/>
  <c r="D18" i="1"/>
  <c r="D14" i="1"/>
  <c r="D10" i="1"/>
  <c r="D37" i="1"/>
  <c r="D33" i="1"/>
  <c r="D29" i="1"/>
  <c r="D25" i="1"/>
  <c r="D21" i="1"/>
  <c r="D17" i="1"/>
  <c r="D13" i="1"/>
  <c r="D9" i="1"/>
</calcChain>
</file>

<file path=xl/sharedStrings.xml><?xml version="1.0" encoding="utf-8"?>
<sst xmlns="http://schemas.openxmlformats.org/spreadsheetml/2006/main" count="37" uniqueCount="35">
  <si>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</si>
  <si>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</si>
  <si>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</si>
  <si>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</si>
  <si>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</si>
  <si>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</si>
  <si>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</si>
  <si>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</si>
  <si>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</si>
  <si>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</si>
  <si>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</si>
  <si>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</si>
  <si>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SEC DIR</t>
  </si>
  <si>
    <t>RH</t>
  </si>
  <si>
    <t>BUDGET</t>
  </si>
  <si>
    <t>PREV - INC</t>
  </si>
  <si>
    <t xml:space="preserve">BJDC 68 </t>
  </si>
  <si>
    <t>BJDC67</t>
  </si>
  <si>
    <t>REF - METIER</t>
  </si>
  <si>
    <t>COORD</t>
  </si>
  <si>
    <t>COM</t>
  </si>
  <si>
    <t>SSI - CORSIC</t>
  </si>
  <si>
    <t>CBJDC</t>
  </si>
  <si>
    <t xml:space="preserve">BUREAU      : </t>
  </si>
  <si>
    <t>MOIS            :</t>
  </si>
  <si>
    <t>ANNEE         :</t>
  </si>
  <si>
    <t>Mois</t>
  </si>
  <si>
    <t>Num</t>
  </si>
  <si>
    <t>Année</t>
  </si>
  <si>
    <t>Bureau</t>
  </si>
  <si>
    <t>En-tête</t>
  </si>
  <si>
    <t>Nombre de document</t>
  </si>
  <si>
    <t>Visa CBJDC</t>
  </si>
  <si>
    <t>Commentaires</t>
  </si>
  <si>
    <t>Visa chef Sec 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</si>
</sst>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[$-F800]dddd\,\ mmmm\ dd\,\ yyyy"/>
    <numFmt numFmtId="166" formatCode=";\ ;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Bodoni MT"/>
      <family val="1"/>
    </font>
    <font>
      <b/>
      <sz val="11"/>
      <color rgb="FFFF0000"/>
      <name val="Calibri"/>
      <family val="2"/>
      <scheme val="minor"/>
    </font>
    <font>
      <b/>
      <sz val="11"/>
      <color rgb="FFFF0000"/>
      <name val="Bell MT"/>
      <family val="1"/>
    </font>
    <font>
      <b/>
      <sz val="11"/>
      <color rgb="FFFF0000"/>
      <name val="Bodoni MT"/>
      <family val="1"/>
    </font>
    <font>
      <b/>
      <sz val="14"/>
      <color theme="1"/>
      <name val="Bodoni MT"/>
      <family val="1"/>
    </font>
    <font>
      <sz val="36"/>
      <color theme="1"/>
      <name val="Calibri"/>
      <family val="2"/>
      <scheme val="minor"/>
    </font>
    <font>
      <b/>
      <sz val="16"/>
      <color theme="1"/>
      <name val="Bodoni MT"/>
      <family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5" fontId="0" fillId="0" borderId="0" xfId="0" applyNumberForma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/>
    <xf numFmtId="0" fontId="4" fillId="2" borderId="0" xfId="0" applyFont="1" applyFill="1"/>
    <xf numFmtId="0" fontId="2" fillId="4" borderId="0" xfId="0" applyFont="1" applyFill="1"/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6" fontId="0" fillId="0" borderId="0" xfId="0" applyNumberFormat="1"/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8">
    <dxf>
      <fill>
        <gradientFill degree="90">
          <stop position="0">
            <color rgb="FFFF99CC"/>
          </stop>
          <stop position="1">
            <color theme="0"/>
          </stop>
        </gradientFill>
      </fill>
    </dxf>
    <dxf>
      <fill>
        <gradientFill degree="90">
          <stop position="0">
            <color rgb="FF99FFCC"/>
          </stop>
          <stop position="1">
            <color theme="0"/>
          </stop>
        </gradientFill>
      </fill>
    </dxf>
    <dxf>
      <fill>
        <patternFill patternType="lightGray"/>
      </fill>
    </dxf>
    <dxf>
      <font>
        <b/>
        <i val="0"/>
        <color rgb="FFFF0000"/>
      </font>
      <fill>
        <gradientFill type="path" left="0.5" right="0.5" top="0.5" bottom="0.5">
          <stop position="0">
            <color rgb="FFCC66FF"/>
          </stop>
          <stop position="1">
            <color theme="0"/>
          </stop>
        </gradientFill>
      </fill>
    </dxf>
    <dxf>
      <fill>
        <gradientFill degree="90">
          <stop position="0">
            <color rgb="FF99FFCC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C00000"/>
      </font>
      <fill>
        <gradientFill degree="90">
          <stop position="0">
            <color rgb="FF99FFCC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CCECFF"/>
      <color rgb="FFFF99CC"/>
      <color rgb="FF99FFCC"/>
      <color rgb="FFCC66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476250</xdr:colOff>
          <xdr:row>1</xdr:row>
          <xdr:rowOff>66674</xdr:rowOff>
        </xdr:from>
        <xdr:to>
          <xdr:col>9</xdr:col>
          <xdr:colOff>485775</xdr:colOff>
          <xdr:row>5</xdr:row>
          <xdr:rowOff>9524</xdr:rowOff>
        </xdr:to>
        <xdr:sp macro="" textlink="">
          <xdr:nvSpPr>
            <xdr:cNvPr id="1042" name="CommandButton1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38"/>
  <sheetViews>
    <sheetView tabSelected="1" workbookViewId="0">
      <selection activeCell="I13" sqref="I13"/>
    </sheetView>
  </sheetViews>
  <sheetFormatPr baseColWidth="10" defaultRowHeight="15" x14ac:dyDescent="0.25"/>
  <cols>
    <col min="3" max="3" width="23.42578125" hidden="1" customWidth="1"/>
    <col min="4" max="4" width="16.85546875" bestFit="1" customWidth="1"/>
    <col min="5" max="5" width="15.7109375" customWidth="1"/>
    <col min="6" max="7" width="20.7109375" customWidth="1"/>
    <col min="8" max="8" width="60.7109375" customWidth="1"/>
  </cols>
  <sheetData>
    <row r="1" spans="1:8" x14ac:dyDescent="0.25">
      <c r="A1" s="15" t="s">
        <v>25</v>
      </c>
      <c r="B1" s="12">
        <v>2019</v>
      </c>
    </row>
    <row r="2" spans="1:8" x14ac:dyDescent="0.25">
      <c r="A2" s="16" t="s">
        <v>24</v>
      </c>
      <c r="B2" s="13" t="s">
        <v>0</v>
      </c>
      <c r="E2" s="19" t="str">
        <f>IF(AND(B2&lt;&gt;"",B2&lt;&gt;"",B3&lt;&gt;""),"Signataire  " &amp; B2 &amp; " " &amp; B1 &amp; " " &amp; B3,"""""")</f>
        <v>Signataire  JANVIER 2019 RH</v>
      </c>
      <c r="F2" s="19"/>
      <c r="G2" s="19"/>
      <c r="H2" s="19"/>
    </row>
    <row r="3" spans="1:8" ht="15.75" thickBot="1" x14ac:dyDescent="0.3">
      <c r="A3" s="17" t="s">
        <v>23</v>
      </c>
      <c r="B3" s="14" t="s">
        <v>13</v>
      </c>
      <c r="E3" s="19"/>
      <c r="F3" s="19"/>
      <c r="G3" s="19"/>
      <c r="H3" s="19"/>
    </row>
    <row r="4" spans="1:8" x14ac:dyDescent="0.25">
      <c r="E4" s="19"/>
      <c r="F4" s="19"/>
      <c r="G4" s="19"/>
      <c r="H4" s="19"/>
    </row>
    <row r="5" spans="1:8" x14ac:dyDescent="0.25">
      <c r="E5" s="19"/>
      <c r="F5" s="19"/>
      <c r="G5" s="19"/>
      <c r="H5" s="19"/>
    </row>
    <row r="7" spans="1:8" ht="37.5" x14ac:dyDescent="0.25">
      <c r="E7" s="20" t="str">
        <f>IF($D$8&lt;&gt;"",Feuil2!K2,"")</f>
        <v>Nombre de document</v>
      </c>
      <c r="F7" s="18" t="str">
        <f>IF($D$8&lt;&gt;"",Feuil2!L2,"")</f>
        <v>Visa CBJDC</v>
      </c>
      <c r="G7" s="18" t="str">
        <f>IF($D$8&lt;&gt;"",Feuil2!M2,"")</f>
        <v>Visa chef Sec dir</v>
      </c>
      <c r="H7" s="18" t="str">
        <f>IF($D$8&lt;&gt;"",Feuil2!N2,"")</f>
        <v>Commentaires</v>
      </c>
    </row>
    <row r="8" spans="1:8" ht="45" customHeight="1" x14ac:dyDescent="0.25">
      <c r="B8" s="21">
        <v>1</v>
      </c>
      <c r="C8" s="4">
        <f>DATE($B$1,VLOOKUP($B$2,Feuil2!$D$1:$E$13,2,FALSE),Feuil1!B8)</f>
        <v>43466</v>
      </c>
      <c r="D8" s="22" t="str">
        <f>IF(AND($B$1&lt;&gt;"",$B$2&lt;&gt;""),TEXT(C8,"jjjj") &amp; " " &amp;  TEXT(C8,"jj"),"")</f>
        <v>mardi 01</v>
      </c>
    </row>
    <row r="9" spans="1:8" ht="45" customHeight="1" x14ac:dyDescent="0.25">
      <c r="B9" s="21">
        <v>2</v>
      </c>
      <c r="C9" s="4">
        <f>DATE($B$1,VLOOKUP($B$2,Feuil2!$D$1:$E$13,2,FALSE),Feuil1!B9)</f>
        <v>43467</v>
      </c>
      <c r="D9" s="22" t="str">
        <f>IF(AND($B$1&lt;&gt;"",$B$2&lt;&gt;""),IF(MONTH(C9)=MONTH($C$8),TEXT(C9,"jjjj") &amp; " " &amp;  TEXT(C9,"jj"),""),"")</f>
        <v>mercredi 02</v>
      </c>
    </row>
    <row r="10" spans="1:8" ht="45" customHeight="1" x14ac:dyDescent="0.25">
      <c r="B10" s="21">
        <v>3</v>
      </c>
      <c r="C10" s="4">
        <f>DATE($B$1,VLOOKUP($B$2,Feuil2!$D$1:$E$13,2,FALSE),Feuil1!B10)</f>
        <v>43468</v>
      </c>
      <c r="D10" s="22" t="str">
        <f>IF(AND($B$1&lt;&gt;"",$B$2&lt;&gt;""),IF(MONTH(C10)=MONTH($C$8),TEXT(C10,"jjjj") &amp; " " &amp;  TEXT(C10,"jj"),""),"")</f>
        <v>jeudi 03</v>
      </c>
    </row>
    <row r="11" spans="1:8" ht="45" customHeight="1" x14ac:dyDescent="0.25">
      <c r="B11" s="21">
        <v>4</v>
      </c>
      <c r="C11" s="4">
        <f>DATE($B$1,VLOOKUP($B$2,Feuil2!$D$1:$E$13,2,FALSE),Feuil1!B11)</f>
        <v>43469</v>
      </c>
      <c r="D11" s="22" t="str">
        <f>IF(AND($B$1&lt;&gt;"",$B$2&lt;&gt;""),IF(MONTH(C11)=MONTH($C$8),TEXT(C11,"jjjj") &amp; " " &amp;  TEXT(C11,"jj"),""),"")</f>
        <v>vendredi 04</v>
      </c>
    </row>
    <row r="12" spans="1:8" ht="45" customHeight="1" x14ac:dyDescent="0.25">
      <c r="B12" s="21">
        <v>5</v>
      </c>
      <c r="C12" s="4">
        <f>DATE($B$1,VLOOKUP($B$2,Feuil2!$D$1:$E$13,2,FALSE),Feuil1!B12)</f>
        <v>43470</v>
      </c>
      <c r="D12" s="22" t="str">
        <f>IF(AND($B$1&lt;&gt;"",$B$2&lt;&gt;""),IF(MONTH(C12)=MONTH($C$8),TEXT(C12,"jjjj") &amp; " " &amp;  TEXT(C12,"jj"),""),"")</f>
        <v>samedi 05</v>
      </c>
    </row>
    <row r="13" spans="1:8" ht="45" customHeight="1" x14ac:dyDescent="0.25">
      <c r="B13" s="21">
        <v>6</v>
      </c>
      <c r="C13" s="4">
        <f>DATE($B$1,VLOOKUP($B$2,Feuil2!$D$1:$E$13,2,FALSE),Feuil1!B13)</f>
        <v>43471</v>
      </c>
      <c r="D13" s="22" t="str">
        <f>IF(AND($B$1&lt;&gt;"",$B$2&lt;&gt;""),IF(MONTH(C13)=MONTH($C$8),TEXT(C13,"jjjj") &amp; " " &amp;  TEXT(C13,"jj"),""),"")</f>
        <v>dimanche 06</v>
      </c>
    </row>
    <row r="14" spans="1:8" ht="45" customHeight="1" x14ac:dyDescent="0.25">
      <c r="B14" s="21">
        <v>7</v>
      </c>
      <c r="C14" s="4">
        <f>DATE($B$1,VLOOKUP($B$2,Feuil2!$D$1:$E$13,2,FALSE),Feuil1!B14)</f>
        <v>43472</v>
      </c>
      <c r="D14" s="22" t="str">
        <f>IF(AND($B$1&lt;&gt;"",$B$2&lt;&gt;""),IF(MONTH(C14)=MONTH($C$8),TEXT(C14,"jjjj") &amp; " " &amp;  TEXT(C14,"jj"),""),"")</f>
        <v>lundi 07</v>
      </c>
    </row>
    <row r="15" spans="1:8" ht="45" customHeight="1" x14ac:dyDescent="0.25">
      <c r="B15" s="21">
        <v>8</v>
      </c>
      <c r="C15" s="4">
        <f>DATE($B$1,VLOOKUP($B$2,Feuil2!$D$1:$E$13,2,FALSE),Feuil1!B15)</f>
        <v>43473</v>
      </c>
      <c r="D15" s="22" t="str">
        <f>IF(AND($B$1&lt;&gt;"",$B$2&lt;&gt;""),IF(MONTH(C15)=MONTH($C$8),TEXT(C15,"jjjj") &amp; " " &amp;  TEXT(C15,"jj"),""),"")</f>
        <v>mardi 08</v>
      </c>
    </row>
    <row r="16" spans="1:8" ht="45" customHeight="1" x14ac:dyDescent="0.25">
      <c r="B16" s="21">
        <v>9</v>
      </c>
      <c r="C16" s="4">
        <f>DATE($B$1,VLOOKUP($B$2,Feuil2!$D$1:$E$13,2,FALSE),Feuil1!B16)</f>
        <v>43474</v>
      </c>
      <c r="D16" s="22" t="str">
        <f>IF(AND($B$1&lt;&gt;"",$B$2&lt;&gt;""),IF(MONTH(C16)=MONTH($C$8),TEXT(C16,"jjjj") &amp; " " &amp;  TEXT(C16,"jj"),""),"")</f>
        <v>mercredi 09</v>
      </c>
    </row>
    <row r="17" spans="2:4" ht="45" customHeight="1" x14ac:dyDescent="0.25">
      <c r="B17" s="21">
        <v>10</v>
      </c>
      <c r="C17" s="4">
        <f>DATE($B$1,VLOOKUP($B$2,Feuil2!$D$1:$E$13,2,FALSE),Feuil1!B17)</f>
        <v>43475</v>
      </c>
      <c r="D17" s="22" t="str">
        <f>IF(AND($B$1&lt;&gt;"",$B$2&lt;&gt;""),IF(MONTH(C17)=MONTH($C$8),TEXT(C17,"jjjj") &amp; " " &amp;  TEXT(C17,"jj"),""),"")</f>
        <v>jeudi 10</v>
      </c>
    </row>
    <row r="18" spans="2:4" ht="45" customHeight="1" x14ac:dyDescent="0.25">
      <c r="B18" s="21">
        <v>11</v>
      </c>
      <c r="C18" s="4">
        <f>DATE($B$1,VLOOKUP($B$2,Feuil2!$D$1:$E$13,2,FALSE),Feuil1!B18)</f>
        <v>43476</v>
      </c>
      <c r="D18" s="22" t="str">
        <f>IF(AND($B$1&lt;&gt;"",$B$2&lt;&gt;""),IF(MONTH(C18)=MONTH($C$8),TEXT(C18,"jjjj") &amp; " " &amp;  TEXT(C18,"jj"),""),"")</f>
        <v>vendredi 11</v>
      </c>
    </row>
    <row r="19" spans="2:4" ht="45" customHeight="1" x14ac:dyDescent="0.25">
      <c r="B19" s="21">
        <v>12</v>
      </c>
      <c r="C19" s="4">
        <f>DATE($B$1,VLOOKUP($B$2,Feuil2!$D$1:$E$13,2,FALSE),Feuil1!B19)</f>
        <v>43477</v>
      </c>
      <c r="D19" s="22" t="str">
        <f>IF(AND($B$1&lt;&gt;"",$B$2&lt;&gt;""),IF(MONTH(C19)=MONTH($C$8),TEXT(C19,"jjjj") &amp; " " &amp;  TEXT(C19,"jj"),""),"")</f>
        <v>samedi 12</v>
      </c>
    </row>
    <row r="20" spans="2:4" ht="45" customHeight="1" x14ac:dyDescent="0.25">
      <c r="B20" s="21">
        <v>13</v>
      </c>
      <c r="C20" s="4">
        <f>DATE($B$1,VLOOKUP($B$2,Feuil2!$D$1:$E$13,2,FALSE),Feuil1!B20)</f>
        <v>43478</v>
      </c>
      <c r="D20" s="22" t="str">
        <f>IF(AND($B$1&lt;&gt;"",$B$2&lt;&gt;""),IF(MONTH(C20)=MONTH($C$8),TEXT(C20,"jjjj") &amp; " " &amp;  TEXT(C20,"jj"),""),"")</f>
        <v>dimanche 13</v>
      </c>
    </row>
    <row r="21" spans="2:4" ht="45" customHeight="1" x14ac:dyDescent="0.25">
      <c r="B21" s="21">
        <v>14</v>
      </c>
      <c r="C21" s="4">
        <f>DATE($B$1,VLOOKUP($B$2,Feuil2!$D$1:$E$13,2,FALSE),Feuil1!B21)</f>
        <v>43479</v>
      </c>
      <c r="D21" s="22" t="str">
        <f>IF(AND($B$1&lt;&gt;"",$B$2&lt;&gt;""),IF(MONTH(C21)=MONTH($C$8),TEXT(C21,"jjjj") &amp; " " &amp;  TEXT(C21,"jj"),""),"")</f>
        <v>lundi 14</v>
      </c>
    </row>
    <row r="22" spans="2:4" ht="45" customHeight="1" x14ac:dyDescent="0.25">
      <c r="B22" s="21">
        <v>15</v>
      </c>
      <c r="C22" s="4">
        <f>DATE($B$1,VLOOKUP($B$2,Feuil2!$D$1:$E$13,2,FALSE),Feuil1!B22)</f>
        <v>43480</v>
      </c>
      <c r="D22" s="22" t="str">
        <f>IF(AND($B$1&lt;&gt;"",$B$2&lt;&gt;""),IF(MONTH(C22)=MONTH($C$8),TEXT(C22,"jjjj") &amp; " " &amp;  TEXT(C22,"jj"),""),"")</f>
        <v>mardi 15</v>
      </c>
    </row>
    <row r="23" spans="2:4" ht="45" customHeight="1" x14ac:dyDescent="0.25">
      <c r="B23" s="21">
        <v>16</v>
      </c>
      <c r="C23" s="4">
        <f>DATE($B$1,VLOOKUP($B$2,Feuil2!$D$1:$E$13,2,FALSE),Feuil1!B23)</f>
        <v>43481</v>
      </c>
      <c r="D23" s="22" t="str">
        <f>IF(AND($B$1&lt;&gt;"",$B$2&lt;&gt;""),IF(MONTH(C23)=MONTH($C$8),TEXT(C23,"jjjj") &amp; " " &amp;  TEXT(C23,"jj"),""),"")</f>
        <v>mercredi 16</v>
      </c>
    </row>
    <row r="24" spans="2:4" ht="45" customHeight="1" x14ac:dyDescent="0.25">
      <c r="B24" s="21">
        <v>17</v>
      </c>
      <c r="C24" s="4">
        <f>DATE($B$1,VLOOKUP($B$2,Feuil2!$D$1:$E$13,2,FALSE),Feuil1!B24)</f>
        <v>43482</v>
      </c>
      <c r="D24" s="22" t="str">
        <f>IF(AND($B$1&lt;&gt;"",$B$2&lt;&gt;""),IF(MONTH(C24)=MONTH($C$8),TEXT(C24,"jjjj") &amp; " " &amp;  TEXT(C24,"jj"),""),"")</f>
        <v>jeudi 17</v>
      </c>
    </row>
    <row r="25" spans="2:4" ht="45" customHeight="1" x14ac:dyDescent="0.25">
      <c r="B25" s="21">
        <v>18</v>
      </c>
      <c r="C25" s="4">
        <f>DATE($B$1,VLOOKUP($B$2,Feuil2!$D$1:$E$13,2,FALSE),Feuil1!B25)</f>
        <v>43483</v>
      </c>
      <c r="D25" s="22" t="str">
        <f>IF(AND($B$1&lt;&gt;"",$B$2&lt;&gt;""),IF(MONTH(C25)=MONTH($C$8),TEXT(C25,"jjjj") &amp; " " &amp;  TEXT(C25,"jj"),""),"")</f>
        <v>vendredi 18</v>
      </c>
    </row>
    <row r="26" spans="2:4" ht="45" customHeight="1" x14ac:dyDescent="0.25">
      <c r="B26" s="21">
        <v>19</v>
      </c>
      <c r="C26" s="4">
        <f>DATE($B$1,VLOOKUP($B$2,Feuil2!$D$1:$E$13,2,FALSE),Feuil1!B26)</f>
        <v>43484</v>
      </c>
      <c r="D26" s="22" t="str">
        <f>IF(AND($B$1&lt;&gt;"",$B$2&lt;&gt;""),IF(MONTH(C26)=MONTH($C$8),TEXT(C26,"jjjj") &amp; " " &amp;  TEXT(C26,"jj"),""),"")</f>
        <v>samedi 19</v>
      </c>
    </row>
    <row r="27" spans="2:4" ht="45" customHeight="1" x14ac:dyDescent="0.25">
      <c r="B27" s="21">
        <v>20</v>
      </c>
      <c r="C27" s="4">
        <f>DATE($B$1,VLOOKUP($B$2,Feuil2!$D$1:$E$13,2,FALSE),Feuil1!B27)</f>
        <v>43485</v>
      </c>
      <c r="D27" s="22" t="str">
        <f>IF(AND($B$1&lt;&gt;"",$B$2&lt;&gt;""),IF(MONTH(C27)=MONTH($C$8),TEXT(C27,"jjjj") &amp; " " &amp;  TEXT(C27,"jj"),""),"")</f>
        <v>dimanche 20</v>
      </c>
    </row>
    <row r="28" spans="2:4" ht="45" customHeight="1" x14ac:dyDescent="0.25">
      <c r="B28" s="21">
        <v>21</v>
      </c>
      <c r="C28" s="4">
        <f>DATE($B$1,VLOOKUP($B$2,Feuil2!$D$1:$E$13,2,FALSE),Feuil1!B28)</f>
        <v>43486</v>
      </c>
      <c r="D28" s="22" t="str">
        <f>IF(AND($B$1&lt;&gt;"",$B$2&lt;&gt;""),IF(MONTH(C28)=MONTH($C$8),TEXT(C28,"jjjj") &amp; " " &amp;  TEXT(C28,"jj"),""),"")</f>
        <v>lundi 21</v>
      </c>
    </row>
    <row r="29" spans="2:4" ht="45" customHeight="1" x14ac:dyDescent="0.25">
      <c r="B29" s="21">
        <v>22</v>
      </c>
      <c r="C29" s="4">
        <f>DATE($B$1,VLOOKUP($B$2,Feuil2!$D$1:$E$13,2,FALSE),Feuil1!B29)</f>
        <v>43487</v>
      </c>
      <c r="D29" s="22" t="str">
        <f>IF(AND($B$1&lt;&gt;"",$B$2&lt;&gt;""),IF(MONTH(C29)=MONTH($C$8),TEXT(C29,"jjjj") &amp; " " &amp;  TEXT(C29,"jj"),""),"")</f>
        <v>mardi 22</v>
      </c>
    </row>
    <row r="30" spans="2:4" ht="45" customHeight="1" x14ac:dyDescent="0.25">
      <c r="B30" s="21">
        <v>23</v>
      </c>
      <c r="C30" s="4">
        <f>DATE($B$1,VLOOKUP($B$2,Feuil2!$D$1:$E$13,2,FALSE),Feuil1!B30)</f>
        <v>43488</v>
      </c>
      <c r="D30" s="22" t="str">
        <f>IF(AND($B$1&lt;&gt;"",$B$2&lt;&gt;""),IF(MONTH(C30)=MONTH($C$8),TEXT(C30,"jjjj") &amp; " " &amp;  TEXT(C30,"jj"),""),"")</f>
        <v>mercredi 23</v>
      </c>
    </row>
    <row r="31" spans="2:4" ht="45" customHeight="1" x14ac:dyDescent="0.25">
      <c r="B31" s="21">
        <v>24</v>
      </c>
      <c r="C31" s="4">
        <f>DATE($B$1,VLOOKUP($B$2,Feuil2!$D$1:$E$13,2,FALSE),Feuil1!B31)</f>
        <v>43489</v>
      </c>
      <c r="D31" s="22" t="str">
        <f>IF(AND($B$1&lt;&gt;"",$B$2&lt;&gt;""),IF(MONTH(C31)=MONTH($C$8),TEXT(C31,"jjjj") &amp; " " &amp;  TEXT(C31,"jj"),""),"")</f>
        <v>jeudi 24</v>
      </c>
    </row>
    <row r="32" spans="2:4" ht="45" customHeight="1" x14ac:dyDescent="0.25">
      <c r="B32" s="21">
        <v>25</v>
      </c>
      <c r="C32" s="4">
        <f>DATE($B$1,VLOOKUP($B$2,Feuil2!$D$1:$E$13,2,FALSE),Feuil1!B32)</f>
        <v>43490</v>
      </c>
      <c r="D32" s="22" t="str">
        <f>IF(AND($B$1&lt;&gt;"",$B$2&lt;&gt;""),IF(MONTH(C32)=MONTH($C$8),TEXT(C32,"jjjj") &amp; " " &amp;  TEXT(C32,"jj"),""),"")</f>
        <v>vendredi 25</v>
      </c>
    </row>
    <row r="33" spans="2:4" ht="45" customHeight="1" x14ac:dyDescent="0.25">
      <c r="B33" s="21">
        <v>26</v>
      </c>
      <c r="C33" s="4">
        <f>DATE($B$1,VLOOKUP($B$2,Feuil2!$D$1:$E$13,2,FALSE),Feuil1!B33)</f>
        <v>43491</v>
      </c>
      <c r="D33" s="22" t="str">
        <f>IF(AND($B$1&lt;&gt;"",$B$2&lt;&gt;""),IF(MONTH(C33)=MONTH($C$8),TEXT(C33,"jjjj") &amp; " " &amp;  TEXT(C33,"jj"),""),"")</f>
        <v>samedi 26</v>
      </c>
    </row>
    <row r="34" spans="2:4" ht="45" customHeight="1" x14ac:dyDescent="0.25">
      <c r="B34" s="21">
        <v>27</v>
      </c>
      <c r="C34" s="4">
        <f>DATE($B$1,VLOOKUP($B$2,Feuil2!$D$1:$E$13,2,FALSE),Feuil1!B34)</f>
        <v>43492</v>
      </c>
      <c r="D34" s="22" t="str">
        <f>IF(AND($B$1&lt;&gt;"",$B$2&lt;&gt;""),IF(MONTH(C34)=MONTH($C$8),TEXT(C34,"jjjj") &amp; " " &amp;  TEXT(C34,"jj"),""),"")</f>
        <v>dimanche 27</v>
      </c>
    </row>
    <row r="35" spans="2:4" ht="45" customHeight="1" x14ac:dyDescent="0.25">
      <c r="B35" s="21">
        <v>28</v>
      </c>
      <c r="C35" s="4">
        <f>DATE($B$1,VLOOKUP($B$2,Feuil2!$D$1:$E$13,2,FALSE),Feuil1!B35)</f>
        <v>43493</v>
      </c>
      <c r="D35" s="22" t="str">
        <f>IF(AND($B$1&lt;&gt;"",$B$2&lt;&gt;""),IF(MONTH(C35)=MONTH($C$8),TEXT(C35,"jjjj") &amp; " " &amp;  TEXT(C35,"jj"),""),"")</f>
        <v>lundi 28</v>
      </c>
    </row>
    <row r="36" spans="2:4" ht="45" customHeight="1" x14ac:dyDescent="0.25">
      <c r="B36" s="21">
        <v>29</v>
      </c>
      <c r="C36" s="4">
        <f>DATE($B$1,VLOOKUP($B$2,Feuil2!$D$1:$E$13,2,FALSE),Feuil1!B36)</f>
        <v>43494</v>
      </c>
      <c r="D36" s="22" t="str">
        <f>IF(AND($B$1&lt;&gt;"",$B$2&lt;&gt;""),IF(MONTH(C36)=MONTH($C$8),TEXT(C36,"jjjj") &amp; " " &amp;  TEXT(C36,"jj"),""),"")</f>
        <v>mardi 29</v>
      </c>
    </row>
    <row r="37" spans="2:4" ht="45" customHeight="1" x14ac:dyDescent="0.25">
      <c r="B37" s="21">
        <v>30</v>
      </c>
      <c r="C37" s="4">
        <f>DATE($B$1,VLOOKUP($B$2,Feuil2!$D$1:$E$13,2,FALSE),Feuil1!B37)</f>
        <v>43495</v>
      </c>
      <c r="D37" s="22" t="str">
        <f>IF(AND($B$1&lt;&gt;"",$B$2&lt;&gt;""),IF(MONTH(C37)=MONTH($C$8),TEXT(C37,"jjjj") &amp; " " &amp;  TEXT(C37,"jj"),""),"")</f>
        <v>mercredi 30</v>
      </c>
    </row>
    <row r="38" spans="2:4" ht="45" customHeight="1" x14ac:dyDescent="0.25">
      <c r="B38" s="21">
        <v>31</v>
      </c>
      <c r="C38" s="4">
        <f>DATE($B$1,VLOOKUP($B$2,Feuil2!$D$1:$E$13,2,FALSE),Feuil1!B38)</f>
        <v>43496</v>
      </c>
      <c r="D38" s="22" t="str">
        <f>IF(AND($B$1&lt;&gt;"",$B$2&lt;&gt;""),IF(MONTH(C38)=MONTH($C$8),TEXT(C38,"jjjj") &amp; " " &amp;  TEXT(C38,"jj"),""),"")</f>
        <v>jeudi 31</v>
      </c>
    </row>
  </sheetData>
  <mergeCells count="1">
    <mergeCell ref="E2:H5"/>
  </mergeCells>
  <conditionalFormatting sqref="E2:H5">
    <cfRule type="expression" dxfId="7" priority="16">
      <formula>$E$2&lt;&gt;""</formula>
    </cfRule>
  </conditionalFormatting>
  <conditionalFormatting sqref="E7:H7">
    <cfRule type="expression" dxfId="6" priority="14">
      <formula>$D$8&lt;&gt;""</formula>
    </cfRule>
  </conditionalFormatting>
  <conditionalFormatting sqref="D8:D38">
    <cfRule type="expression" dxfId="1" priority="10">
      <formula>$D8&lt;&gt;""</formula>
    </cfRule>
  </conditionalFormatting>
  <conditionalFormatting sqref="D8:H38">
    <cfRule type="expression" dxfId="5" priority="9">
      <formula>$D8&lt;&gt;""</formula>
    </cfRule>
  </conditionalFormatting>
  <conditionalFormatting sqref="B1:B3">
    <cfRule type="expression" dxfId="4" priority="6">
      <formula>SUM($B$1:$B$3)</formula>
    </cfRule>
  </conditionalFormatting>
  <conditionalFormatting sqref="A1:A3">
    <cfRule type="expression" dxfId="3" priority="5">
      <formula>"A$1:A$3)"</formula>
    </cfRule>
  </conditionalFormatting>
  <conditionalFormatting sqref="E8:H38">
    <cfRule type="expression" dxfId="2" priority="2">
      <formula>WEEKDAY($C8,2)&gt;5</formula>
    </cfRule>
  </conditionalFormatting>
  <conditionalFormatting sqref="A1">
    <cfRule type="expression" dxfId="0" priority="1">
      <formula>$A$1</formula>
    </cfRule>
  </conditionalFormatting>
  <pageMargins left="0" right="0" top="0" bottom="0" header="0.31496062992125984" footer="0.31496062992125984"/>
  <pageSetup paperSize="9" scale="55" orientation="portrait" r:id="rId1"/>
  <drawing r:id="rId2"/>
  <legacyDrawing r:id="rId3"/>
  <controls>
    <mc:AlternateContent xmlns:mc="http://schemas.openxmlformats.org/markup-compatibility/2006">
      <mc:Choice Requires="x14">
        <control shapeId="1042" r:id="rId4" name="CommandButton1">
          <controlPr defaultSize="0" print="0" autoLine="0" autoPict="0" r:id="rId5">
            <anchor moveWithCells="1">
              <from>
                <xdr:col>8</xdr:col>
                <xdr:colOff>476250</xdr:colOff>
                <xdr:row>1</xdr:row>
                <xdr:rowOff>66675</xdr:rowOff>
              </from>
              <to>
                <xdr:col>9</xdr:col>
                <xdr:colOff>485775</xdr:colOff>
                <xdr:row>5</xdr:row>
                <xdr:rowOff>9525</xdr:rowOff>
              </to>
            </anchor>
          </controlPr>
        </control>
      </mc:Choice>
      <mc:Fallback>
        <control shapeId="1042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Feuil2!$D$2:$D$13</xm:f>
          </x14:formula1>
          <xm:sqref>B2</xm:sqref>
        </x14:dataValidation>
        <x14:dataValidation type="list" allowBlank="1" showInputMessage="1" showErrorMessage="1">
          <x14:formula1>
            <xm:f>Feuil2!$G$2:$G$13</xm:f>
          </x14:formula1>
          <xm:sqref>B1</xm:sqref>
        </x14:dataValidation>
        <x14:dataValidation type="list" allowBlank="1" showInputMessage="1" showErrorMessage="1">
          <x14:formula1>
            <xm:f>Feuil2!$I$2:$I$12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P13"/>
  <sheetViews>
    <sheetView topLeftCell="B1" workbookViewId="0">
      <selection activeCell="I14" sqref="I14"/>
    </sheetView>
  </sheetViews>
  <sheetFormatPr baseColWidth="10" defaultRowHeight="15" x14ac:dyDescent="0.25"/>
  <cols>
    <col min="4" max="4" width="14.140625" bestFit="1" customWidth="1"/>
    <col min="9" max="9" width="15.85546875" bestFit="1" customWidth="1"/>
  </cols>
  <sheetData>
    <row r="1" spans="4:16" ht="15.75" x14ac:dyDescent="0.3">
      <c r="D1" s="9" t="s">
        <v>26</v>
      </c>
      <c r="E1" s="9" t="s">
        <v>27</v>
      </c>
      <c r="F1" s="11"/>
      <c r="G1" s="9" t="s">
        <v>28</v>
      </c>
      <c r="I1" s="10" t="s">
        <v>29</v>
      </c>
      <c r="K1" s="8" t="s">
        <v>30</v>
      </c>
      <c r="L1" s="8"/>
      <c r="M1" s="8"/>
      <c r="N1" s="8"/>
      <c r="O1" s="8"/>
      <c r="P1" s="8"/>
    </row>
    <row r="2" spans="4:16" ht="30" x14ac:dyDescent="0.25">
      <c r="D2" s="3" t="s">
        <v>0</v>
      </c>
      <c r="E2">
        <v>1</v>
      </c>
      <c r="G2" s="2">
        <v>2019</v>
      </c>
      <c r="I2" s="3" t="s">
        <v>12</v>
      </c>
      <c r="K2" s="5" t="s">
        <v>31</v>
      </c>
      <c r="L2" s="6" t="s">
        <v>32</v>
      </c>
      <c r="M2" s="5" t="s">
        <v>34</v>
      </c>
      <c r="N2" s="7" t="s">
        <v>33</v>
      </c>
      <c r="O2" s="7"/>
      <c r="P2" s="7"/>
    </row>
    <row r="3" spans="4:16" x14ac:dyDescent="0.25">
      <c r="D3" s="3" t="s">
        <v>1</v>
      </c>
      <c r="E3">
        <v>2</v>
      </c>
      <c r="G3" s="2">
        <v>2020</v>
      </c>
      <c r="I3" s="3" t="s">
        <v>13</v>
      </c>
    </row>
    <row r="4" spans="4:16" x14ac:dyDescent="0.25">
      <c r="D4" s="3" t="s">
        <v>2</v>
      </c>
      <c r="E4">
        <v>3</v>
      </c>
      <c r="G4" s="2">
        <v>2021</v>
      </c>
      <c r="I4" s="3" t="s">
        <v>14</v>
      </c>
    </row>
    <row r="5" spans="4:16" x14ac:dyDescent="0.25">
      <c r="D5" s="3" t="s">
        <v>3</v>
      </c>
      <c r="E5">
        <v>4</v>
      </c>
      <c r="G5" s="2">
        <v>2022</v>
      </c>
      <c r="I5" s="3" t="s">
        <v>15</v>
      </c>
    </row>
    <row r="6" spans="4:16" x14ac:dyDescent="0.25">
      <c r="D6" s="3" t="s">
        <v>4</v>
      </c>
      <c r="E6">
        <v>5</v>
      </c>
      <c r="G6" s="2">
        <v>2023</v>
      </c>
      <c r="I6" s="3" t="s">
        <v>21</v>
      </c>
    </row>
    <row r="7" spans="4:16" x14ac:dyDescent="0.25">
      <c r="D7" s="3" t="s">
        <v>5</v>
      </c>
      <c r="E7">
        <v>6</v>
      </c>
      <c r="G7" s="2">
        <v>2024</v>
      </c>
      <c r="I7" s="3" t="s">
        <v>16</v>
      </c>
    </row>
    <row r="8" spans="4:16" x14ac:dyDescent="0.25">
      <c r="D8" s="3" t="s">
        <v>6</v>
      </c>
      <c r="E8">
        <v>7</v>
      </c>
      <c r="G8" s="2">
        <v>2025</v>
      </c>
      <c r="I8" s="3" t="s">
        <v>17</v>
      </c>
    </row>
    <row r="9" spans="4:16" x14ac:dyDescent="0.25">
      <c r="D9" s="3" t="s">
        <v>7</v>
      </c>
      <c r="E9">
        <v>8</v>
      </c>
      <c r="G9" s="2">
        <v>2026</v>
      </c>
      <c r="I9" s="3" t="s">
        <v>18</v>
      </c>
    </row>
    <row r="10" spans="4:16" x14ac:dyDescent="0.25">
      <c r="D10" s="3" t="s">
        <v>8</v>
      </c>
      <c r="E10">
        <v>9</v>
      </c>
      <c r="G10" s="2">
        <v>2027</v>
      </c>
      <c r="I10" s="3" t="s">
        <v>19</v>
      </c>
    </row>
    <row r="11" spans="4:16" x14ac:dyDescent="0.25">
      <c r="D11" s="3" t="s">
        <v>9</v>
      </c>
      <c r="E11">
        <v>10</v>
      </c>
      <c r="G11" s="2">
        <v>2028</v>
      </c>
      <c r="I11" s="3" t="s">
        <v>20</v>
      </c>
    </row>
    <row r="12" spans="4:16" x14ac:dyDescent="0.25">
      <c r="D12" s="3" t="s">
        <v>10</v>
      </c>
      <c r="E12">
        <v>11</v>
      </c>
      <c r="G12" s="2">
        <v>2029</v>
      </c>
      <c r="I12" s="3" t="s">
        <v>22</v>
      </c>
    </row>
    <row r="13" spans="4:16" x14ac:dyDescent="0.25">
      <c r="D13" s="3" t="s">
        <v>11</v>
      </c>
      <c r="E13">
        <v>12</v>
      </c>
      <c r="G13" s="2">
        <v>2030</v>
      </c>
      <c r="I13" s="1"/>
    </row>
  </sheetData>
  <mergeCells count="2">
    <mergeCell ref="N2:P2"/>
    <mergeCell ref="K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cp:lastPrinted>2019-08-09T07:25:25Z</cp:lastPrinted>
  <dcterms:created xsi:type="dcterms:W3CDTF">2019-08-08T12:31:32Z</dcterms:created>
  <dcterms:modified xsi:type="dcterms:W3CDTF">2019-08-09T07:35:02Z</dcterms:modified>
</cp:coreProperties>
</file>