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4074034\Downloads\"/>
    </mc:Choice>
  </mc:AlternateContent>
  <bookViews>
    <workbookView xWindow="0" yWindow="0" windowWidth="23040" windowHeight="9192"/>
  </bookViews>
  <sheets>
    <sheet name="Data" sheetId="1" r:id="rId1"/>
    <sheet name="Charts" sheetId="2" r:id="rId2"/>
    <sheet name="Charge-back" sheetId="4" r:id="rId3"/>
  </sheets>
  <definedNames>
    <definedName name="_xlnm._FilterDatabase" localSheetId="2" hidden="1">'Charge-back'!#REF!</definedName>
    <definedName name="EV__LASTREFTIME__" hidden="1">42740.6475925926</definedName>
    <definedName name="Header" localSheetId="2">#REF!</definedName>
    <definedName name="Header">#REF!</definedName>
    <definedName name="RawData" localSheetId="2">#REF!</definedName>
    <definedName name="RawData">#REF!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0" i="1" l="1"/>
  <c r="J30" i="1"/>
  <c r="K39" i="1" l="1"/>
  <c r="I33" i="1"/>
  <c r="I30" i="1"/>
  <c r="G32" i="2" l="1"/>
  <c r="H32" i="2"/>
  <c r="I32" i="2"/>
  <c r="G33" i="2"/>
  <c r="H33" i="2"/>
  <c r="I33" i="2"/>
  <c r="G35" i="2"/>
  <c r="H35" i="2"/>
  <c r="I35" i="2"/>
  <c r="G36" i="2"/>
  <c r="H36" i="2"/>
  <c r="I36" i="2"/>
  <c r="G11" i="2"/>
  <c r="H11" i="2"/>
  <c r="I11" i="2"/>
  <c r="G12" i="2"/>
  <c r="G16" i="2" s="1"/>
  <c r="G17" i="2" s="1"/>
  <c r="H17" i="2" s="1"/>
  <c r="I17" i="2" s="1"/>
  <c r="H12" i="2"/>
  <c r="I12" i="2"/>
  <c r="G13" i="2"/>
  <c r="H13" i="2"/>
  <c r="I13" i="2"/>
  <c r="G14" i="2"/>
  <c r="H14" i="2"/>
  <c r="I14" i="2"/>
  <c r="G15" i="2"/>
  <c r="H15" i="2"/>
  <c r="I15" i="2"/>
  <c r="H16" i="2"/>
  <c r="I16" i="2"/>
  <c r="M31" i="1"/>
  <c r="M30" i="1"/>
  <c r="I41" i="1"/>
  <c r="J41" i="1"/>
  <c r="K41" i="1"/>
  <c r="C41" i="1"/>
  <c r="C10" i="1"/>
  <c r="E17" i="1"/>
  <c r="I53" i="1"/>
  <c r="J53" i="1"/>
  <c r="K53" i="1"/>
  <c r="I34" i="1"/>
  <c r="H39" i="1"/>
  <c r="E31" i="1"/>
  <c r="F31" i="1"/>
  <c r="G31" i="1"/>
  <c r="H31" i="1"/>
  <c r="I31" i="1"/>
  <c r="J31" i="1"/>
  <c r="K31" i="1"/>
  <c r="E32" i="1"/>
  <c r="F32" i="1"/>
  <c r="G32" i="1"/>
  <c r="H32" i="1"/>
  <c r="I32" i="1"/>
  <c r="J32" i="1"/>
  <c r="K32" i="1"/>
  <c r="E33" i="1"/>
  <c r="F33" i="1"/>
  <c r="G33" i="1"/>
  <c r="H33" i="1"/>
  <c r="J33" i="1"/>
  <c r="K33" i="1"/>
  <c r="E34" i="1"/>
  <c r="F34" i="1"/>
  <c r="G34" i="1"/>
  <c r="H34" i="1"/>
  <c r="J34" i="1"/>
  <c r="K34" i="1"/>
  <c r="E35" i="1"/>
  <c r="F35" i="1"/>
  <c r="G35" i="1"/>
  <c r="H35" i="1"/>
  <c r="I35" i="1"/>
  <c r="J35" i="1"/>
  <c r="K35" i="1"/>
  <c r="E36" i="1"/>
  <c r="F36" i="1"/>
  <c r="G36" i="1"/>
  <c r="H36" i="1"/>
  <c r="I36" i="1"/>
  <c r="J36" i="1"/>
  <c r="M36" i="1" s="1"/>
  <c r="K36" i="1"/>
  <c r="E37" i="1"/>
  <c r="F37" i="1"/>
  <c r="G37" i="1"/>
  <c r="H37" i="1"/>
  <c r="I37" i="1"/>
  <c r="J37" i="1"/>
  <c r="K37" i="1"/>
  <c r="E38" i="1"/>
  <c r="F38" i="1"/>
  <c r="G38" i="1"/>
  <c r="H38" i="1"/>
  <c r="I38" i="1"/>
  <c r="J38" i="1"/>
  <c r="K38" i="1"/>
  <c r="E39" i="1"/>
  <c r="F39" i="1"/>
  <c r="G39" i="1"/>
  <c r="I39" i="1"/>
  <c r="J39" i="1"/>
  <c r="I10" i="1"/>
  <c r="J10" i="1"/>
  <c r="I17" i="1"/>
  <c r="J17" i="1"/>
  <c r="K17" i="1"/>
  <c r="H17" i="1"/>
  <c r="F30" i="1"/>
  <c r="E2" i="1"/>
  <c r="E30" i="1" s="1"/>
  <c r="C17" i="1" l="1"/>
  <c r="I29" i="1"/>
  <c r="G34" i="2" s="1"/>
  <c r="G37" i="2" s="1"/>
  <c r="G38" i="2" s="1"/>
  <c r="C53" i="1"/>
  <c r="E29" i="1"/>
  <c r="AZ19" i="4" l="1"/>
  <c r="AX19" i="4"/>
  <c r="AV19" i="4"/>
  <c r="AJ19" i="4"/>
  <c r="T19" i="4"/>
  <c r="L19" i="4"/>
  <c r="AZ18" i="4"/>
  <c r="AX18" i="4"/>
  <c r="AV18" i="4"/>
  <c r="AJ18" i="4"/>
  <c r="T18" i="4"/>
  <c r="L18" i="4"/>
  <c r="AZ17" i="4"/>
  <c r="AX17" i="4"/>
  <c r="AV17" i="4"/>
  <c r="AJ17" i="4"/>
  <c r="T17" i="4"/>
  <c r="L17" i="4"/>
  <c r="AZ16" i="4"/>
  <c r="AX16" i="4"/>
  <c r="AV16" i="4"/>
  <c r="AJ16" i="4"/>
  <c r="T16" i="4"/>
  <c r="L16" i="4"/>
  <c r="AZ15" i="4"/>
  <c r="AX15" i="4"/>
  <c r="AV15" i="4"/>
  <c r="AJ15" i="4"/>
  <c r="T15" i="4"/>
  <c r="L15" i="4"/>
  <c r="AZ14" i="4"/>
  <c r="AX14" i="4"/>
  <c r="AV14" i="4"/>
  <c r="T14" i="4"/>
  <c r="L14" i="4"/>
  <c r="BR13" i="4"/>
  <c r="BP13" i="4"/>
  <c r="BN13" i="4"/>
  <c r="BL13" i="4"/>
  <c r="BJ13" i="4"/>
  <c r="BH13" i="4"/>
  <c r="BF13" i="4"/>
  <c r="BD13" i="4"/>
  <c r="BB13" i="4"/>
  <c r="AT13" i="4"/>
  <c r="AR13" i="4"/>
  <c r="AP13" i="4"/>
  <c r="AN13" i="4"/>
  <c r="AL13" i="4"/>
  <c r="AH13" i="4"/>
  <c r="AF13" i="4"/>
  <c r="AD13" i="4"/>
  <c r="AB13" i="4"/>
  <c r="Z13" i="4"/>
  <c r="X13" i="4"/>
  <c r="V13" i="4"/>
  <c r="R13" i="4"/>
  <c r="P13" i="4"/>
  <c r="N13" i="4"/>
  <c r="J13" i="4"/>
  <c r="H13" i="4"/>
  <c r="F13" i="4"/>
  <c r="BT10" i="4"/>
  <c r="BT9" i="4"/>
  <c r="BQ9" i="4" s="1"/>
  <c r="BQ23" i="4" s="1"/>
  <c r="BT8" i="4"/>
  <c r="BQ8" i="4" s="1"/>
  <c r="BT7" i="4"/>
  <c r="BO7" i="4" s="1"/>
  <c r="BT6" i="4"/>
  <c r="BT5" i="4"/>
  <c r="BQ5" i="4" s="1"/>
  <c r="AV13" i="4" l="1"/>
  <c r="BT18" i="4"/>
  <c r="AE9" i="4"/>
  <c r="AE23" i="4" s="1"/>
  <c r="AD23" i="4" s="1"/>
  <c r="O9" i="4"/>
  <c r="O23" i="4" s="1"/>
  <c r="N23" i="4" s="1"/>
  <c r="BC9" i="4"/>
  <c r="BC23" i="4" s="1"/>
  <c r="BB23" i="4" s="1"/>
  <c r="AK9" i="4"/>
  <c r="AK23" i="4" s="1"/>
  <c r="AJ23" i="4" s="1"/>
  <c r="M9" i="4"/>
  <c r="M23" i="4" s="1"/>
  <c r="L23" i="4" s="1"/>
  <c r="BA9" i="4"/>
  <c r="BA23" i="4" s="1"/>
  <c r="AZ23" i="4" s="1"/>
  <c r="AO9" i="4"/>
  <c r="AO23" i="4" s="1"/>
  <c r="AN23" i="4" s="1"/>
  <c r="I9" i="4"/>
  <c r="I23" i="4" s="1"/>
  <c r="H23" i="4" s="1"/>
  <c r="Y9" i="4"/>
  <c r="Y23" i="4" s="1"/>
  <c r="X23" i="4" s="1"/>
  <c r="AS9" i="4"/>
  <c r="AS23" i="4" s="1"/>
  <c r="AR23" i="4" s="1"/>
  <c r="BM9" i="4"/>
  <c r="BM23" i="4" s="1"/>
  <c r="BL23" i="4" s="1"/>
  <c r="W9" i="4"/>
  <c r="W23" i="4" s="1"/>
  <c r="V23" i="4" s="1"/>
  <c r="BE9" i="4"/>
  <c r="BE23" i="4" s="1"/>
  <c r="BD23" i="4" s="1"/>
  <c r="I5" i="4"/>
  <c r="AO5" i="4"/>
  <c r="Q5" i="4"/>
  <c r="AW5" i="4"/>
  <c r="Y5" i="4"/>
  <c r="BE5" i="4"/>
  <c r="AG5" i="4"/>
  <c r="BM5" i="4"/>
  <c r="U9" i="4"/>
  <c r="U23" i="4" s="1"/>
  <c r="T23" i="4" s="1"/>
  <c r="AG9" i="4"/>
  <c r="AG23" i="4" s="1"/>
  <c r="AF23" i="4" s="1"/>
  <c r="AU9" i="4"/>
  <c r="AU23" i="4" s="1"/>
  <c r="AT23" i="4" s="1"/>
  <c r="BK9" i="4"/>
  <c r="BK23" i="4" s="1"/>
  <c r="BJ23" i="4" s="1"/>
  <c r="AA5" i="4"/>
  <c r="AQ5" i="4"/>
  <c r="BG5" i="4"/>
  <c r="BO5" i="4"/>
  <c r="G5" i="4"/>
  <c r="O5" i="4"/>
  <c r="W5" i="4"/>
  <c r="AE5" i="4"/>
  <c r="AM5" i="4"/>
  <c r="AU5" i="4"/>
  <c r="BC5" i="4"/>
  <c r="BK5" i="4"/>
  <c r="BS5" i="4"/>
  <c r="G8" i="4"/>
  <c r="O8" i="4"/>
  <c r="W8" i="4"/>
  <c r="AE8" i="4"/>
  <c r="AM8" i="4"/>
  <c r="AU8" i="4"/>
  <c r="BC8" i="4"/>
  <c r="BK8" i="4"/>
  <c r="BS8" i="4"/>
  <c r="I8" i="4"/>
  <c r="Q8" i="4"/>
  <c r="Y8" i="4"/>
  <c r="AG8" i="4"/>
  <c r="AO8" i="4"/>
  <c r="AW8" i="4"/>
  <c r="BE8" i="4"/>
  <c r="BM8" i="4"/>
  <c r="K5" i="4"/>
  <c r="S5" i="4"/>
  <c r="AI5" i="4"/>
  <c r="AY5" i="4"/>
  <c r="K8" i="4"/>
  <c r="S8" i="4"/>
  <c r="AA8" i="4"/>
  <c r="AI8" i="4"/>
  <c r="AQ8" i="4"/>
  <c r="AY8" i="4"/>
  <c r="BG8" i="4"/>
  <c r="BO8" i="4"/>
  <c r="BP23" i="4"/>
  <c r="BT14" i="4"/>
  <c r="D14" i="4" s="1"/>
  <c r="AY14" i="4" s="1"/>
  <c r="M5" i="4"/>
  <c r="U5" i="4"/>
  <c r="AC5" i="4"/>
  <c r="AK5" i="4"/>
  <c r="AS5" i="4"/>
  <c r="BA5" i="4"/>
  <c r="BI5" i="4"/>
  <c r="M8" i="4"/>
  <c r="U8" i="4"/>
  <c r="AC8" i="4"/>
  <c r="AK8" i="4"/>
  <c r="AS8" i="4"/>
  <c r="BA8" i="4"/>
  <c r="BI8" i="4"/>
  <c r="G9" i="4"/>
  <c r="Q9" i="4"/>
  <c r="Q23" i="4" s="1"/>
  <c r="P23" i="4" s="1"/>
  <c r="AC9" i="4"/>
  <c r="AC23" i="4" s="1"/>
  <c r="AB23" i="4" s="1"/>
  <c r="AM9" i="4"/>
  <c r="AM23" i="4" s="1"/>
  <c r="AL23" i="4" s="1"/>
  <c r="AW9" i="4"/>
  <c r="AW23" i="4" s="1"/>
  <c r="AV23" i="4" s="1"/>
  <c r="BI9" i="4"/>
  <c r="BI23" i="4" s="1"/>
  <c r="BH23" i="4" s="1"/>
  <c r="BS9" i="4"/>
  <c r="BS23" i="4" s="1"/>
  <c r="BR23" i="4" s="1"/>
  <c r="L13" i="4"/>
  <c r="BT17" i="4"/>
  <c r="BT19" i="4"/>
  <c r="D19" i="4" s="1"/>
  <c r="BK19" i="4" s="1"/>
  <c r="BQ6" i="4"/>
  <c r="BI6" i="4"/>
  <c r="BA6" i="4"/>
  <c r="AS6" i="4"/>
  <c r="AK6" i="4"/>
  <c r="AC6" i="4"/>
  <c r="U6" i="4"/>
  <c r="M6" i="4"/>
  <c r="Y7" i="4"/>
  <c r="AS7" i="4"/>
  <c r="BQ10" i="4"/>
  <c r="BI10" i="4"/>
  <c r="BA10" i="4"/>
  <c r="AS10" i="4"/>
  <c r="AK10" i="4"/>
  <c r="AC10" i="4"/>
  <c r="U10" i="4"/>
  <c r="M10" i="4"/>
  <c r="BO10" i="4"/>
  <c r="BG10" i="4"/>
  <c r="AY10" i="4"/>
  <c r="AQ10" i="4"/>
  <c r="AI10" i="4"/>
  <c r="AA10" i="4"/>
  <c r="S10" i="4"/>
  <c r="K10" i="4"/>
  <c r="Y6" i="4"/>
  <c r="G6" i="4"/>
  <c r="Q6" i="4"/>
  <c r="AA6" i="4"/>
  <c r="AM6" i="4"/>
  <c r="AW6" i="4"/>
  <c r="BG6" i="4"/>
  <c r="BS6" i="4"/>
  <c r="K7" i="4"/>
  <c r="U7" i="4"/>
  <c r="AG7" i="4"/>
  <c r="AQ7" i="4"/>
  <c r="BA7" i="4"/>
  <c r="G10" i="4"/>
  <c r="W10" i="4"/>
  <c r="AM10" i="4"/>
  <c r="BC10" i="4"/>
  <c r="BS10" i="4"/>
  <c r="T13" i="4"/>
  <c r="BT15" i="4"/>
  <c r="BT16" i="4"/>
  <c r="BQ7" i="4"/>
  <c r="BS7" i="4"/>
  <c r="BK7" i="4"/>
  <c r="BC7" i="4"/>
  <c r="AU7" i="4"/>
  <c r="AM7" i="4"/>
  <c r="AE7" i="4"/>
  <c r="W7" i="4"/>
  <c r="O7" i="4"/>
  <c r="G7" i="4"/>
  <c r="BI7" i="4"/>
  <c r="I10" i="4"/>
  <c r="Y10" i="4"/>
  <c r="AO10" i="4"/>
  <c r="BE10" i="4"/>
  <c r="D18" i="4"/>
  <c r="M18" i="4" s="1"/>
  <c r="K6" i="4"/>
  <c r="W6" i="4"/>
  <c r="AG6" i="4"/>
  <c r="AQ6" i="4"/>
  <c r="BC6" i="4"/>
  <c r="BM6" i="4"/>
  <c r="Q7" i="4"/>
  <c r="AA7" i="4"/>
  <c r="AK7" i="4"/>
  <c r="AW7" i="4"/>
  <c r="BG7" i="4"/>
  <c r="O10" i="4"/>
  <c r="AE10" i="4"/>
  <c r="AU10" i="4"/>
  <c r="BK10" i="4"/>
  <c r="AX13" i="4"/>
  <c r="I6" i="4"/>
  <c r="S6" i="4"/>
  <c r="AE6" i="4"/>
  <c r="AO6" i="4"/>
  <c r="AY6" i="4"/>
  <c r="BK6" i="4"/>
  <c r="M7" i="4"/>
  <c r="AI7" i="4"/>
  <c r="BE7" i="4"/>
  <c r="O6" i="4"/>
  <c r="AI6" i="4"/>
  <c r="AU6" i="4"/>
  <c r="BE6" i="4"/>
  <c r="BO6" i="4"/>
  <c r="I7" i="4"/>
  <c r="S7" i="4"/>
  <c r="AC7" i="4"/>
  <c r="AO7" i="4"/>
  <c r="AY7" i="4"/>
  <c r="BM7" i="4"/>
  <c r="Q10" i="4"/>
  <c r="AG10" i="4"/>
  <c r="AW10" i="4"/>
  <c r="BM10" i="4"/>
  <c r="AZ13" i="4"/>
  <c r="K9" i="4"/>
  <c r="K23" i="4" s="1"/>
  <c r="J23" i="4" s="1"/>
  <c r="S9" i="4"/>
  <c r="S23" i="4" s="1"/>
  <c r="R23" i="4" s="1"/>
  <c r="AA9" i="4"/>
  <c r="AA23" i="4" s="1"/>
  <c r="Z23" i="4" s="1"/>
  <c r="AI9" i="4"/>
  <c r="AI23" i="4" s="1"/>
  <c r="AH23" i="4" s="1"/>
  <c r="AQ9" i="4"/>
  <c r="AQ23" i="4" s="1"/>
  <c r="AP23" i="4" s="1"/>
  <c r="AY9" i="4"/>
  <c r="AY23" i="4" s="1"/>
  <c r="AX23" i="4" s="1"/>
  <c r="BG9" i="4"/>
  <c r="BG23" i="4" s="1"/>
  <c r="BF23" i="4" s="1"/>
  <c r="BO9" i="4"/>
  <c r="BO23" i="4" s="1"/>
  <c r="BN23" i="4" s="1"/>
  <c r="AJ13" i="4"/>
  <c r="D22" i="4"/>
  <c r="M34" i="1"/>
  <c r="M33" i="1"/>
  <c r="M39" i="1" l="1"/>
  <c r="M38" i="1"/>
  <c r="M35" i="1"/>
  <c r="M32" i="1"/>
  <c r="M37" i="1"/>
  <c r="G23" i="4"/>
  <c r="F23" i="4" s="1"/>
  <c r="BT23" i="4" s="1"/>
  <c r="AY18" i="4"/>
  <c r="AM19" i="4"/>
  <c r="Y19" i="4"/>
  <c r="AO19" i="4"/>
  <c r="BO19" i="4"/>
  <c r="BU14" i="4"/>
  <c r="AG19" i="4"/>
  <c r="AU19" i="4"/>
  <c r="D17" i="4"/>
  <c r="AU17" i="4" s="1"/>
  <c r="AK19" i="4"/>
  <c r="BA19" i="4"/>
  <c r="AC19" i="4"/>
  <c r="O19" i="4"/>
  <c r="BE19" i="4"/>
  <c r="AA19" i="4"/>
  <c r="BQ19" i="4"/>
  <c r="AE19" i="4"/>
  <c r="BS19" i="4"/>
  <c r="K19" i="4"/>
  <c r="AS19" i="4"/>
  <c r="BW19" i="4"/>
  <c r="M19" i="4"/>
  <c r="AW19" i="4"/>
  <c r="BI19" i="4"/>
  <c r="AI19" i="4"/>
  <c r="I19" i="4"/>
  <c r="AY19" i="4"/>
  <c r="Q19" i="4"/>
  <c r="BC19" i="4"/>
  <c r="BU19" i="4"/>
  <c r="U19" i="4"/>
  <c r="BM19" i="4"/>
  <c r="G19" i="4"/>
  <c r="AQ19" i="4"/>
  <c r="S19" i="4"/>
  <c r="BG19" i="4"/>
  <c r="W19" i="4"/>
  <c r="Q28" i="4"/>
  <c r="P28" i="4" s="1"/>
  <c r="Q26" i="4"/>
  <c r="P26" i="4" s="1"/>
  <c r="Q27" i="4"/>
  <c r="P27" i="4" s="1"/>
  <c r="Q25" i="4"/>
  <c r="P25" i="4" s="1"/>
  <c r="Q24" i="4"/>
  <c r="P24" i="4" s="1"/>
  <c r="AE27" i="4"/>
  <c r="AD27" i="4" s="1"/>
  <c r="AE25" i="4"/>
  <c r="AD25" i="4" s="1"/>
  <c r="AE28" i="4"/>
  <c r="AD28" i="4" s="1"/>
  <c r="AE26" i="4"/>
  <c r="AD26" i="4" s="1"/>
  <c r="AE24" i="4"/>
  <c r="AD24" i="4" s="1"/>
  <c r="BQ18" i="4"/>
  <c r="BI18" i="4"/>
  <c r="BK18" i="4"/>
  <c r="AO18" i="4"/>
  <c r="AI18" i="4"/>
  <c r="AA18" i="4"/>
  <c r="G18" i="4"/>
  <c r="BS18" i="4"/>
  <c r="BG18" i="4"/>
  <c r="AU18" i="4"/>
  <c r="AM18" i="4"/>
  <c r="AG18" i="4"/>
  <c r="Y18" i="4"/>
  <c r="S18" i="4"/>
  <c r="BM18" i="4"/>
  <c r="BC18" i="4"/>
  <c r="AQ18" i="4"/>
  <c r="AC18" i="4"/>
  <c r="O18" i="4"/>
  <c r="I18" i="4"/>
  <c r="AK18" i="4"/>
  <c r="Q18" i="4"/>
  <c r="BO18" i="4"/>
  <c r="BE18" i="4"/>
  <c r="AS18" i="4"/>
  <c r="W18" i="4"/>
  <c r="K18" i="4"/>
  <c r="AE18" i="4"/>
  <c r="Y28" i="4"/>
  <c r="X28" i="4" s="1"/>
  <c r="Y26" i="4"/>
  <c r="X26" i="4" s="1"/>
  <c r="Y24" i="4"/>
  <c r="X24" i="4" s="1"/>
  <c r="Y27" i="4"/>
  <c r="X27" i="4" s="1"/>
  <c r="Y25" i="4"/>
  <c r="X25" i="4" s="1"/>
  <c r="D15" i="4"/>
  <c r="BU15" i="4" s="1"/>
  <c r="BS27" i="4"/>
  <c r="BR27" i="4" s="1"/>
  <c r="BS25" i="4"/>
  <c r="BR25" i="4" s="1"/>
  <c r="BS28" i="4"/>
  <c r="BR28" i="4" s="1"/>
  <c r="BS26" i="4"/>
  <c r="BR26" i="4" s="1"/>
  <c r="BS24" i="4"/>
  <c r="BR24" i="4" s="1"/>
  <c r="G27" i="4"/>
  <c r="F27" i="4" s="1"/>
  <c r="G25" i="4"/>
  <c r="F25" i="4" s="1"/>
  <c r="G28" i="4"/>
  <c r="F28" i="4" s="1"/>
  <c r="G26" i="4"/>
  <c r="F26" i="4" s="1"/>
  <c r="G24" i="4"/>
  <c r="F24" i="4" s="1"/>
  <c r="AQ17" i="4"/>
  <c r="AI27" i="4"/>
  <c r="AH27" i="4" s="1"/>
  <c r="AI25" i="4"/>
  <c r="AH25" i="4" s="1"/>
  <c r="AI28" i="4"/>
  <c r="AH28" i="4" s="1"/>
  <c r="AI26" i="4"/>
  <c r="AH26" i="4" s="1"/>
  <c r="AI24" i="4"/>
  <c r="AH24" i="4" s="1"/>
  <c r="BO27" i="4"/>
  <c r="BN27" i="4" s="1"/>
  <c r="BO25" i="4"/>
  <c r="BN25" i="4" s="1"/>
  <c r="BO28" i="4"/>
  <c r="BN28" i="4" s="1"/>
  <c r="BO26" i="4"/>
  <c r="BN26" i="4" s="1"/>
  <c r="BO24" i="4"/>
  <c r="BN24" i="4" s="1"/>
  <c r="AC28" i="4"/>
  <c r="AB28" i="4" s="1"/>
  <c r="AC26" i="4"/>
  <c r="AB26" i="4" s="1"/>
  <c r="AC24" i="4"/>
  <c r="AB24" i="4" s="1"/>
  <c r="AC27" i="4"/>
  <c r="AB27" i="4" s="1"/>
  <c r="AC25" i="4"/>
  <c r="AB25" i="4" s="1"/>
  <c r="BI28" i="4"/>
  <c r="BH28" i="4" s="1"/>
  <c r="BI26" i="4"/>
  <c r="BH26" i="4" s="1"/>
  <c r="BI24" i="4"/>
  <c r="BH24" i="4" s="1"/>
  <c r="BI27" i="4"/>
  <c r="BH27" i="4" s="1"/>
  <c r="BI25" i="4"/>
  <c r="BH25" i="4" s="1"/>
  <c r="BM28" i="4"/>
  <c r="BL28" i="4" s="1"/>
  <c r="BM26" i="4"/>
  <c r="BL26" i="4" s="1"/>
  <c r="BM24" i="4"/>
  <c r="BL24" i="4" s="1"/>
  <c r="BM27" i="4"/>
  <c r="BL27" i="4" s="1"/>
  <c r="BM25" i="4"/>
  <c r="BL25" i="4" s="1"/>
  <c r="O27" i="4"/>
  <c r="N27" i="4" s="1"/>
  <c r="O25" i="4"/>
  <c r="N25" i="4" s="1"/>
  <c r="O28" i="4"/>
  <c r="N28" i="4" s="1"/>
  <c r="O26" i="4"/>
  <c r="N26" i="4" s="1"/>
  <c r="O24" i="4"/>
  <c r="N24" i="4" s="1"/>
  <c r="BW18" i="4"/>
  <c r="I28" i="4"/>
  <c r="H28" i="4" s="1"/>
  <c r="I26" i="4"/>
  <c r="H26" i="4" s="1"/>
  <c r="I27" i="4"/>
  <c r="H27" i="4" s="1"/>
  <c r="I25" i="4"/>
  <c r="H25" i="4" s="1"/>
  <c r="I24" i="4"/>
  <c r="H24" i="4" s="1"/>
  <c r="BC27" i="4"/>
  <c r="BB27" i="4" s="1"/>
  <c r="BC25" i="4"/>
  <c r="BB25" i="4" s="1"/>
  <c r="BC28" i="4"/>
  <c r="BB28" i="4" s="1"/>
  <c r="BC26" i="4"/>
  <c r="BB26" i="4" s="1"/>
  <c r="BC24" i="4"/>
  <c r="BB24" i="4" s="1"/>
  <c r="K27" i="4"/>
  <c r="J27" i="4" s="1"/>
  <c r="K25" i="4"/>
  <c r="J25" i="4" s="1"/>
  <c r="K28" i="4"/>
  <c r="J28" i="4" s="1"/>
  <c r="K26" i="4"/>
  <c r="J26" i="4" s="1"/>
  <c r="K24" i="4"/>
  <c r="J24" i="4" s="1"/>
  <c r="AQ27" i="4"/>
  <c r="AP27" i="4" s="1"/>
  <c r="AQ25" i="4"/>
  <c r="AP25" i="4" s="1"/>
  <c r="AQ28" i="4"/>
  <c r="AP28" i="4" s="1"/>
  <c r="AQ26" i="4"/>
  <c r="AP26" i="4" s="1"/>
  <c r="AQ24" i="4"/>
  <c r="AP24" i="4" s="1"/>
  <c r="AK28" i="4"/>
  <c r="AJ28" i="4" s="1"/>
  <c r="AK26" i="4"/>
  <c r="AJ26" i="4" s="1"/>
  <c r="AK24" i="4"/>
  <c r="AJ24" i="4" s="1"/>
  <c r="AK27" i="4"/>
  <c r="AJ27" i="4" s="1"/>
  <c r="AK25" i="4"/>
  <c r="AJ25" i="4" s="1"/>
  <c r="BQ28" i="4"/>
  <c r="BP28" i="4" s="1"/>
  <c r="BQ26" i="4"/>
  <c r="BP26" i="4" s="1"/>
  <c r="BQ24" i="4"/>
  <c r="BP24" i="4" s="1"/>
  <c r="BQ27" i="4"/>
  <c r="BP27" i="4" s="1"/>
  <c r="BQ25" i="4"/>
  <c r="BP25" i="4" s="1"/>
  <c r="BT13" i="4"/>
  <c r="AW28" i="4"/>
  <c r="AV28" i="4" s="1"/>
  <c r="AW26" i="4"/>
  <c r="AV26" i="4" s="1"/>
  <c r="AW24" i="4"/>
  <c r="AV24" i="4" s="1"/>
  <c r="AW27" i="4"/>
  <c r="AV27" i="4" s="1"/>
  <c r="AW25" i="4"/>
  <c r="AV25" i="4" s="1"/>
  <c r="AW18" i="4"/>
  <c r="BK27" i="4"/>
  <c r="BJ27" i="4" s="1"/>
  <c r="BK25" i="4"/>
  <c r="BJ25" i="4" s="1"/>
  <c r="BK28" i="4"/>
  <c r="BJ28" i="4" s="1"/>
  <c r="BK26" i="4"/>
  <c r="BJ26" i="4" s="1"/>
  <c r="BK24" i="4"/>
  <c r="BJ24" i="4" s="1"/>
  <c r="BE28" i="4"/>
  <c r="BD28" i="4" s="1"/>
  <c r="BE26" i="4"/>
  <c r="BD26" i="4" s="1"/>
  <c r="BE24" i="4"/>
  <c r="BD24" i="4" s="1"/>
  <c r="BE27" i="4"/>
  <c r="BD27" i="4" s="1"/>
  <c r="BE25" i="4"/>
  <c r="BD25" i="4" s="1"/>
  <c r="AM27" i="4"/>
  <c r="AL27" i="4" s="1"/>
  <c r="AM25" i="4"/>
  <c r="AL25" i="4" s="1"/>
  <c r="AM28" i="4"/>
  <c r="AL28" i="4" s="1"/>
  <c r="AM26" i="4"/>
  <c r="AL26" i="4" s="1"/>
  <c r="AM24" i="4"/>
  <c r="AL24" i="4" s="1"/>
  <c r="S27" i="4"/>
  <c r="R27" i="4" s="1"/>
  <c r="S25" i="4"/>
  <c r="R25" i="4" s="1"/>
  <c r="S28" i="4"/>
  <c r="R28" i="4" s="1"/>
  <c r="S26" i="4"/>
  <c r="R26" i="4" s="1"/>
  <c r="S24" i="4"/>
  <c r="R24" i="4" s="1"/>
  <c r="AY27" i="4"/>
  <c r="AX27" i="4" s="1"/>
  <c r="AY25" i="4"/>
  <c r="AX25" i="4" s="1"/>
  <c r="AY28" i="4"/>
  <c r="AX28" i="4" s="1"/>
  <c r="AY26" i="4"/>
  <c r="AX26" i="4" s="1"/>
  <c r="AY24" i="4"/>
  <c r="AX24" i="4" s="1"/>
  <c r="M28" i="4"/>
  <c r="L28" i="4" s="1"/>
  <c r="M26" i="4"/>
  <c r="L26" i="4" s="1"/>
  <c r="M27" i="4"/>
  <c r="L27" i="4" s="1"/>
  <c r="M25" i="4"/>
  <c r="L25" i="4" s="1"/>
  <c r="M24" i="4"/>
  <c r="L24" i="4" s="1"/>
  <c r="AS28" i="4"/>
  <c r="AR28" i="4" s="1"/>
  <c r="AS26" i="4"/>
  <c r="AR26" i="4" s="1"/>
  <c r="AS24" i="4"/>
  <c r="AR24" i="4" s="1"/>
  <c r="AS27" i="4"/>
  <c r="AR27" i="4" s="1"/>
  <c r="AS25" i="4"/>
  <c r="AR25" i="4" s="1"/>
  <c r="BA18" i="4"/>
  <c r="U18" i="4"/>
  <c r="AG28" i="4"/>
  <c r="AF28" i="4" s="1"/>
  <c r="AG26" i="4"/>
  <c r="AF26" i="4" s="1"/>
  <c r="AG24" i="4"/>
  <c r="AF24" i="4" s="1"/>
  <c r="AG27" i="4"/>
  <c r="AF27" i="4" s="1"/>
  <c r="AG25" i="4"/>
  <c r="AF25" i="4" s="1"/>
  <c r="BO14" i="4"/>
  <c r="BG14" i="4"/>
  <c r="AO14" i="4"/>
  <c r="AG14" i="4"/>
  <c r="Y14" i="4"/>
  <c r="S14" i="4"/>
  <c r="BM14" i="4"/>
  <c r="BE14" i="4"/>
  <c r="AU14" i="4"/>
  <c r="AM14" i="4"/>
  <c r="AE14" i="4"/>
  <c r="W14" i="4"/>
  <c r="Q14" i="4"/>
  <c r="K14" i="4"/>
  <c r="BK14" i="4"/>
  <c r="AS14" i="4"/>
  <c r="AC14" i="4"/>
  <c r="O14" i="4"/>
  <c r="G14" i="4"/>
  <c r="BS14" i="4"/>
  <c r="BC14" i="4"/>
  <c r="AK14" i="4"/>
  <c r="BI14" i="4"/>
  <c r="AQ14" i="4"/>
  <c r="AA14" i="4"/>
  <c r="M14" i="4"/>
  <c r="AW14" i="4"/>
  <c r="BQ14" i="4"/>
  <c r="BA14" i="4"/>
  <c r="AI14" i="4"/>
  <c r="I14" i="4"/>
  <c r="U14" i="4"/>
  <c r="AU27" i="4"/>
  <c r="AT27" i="4" s="1"/>
  <c r="AU25" i="4"/>
  <c r="AT25" i="4" s="1"/>
  <c r="AU28" i="4"/>
  <c r="AT28" i="4" s="1"/>
  <c r="AU26" i="4"/>
  <c r="AT26" i="4" s="1"/>
  <c r="AU24" i="4"/>
  <c r="AT24" i="4" s="1"/>
  <c r="BU18" i="4"/>
  <c r="AO28" i="4"/>
  <c r="AN28" i="4" s="1"/>
  <c r="AO26" i="4"/>
  <c r="AN26" i="4" s="1"/>
  <c r="AO24" i="4"/>
  <c r="AN24" i="4" s="1"/>
  <c r="AO27" i="4"/>
  <c r="AN27" i="4" s="1"/>
  <c r="AO25" i="4"/>
  <c r="AN25" i="4" s="1"/>
  <c r="D16" i="4"/>
  <c r="BW16" i="4" s="1"/>
  <c r="W27" i="4"/>
  <c r="V27" i="4" s="1"/>
  <c r="W25" i="4"/>
  <c r="V25" i="4" s="1"/>
  <c r="W28" i="4"/>
  <c r="V28" i="4" s="1"/>
  <c r="W26" i="4"/>
  <c r="V26" i="4" s="1"/>
  <c r="W24" i="4"/>
  <c r="V24" i="4" s="1"/>
  <c r="AA27" i="4"/>
  <c r="Z27" i="4" s="1"/>
  <c r="AA25" i="4"/>
  <c r="Z25" i="4" s="1"/>
  <c r="AA28" i="4"/>
  <c r="Z28" i="4" s="1"/>
  <c r="AA26" i="4"/>
  <c r="Z26" i="4" s="1"/>
  <c r="AA24" i="4"/>
  <c r="Z24" i="4" s="1"/>
  <c r="BG27" i="4"/>
  <c r="BF27" i="4" s="1"/>
  <c r="BG25" i="4"/>
  <c r="BF25" i="4" s="1"/>
  <c r="BG28" i="4"/>
  <c r="BF28" i="4" s="1"/>
  <c r="BG26" i="4"/>
  <c r="BF26" i="4" s="1"/>
  <c r="BG24" i="4"/>
  <c r="BF24" i="4" s="1"/>
  <c r="U28" i="4"/>
  <c r="T28" i="4" s="1"/>
  <c r="U26" i="4"/>
  <c r="T26" i="4" s="1"/>
  <c r="U27" i="4"/>
  <c r="T27" i="4" s="1"/>
  <c r="U25" i="4"/>
  <c r="T25" i="4" s="1"/>
  <c r="U24" i="4"/>
  <c r="T24" i="4" s="1"/>
  <c r="BA28" i="4"/>
  <c r="AZ28" i="4" s="1"/>
  <c r="BA26" i="4"/>
  <c r="AZ26" i="4" s="1"/>
  <c r="BA24" i="4"/>
  <c r="AZ24" i="4" s="1"/>
  <c r="BA27" i="4"/>
  <c r="AZ27" i="4" s="1"/>
  <c r="BA25" i="4"/>
  <c r="AZ25" i="4" s="1"/>
  <c r="C32" i="2"/>
  <c r="C11" i="2"/>
  <c r="H53" i="1"/>
  <c r="G53" i="1"/>
  <c r="F53" i="1"/>
  <c r="E53" i="1"/>
  <c r="F13" i="2"/>
  <c r="G17" i="1"/>
  <c r="E13" i="2" s="1"/>
  <c r="F17" i="1"/>
  <c r="H41" i="1"/>
  <c r="G41" i="1"/>
  <c r="F41" i="1"/>
  <c r="E41" i="1"/>
  <c r="K10" i="1"/>
  <c r="H10" i="1"/>
  <c r="F12" i="2" s="1"/>
  <c r="G10" i="1"/>
  <c r="F10" i="1"/>
  <c r="E10" i="1"/>
  <c r="C33" i="2" s="1"/>
  <c r="B39" i="1"/>
  <c r="B38" i="1"/>
  <c r="B37" i="1"/>
  <c r="B36" i="1"/>
  <c r="B35" i="1"/>
  <c r="B34" i="1"/>
  <c r="B33" i="1"/>
  <c r="B32" i="1"/>
  <c r="B31" i="1"/>
  <c r="B30" i="1"/>
  <c r="M29" i="1" l="1"/>
  <c r="D12" i="2"/>
  <c r="C13" i="2"/>
  <c r="D13" i="2"/>
  <c r="E12" i="2"/>
  <c r="E33" i="2"/>
  <c r="C14" i="2"/>
  <c r="C35" i="2"/>
  <c r="D14" i="2"/>
  <c r="D35" i="2"/>
  <c r="E14" i="2"/>
  <c r="E35" i="2"/>
  <c r="F35" i="2"/>
  <c r="F14" i="2"/>
  <c r="C15" i="2"/>
  <c r="C36" i="2"/>
  <c r="D15" i="2"/>
  <c r="D36" i="2"/>
  <c r="E15" i="2"/>
  <c r="E36" i="2"/>
  <c r="F15" i="2"/>
  <c r="F36" i="2"/>
  <c r="D33" i="2"/>
  <c r="F33" i="2"/>
  <c r="Y17" i="4"/>
  <c r="M17" i="4"/>
  <c r="BU16" i="4"/>
  <c r="AO17" i="4"/>
  <c r="BE17" i="4"/>
  <c r="AW17" i="4"/>
  <c r="Q17" i="4"/>
  <c r="O17" i="4"/>
  <c r="BC17" i="4"/>
  <c r="AK17" i="4"/>
  <c r="I17" i="4"/>
  <c r="BQ17" i="4"/>
  <c r="G17" i="4"/>
  <c r="BG17" i="4"/>
  <c r="W17" i="4"/>
  <c r="BK17" i="4"/>
  <c r="AG17" i="4"/>
  <c r="BM17" i="4"/>
  <c r="BW17" i="4"/>
  <c r="BU17" i="4"/>
  <c r="AY17" i="4"/>
  <c r="U17" i="4"/>
  <c r="AC17" i="4"/>
  <c r="AA17" i="4"/>
  <c r="BO17" i="4"/>
  <c r="AE17" i="4"/>
  <c r="BS17" i="4"/>
  <c r="AM17" i="4"/>
  <c r="D13" i="4"/>
  <c r="BA17" i="4"/>
  <c r="BI17" i="4"/>
  <c r="AI17" i="4"/>
  <c r="K17" i="4"/>
  <c r="AS17" i="4"/>
  <c r="S17" i="4"/>
  <c r="AZ22" i="4"/>
  <c r="BF22" i="4"/>
  <c r="BP22" i="4"/>
  <c r="AP22" i="4"/>
  <c r="H22" i="4"/>
  <c r="Z22" i="4"/>
  <c r="J22" i="4"/>
  <c r="X22" i="4"/>
  <c r="P22" i="4"/>
  <c r="AX22" i="4"/>
  <c r="R22" i="4"/>
  <c r="BD22" i="4"/>
  <c r="AV22" i="4"/>
  <c r="BN22" i="4"/>
  <c r="AH22" i="4"/>
  <c r="T22" i="4"/>
  <c r="V22" i="4"/>
  <c r="AR22" i="4"/>
  <c r="BJ22" i="4"/>
  <c r="BB22" i="4"/>
  <c r="BT28" i="4"/>
  <c r="BQ15" i="4"/>
  <c r="BI15" i="4"/>
  <c r="AQ15" i="4"/>
  <c r="AC15" i="4"/>
  <c r="O15" i="4"/>
  <c r="I15" i="4"/>
  <c r="BS15" i="4"/>
  <c r="BK15" i="4"/>
  <c r="BC15" i="4"/>
  <c r="AS15" i="4"/>
  <c r="AE15" i="4"/>
  <c r="W15" i="4"/>
  <c r="Q15" i="4"/>
  <c r="K15" i="4"/>
  <c r="BO15" i="4"/>
  <c r="AU15" i="4"/>
  <c r="AI15" i="4"/>
  <c r="G15" i="4"/>
  <c r="BG15" i="4"/>
  <c r="AM15" i="4"/>
  <c r="AA15" i="4"/>
  <c r="M15" i="4"/>
  <c r="BM15" i="4"/>
  <c r="AY15" i="4"/>
  <c r="AO15" i="4"/>
  <c r="AG15" i="4"/>
  <c r="S15" i="4"/>
  <c r="BE15" i="4"/>
  <c r="Y15" i="4"/>
  <c r="BA15" i="4"/>
  <c r="AK15" i="4"/>
  <c r="AW15" i="4"/>
  <c r="U15" i="4"/>
  <c r="AD22" i="4"/>
  <c r="BT25" i="4"/>
  <c r="BS16" i="4"/>
  <c r="BK16" i="4"/>
  <c r="BC16" i="4"/>
  <c r="AS16" i="4"/>
  <c r="AE16" i="4"/>
  <c r="W16" i="4"/>
  <c r="Q16" i="4"/>
  <c r="K16" i="4"/>
  <c r="BQ16" i="4"/>
  <c r="BI16" i="4"/>
  <c r="AQ16" i="4"/>
  <c r="BM16" i="4"/>
  <c r="BE16" i="4"/>
  <c r="AU16" i="4"/>
  <c r="AM16" i="4"/>
  <c r="AG16" i="4"/>
  <c r="Y16" i="4"/>
  <c r="S16" i="4"/>
  <c r="AI16" i="4"/>
  <c r="I16" i="4"/>
  <c r="BG16" i="4"/>
  <c r="AO16" i="4"/>
  <c r="AA16" i="4"/>
  <c r="M16" i="4"/>
  <c r="BO16" i="4"/>
  <c r="AC16" i="4"/>
  <c r="O16" i="4"/>
  <c r="G16" i="4"/>
  <c r="AW16" i="4"/>
  <c r="AK16" i="4"/>
  <c r="BA16" i="4"/>
  <c r="AY16" i="4"/>
  <c r="U16" i="4"/>
  <c r="AN22" i="4"/>
  <c r="AT22" i="4"/>
  <c r="AF22" i="4"/>
  <c r="AL22" i="4"/>
  <c r="BU13" i="4"/>
  <c r="AJ22" i="4"/>
  <c r="BH22" i="4"/>
  <c r="BT24" i="4"/>
  <c r="F22" i="4"/>
  <c r="BT27" i="4"/>
  <c r="BW15" i="4"/>
  <c r="L22" i="4"/>
  <c r="BU23" i="4"/>
  <c r="N22" i="4"/>
  <c r="BL22" i="4"/>
  <c r="AB22" i="4"/>
  <c r="BT26" i="4"/>
  <c r="BR22" i="4"/>
  <c r="J13" i="2"/>
  <c r="C12" i="2"/>
  <c r="F1" i="1"/>
  <c r="F2" i="1" s="1"/>
  <c r="J14" i="2" l="1"/>
  <c r="D16" i="2"/>
  <c r="E16" i="2"/>
  <c r="J15" i="2"/>
  <c r="C16" i="2"/>
  <c r="C17" i="2" s="1"/>
  <c r="G1" i="1"/>
  <c r="H1" i="1" s="1"/>
  <c r="D32" i="2"/>
  <c r="D11" i="2"/>
  <c r="J36" i="2"/>
  <c r="F16" i="2"/>
  <c r="J35" i="2"/>
  <c r="J33" i="2"/>
  <c r="BU27" i="4"/>
  <c r="BW27" i="4"/>
  <c r="BU24" i="4"/>
  <c r="BW24" i="4"/>
  <c r="BU28" i="4"/>
  <c r="BW28" i="4"/>
  <c r="BU26" i="4"/>
  <c r="BW26" i="4"/>
  <c r="BT22" i="4"/>
  <c r="BU22" i="4" s="1"/>
  <c r="BU25" i="4"/>
  <c r="BW25" i="4"/>
  <c r="C34" i="2"/>
  <c r="J12" i="2"/>
  <c r="F29" i="1" l="1"/>
  <c r="D34" i="2" s="1"/>
  <c r="D37" i="2" s="1"/>
  <c r="G2" i="1"/>
  <c r="D17" i="2"/>
  <c r="E17" i="2" s="1"/>
  <c r="F17" i="2" s="1"/>
  <c r="J16" i="2"/>
  <c r="E32" i="2"/>
  <c r="E11" i="2"/>
  <c r="C37" i="2"/>
  <c r="H2" i="1" l="1"/>
  <c r="G30" i="1"/>
  <c r="F32" i="2"/>
  <c r="F11" i="2"/>
  <c r="C38" i="2"/>
  <c r="D38" i="2" s="1"/>
  <c r="J29" i="1" l="1"/>
  <c r="H34" i="2" s="1"/>
  <c r="H37" i="2" s="1"/>
  <c r="H38" i="2" s="1"/>
  <c r="H30" i="1"/>
  <c r="G29" i="1"/>
  <c r="E34" i="2" s="1"/>
  <c r="H29" i="1" l="1"/>
  <c r="F34" i="2" s="1"/>
  <c r="F37" i="2" s="1"/>
  <c r="E37" i="2"/>
  <c r="E38" i="2" l="1"/>
  <c r="F38" i="2" s="1"/>
  <c r="K29" i="1"/>
  <c r="I34" i="2" s="1"/>
  <c r="I37" i="2" s="1"/>
  <c r="I38" i="2" s="1"/>
  <c r="C29" i="1" l="1"/>
  <c r="J37" i="2"/>
  <c r="J34" i="2"/>
</calcChain>
</file>

<file path=xl/sharedStrings.xml><?xml version="1.0" encoding="utf-8"?>
<sst xmlns="http://schemas.openxmlformats.org/spreadsheetml/2006/main" count="190" uniqueCount="98">
  <si>
    <t>Comments</t>
  </si>
  <si>
    <t>Adjust first year. Please keep 5-year time span.</t>
  </si>
  <si>
    <t>General assumptions</t>
  </si>
  <si>
    <t>State overall assumptions, from the business model, on which the benefits or costs of the project will depend. Typically: NTO growth, volumes of activity, FTEs, number of users, etc.</t>
  </si>
  <si>
    <t>Assumption #1</t>
  </si>
  <si>
    <t>Assumption #2</t>
  </si>
  <si>
    <t>Assumption #3</t>
  </si>
  <si>
    <t>Assumption #4</t>
  </si>
  <si>
    <t>Assumption #5</t>
  </si>
  <si>
    <t>Direct financial benefits</t>
  </si>
  <si>
    <t>List direct financial upsides (if any) to the project. This can be cost savings or direct revenue (when system built is central to the business case).</t>
  </si>
  <si>
    <t>Benefit #2</t>
  </si>
  <si>
    <t>Benefit #3</t>
  </si>
  <si>
    <t>Benefit #4</t>
  </si>
  <si>
    <t>Benefit #5</t>
  </si>
  <si>
    <t>Build costs (one shot), CAPEX, cash view</t>
  </si>
  <si>
    <t>Length</t>
  </si>
  <si>
    <t>Lag</t>
  </si>
  <si>
    <t>Detail the build costs for the project that will be amortized. Please state the cash view per year and, for each line item, over what period of time (Length, in months) it will be depreciated (in IT, 36 months is a frequent value).Please also specify (Lag, in months) how long the capitalized amount will remain in the balance sheet, before depreciation begins. This is usually the time spent to build the asset. For instance, if Lag=18, depreciation will start on the 7th month of the second year.</t>
  </si>
  <si>
    <t>Cost #1</t>
  </si>
  <si>
    <t>Cost #2</t>
  </si>
  <si>
    <t>Cost #3</t>
  </si>
  <si>
    <t>Cost #4</t>
  </si>
  <si>
    <t>Cost #5</t>
  </si>
  <si>
    <t>Cost #6</t>
  </si>
  <si>
    <t>Cost #7</t>
  </si>
  <si>
    <t>Cost #8</t>
  </si>
  <si>
    <t>Cost #9</t>
  </si>
  <si>
    <t>Cost #10</t>
  </si>
  <si>
    <t>Build costs (one shot), CAPEX, P&amp;L view</t>
  </si>
  <si>
    <r>
      <t xml:space="preserve">This is an amortization estimate. Actual depreciation schedules are usually more complex that shown here, but this should provide a good estimate.
Note: the rigthmost column sums the net book value of the asset at the end of the 5-year time-span.
</t>
    </r>
    <r>
      <rPr>
        <b/>
        <i/>
        <sz val="11"/>
        <color rgb="FFC00000"/>
        <rFont val="Calibri"/>
        <family val="2"/>
        <scheme val="minor"/>
      </rPr>
      <t>=== Do not alter any of this, or at your own risk. You've been warned! ===</t>
    </r>
  </si>
  <si>
    <t>Build costs (one shot), OPEX</t>
  </si>
  <si>
    <t>This section is for non-amortized build costs: one-shot, but either internal (in most geographies, internal costs may not be capitalized) or not resulting in the building of an asset (e.g. feasibility studies).</t>
  </si>
  <si>
    <t>Run costs (recurring), OPEX</t>
  </si>
  <si>
    <t>Finally, list the (new) recurring costs that will be incurred by EA as a result of the project. This typically includes licenses, maintenance, hosting fees, etc.</t>
  </si>
  <si>
    <t>Copy/paste to the memo in the "Cash view" section.</t>
  </si>
  <si>
    <t>Total</t>
  </si>
  <si>
    <t>- Build costs, CAPEX</t>
  </si>
  <si>
    <t>- Build costs, OPEX</t>
  </si>
  <si>
    <t>- Run costs</t>
  </si>
  <si>
    <t>= cash flow</t>
  </si>
  <si>
    <t>Cumulated cash flow</t>
  </si>
  <si>
    <t>Mae sure that you align the vertical axis boundaries with the cash view graph.
Copy/paste to the memo in the "P&amp;L impact" section.</t>
  </si>
  <si>
    <t>- Build costs, CAPEX, depreciation</t>
  </si>
  <si>
    <t>= P&amp;L impact</t>
  </si>
  <si>
    <t>Cumulated P&amp;L impact</t>
  </si>
  <si>
    <t>CHARGE-BACK SIMULATION</t>
  </si>
  <si>
    <t>Allocation keys</t>
  </si>
  <si>
    <t>Global</t>
  </si>
  <si>
    <t>France</t>
  </si>
  <si>
    <t>Italy</t>
  </si>
  <si>
    <t>Spain</t>
  </si>
  <si>
    <t>Belgium</t>
  </si>
  <si>
    <t>Germany</t>
  </si>
  <si>
    <t>USA</t>
  </si>
  <si>
    <t>CSA</t>
  </si>
  <si>
    <t>GMMI</t>
  </si>
  <si>
    <t>EAIB</t>
  </si>
  <si>
    <t>Portugal</t>
  </si>
  <si>
    <t>Czech Republic</t>
  </si>
  <si>
    <t>Poland</t>
  </si>
  <si>
    <t>Hungary</t>
  </si>
  <si>
    <t>Russia</t>
  </si>
  <si>
    <t>Switzerland</t>
  </si>
  <si>
    <t>Austria</t>
  </si>
  <si>
    <t>South Africa</t>
  </si>
  <si>
    <t>Brazil</t>
  </si>
  <si>
    <t>Turkey</t>
  </si>
  <si>
    <t>Greece</t>
  </si>
  <si>
    <t>Allocated to BUs</t>
  </si>
  <si>
    <t>Other</t>
  </si>
  <si>
    <t>Asia - Singapore</t>
  </si>
  <si>
    <t>China</t>
  </si>
  <si>
    <t>India</t>
  </si>
  <si>
    <t>French Polynesia</t>
  </si>
  <si>
    <t>Carelinx</t>
  </si>
  <si>
    <t>Ocealis</t>
  </si>
  <si>
    <t>Argentina</t>
  </si>
  <si>
    <t>Chile</t>
  </si>
  <si>
    <t>EABS</t>
  </si>
  <si>
    <t>Tripmate</t>
  </si>
  <si>
    <t>Source</t>
  </si>
  <si>
    <t>Label</t>
  </si>
  <si>
    <t>Key</t>
  </si>
  <si>
    <t>Units</t>
  </si>
  <si>
    <t>%</t>
  </si>
  <si>
    <t>B 2019</t>
  </si>
  <si>
    <t>B 2020</t>
  </si>
  <si>
    <t>B 2021</t>
  </si>
  <si>
    <t>B 2022</t>
  </si>
  <si>
    <t>Baseline</t>
  </si>
  <si>
    <t>Check</t>
  </si>
  <si>
    <t>Option 1
Licence Fee</t>
  </si>
  <si>
    <t>Option 2</t>
  </si>
  <si>
    <t>SAVING MEV</t>
  </si>
  <si>
    <t>UPGRADE RELEASE</t>
  </si>
  <si>
    <t xml:space="preserve">Back-end solution </t>
  </si>
  <si>
    <t>7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</si>
</sst>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
    <numFmt numFmtId="166" formatCode="#,##0_ ;\-#,##0\ "/>
  </numFmts>
  <fonts count="16" x14ac:knownFonts="1">
    <font>
      <sz val="11"/>
      <color theme="1"/>
      <name val="Calibri"/>
      <family val="2"/>
      <scheme val="minor"/>
    </font>
    <font>
      <sz val="11"/>
      <color theme="1"/>
      <name val="Calibri"/>
      <family val="2"/>
      <scheme val="minor"/>
    </font>
    <font>
      <b/>
      <sz val="11"/>
      <color rgb="FFFA7D00"/>
      <name val="Calibri"/>
      <family val="2"/>
      <scheme val="minor"/>
    </font>
    <font>
      <i/>
      <sz val="11"/>
      <color rgb="FF7F7F7F"/>
      <name val="Calibri"/>
      <family val="2"/>
      <scheme val="minor"/>
    </font>
    <font>
      <b/>
      <sz val="11"/>
      <color theme="1"/>
      <name val="Calibri"/>
      <family val="2"/>
      <scheme val="minor"/>
    </font>
    <font>
      <i/>
      <sz val="11"/>
      <color rgb="FFC00000"/>
      <name val="Calibri"/>
      <family val="2"/>
      <scheme val="minor"/>
    </font>
    <font>
      <b/>
      <i/>
      <sz val="11"/>
      <color rgb="FFC00000"/>
      <name val="Calibri"/>
      <family val="2"/>
      <scheme val="minor"/>
    </font>
    <font>
      <sz val="10"/>
      <name val="Arial"/>
      <family val="2"/>
      <charset val="1"/>
    </font>
    <font>
      <b/>
      <sz val="10"/>
      <name val="Calibri"/>
      <family val="2"/>
      <scheme val="minor"/>
    </font>
    <font>
      <sz val="10"/>
      <name val="Calibri"/>
      <family val="2"/>
      <scheme val="minor"/>
    </font>
    <font>
      <i/>
      <sz val="10"/>
      <name val="Calibri"/>
      <family val="2"/>
      <scheme val="minor"/>
    </font>
    <font>
      <b/>
      <i/>
      <sz val="10"/>
      <name val="Calibri"/>
      <family val="2"/>
      <scheme val="minor"/>
    </font>
    <font>
      <b/>
      <i/>
      <sz val="9"/>
      <color theme="0" tint="-0.34998626667073579"/>
      <name val="Calibri"/>
      <family val="2"/>
      <scheme val="minor"/>
    </font>
    <font>
      <i/>
      <sz val="9"/>
      <color theme="0" tint="-0.34998626667073579"/>
      <name val="Calibri"/>
      <family val="2"/>
      <scheme val="minor"/>
    </font>
    <font>
      <i/>
      <sz val="7"/>
      <name val="Arial"/>
      <family val="2"/>
      <charset val="1"/>
    </font>
    <font>
      <b/>
      <sz val="10"/>
      <name val="Arial"/>
      <family val="2"/>
      <charset val="1"/>
    </font>
  </fonts>
  <fills count="8">
    <fill>
      <patternFill patternType="none"/>
    </fill>
    <fill>
      <patternFill patternType="gray125"/>
    </fill>
    <fill>
      <patternFill patternType="solid">
        <fgColor rgb="FFFFFFCC"/>
      </patternFill>
    </fill>
    <fill>
      <patternFill patternType="solid">
        <fgColor rgb="FFF2F2F2"/>
      </patternFill>
    </fill>
    <fill>
      <patternFill patternType="solid">
        <fgColor rgb="FFFFFFCC"/>
        <bgColor rgb="FFFFFFFF"/>
      </patternFill>
    </fill>
    <fill>
      <patternFill patternType="solid">
        <fgColor theme="5" tint="0.79998168889431442"/>
        <bgColor indexed="64"/>
      </patternFill>
    </fill>
    <fill>
      <patternFill patternType="solid">
        <fgColor rgb="FFFFFF00"/>
        <bgColor rgb="FFFBFBD2"/>
      </patternFill>
    </fill>
    <fill>
      <patternFill patternType="solid">
        <fgColor rgb="FFFFC000"/>
        <bgColor indexed="64"/>
      </patternFill>
    </fill>
  </fills>
  <borders count="14">
    <border>
      <left/>
      <right/>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B2B2B2"/>
      </left>
      <right/>
      <top style="thin">
        <color rgb="FFB2B2B2"/>
      </top>
      <bottom style="thin">
        <color rgb="FFB2B2B2"/>
      </bottom>
      <diagonal/>
    </border>
    <border>
      <left/>
      <right style="thin">
        <color rgb="FFB2B2B2"/>
      </right>
      <top style="thin">
        <color rgb="FFB2B2B2"/>
      </top>
      <bottom style="thin">
        <color rgb="FFB2B2B2"/>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bottom/>
      <diagonal/>
    </border>
  </borders>
  <cellStyleXfs count="7">
    <xf numFmtId="0" fontId="0" fillId="0" borderId="0"/>
    <xf numFmtId="0" fontId="1" fillId="2" borderId="1" applyNumberFormat="0" applyFont="0" applyAlignment="0" applyProtection="0"/>
    <xf numFmtId="0" fontId="2" fillId="3" borderId="2" applyNumberFormat="0" applyAlignment="0" applyProtection="0"/>
    <xf numFmtId="0" fontId="3" fillId="0" borderId="0" applyNumberFormat="0" applyFill="0" applyBorder="0" applyAlignment="0" applyProtection="0"/>
    <xf numFmtId="164" fontId="1" fillId="0" borderId="0" applyFont="0" applyFill="0" applyBorder="0" applyAlignment="0" applyProtection="0"/>
    <xf numFmtId="0" fontId="7" fillId="0" borderId="0"/>
    <xf numFmtId="9" fontId="7" fillId="0" borderId="0" applyFont="0" applyFill="0" applyBorder="0" applyAlignment="0" applyProtection="0"/>
  </cellStyleXfs>
  <cellXfs count="67">
    <xf numFmtId="0" fontId="0" fillId="0" borderId="0" xfId="0"/>
    <xf numFmtId="0" fontId="0" fillId="2" borderId="1" xfId="1" applyFont="1"/>
    <xf numFmtId="1" fontId="0" fillId="0" borderId="0" xfId="0" applyNumberFormat="1"/>
    <xf numFmtId="0" fontId="4" fillId="0" borderId="0" xfId="0" applyFont="1"/>
    <xf numFmtId="0" fontId="4" fillId="2" borderId="1" xfId="1" applyFont="1"/>
    <xf numFmtId="1" fontId="2" fillId="3" borderId="2" xfId="2" applyNumberFormat="1"/>
    <xf numFmtId="1" fontId="0" fillId="2" borderId="1" xfId="1" applyNumberFormat="1" applyFont="1"/>
    <xf numFmtId="1" fontId="4" fillId="0" borderId="0" xfId="0" applyNumberFormat="1" applyFont="1"/>
    <xf numFmtId="0" fontId="5" fillId="0" borderId="0" xfId="3" applyFont="1" applyAlignment="1">
      <alignment horizontal="left" vertical="center" wrapText="1"/>
    </xf>
    <xf numFmtId="0" fontId="4" fillId="0" borderId="0" xfId="0" applyFont="1" applyAlignment="1">
      <alignment horizontal="left"/>
    </xf>
    <xf numFmtId="0" fontId="0" fillId="0" borderId="0" xfId="0" quotePrefix="1"/>
    <xf numFmtId="0" fontId="0" fillId="0" borderId="0" xfId="0" applyAlignment="1">
      <alignment horizontal="right"/>
    </xf>
    <xf numFmtId="0" fontId="8" fillId="0" borderId="0" xfId="5" applyFont="1"/>
    <xf numFmtId="0" fontId="9" fillId="0" borderId="0" xfId="5" applyFont="1"/>
    <xf numFmtId="9" fontId="9" fillId="0" borderId="0" xfId="5" applyNumberFormat="1" applyFont="1"/>
    <xf numFmtId="0" fontId="10" fillId="0" borderId="0" xfId="5" applyFont="1"/>
    <xf numFmtId="0" fontId="9" fillId="0" borderId="7" xfId="5" applyFont="1" applyBorder="1"/>
    <xf numFmtId="9" fontId="9" fillId="0" borderId="7" xfId="5" applyNumberFormat="1" applyFont="1" applyBorder="1"/>
    <xf numFmtId="0" fontId="9" fillId="0" borderId="7" xfId="0" applyFont="1" applyBorder="1"/>
    <xf numFmtId="3" fontId="9" fillId="4" borderId="0" xfId="5" applyNumberFormat="1" applyFont="1" applyFill="1"/>
    <xf numFmtId="10" fontId="9" fillId="0" borderId="0" xfId="5" applyNumberFormat="1" applyFont="1"/>
    <xf numFmtId="3" fontId="9" fillId="4" borderId="0" xfId="0" applyNumberFormat="1" applyFont="1" applyFill="1"/>
    <xf numFmtId="10" fontId="9" fillId="0" borderId="0" xfId="0" applyNumberFormat="1" applyFont="1"/>
    <xf numFmtId="3" fontId="8" fillId="0" borderId="0" xfId="5" applyNumberFormat="1" applyFont="1"/>
    <xf numFmtId="0" fontId="11" fillId="0" borderId="10" xfId="5" applyFont="1" applyBorder="1"/>
    <xf numFmtId="0" fontId="10" fillId="0" borderId="10" xfId="5" applyFont="1" applyBorder="1" applyAlignment="1">
      <alignment horizontal="center" vertical="center"/>
    </xf>
    <xf numFmtId="0" fontId="11" fillId="0" borderId="10" xfId="5" applyFont="1" applyBorder="1" applyAlignment="1">
      <alignment horizontal="left"/>
    </xf>
    <xf numFmtId="3" fontId="11" fillId="0" borderId="10" xfId="5" applyNumberFormat="1" applyFont="1" applyBorder="1"/>
    <xf numFmtId="0" fontId="11" fillId="0" borderId="11" xfId="5" applyFont="1" applyBorder="1"/>
    <xf numFmtId="0" fontId="11" fillId="0" borderId="0" xfId="5" applyFont="1"/>
    <xf numFmtId="0" fontId="9" fillId="0" borderId="12" xfId="5" applyFont="1" applyBorder="1" applyAlignment="1">
      <alignment horizontal="left"/>
    </xf>
    <xf numFmtId="3" fontId="8" fillId="0" borderId="12" xfId="5" applyNumberFormat="1" applyFont="1" applyBorder="1"/>
    <xf numFmtId="0" fontId="8" fillId="0" borderId="12" xfId="5" applyFont="1" applyBorder="1"/>
    <xf numFmtId="0" fontId="12" fillId="0" borderId="0" xfId="5" applyFont="1" applyAlignment="1">
      <alignment horizontal="center"/>
    </xf>
    <xf numFmtId="165" fontId="9" fillId="0" borderId="0" xfId="5" applyNumberFormat="1" applyFont="1" applyAlignment="1">
      <alignment horizontal="center"/>
    </xf>
    <xf numFmtId="3" fontId="9" fillId="6" borderId="13" xfId="5" applyNumberFormat="1" applyFont="1" applyFill="1" applyBorder="1"/>
    <xf numFmtId="0" fontId="9" fillId="4" borderId="0" xfId="5" applyFont="1" applyFill="1"/>
    <xf numFmtId="3" fontId="9" fillId="0" borderId="0" xfId="5" applyNumberFormat="1" applyFont="1"/>
    <xf numFmtId="166" fontId="8" fillId="0" borderId="0" xfId="4" applyNumberFormat="1" applyFont="1"/>
    <xf numFmtId="3" fontId="13" fillId="0" borderId="0" xfId="5" applyNumberFormat="1" applyFont="1" applyAlignment="1">
      <alignment horizontal="center"/>
    </xf>
    <xf numFmtId="0" fontId="7" fillId="0" borderId="0" xfId="5"/>
    <xf numFmtId="3" fontId="7" fillId="0" borderId="0" xfId="5" applyNumberFormat="1"/>
    <xf numFmtId="9" fontId="7" fillId="0" borderId="0" xfId="5" applyNumberFormat="1"/>
    <xf numFmtId="0" fontId="14" fillId="0" borderId="0" xfId="5" applyFont="1"/>
    <xf numFmtId="0" fontId="15" fillId="0" borderId="0" xfId="5" applyFont="1"/>
    <xf numFmtId="0" fontId="8" fillId="0" borderId="7" xfId="5" applyFont="1" applyBorder="1" applyAlignment="1">
      <alignment horizontal="center"/>
    </xf>
    <xf numFmtId="0" fontId="8" fillId="0" borderId="0" xfId="5" quotePrefix="1" applyFont="1" applyAlignment="1">
      <alignment horizontal="left"/>
    </xf>
    <xf numFmtId="0" fontId="0" fillId="7" borderId="0" xfId="0" applyFill="1"/>
    <xf numFmtId="0" fontId="0" fillId="7" borderId="1" xfId="1" applyFont="1" applyFill="1"/>
    <xf numFmtId="1" fontId="2" fillId="7" borderId="2" xfId="2" applyNumberFormat="1" applyFill="1"/>
    <xf numFmtId="0" fontId="0" fillId="2" borderId="3" xfId="1" applyFont="1" applyBorder="1" applyAlignment="1">
      <alignment horizontal="left"/>
    </xf>
    <xf numFmtId="0" fontId="0" fillId="2" borderId="4" xfId="1" applyFont="1" applyBorder="1" applyAlignment="1">
      <alignment horizontal="left"/>
    </xf>
    <xf numFmtId="0" fontId="0" fillId="2" borderId="1" xfId="1" applyFont="1" applyAlignment="1">
      <alignment horizontal="left"/>
    </xf>
    <xf numFmtId="0" fontId="2" fillId="3" borderId="5" xfId="2" applyBorder="1" applyAlignment="1">
      <alignment horizontal="left"/>
    </xf>
    <xf numFmtId="0" fontId="2" fillId="3" borderId="6" xfId="2" applyBorder="1" applyAlignment="1">
      <alignment horizontal="left"/>
    </xf>
    <xf numFmtId="0" fontId="5" fillId="0" borderId="0" xfId="3" applyFont="1" applyAlignment="1">
      <alignment horizontal="left" vertical="center" wrapText="1"/>
    </xf>
    <xf numFmtId="0" fontId="4" fillId="0" borderId="0" xfId="0" quotePrefix="1" applyFont="1" applyAlignment="1">
      <alignment horizontal="left"/>
    </xf>
    <xf numFmtId="0" fontId="4" fillId="0" borderId="0" xfId="0" applyFont="1" applyAlignment="1">
      <alignment horizontal="left"/>
    </xf>
    <xf numFmtId="0" fontId="8" fillId="5" borderId="0" xfId="5" applyFont="1" applyFill="1" applyAlignment="1">
      <alignment horizontal="center" vertical="center" wrapText="1"/>
    </xf>
    <xf numFmtId="0" fontId="9" fillId="5" borderId="0" xfId="5" applyFont="1" applyFill="1" applyAlignment="1">
      <alignment horizontal="center" vertical="center" wrapText="1"/>
    </xf>
    <xf numFmtId="0" fontId="9" fillId="0" borderId="0" xfId="5" applyFont="1" applyAlignment="1">
      <alignment horizontal="left" vertical="center"/>
    </xf>
    <xf numFmtId="0" fontId="9" fillId="0" borderId="7" xfId="5" applyFont="1" applyBorder="1" applyAlignment="1">
      <alignment horizontal="center" vertical="center"/>
    </xf>
    <xf numFmtId="0" fontId="9" fillId="0" borderId="7" xfId="0" applyFont="1" applyBorder="1" applyAlignment="1">
      <alignment horizontal="center" vertical="center"/>
    </xf>
    <xf numFmtId="0" fontId="8" fillId="0" borderId="7" xfId="5" applyFont="1" applyBorder="1" applyAlignment="1">
      <alignment horizontal="center" vertical="center"/>
    </xf>
    <xf numFmtId="0" fontId="9" fillId="0" borderId="7" xfId="5" applyFont="1" applyBorder="1" applyAlignment="1">
      <alignment horizontal="left" vertical="center"/>
    </xf>
    <xf numFmtId="0" fontId="9" fillId="0" borderId="8" xfId="5" applyFont="1" applyBorder="1" applyAlignment="1">
      <alignment horizontal="center" vertical="center"/>
    </xf>
    <xf numFmtId="0" fontId="9" fillId="0" borderId="9" xfId="5" applyFont="1" applyBorder="1" applyAlignment="1">
      <alignment horizontal="center" vertical="center"/>
    </xf>
  </cellXfs>
  <cellStyles count="7">
    <cellStyle name="Calcul" xfId="2" builtinId="22"/>
    <cellStyle name="Milliers" xfId="4" builtinId="3"/>
    <cellStyle name="Normal" xfId="0" builtinId="0"/>
    <cellStyle name="Normal 2" xfId="5"/>
    <cellStyle name="Note" xfId="1" builtinId="10"/>
    <cellStyle name="Pourcentage 2" xfId="6"/>
    <cellStyle name="Texte explicatif" xfId="3"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3"/>
          <c:order val="0"/>
          <c:tx>
            <c:strRef>
              <c:f>Charts!$B$15</c:f>
              <c:strCache>
                <c:ptCount val="1"/>
                <c:pt idx="0">
                  <c:v>- Run costs</c:v>
                </c:pt>
              </c:strCache>
            </c:strRef>
          </c:tx>
          <c:spPr>
            <a:solidFill>
              <a:srgbClr val="C00000">
                <a:alpha val="30000"/>
              </a:srgbClr>
            </a:solidFill>
            <a:ln>
              <a:noFill/>
            </a:ln>
            <a:effectLst/>
          </c:spPr>
          <c:invertIfNegative val="0"/>
          <c:cat>
            <c:numRef>
              <c:f>Charts!$C$11:$I$11</c:f>
              <c:numCache>
                <c:formatCode>General</c:formatCode>
                <c:ptCount val="7"/>
                <c:pt idx="0">
                  <c:v>2023</c:v>
                </c:pt>
                <c:pt idx="1">
                  <c:v>2024</c:v>
                </c:pt>
                <c:pt idx="2">
                  <c:v>2025</c:v>
                </c:pt>
                <c:pt idx="3">
                  <c:v>2026</c:v>
                </c:pt>
                <c:pt idx="4">
                  <c:v>2027</c:v>
                </c:pt>
                <c:pt idx="5">
                  <c:v>2028</c:v>
                </c:pt>
                <c:pt idx="6">
                  <c:v>2029</c:v>
                </c:pt>
              </c:numCache>
            </c:numRef>
          </c:cat>
          <c:val>
            <c:numRef>
              <c:f>Charts!$C$15:$I$15</c:f>
              <c:numCache>
                <c:formatCode>0</c:formatCode>
                <c:ptCount val="7"/>
                <c:pt idx="0">
                  <c:v>-30</c:v>
                </c:pt>
                <c:pt idx="1">
                  <c:v>-30</c:v>
                </c:pt>
                <c:pt idx="2">
                  <c:v>-30</c:v>
                </c:pt>
                <c:pt idx="3">
                  <c:v>-30</c:v>
                </c:pt>
                <c:pt idx="4">
                  <c:v>-30</c:v>
                </c:pt>
                <c:pt idx="5">
                  <c:v>-30</c:v>
                </c:pt>
                <c:pt idx="6">
                  <c:v>-30</c:v>
                </c:pt>
              </c:numCache>
            </c:numRef>
          </c:val>
          <c:extLst>
            <c:ext xmlns:c16="http://schemas.microsoft.com/office/drawing/2014/chart" uri="{C3380CC4-5D6E-409C-BE32-E72D297353CC}">
              <c16:uniqueId val="{00000003-103B-430B-AE47-0FD9301716C0}"/>
            </c:ext>
          </c:extLst>
        </c:ser>
        <c:ser>
          <c:idx val="2"/>
          <c:order val="1"/>
          <c:tx>
            <c:strRef>
              <c:f>Charts!$B$14</c:f>
              <c:strCache>
                <c:ptCount val="1"/>
                <c:pt idx="0">
                  <c:v>- Build costs, OPEX</c:v>
                </c:pt>
              </c:strCache>
            </c:strRef>
          </c:tx>
          <c:spPr>
            <a:solidFill>
              <a:srgbClr val="C00000">
                <a:alpha val="66000"/>
              </a:srgbClr>
            </a:solidFill>
            <a:ln>
              <a:noFill/>
            </a:ln>
            <a:effectLst/>
          </c:spPr>
          <c:invertIfNegative val="0"/>
          <c:cat>
            <c:numRef>
              <c:f>Charts!$C$11:$I$11</c:f>
              <c:numCache>
                <c:formatCode>General</c:formatCode>
                <c:ptCount val="7"/>
                <c:pt idx="0">
                  <c:v>2023</c:v>
                </c:pt>
                <c:pt idx="1">
                  <c:v>2024</c:v>
                </c:pt>
                <c:pt idx="2">
                  <c:v>2025</c:v>
                </c:pt>
                <c:pt idx="3">
                  <c:v>2026</c:v>
                </c:pt>
                <c:pt idx="4">
                  <c:v>2027</c:v>
                </c:pt>
                <c:pt idx="5">
                  <c:v>2028</c:v>
                </c:pt>
                <c:pt idx="6">
                  <c:v>2029</c:v>
                </c:pt>
              </c:numCache>
            </c:numRef>
          </c:cat>
          <c:val>
            <c:numRef>
              <c:f>Charts!$C$14:$I$14</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103B-430B-AE47-0FD9301716C0}"/>
            </c:ext>
          </c:extLst>
        </c:ser>
        <c:ser>
          <c:idx val="1"/>
          <c:order val="2"/>
          <c:tx>
            <c:strRef>
              <c:f>Charts!$B$13</c:f>
              <c:strCache>
                <c:ptCount val="1"/>
                <c:pt idx="0">
                  <c:v>- Build costs, CAPEX</c:v>
                </c:pt>
              </c:strCache>
            </c:strRef>
          </c:tx>
          <c:spPr>
            <a:solidFill>
              <a:srgbClr val="C00000"/>
            </a:solidFill>
            <a:ln>
              <a:noFill/>
            </a:ln>
            <a:effectLst/>
          </c:spPr>
          <c:invertIfNegative val="0"/>
          <c:cat>
            <c:numRef>
              <c:f>Charts!$C$11:$I$11</c:f>
              <c:numCache>
                <c:formatCode>General</c:formatCode>
                <c:ptCount val="7"/>
                <c:pt idx="0">
                  <c:v>2023</c:v>
                </c:pt>
                <c:pt idx="1">
                  <c:v>2024</c:v>
                </c:pt>
                <c:pt idx="2">
                  <c:v>2025</c:v>
                </c:pt>
                <c:pt idx="3">
                  <c:v>2026</c:v>
                </c:pt>
                <c:pt idx="4">
                  <c:v>2027</c:v>
                </c:pt>
                <c:pt idx="5">
                  <c:v>2028</c:v>
                </c:pt>
                <c:pt idx="6">
                  <c:v>2029</c:v>
                </c:pt>
              </c:numCache>
            </c:numRef>
          </c:cat>
          <c:val>
            <c:numRef>
              <c:f>Charts!$C$13:$I$13</c:f>
              <c:numCache>
                <c:formatCode>0</c:formatCode>
                <c:ptCount val="7"/>
                <c:pt idx="0">
                  <c:v>-600</c:v>
                </c:pt>
                <c:pt idx="1">
                  <c:v>0</c:v>
                </c:pt>
                <c:pt idx="2">
                  <c:v>0</c:v>
                </c:pt>
                <c:pt idx="3">
                  <c:v>0</c:v>
                </c:pt>
                <c:pt idx="4">
                  <c:v>0</c:v>
                </c:pt>
                <c:pt idx="5">
                  <c:v>0</c:v>
                </c:pt>
                <c:pt idx="6">
                  <c:v>0</c:v>
                </c:pt>
              </c:numCache>
            </c:numRef>
          </c:val>
          <c:extLst>
            <c:ext xmlns:c16="http://schemas.microsoft.com/office/drawing/2014/chart" uri="{C3380CC4-5D6E-409C-BE32-E72D297353CC}">
              <c16:uniqueId val="{00000001-103B-430B-AE47-0FD9301716C0}"/>
            </c:ext>
          </c:extLst>
        </c:ser>
        <c:ser>
          <c:idx val="0"/>
          <c:order val="3"/>
          <c:tx>
            <c:strRef>
              <c:f>Charts!$B$12</c:f>
              <c:strCache>
                <c:ptCount val="1"/>
                <c:pt idx="0">
                  <c:v>Direct financial benefits</c:v>
                </c:pt>
              </c:strCache>
            </c:strRef>
          </c:tx>
          <c:spPr>
            <a:solidFill>
              <a:schemeClr val="tx2">
                <a:lumMod val="60000"/>
                <a:lumOff val="40000"/>
              </a:schemeClr>
            </a:solidFill>
            <a:ln>
              <a:noFill/>
            </a:ln>
            <a:effectLst/>
          </c:spPr>
          <c:invertIfNegative val="0"/>
          <c:cat>
            <c:numRef>
              <c:f>Charts!$C$11:$I$11</c:f>
              <c:numCache>
                <c:formatCode>General</c:formatCode>
                <c:ptCount val="7"/>
                <c:pt idx="0">
                  <c:v>2023</c:v>
                </c:pt>
                <c:pt idx="1">
                  <c:v>2024</c:v>
                </c:pt>
                <c:pt idx="2">
                  <c:v>2025</c:v>
                </c:pt>
                <c:pt idx="3">
                  <c:v>2026</c:v>
                </c:pt>
                <c:pt idx="4">
                  <c:v>2027</c:v>
                </c:pt>
                <c:pt idx="5">
                  <c:v>2028</c:v>
                </c:pt>
                <c:pt idx="6">
                  <c:v>2029</c:v>
                </c:pt>
              </c:numCache>
            </c:numRef>
          </c:cat>
          <c:val>
            <c:numRef>
              <c:f>Charts!$C$12:$I$12</c:f>
              <c:numCache>
                <c:formatCode>0</c:formatCode>
                <c:ptCount val="7"/>
                <c:pt idx="0">
                  <c:v>148</c:v>
                </c:pt>
                <c:pt idx="1">
                  <c:v>148</c:v>
                </c:pt>
                <c:pt idx="2">
                  <c:v>148</c:v>
                </c:pt>
                <c:pt idx="3">
                  <c:v>148</c:v>
                </c:pt>
                <c:pt idx="4">
                  <c:v>148</c:v>
                </c:pt>
                <c:pt idx="5">
                  <c:v>148</c:v>
                </c:pt>
                <c:pt idx="6">
                  <c:v>148</c:v>
                </c:pt>
              </c:numCache>
            </c:numRef>
          </c:val>
          <c:extLst>
            <c:ext xmlns:c16="http://schemas.microsoft.com/office/drawing/2014/chart" uri="{C3380CC4-5D6E-409C-BE32-E72D297353CC}">
              <c16:uniqueId val="{00000000-103B-430B-AE47-0FD9301716C0}"/>
            </c:ext>
          </c:extLst>
        </c:ser>
        <c:dLbls>
          <c:showLegendKey val="0"/>
          <c:showVal val="0"/>
          <c:showCatName val="0"/>
          <c:showSerName val="0"/>
          <c:showPercent val="0"/>
          <c:showBubbleSize val="0"/>
        </c:dLbls>
        <c:gapWidth val="150"/>
        <c:overlap val="100"/>
        <c:axId val="331919664"/>
        <c:axId val="331920648"/>
      </c:barChart>
      <c:lineChart>
        <c:grouping val="standard"/>
        <c:varyColors val="0"/>
        <c:ser>
          <c:idx val="5"/>
          <c:order val="4"/>
          <c:tx>
            <c:strRef>
              <c:f>Charts!$B$16</c:f>
              <c:strCache>
                <c:ptCount val="1"/>
                <c:pt idx="0">
                  <c:v>= cash flow</c:v>
                </c:pt>
              </c:strCache>
            </c:strRef>
          </c:tx>
          <c:spPr>
            <a:ln w="28575" cap="rnd">
              <a:noFill/>
              <a:round/>
            </a:ln>
            <a:effectLst/>
          </c:spPr>
          <c:marker>
            <c:symbol val="none"/>
          </c:marker>
          <c:val>
            <c:numRef>
              <c:f>Charts!$C$16:$I$16</c:f>
              <c:numCache>
                <c:formatCode>0</c:formatCode>
                <c:ptCount val="7"/>
                <c:pt idx="0">
                  <c:v>-482</c:v>
                </c:pt>
                <c:pt idx="1">
                  <c:v>118</c:v>
                </c:pt>
                <c:pt idx="2">
                  <c:v>118</c:v>
                </c:pt>
                <c:pt idx="3">
                  <c:v>118</c:v>
                </c:pt>
                <c:pt idx="4">
                  <c:v>118</c:v>
                </c:pt>
                <c:pt idx="5">
                  <c:v>118</c:v>
                </c:pt>
                <c:pt idx="6">
                  <c:v>118</c:v>
                </c:pt>
              </c:numCache>
            </c:numRef>
          </c:val>
          <c:smooth val="0"/>
          <c:extLst>
            <c:ext xmlns:c16="http://schemas.microsoft.com/office/drawing/2014/chart" uri="{C3380CC4-5D6E-409C-BE32-E72D297353CC}">
              <c16:uniqueId val="{00000006-103B-430B-AE47-0FD9301716C0}"/>
            </c:ext>
          </c:extLst>
        </c:ser>
        <c:ser>
          <c:idx val="4"/>
          <c:order val="5"/>
          <c:tx>
            <c:strRef>
              <c:f>Charts!$B$17</c:f>
              <c:strCache>
                <c:ptCount val="1"/>
                <c:pt idx="0">
                  <c:v>Cumulated cash flow</c:v>
                </c:pt>
              </c:strCache>
            </c:strRef>
          </c:tx>
          <c:spPr>
            <a:ln w="28575" cap="rnd">
              <a:solidFill>
                <a:schemeClr val="tx1">
                  <a:lumMod val="95000"/>
                  <a:lumOff val="5000"/>
                </a:schemeClr>
              </a:solidFill>
              <a:round/>
            </a:ln>
            <a:effectLst/>
          </c:spPr>
          <c:marker>
            <c:symbol val="none"/>
          </c:marker>
          <c:cat>
            <c:numRef>
              <c:f>Charts!$C$11:$G$11</c:f>
              <c:numCache>
                <c:formatCode>General</c:formatCode>
                <c:ptCount val="5"/>
                <c:pt idx="0">
                  <c:v>2023</c:v>
                </c:pt>
                <c:pt idx="1">
                  <c:v>2024</c:v>
                </c:pt>
                <c:pt idx="2">
                  <c:v>2025</c:v>
                </c:pt>
                <c:pt idx="3">
                  <c:v>2026</c:v>
                </c:pt>
                <c:pt idx="4">
                  <c:v>2027</c:v>
                </c:pt>
              </c:numCache>
            </c:numRef>
          </c:cat>
          <c:val>
            <c:numRef>
              <c:f>Charts!$C$17:$I$17</c:f>
              <c:numCache>
                <c:formatCode>0</c:formatCode>
                <c:ptCount val="7"/>
                <c:pt idx="0">
                  <c:v>-482</c:v>
                </c:pt>
                <c:pt idx="1">
                  <c:v>-364</c:v>
                </c:pt>
                <c:pt idx="2">
                  <c:v>-246</c:v>
                </c:pt>
                <c:pt idx="3">
                  <c:v>-128</c:v>
                </c:pt>
                <c:pt idx="4">
                  <c:v>-10</c:v>
                </c:pt>
                <c:pt idx="5">
                  <c:v>108</c:v>
                </c:pt>
                <c:pt idx="6">
                  <c:v>226</c:v>
                </c:pt>
              </c:numCache>
            </c:numRef>
          </c:val>
          <c:smooth val="0"/>
          <c:extLst>
            <c:ext xmlns:c16="http://schemas.microsoft.com/office/drawing/2014/chart" uri="{C3380CC4-5D6E-409C-BE32-E72D297353CC}">
              <c16:uniqueId val="{00000004-103B-430B-AE47-0FD9301716C0}"/>
            </c:ext>
          </c:extLst>
        </c:ser>
        <c:dLbls>
          <c:showLegendKey val="0"/>
          <c:showVal val="0"/>
          <c:showCatName val="0"/>
          <c:showSerName val="0"/>
          <c:showPercent val="0"/>
          <c:showBubbleSize val="0"/>
        </c:dLbls>
        <c:marker val="1"/>
        <c:smooth val="0"/>
        <c:axId val="331919664"/>
        <c:axId val="331920648"/>
      </c:lineChart>
      <c:catAx>
        <c:axId val="331919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31920648"/>
        <c:crosses val="autoZero"/>
        <c:auto val="1"/>
        <c:lblAlgn val="ctr"/>
        <c:lblOffset val="100"/>
        <c:noMultiLvlLbl val="0"/>
      </c:catAx>
      <c:valAx>
        <c:axId val="331920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Cash flow, €, '000</a:t>
                </a:r>
              </a:p>
            </c:rich>
          </c:tx>
          <c:layout>
            <c:manualLayout>
              <c:xMode val="edge"/>
              <c:yMode val="edge"/>
              <c:x val="0.13892647722147045"/>
              <c:y val="0.2957281459980435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3191966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dTable>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3"/>
          <c:order val="0"/>
          <c:tx>
            <c:strRef>
              <c:f>Charts!$B$36</c:f>
              <c:strCache>
                <c:ptCount val="1"/>
                <c:pt idx="0">
                  <c:v>- Run costs</c:v>
                </c:pt>
              </c:strCache>
            </c:strRef>
          </c:tx>
          <c:spPr>
            <a:solidFill>
              <a:srgbClr val="C00000">
                <a:alpha val="30000"/>
              </a:srgbClr>
            </a:solidFill>
            <a:ln>
              <a:noFill/>
            </a:ln>
            <a:effectLst/>
          </c:spPr>
          <c:invertIfNegative val="0"/>
          <c:cat>
            <c:numRef>
              <c:f>Charts!$C$32:$I$32</c:f>
              <c:numCache>
                <c:formatCode>General</c:formatCode>
                <c:ptCount val="7"/>
                <c:pt idx="0">
                  <c:v>2023</c:v>
                </c:pt>
                <c:pt idx="1">
                  <c:v>2024</c:v>
                </c:pt>
                <c:pt idx="2">
                  <c:v>2025</c:v>
                </c:pt>
                <c:pt idx="3">
                  <c:v>2026</c:v>
                </c:pt>
                <c:pt idx="4">
                  <c:v>2027</c:v>
                </c:pt>
                <c:pt idx="5">
                  <c:v>2028</c:v>
                </c:pt>
                <c:pt idx="6">
                  <c:v>2029</c:v>
                </c:pt>
              </c:numCache>
            </c:numRef>
          </c:cat>
          <c:val>
            <c:numRef>
              <c:f>Charts!$C$36:$I$36</c:f>
              <c:numCache>
                <c:formatCode>0</c:formatCode>
                <c:ptCount val="7"/>
                <c:pt idx="0">
                  <c:v>-30</c:v>
                </c:pt>
                <c:pt idx="1">
                  <c:v>-30</c:v>
                </c:pt>
                <c:pt idx="2">
                  <c:v>-30</c:v>
                </c:pt>
                <c:pt idx="3">
                  <c:v>-30</c:v>
                </c:pt>
                <c:pt idx="4">
                  <c:v>-30</c:v>
                </c:pt>
                <c:pt idx="5">
                  <c:v>-30</c:v>
                </c:pt>
                <c:pt idx="6">
                  <c:v>-30</c:v>
                </c:pt>
              </c:numCache>
            </c:numRef>
          </c:val>
          <c:extLst>
            <c:ext xmlns:c16="http://schemas.microsoft.com/office/drawing/2014/chart" uri="{C3380CC4-5D6E-409C-BE32-E72D297353CC}">
              <c16:uniqueId val="{00000003-6251-4F8D-BB3E-DF22E8287494}"/>
            </c:ext>
          </c:extLst>
        </c:ser>
        <c:ser>
          <c:idx val="2"/>
          <c:order val="1"/>
          <c:tx>
            <c:strRef>
              <c:f>Charts!$B$35</c:f>
              <c:strCache>
                <c:ptCount val="1"/>
                <c:pt idx="0">
                  <c:v>- Build costs, OPEX</c:v>
                </c:pt>
              </c:strCache>
            </c:strRef>
          </c:tx>
          <c:spPr>
            <a:solidFill>
              <a:srgbClr val="C00000">
                <a:alpha val="66000"/>
              </a:srgbClr>
            </a:solidFill>
            <a:ln>
              <a:noFill/>
            </a:ln>
            <a:effectLst/>
          </c:spPr>
          <c:invertIfNegative val="0"/>
          <c:cat>
            <c:numRef>
              <c:f>Charts!$C$32:$I$32</c:f>
              <c:numCache>
                <c:formatCode>General</c:formatCode>
                <c:ptCount val="7"/>
                <c:pt idx="0">
                  <c:v>2023</c:v>
                </c:pt>
                <c:pt idx="1">
                  <c:v>2024</c:v>
                </c:pt>
                <c:pt idx="2">
                  <c:v>2025</c:v>
                </c:pt>
                <c:pt idx="3">
                  <c:v>2026</c:v>
                </c:pt>
                <c:pt idx="4">
                  <c:v>2027</c:v>
                </c:pt>
                <c:pt idx="5">
                  <c:v>2028</c:v>
                </c:pt>
                <c:pt idx="6">
                  <c:v>2029</c:v>
                </c:pt>
              </c:numCache>
            </c:numRef>
          </c:cat>
          <c:val>
            <c:numRef>
              <c:f>Charts!$C$35:$I$35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6251-4F8D-BB3E-DF22E8287494}"/>
            </c:ext>
          </c:extLst>
        </c:ser>
        <c:ser>
          <c:idx val="1"/>
          <c:order val="2"/>
          <c:tx>
            <c:strRef>
              <c:f>Charts!$B$34</c:f>
              <c:strCache>
                <c:ptCount val="1"/>
                <c:pt idx="0">
                  <c:v>- Build costs, CAPEX, depreciation</c:v>
                </c:pt>
              </c:strCache>
            </c:strRef>
          </c:tx>
          <c:spPr>
            <a:solidFill>
              <a:srgbClr val="C00000"/>
            </a:solidFill>
            <a:ln>
              <a:noFill/>
            </a:ln>
            <a:effectLst/>
          </c:spPr>
          <c:invertIfNegative val="0"/>
          <c:cat>
            <c:numRef>
              <c:f>Charts!$C$32:$I$32</c:f>
              <c:numCache>
                <c:formatCode>General</c:formatCode>
                <c:ptCount val="7"/>
                <c:pt idx="0">
                  <c:v>2023</c:v>
                </c:pt>
                <c:pt idx="1">
                  <c:v>2024</c:v>
                </c:pt>
                <c:pt idx="2">
                  <c:v>2025</c:v>
                </c:pt>
                <c:pt idx="3">
                  <c:v>2026</c:v>
                </c:pt>
                <c:pt idx="4">
                  <c:v>2027</c:v>
                </c:pt>
                <c:pt idx="5">
                  <c:v>2028</c:v>
                </c:pt>
                <c:pt idx="6">
                  <c:v>2029</c:v>
                </c:pt>
              </c:numCache>
            </c:numRef>
          </c:cat>
          <c:val>
            <c:numRef>
              <c:f>Charts!$C$34:$I$34</c:f>
              <c:numCache>
                <c:formatCode>0</c:formatCode>
                <c:ptCount val="7"/>
                <c:pt idx="0">
                  <c:v>-120</c:v>
                </c:pt>
                <c:pt idx="1">
                  <c:v>-120</c:v>
                </c:pt>
                <c:pt idx="2">
                  <c:v>-120</c:v>
                </c:pt>
                <c:pt idx="3">
                  <c:v>-120</c:v>
                </c:pt>
                <c:pt idx="4">
                  <c:v>-120</c:v>
                </c:pt>
                <c:pt idx="5">
                  <c:v>0</c:v>
                </c:pt>
                <c:pt idx="6">
                  <c:v>0</c:v>
                </c:pt>
              </c:numCache>
            </c:numRef>
          </c:val>
          <c:extLst>
            <c:ext xmlns:c16="http://schemas.microsoft.com/office/drawing/2014/chart" uri="{C3380CC4-5D6E-409C-BE32-E72D297353CC}">
              <c16:uniqueId val="{00000001-6251-4F8D-BB3E-DF22E8287494}"/>
            </c:ext>
          </c:extLst>
        </c:ser>
        <c:ser>
          <c:idx val="0"/>
          <c:order val="3"/>
          <c:tx>
            <c:strRef>
              <c:f>Charts!$B$33</c:f>
              <c:strCache>
                <c:ptCount val="1"/>
                <c:pt idx="0">
                  <c:v>Direct financial benefits</c:v>
                </c:pt>
              </c:strCache>
            </c:strRef>
          </c:tx>
          <c:spPr>
            <a:solidFill>
              <a:schemeClr val="tx2">
                <a:lumMod val="60000"/>
                <a:lumOff val="40000"/>
              </a:schemeClr>
            </a:solidFill>
            <a:ln>
              <a:noFill/>
            </a:ln>
            <a:effectLst/>
          </c:spPr>
          <c:invertIfNegative val="0"/>
          <c:cat>
            <c:numRef>
              <c:f>Charts!$C$32:$I$32</c:f>
              <c:numCache>
                <c:formatCode>General</c:formatCode>
                <c:ptCount val="7"/>
                <c:pt idx="0">
                  <c:v>2023</c:v>
                </c:pt>
                <c:pt idx="1">
                  <c:v>2024</c:v>
                </c:pt>
                <c:pt idx="2">
                  <c:v>2025</c:v>
                </c:pt>
                <c:pt idx="3">
                  <c:v>2026</c:v>
                </c:pt>
                <c:pt idx="4">
                  <c:v>2027</c:v>
                </c:pt>
                <c:pt idx="5">
                  <c:v>2028</c:v>
                </c:pt>
                <c:pt idx="6">
                  <c:v>2029</c:v>
                </c:pt>
              </c:numCache>
            </c:numRef>
          </c:cat>
          <c:val>
            <c:numRef>
              <c:f>Charts!$C$33:$I$33</c:f>
              <c:numCache>
                <c:formatCode>0</c:formatCode>
                <c:ptCount val="7"/>
                <c:pt idx="0">
                  <c:v>148</c:v>
                </c:pt>
                <c:pt idx="1">
                  <c:v>148</c:v>
                </c:pt>
                <c:pt idx="2">
                  <c:v>148</c:v>
                </c:pt>
                <c:pt idx="3">
                  <c:v>148</c:v>
                </c:pt>
                <c:pt idx="4">
                  <c:v>148</c:v>
                </c:pt>
                <c:pt idx="5">
                  <c:v>148</c:v>
                </c:pt>
                <c:pt idx="6">
                  <c:v>148</c:v>
                </c:pt>
              </c:numCache>
            </c:numRef>
          </c:val>
          <c:extLst>
            <c:ext xmlns:c16="http://schemas.microsoft.com/office/drawing/2014/chart" uri="{C3380CC4-5D6E-409C-BE32-E72D297353CC}">
              <c16:uniqueId val="{00000000-6251-4F8D-BB3E-DF22E8287494}"/>
            </c:ext>
          </c:extLst>
        </c:ser>
        <c:dLbls>
          <c:showLegendKey val="0"/>
          <c:showVal val="0"/>
          <c:showCatName val="0"/>
          <c:showSerName val="0"/>
          <c:showPercent val="0"/>
          <c:showBubbleSize val="0"/>
        </c:dLbls>
        <c:gapWidth val="150"/>
        <c:overlap val="100"/>
        <c:axId val="581395888"/>
        <c:axId val="581394904"/>
      </c:barChart>
      <c:lineChart>
        <c:grouping val="standard"/>
        <c:varyColors val="0"/>
        <c:ser>
          <c:idx val="4"/>
          <c:order val="4"/>
          <c:tx>
            <c:strRef>
              <c:f>Charts!$B$37</c:f>
              <c:strCache>
                <c:ptCount val="1"/>
                <c:pt idx="0">
                  <c:v>= P&amp;L impact</c:v>
                </c:pt>
              </c:strCache>
            </c:strRef>
          </c:tx>
          <c:spPr>
            <a:ln w="28575" cap="rnd">
              <a:noFill/>
              <a:round/>
            </a:ln>
            <a:effectLst/>
          </c:spPr>
          <c:marker>
            <c:symbol val="none"/>
          </c:marker>
          <c:cat>
            <c:numRef>
              <c:f>Charts!$C$32:$G$32</c:f>
              <c:numCache>
                <c:formatCode>General</c:formatCode>
                <c:ptCount val="5"/>
                <c:pt idx="0">
                  <c:v>2023</c:v>
                </c:pt>
                <c:pt idx="1">
                  <c:v>2024</c:v>
                </c:pt>
                <c:pt idx="2">
                  <c:v>2025</c:v>
                </c:pt>
                <c:pt idx="3">
                  <c:v>2026</c:v>
                </c:pt>
                <c:pt idx="4">
                  <c:v>2027</c:v>
                </c:pt>
              </c:numCache>
            </c:numRef>
          </c:cat>
          <c:val>
            <c:numRef>
              <c:f>Charts!$C$37:$I$37</c:f>
              <c:numCache>
                <c:formatCode>0</c:formatCode>
                <c:ptCount val="7"/>
                <c:pt idx="0">
                  <c:v>-2</c:v>
                </c:pt>
                <c:pt idx="1">
                  <c:v>-2</c:v>
                </c:pt>
                <c:pt idx="2">
                  <c:v>-2</c:v>
                </c:pt>
                <c:pt idx="3">
                  <c:v>-2</c:v>
                </c:pt>
                <c:pt idx="4">
                  <c:v>-2</c:v>
                </c:pt>
                <c:pt idx="5">
                  <c:v>118</c:v>
                </c:pt>
                <c:pt idx="6">
                  <c:v>118</c:v>
                </c:pt>
              </c:numCache>
            </c:numRef>
          </c:val>
          <c:smooth val="0"/>
          <c:extLst>
            <c:ext xmlns:c16="http://schemas.microsoft.com/office/drawing/2014/chart" uri="{C3380CC4-5D6E-409C-BE32-E72D297353CC}">
              <c16:uniqueId val="{00000004-6251-4F8D-BB3E-DF22E8287494}"/>
            </c:ext>
          </c:extLst>
        </c:ser>
        <c:ser>
          <c:idx val="5"/>
          <c:order val="5"/>
          <c:tx>
            <c:strRef>
              <c:f>Charts!$B$38</c:f>
              <c:strCache>
                <c:ptCount val="1"/>
                <c:pt idx="0">
                  <c:v>Cumulated P&amp;L impact</c:v>
                </c:pt>
              </c:strCache>
            </c:strRef>
          </c:tx>
          <c:spPr>
            <a:ln w="28575" cap="rnd">
              <a:solidFill>
                <a:schemeClr val="tx1"/>
              </a:solidFill>
              <a:round/>
            </a:ln>
            <a:effectLst/>
          </c:spPr>
          <c:marker>
            <c:symbol val="none"/>
          </c:marker>
          <c:cat>
            <c:numRef>
              <c:f>Charts!$C$32:$G$32</c:f>
              <c:numCache>
                <c:formatCode>General</c:formatCode>
                <c:ptCount val="5"/>
                <c:pt idx="0">
                  <c:v>2023</c:v>
                </c:pt>
                <c:pt idx="1">
                  <c:v>2024</c:v>
                </c:pt>
                <c:pt idx="2">
                  <c:v>2025</c:v>
                </c:pt>
                <c:pt idx="3">
                  <c:v>2026</c:v>
                </c:pt>
                <c:pt idx="4">
                  <c:v>2027</c:v>
                </c:pt>
              </c:numCache>
            </c:numRef>
          </c:cat>
          <c:val>
            <c:numRef>
              <c:f>Charts!$C$38:$I$38</c:f>
              <c:numCache>
                <c:formatCode>0</c:formatCode>
                <c:ptCount val="7"/>
                <c:pt idx="0">
                  <c:v>-2</c:v>
                </c:pt>
                <c:pt idx="1">
                  <c:v>-4</c:v>
                </c:pt>
                <c:pt idx="2">
                  <c:v>-6</c:v>
                </c:pt>
                <c:pt idx="3">
                  <c:v>-8</c:v>
                </c:pt>
                <c:pt idx="4">
                  <c:v>-10</c:v>
                </c:pt>
                <c:pt idx="5">
                  <c:v>108</c:v>
                </c:pt>
                <c:pt idx="6">
                  <c:v>226</c:v>
                </c:pt>
              </c:numCache>
            </c:numRef>
          </c:val>
          <c:smooth val="0"/>
          <c:extLst>
            <c:ext xmlns:c16="http://schemas.microsoft.com/office/drawing/2014/chart" uri="{C3380CC4-5D6E-409C-BE32-E72D297353CC}">
              <c16:uniqueId val="{00000006-6251-4F8D-BB3E-DF22E8287494}"/>
            </c:ext>
          </c:extLst>
        </c:ser>
        <c:dLbls>
          <c:showLegendKey val="0"/>
          <c:showVal val="0"/>
          <c:showCatName val="0"/>
          <c:showSerName val="0"/>
          <c:showPercent val="0"/>
          <c:showBubbleSize val="0"/>
        </c:dLbls>
        <c:marker val="1"/>
        <c:smooth val="0"/>
        <c:axId val="581395888"/>
        <c:axId val="581394904"/>
      </c:lineChart>
      <c:catAx>
        <c:axId val="581395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81394904"/>
        <c:crosses val="autoZero"/>
        <c:auto val="1"/>
        <c:lblAlgn val="ctr"/>
        <c:lblOffset val="100"/>
        <c:noMultiLvlLbl val="0"/>
      </c:catAx>
      <c:valAx>
        <c:axId val="581394904"/>
        <c:scaling>
          <c:orientation val="minMax"/>
          <c:max val="150"/>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P&amp;L impact,</a:t>
                </a:r>
                <a:r>
                  <a:rPr lang="en-GB" baseline="0"/>
                  <a:t> €, '000</a:t>
                </a:r>
                <a:endParaRPr lang="en-GB"/>
              </a:p>
            </c:rich>
          </c:tx>
          <c:layout>
            <c:manualLayout>
              <c:xMode val="edge"/>
              <c:yMode val="edge"/>
              <c:x val="0.13806146572104019"/>
              <c:y val="0.2464729222280050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8139588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dTable>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180975</xdr:colOff>
      <xdr:row>1</xdr:row>
      <xdr:rowOff>85726</xdr:rowOff>
    </xdr:from>
    <xdr:to>
      <xdr:col>10</xdr:col>
      <xdr:colOff>419100</xdr:colOff>
      <xdr:row>24</xdr:row>
      <xdr:rowOff>104776</xdr:rowOff>
    </xdr:to>
    <xdr:graphicFrame macro="">
      <xdr:nvGraphicFramePr>
        <xdr:cNvPr id="2" name="Chart 1">
          <a:extLst>
            <a:ext uri="{FF2B5EF4-FFF2-40B4-BE49-F238E27FC236}">
              <a16:creationId xmlns:a16="http://schemas.microsoft.com/office/drawing/2014/main" id="{06E02E0C-5CA0-4C64-ABD7-B51A1540F9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257175</xdr:colOff>
      <xdr:row>27</xdr:row>
      <xdr:rowOff>38100</xdr:rowOff>
    </xdr:from>
    <xdr:to>
      <xdr:col>10</xdr:col>
      <xdr:colOff>457200</xdr:colOff>
      <xdr:row>50</xdr:row>
      <xdr:rowOff>123825</xdr:rowOff>
    </xdr:to>
    <xdr:graphicFrame macro="">
      <xdr:nvGraphicFramePr>
        <xdr:cNvPr id="4" name="Chart 3">
          <a:extLst>
            <a:ext uri="{FF2B5EF4-FFF2-40B4-BE49-F238E27FC236}">
              <a16:creationId xmlns:a16="http://schemas.microsoft.com/office/drawing/2014/main" id="{A35F7580-E074-4E17-9C8A-2E3C0040AC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990600</xdr:colOff>
      <xdr:row>8</xdr:row>
      <xdr:rowOff>142875</xdr:rowOff>
    </xdr:from>
    <xdr:to>
      <xdr:col>14</xdr:col>
      <xdr:colOff>57150</xdr:colOff>
      <xdr:row>30</xdr:row>
      <xdr:rowOff>28575</xdr:rowOff>
    </xdr:to>
    <xdr:sp macro="" textlink="">
      <xdr:nvSpPr>
        <xdr:cNvPr id="2" name="Rectangle : coins arrondis 1">
          <a:extLst>
            <a:ext uri="{FF2B5EF4-FFF2-40B4-BE49-F238E27FC236}">
              <a16:creationId xmlns:a16="http://schemas.microsoft.com/office/drawing/2014/main" id="{E91BB0B2-53D4-41D1-AD2C-1CF0BEBC5ED5}"/>
            </a:ext>
          </a:extLst>
        </xdr:cNvPr>
        <xdr:cNvSpPr/>
      </xdr:nvSpPr>
      <xdr:spPr>
        <a:xfrm>
          <a:off x="3600450" y="1438275"/>
          <a:ext cx="7096125" cy="3448050"/>
        </a:xfrm>
        <a:prstGeom prst="roundRect">
          <a:avLst/>
        </a:prstGeom>
        <a:solidFill>
          <a:schemeClr val="accent4">
            <a:lumMod val="20000"/>
            <a:lumOff val="80000"/>
          </a:schemeClr>
        </a:solidFill>
        <a:ln w="28575">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i="1">
              <a:solidFill>
                <a:srgbClr val="C00000"/>
              </a:solidFill>
            </a:rPr>
            <a:t>If</a:t>
          </a:r>
          <a:r>
            <a:rPr lang="fr-FR" sz="1600" i="1" baseline="0">
              <a:solidFill>
                <a:srgbClr val="C00000"/>
              </a:solidFill>
            </a:rPr>
            <a:t> the project costs are to be recharged to other entities, please contact the Head of IT Governance to define the re-invoicing model and complete this section of the document.</a:t>
          </a:r>
          <a:endParaRPr lang="fr-FR" sz="1600" i="1">
            <a:solidFill>
              <a:srgbClr val="C00000"/>
            </a:solidFill>
          </a:endParaRP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abSelected="1" zoomScale="85" zoomScaleNormal="85" workbookViewId="0">
      <selection activeCell="K31" sqref="K31"/>
    </sheetView>
  </sheetViews>
  <sheetFormatPr baseColWidth="10" defaultColWidth="9.109375" defaultRowHeight="14.4" x14ac:dyDescent="0.3"/>
  <cols>
    <col min="1" max="1" width="4" customWidth="1"/>
    <col min="2" max="2" width="33.109375" customWidth="1"/>
    <col min="3" max="3" width="9.44140625" customWidth="1"/>
    <col min="4" max="4" width="2.5546875" customWidth="1"/>
    <col min="12" max="12" width="3" customWidth="1"/>
    <col min="13" max="14" width="6.6640625" customWidth="1"/>
    <col min="15" max="15" width="6.77734375" customWidth="1"/>
    <col min="16" max="16" width="52.44140625" customWidth="1"/>
    <col min="17" max="17" width="2.33203125" customWidth="1"/>
    <col min="18" max="18" width="60.33203125" style="8" customWidth="1"/>
  </cols>
  <sheetData>
    <row r="1" spans="1:18" x14ac:dyDescent="0.3">
      <c r="C1" s="3" t="s">
        <v>97</v>
      </c>
      <c r="E1" s="4">
        <v>2023</v>
      </c>
      <c r="F1" s="3">
        <f>E1+1</f>
        <v>2024</v>
      </c>
      <c r="G1" s="3">
        <f t="shared" ref="G1:H1" si="0">F1+1</f>
        <v>2025</v>
      </c>
      <c r="H1" s="3">
        <f t="shared" si="0"/>
        <v>2026</v>
      </c>
      <c r="I1" s="3">
        <v>2027</v>
      </c>
      <c r="J1" s="3">
        <v>2028</v>
      </c>
      <c r="K1" s="3">
        <v>2029</v>
      </c>
      <c r="L1" s="3"/>
      <c r="M1" s="57" t="s">
        <v>0</v>
      </c>
      <c r="N1" s="57"/>
      <c r="O1" s="57"/>
      <c r="P1" s="57"/>
      <c r="R1" s="8" t="s">
        <v>1</v>
      </c>
    </row>
    <row r="2" spans="1:18" ht="20.25" customHeight="1" x14ac:dyDescent="0.3">
      <c r="E2" s="47">
        <f>COUNTIF($E$1:E$1,"&gt;0")*12</f>
        <v>12</v>
      </c>
      <c r="F2" s="47">
        <f>COUNTIF($E$1:F$1,"&gt;0")*12</f>
        <v>24</v>
      </c>
      <c r="G2" s="47">
        <f>COUNTIF($E$1:G$1,"&gt;0")*12</f>
        <v>36</v>
      </c>
      <c r="H2" s="47">
        <f>COUNTIF($E$1:H$1,"&gt;0")*12</f>
        <v>48</v>
      </c>
      <c r="I2" s="47">
        <v>60</v>
      </c>
      <c r="J2" s="47">
        <v>72</v>
      </c>
      <c r="K2" s="47">
        <v>84</v>
      </c>
    </row>
    <row r="3" spans="1:18" s="3" customFormat="1" x14ac:dyDescent="0.3">
      <c r="A3" s="56" t="s">
        <v>2</v>
      </c>
      <c r="B3" s="57"/>
      <c r="C3" s="9"/>
      <c r="R3" s="55" t="s">
        <v>3</v>
      </c>
    </row>
    <row r="4" spans="1:18" x14ac:dyDescent="0.3">
      <c r="B4" s="50" t="s">
        <v>4</v>
      </c>
      <c r="C4" s="51"/>
      <c r="E4" s="6"/>
      <c r="F4" s="6"/>
      <c r="G4" s="6"/>
      <c r="H4" s="6"/>
      <c r="I4" s="6"/>
      <c r="J4" s="6"/>
      <c r="K4" s="6"/>
      <c r="M4" s="52"/>
      <c r="N4" s="52"/>
      <c r="O4" s="52"/>
      <c r="P4" s="52"/>
      <c r="R4" s="55"/>
    </row>
    <row r="5" spans="1:18" x14ac:dyDescent="0.3">
      <c r="B5" s="50" t="s">
        <v>5</v>
      </c>
      <c r="C5" s="51"/>
      <c r="E5" s="6"/>
      <c r="F5" s="6"/>
      <c r="G5" s="6"/>
      <c r="H5" s="6"/>
      <c r="I5" s="6"/>
      <c r="J5" s="6"/>
      <c r="K5" s="6"/>
      <c r="M5" s="52"/>
      <c r="N5" s="52"/>
      <c r="O5" s="52"/>
      <c r="P5" s="52"/>
      <c r="R5" s="55"/>
    </row>
    <row r="6" spans="1:18" x14ac:dyDescent="0.3">
      <c r="B6" s="50" t="s">
        <v>6</v>
      </c>
      <c r="C6" s="51"/>
      <c r="E6" s="6"/>
      <c r="F6" s="6"/>
      <c r="G6" s="6"/>
      <c r="H6" s="6"/>
      <c r="I6" s="6"/>
      <c r="J6" s="6"/>
      <c r="K6" s="6"/>
      <c r="M6" s="52"/>
      <c r="N6" s="52"/>
      <c r="O6" s="52"/>
      <c r="P6" s="52"/>
      <c r="R6" s="55"/>
    </row>
    <row r="7" spans="1:18" x14ac:dyDescent="0.3">
      <c r="B7" s="50" t="s">
        <v>7</v>
      </c>
      <c r="C7" s="51"/>
      <c r="E7" s="6"/>
      <c r="F7" s="6"/>
      <c r="G7" s="6"/>
      <c r="H7" s="6"/>
      <c r="I7" s="6"/>
      <c r="J7" s="6"/>
      <c r="K7" s="6"/>
      <c r="M7" s="52"/>
      <c r="N7" s="52"/>
      <c r="O7" s="52"/>
      <c r="P7" s="52"/>
      <c r="R7" s="55"/>
    </row>
    <row r="8" spans="1:18" x14ac:dyDescent="0.3">
      <c r="B8" s="50" t="s">
        <v>8</v>
      </c>
      <c r="C8" s="51"/>
      <c r="E8" s="6"/>
      <c r="F8" s="6"/>
      <c r="G8" s="6"/>
      <c r="H8" s="6"/>
      <c r="I8" s="6"/>
      <c r="J8" s="6"/>
      <c r="K8" s="6"/>
      <c r="M8" s="52"/>
      <c r="N8" s="52"/>
      <c r="O8" s="52"/>
      <c r="P8" s="52"/>
      <c r="R8" s="55"/>
    </row>
    <row r="9" spans="1:18" x14ac:dyDescent="0.3">
      <c r="E9" s="2"/>
      <c r="F9" s="2"/>
      <c r="G9" s="2"/>
      <c r="H9" s="2"/>
      <c r="I9" s="2"/>
      <c r="J9" s="2"/>
      <c r="K9" s="2"/>
    </row>
    <row r="10" spans="1:18" s="3" customFormat="1" x14ac:dyDescent="0.3">
      <c r="A10" s="56" t="s">
        <v>9</v>
      </c>
      <c r="B10" s="57"/>
      <c r="C10" s="7">
        <f>SUM(E10:K10)</f>
        <v>1036</v>
      </c>
      <c r="E10" s="7">
        <f>SUM(E11:E15)</f>
        <v>148</v>
      </c>
      <c r="F10" s="7">
        <f t="shared" ref="F10:K10" si="1">SUM(F11:F15)</f>
        <v>148</v>
      </c>
      <c r="G10" s="7">
        <f t="shared" si="1"/>
        <v>148</v>
      </c>
      <c r="H10" s="7">
        <f t="shared" si="1"/>
        <v>148</v>
      </c>
      <c r="I10" s="7">
        <f t="shared" si="1"/>
        <v>148</v>
      </c>
      <c r="J10" s="7">
        <f t="shared" si="1"/>
        <v>148</v>
      </c>
      <c r="K10" s="7">
        <f t="shared" si="1"/>
        <v>148</v>
      </c>
      <c r="R10" s="55" t="s">
        <v>10</v>
      </c>
    </row>
    <row r="11" spans="1:18" x14ac:dyDescent="0.3">
      <c r="B11" s="50" t="s">
        <v>94</v>
      </c>
      <c r="C11" s="51"/>
      <c r="E11" s="6">
        <v>148</v>
      </c>
      <c r="F11" s="6">
        <v>148</v>
      </c>
      <c r="G11" s="6">
        <v>148</v>
      </c>
      <c r="H11" s="6">
        <v>148</v>
      </c>
      <c r="I11" s="6">
        <v>148</v>
      </c>
      <c r="J11" s="6">
        <v>148</v>
      </c>
      <c r="K11" s="6">
        <v>148</v>
      </c>
      <c r="M11" s="52"/>
      <c r="N11" s="52"/>
      <c r="O11" s="52"/>
      <c r="P11" s="52"/>
      <c r="R11" s="55"/>
    </row>
    <row r="12" spans="1:18" x14ac:dyDescent="0.3">
      <c r="B12" s="50" t="s">
        <v>11</v>
      </c>
      <c r="C12" s="51"/>
      <c r="E12" s="6"/>
      <c r="F12" s="6"/>
      <c r="G12" s="6"/>
      <c r="H12" s="6"/>
      <c r="I12" s="6"/>
      <c r="J12" s="6"/>
      <c r="K12" s="6"/>
      <c r="M12" s="52"/>
      <c r="N12" s="52"/>
      <c r="O12" s="52"/>
      <c r="P12" s="52"/>
      <c r="R12" s="55"/>
    </row>
    <row r="13" spans="1:18" x14ac:dyDescent="0.3">
      <c r="B13" s="50" t="s">
        <v>12</v>
      </c>
      <c r="C13" s="51"/>
      <c r="E13" s="6"/>
      <c r="F13" s="6"/>
      <c r="G13" s="6"/>
      <c r="H13" s="6"/>
      <c r="I13" s="6"/>
      <c r="J13" s="6"/>
      <c r="K13" s="6"/>
      <c r="M13" s="52"/>
      <c r="N13" s="52"/>
      <c r="O13" s="52"/>
      <c r="P13" s="52"/>
      <c r="R13" s="55"/>
    </row>
    <row r="14" spans="1:18" x14ac:dyDescent="0.3">
      <c r="B14" s="50" t="s">
        <v>13</v>
      </c>
      <c r="C14" s="51"/>
      <c r="E14" s="6"/>
      <c r="F14" s="6"/>
      <c r="G14" s="6"/>
      <c r="H14" s="6"/>
      <c r="I14" s="6"/>
      <c r="J14" s="6"/>
      <c r="K14" s="6"/>
      <c r="M14" s="52"/>
      <c r="N14" s="52"/>
      <c r="O14" s="52"/>
      <c r="P14" s="52"/>
      <c r="R14" s="55"/>
    </row>
    <row r="15" spans="1:18" x14ac:dyDescent="0.3">
      <c r="B15" s="50" t="s">
        <v>14</v>
      </c>
      <c r="C15" s="51"/>
      <c r="E15" s="6"/>
      <c r="F15" s="6"/>
      <c r="G15" s="6"/>
      <c r="H15" s="6"/>
      <c r="I15" s="6"/>
      <c r="J15" s="6"/>
      <c r="K15" s="6"/>
      <c r="M15" s="52"/>
      <c r="N15" s="52"/>
      <c r="O15" s="52"/>
      <c r="P15" s="52"/>
      <c r="R15" s="55"/>
    </row>
    <row r="16" spans="1:18" x14ac:dyDescent="0.3">
      <c r="E16" s="2"/>
      <c r="F16" s="2"/>
      <c r="G16" s="2"/>
      <c r="H16" s="2"/>
      <c r="I16" s="2"/>
      <c r="J16" s="2"/>
      <c r="K16" s="2"/>
    </row>
    <row r="17" spans="1:18" s="3" customFormat="1" x14ac:dyDescent="0.3">
      <c r="A17" s="56" t="s">
        <v>15</v>
      </c>
      <c r="B17" s="57"/>
      <c r="C17" s="7">
        <f>SUM(E17:K17)</f>
        <v>600</v>
      </c>
      <c r="E17" s="7">
        <f>SUM(E18:E27)</f>
        <v>600</v>
      </c>
      <c r="F17" s="7">
        <f t="shared" ref="F17:G17" si="2">SUM(F18:F27)</f>
        <v>0</v>
      </c>
      <c r="G17" s="7">
        <f t="shared" si="2"/>
        <v>0</v>
      </c>
      <c r="H17" s="7">
        <f>SUM(H18:H27)</f>
        <v>0</v>
      </c>
      <c r="I17" s="7">
        <f t="shared" ref="I17:K17" si="3">SUM(I18:I27)</f>
        <v>0</v>
      </c>
      <c r="J17" s="7">
        <f t="shared" si="3"/>
        <v>0</v>
      </c>
      <c r="K17" s="7">
        <f t="shared" si="3"/>
        <v>0</v>
      </c>
      <c r="M17" t="s">
        <v>16</v>
      </c>
      <c r="N17" t="s">
        <v>17</v>
      </c>
      <c r="R17" s="55" t="s">
        <v>18</v>
      </c>
    </row>
    <row r="18" spans="1:18" x14ac:dyDescent="0.3">
      <c r="B18" s="50" t="s">
        <v>96</v>
      </c>
      <c r="C18" s="51"/>
      <c r="E18" s="6">
        <v>600</v>
      </c>
      <c r="F18" s="6"/>
      <c r="G18" s="6"/>
      <c r="H18" s="6"/>
      <c r="I18" s="6"/>
      <c r="J18" s="6"/>
      <c r="K18" s="6"/>
      <c r="M18" s="48">
        <v>60</v>
      </c>
      <c r="N18" s="1">
        <v>0</v>
      </c>
      <c r="P18" s="1"/>
      <c r="R18" s="55"/>
    </row>
    <row r="19" spans="1:18" x14ac:dyDescent="0.3">
      <c r="B19" s="50" t="s">
        <v>20</v>
      </c>
      <c r="C19" s="51"/>
      <c r="E19" s="6"/>
      <c r="F19" s="6"/>
      <c r="G19" s="6"/>
      <c r="H19" s="6"/>
      <c r="I19" s="6"/>
      <c r="J19" s="6"/>
      <c r="K19" s="6"/>
      <c r="M19" s="48">
        <v>36</v>
      </c>
      <c r="N19" s="1">
        <v>6</v>
      </c>
      <c r="P19" s="1"/>
      <c r="R19" s="55"/>
    </row>
    <row r="20" spans="1:18" x14ac:dyDescent="0.3">
      <c r="B20" s="50" t="s">
        <v>21</v>
      </c>
      <c r="C20" s="51"/>
      <c r="E20" s="6"/>
      <c r="F20" s="6"/>
      <c r="G20" s="6"/>
      <c r="H20" s="6"/>
      <c r="I20" s="6"/>
      <c r="J20" s="6"/>
      <c r="K20" s="6"/>
      <c r="M20" s="48">
        <v>36</v>
      </c>
      <c r="N20" s="1">
        <v>6</v>
      </c>
      <c r="P20" s="1"/>
      <c r="R20" s="55"/>
    </row>
    <row r="21" spans="1:18" x14ac:dyDescent="0.3">
      <c r="B21" s="50" t="s">
        <v>22</v>
      </c>
      <c r="C21" s="51"/>
      <c r="E21" s="6"/>
      <c r="F21" s="6"/>
      <c r="G21" s="6"/>
      <c r="H21" s="6"/>
      <c r="I21" s="6"/>
      <c r="J21" s="6"/>
      <c r="K21" s="6"/>
      <c r="M21" s="48">
        <v>36</v>
      </c>
      <c r="N21" s="1">
        <v>6</v>
      </c>
      <c r="P21" s="1"/>
      <c r="R21" s="55"/>
    </row>
    <row r="22" spans="1:18" x14ac:dyDescent="0.3">
      <c r="B22" s="50" t="s">
        <v>23</v>
      </c>
      <c r="C22" s="51"/>
      <c r="E22" s="6"/>
      <c r="F22" s="6"/>
      <c r="G22" s="6"/>
      <c r="H22" s="6"/>
      <c r="I22" s="6"/>
      <c r="J22" s="6"/>
      <c r="K22" s="6"/>
      <c r="M22" s="48">
        <v>36</v>
      </c>
      <c r="N22" s="1">
        <v>6</v>
      </c>
      <c r="P22" s="1"/>
      <c r="R22" s="55"/>
    </row>
    <row r="23" spans="1:18" x14ac:dyDescent="0.3">
      <c r="B23" s="50" t="s">
        <v>24</v>
      </c>
      <c r="C23" s="51"/>
      <c r="E23" s="6"/>
      <c r="F23" s="6"/>
      <c r="G23" s="6"/>
      <c r="H23" s="6"/>
      <c r="I23" s="6"/>
      <c r="J23" s="6"/>
      <c r="K23" s="6"/>
      <c r="M23" s="48">
        <v>36</v>
      </c>
      <c r="N23" s="1">
        <v>6</v>
      </c>
      <c r="P23" s="1"/>
      <c r="R23" s="55"/>
    </row>
    <row r="24" spans="1:18" x14ac:dyDescent="0.3">
      <c r="B24" s="50" t="s">
        <v>25</v>
      </c>
      <c r="C24" s="51"/>
      <c r="E24" s="6"/>
      <c r="F24" s="6"/>
      <c r="G24" s="6"/>
      <c r="H24" s="6"/>
      <c r="I24" s="6"/>
      <c r="J24" s="6"/>
      <c r="K24" s="6"/>
      <c r="M24" s="48">
        <v>36</v>
      </c>
      <c r="N24" s="1">
        <v>6</v>
      </c>
      <c r="P24" s="1"/>
      <c r="R24" s="55"/>
    </row>
    <row r="25" spans="1:18" x14ac:dyDescent="0.3">
      <c r="B25" s="50" t="s">
        <v>26</v>
      </c>
      <c r="C25" s="51"/>
      <c r="E25" s="6"/>
      <c r="F25" s="6"/>
      <c r="G25" s="6"/>
      <c r="H25" s="6"/>
      <c r="I25" s="6"/>
      <c r="J25" s="6"/>
      <c r="K25" s="6"/>
      <c r="M25" s="48">
        <v>36</v>
      </c>
      <c r="N25" s="1">
        <v>6</v>
      </c>
      <c r="P25" s="1"/>
      <c r="R25" s="55"/>
    </row>
    <row r="26" spans="1:18" x14ac:dyDescent="0.3">
      <c r="B26" s="50" t="s">
        <v>27</v>
      </c>
      <c r="C26" s="51"/>
      <c r="E26" s="6"/>
      <c r="F26" s="6"/>
      <c r="G26" s="6"/>
      <c r="H26" s="6"/>
      <c r="I26" s="6"/>
      <c r="J26" s="6"/>
      <c r="K26" s="6"/>
      <c r="M26" s="48">
        <v>36</v>
      </c>
      <c r="N26" s="1">
        <v>6</v>
      </c>
      <c r="P26" s="1"/>
      <c r="R26" s="55"/>
    </row>
    <row r="27" spans="1:18" x14ac:dyDescent="0.3">
      <c r="B27" s="50" t="s">
        <v>28</v>
      </c>
      <c r="C27" s="51"/>
      <c r="E27" s="6"/>
      <c r="F27" s="6"/>
      <c r="G27" s="6"/>
      <c r="H27" s="6"/>
      <c r="I27" s="6"/>
      <c r="J27" s="6"/>
      <c r="K27" s="6"/>
      <c r="M27" s="48">
        <v>36</v>
      </c>
      <c r="N27" s="1">
        <v>6</v>
      </c>
      <c r="P27" s="1"/>
      <c r="R27" s="55"/>
    </row>
    <row r="28" spans="1:18" x14ac:dyDescent="0.3">
      <c r="E28" s="2"/>
      <c r="F28" s="2"/>
      <c r="G28" s="2"/>
      <c r="H28" s="2"/>
      <c r="I28" s="2"/>
      <c r="J28" s="2"/>
      <c r="K28" s="2"/>
    </row>
    <row r="29" spans="1:18" s="3" customFormat="1" x14ac:dyDescent="0.3">
      <c r="A29" s="56" t="s">
        <v>29</v>
      </c>
      <c r="B29" s="57"/>
      <c r="C29" s="7">
        <f>SUM(E29:K29)+M29</f>
        <v>600</v>
      </c>
      <c r="E29" s="7">
        <f>SUM(E30:E39)</f>
        <v>120</v>
      </c>
      <c r="F29" s="7">
        <f t="shared" ref="F29" si="4">SUM(F30:F39)</f>
        <v>120</v>
      </c>
      <c r="G29" s="7">
        <f t="shared" ref="G29" si="5">SUM(G30:G39)</f>
        <v>120</v>
      </c>
      <c r="H29" s="7">
        <f t="shared" ref="H29:J29" si="6">SUM(H30:H39)</f>
        <v>120</v>
      </c>
      <c r="I29" s="7">
        <f t="shared" si="6"/>
        <v>120</v>
      </c>
      <c r="J29" s="7">
        <f t="shared" si="6"/>
        <v>0</v>
      </c>
      <c r="K29" s="7">
        <f>SUM(K30:K39)</f>
        <v>0</v>
      </c>
      <c r="M29" s="7">
        <f>SUM(M30:M39)</f>
        <v>0</v>
      </c>
      <c r="R29" s="55" t="s">
        <v>30</v>
      </c>
    </row>
    <row r="30" spans="1:18" x14ac:dyDescent="0.3">
      <c r="B30" s="53" t="str">
        <f t="shared" ref="B30:B39" si="7">B18</f>
        <v xml:space="preserve">Back-end solution </v>
      </c>
      <c r="C30" s="54"/>
      <c r="E30" s="49">
        <f>IF(SUM($E18:$K18)=0,0,MIN(IF(MAX(E$2-$N18)&lt;0, 0,MAX(E$2-$N18)),$M18)*SUM($E18:$K18)/$M18)</f>
        <v>120</v>
      </c>
      <c r="F30" s="49">
        <f>IF(SUM($E18:$K18)=0,0,(MIN(IF(MAX(F$2-$N18)&lt;0, 0, MAX(F$2-$N18)),$M18)-MIN(IF(MAX(E$2-$N18)&lt;0, 0, MAX(E$2-$N18)),$M18))*SUM($E18:$K18)/$M18)</f>
        <v>120</v>
      </c>
      <c r="G30" s="49">
        <f>IF(SUM($E18:$K18)=0,0,(MIN(IF(MAX(G$2-$N18)&lt;0, 0, MAX(G$2-$N18)),$M18)-MIN(IF(MAX(F$2-$N18)&lt;0, 0, MAX(F$2-$N18)),$M18))*SUM($E18:$K18)/$M18)</f>
        <v>120</v>
      </c>
      <c r="H30" s="49">
        <f>IF(SUM($E18:$K18)=0,0,(MIN(IF(MAX(H$2-$N18)&lt;0, 0, MAX(H$2-$N18)),$M18)-MIN(IF(MAX(G$2-$N18)&lt;0, 0, MAX(G$2-$N18)),$M18))*SUM($E18:$K18)/$M18)</f>
        <v>120</v>
      </c>
      <c r="I30" s="49">
        <f>IF(SUM($E18:$K18)=0,0,(MIN(IF(MAX(I$2-$N18)&lt;0, 0, MAX(I$2-$N18)),$M18)-MIN(IF(MAX(H$2-$N18)&lt;0, 0, MAX(H$2-$N18)),$M18))*SUM($E18:$K18)/$M18)</f>
        <v>120</v>
      </c>
      <c r="J30" s="49">
        <f>IF(SUM($E18:$K18)=0,0,(MIN(IF(MAX(J$2-$N18)&lt;0, 0, MAX(J$2-$N18)),$M18)-MIN(IF(MAX(I$2-$N18)&lt;0, 0, MAX(I$2-$N18)),$M18))*SUM($E18:$K18)/$M18)</f>
        <v>0</v>
      </c>
      <c r="K30" s="49">
        <f>IF(SUM($E18:$K18)=0,0,(MIN(IF(MAX(K$2-$N18)&lt;0, 0, MAX(K$2-$N18)),$M18)-MIN(IF(MAX(J$2-$N18)&lt;0, 0, MAX(J$2-$N18)),$M18))*SUM($E18:$K18)/$M18)</f>
        <v>0</v>
      </c>
      <c r="M30" s="5">
        <f t="shared" ref="M30:M39" si="8">SUM(E18:K18)-SUM(E30:K30)</f>
        <v>0</v>
      </c>
      <c r="R30" s="55"/>
    </row>
    <row r="31" spans="1:18" x14ac:dyDescent="0.3">
      <c r="B31" s="53" t="str">
        <f t="shared" si="7"/>
        <v>Cost #2</v>
      </c>
      <c r="C31" s="54"/>
      <c r="E31" s="49">
        <f t="shared" ref="E31:E39" si="9">IF(SUM($E19:$K19)=0,0,MIN(IF(MAX(E$2-$N19)&lt;0, 0,MAX(E$2-$N19)),$M19)*SUM($E19:$K19)/$M19)</f>
        <v>0</v>
      </c>
      <c r="F31" s="49">
        <f t="shared" ref="F31:I31" si="10">IF(SUM($E19:$K19)=0,0,(MIN(IF(MAX(F$2-$N19)&lt;0, 0, MAX(F$2-$N19)),$M19)-MIN(IF(MAX(E$2-$N19)&lt;0, 0, MAX(E$2-$N19)),$M19))*SUM($E19:$K19)/$M19)</f>
        <v>0</v>
      </c>
      <c r="G31" s="49">
        <f t="shared" si="10"/>
        <v>0</v>
      </c>
      <c r="H31" s="49">
        <f t="shared" si="10"/>
        <v>0</v>
      </c>
      <c r="I31" s="49">
        <f t="shared" si="10"/>
        <v>0</v>
      </c>
      <c r="J31" s="49">
        <f t="shared" ref="J31:J39" si="11">IF(SUM($E19:$K19)=0,0,(MIN(IF(MAX(J$2-$N19)&lt;0, 0, MAX(J$2-$N19)),$M19)-MIN(IF(MAX(H$2-$N19)&lt;0, 0, MAX(H$2-$N19)),$M19))*SUM($E19:$K19)/$M19)</f>
        <v>0</v>
      </c>
      <c r="K31" s="49">
        <f t="shared" ref="K31:K38" si="12">IF(SUM($E19:$K19)=0,0,(MIN(IF(MAX(K$2-$N19)&lt;0, 0, MAX(K$2-$N19)),$M19)-MIN(IF(MAX(H$2-$N19)&lt;0, 0, MAX(H$2-$N19)),$M19))*SUM($E19:$K19)/$M19)</f>
        <v>0</v>
      </c>
      <c r="M31" s="5">
        <f t="shared" si="8"/>
        <v>0</v>
      </c>
      <c r="R31" s="55"/>
    </row>
    <row r="32" spans="1:18" x14ac:dyDescent="0.3">
      <c r="B32" s="53" t="str">
        <f t="shared" si="7"/>
        <v>Cost #3</v>
      </c>
      <c r="C32" s="54"/>
      <c r="E32" s="49">
        <f t="shared" si="9"/>
        <v>0</v>
      </c>
      <c r="F32" s="49">
        <f t="shared" ref="F32:I32" si="13">IF(SUM($E20:$K20)=0,0,(MIN(IF(MAX(F$2-$N20)&lt;0, 0, MAX(F$2-$N20)),$M20)-MIN(IF(MAX(E$2-$N20)&lt;0, 0, MAX(E$2-$N20)),$M20))*SUM($E20:$K20)/$M20)</f>
        <v>0</v>
      </c>
      <c r="G32" s="49">
        <f t="shared" si="13"/>
        <v>0</v>
      </c>
      <c r="H32" s="49">
        <f t="shared" si="13"/>
        <v>0</v>
      </c>
      <c r="I32" s="49">
        <f t="shared" si="13"/>
        <v>0</v>
      </c>
      <c r="J32" s="49">
        <f t="shared" si="11"/>
        <v>0</v>
      </c>
      <c r="K32" s="49">
        <f t="shared" si="12"/>
        <v>0</v>
      </c>
      <c r="M32" s="5">
        <f t="shared" si="8"/>
        <v>0</v>
      </c>
      <c r="R32" s="55"/>
    </row>
    <row r="33" spans="1:18" x14ac:dyDescent="0.3">
      <c r="B33" s="53" t="str">
        <f t="shared" si="7"/>
        <v>Cost #4</v>
      </c>
      <c r="C33" s="54"/>
      <c r="E33" s="49">
        <f t="shared" si="9"/>
        <v>0</v>
      </c>
      <c r="F33" s="49">
        <f t="shared" ref="F33:H33" si="14">IF(SUM($E21:$K21)=0,0,(MIN(IF(MAX(F$2-$N21)&lt;0, 0, MAX(F$2-$N21)),$M21)-MIN(IF(MAX(E$2-$N21)&lt;0, 0, MAX(E$2-$N21)),$M21))*SUM($E21:$K21)/$M21)</f>
        <v>0</v>
      </c>
      <c r="G33" s="49">
        <f t="shared" si="14"/>
        <v>0</v>
      </c>
      <c r="H33" s="49">
        <f t="shared" si="14"/>
        <v>0</v>
      </c>
      <c r="I33" s="49">
        <f>IF(SUM($E21:$K21)=0,0,(MIN(IF(MAX(I$2-$N21)&lt;0, 0, MAX(I$2-$N21)),$M21)-MIN(IF(MAX(H$2-$N21)&lt;0, 0, MAX(H$2-$N21)),$M21))*SUM($E21:$K21)/$M21)</f>
        <v>0</v>
      </c>
      <c r="J33" s="49">
        <f t="shared" si="11"/>
        <v>0</v>
      </c>
      <c r="K33" s="49">
        <f t="shared" si="12"/>
        <v>0</v>
      </c>
      <c r="M33" s="5">
        <f t="shared" si="8"/>
        <v>0</v>
      </c>
      <c r="R33" s="55"/>
    </row>
    <row r="34" spans="1:18" x14ac:dyDescent="0.3">
      <c r="B34" s="53" t="str">
        <f t="shared" si="7"/>
        <v>Cost #5</v>
      </c>
      <c r="C34" s="54"/>
      <c r="E34" s="49">
        <f t="shared" si="9"/>
        <v>0</v>
      </c>
      <c r="F34" s="49">
        <f t="shared" ref="F34:H34" si="15">IF(SUM($E22:$K22)=0,0,(MIN(IF(MAX(F$2-$N22)&lt;0, 0, MAX(F$2-$N22)),$M22)-MIN(IF(MAX(E$2-$N22)&lt;0, 0, MAX(E$2-$N22)),$M22))*SUM($E22:$K22)/$M22)</f>
        <v>0</v>
      </c>
      <c r="G34" s="49">
        <f t="shared" si="15"/>
        <v>0</v>
      </c>
      <c r="H34" s="49">
        <f t="shared" si="15"/>
        <v>0</v>
      </c>
      <c r="I34" s="49">
        <f>IF(SUM($E22:$K22)=0,0,(MIN(IF(MAX(I$2-$N22)&lt;0, 0, MAX(I$2-$N22)),$M22)-MIN(IF(MAX(H$2-$N22)&lt;0, 0, MAX(H$2-$N22)),$M22))*SUM($E22:$K22)/$M22)</f>
        <v>0</v>
      </c>
      <c r="J34" s="49">
        <f t="shared" si="11"/>
        <v>0</v>
      </c>
      <c r="K34" s="49">
        <f t="shared" si="12"/>
        <v>0</v>
      </c>
      <c r="M34" s="5">
        <f t="shared" si="8"/>
        <v>0</v>
      </c>
      <c r="R34" s="55"/>
    </row>
    <row r="35" spans="1:18" x14ac:dyDescent="0.3">
      <c r="B35" s="53" t="str">
        <f t="shared" si="7"/>
        <v>Cost #6</v>
      </c>
      <c r="C35" s="54"/>
      <c r="E35" s="49">
        <f t="shared" si="9"/>
        <v>0</v>
      </c>
      <c r="F35" s="49">
        <f t="shared" ref="F35:I35" si="16">IF(SUM($E23:$K23)=0,0,(MIN(IF(MAX(F$2-$N23)&lt;0, 0, MAX(F$2-$N23)),$M23)-MIN(IF(MAX(E$2-$N23)&lt;0, 0, MAX(E$2-$N23)),$M23))*SUM($E23:$K23)/$M23)</f>
        <v>0</v>
      </c>
      <c r="G35" s="49">
        <f t="shared" si="16"/>
        <v>0</v>
      </c>
      <c r="H35" s="49">
        <f t="shared" si="16"/>
        <v>0</v>
      </c>
      <c r="I35" s="49">
        <f t="shared" si="16"/>
        <v>0</v>
      </c>
      <c r="J35" s="49">
        <f t="shared" si="11"/>
        <v>0</v>
      </c>
      <c r="K35" s="49">
        <f t="shared" si="12"/>
        <v>0</v>
      </c>
      <c r="M35" s="5">
        <f t="shared" si="8"/>
        <v>0</v>
      </c>
      <c r="R35" s="55"/>
    </row>
    <row r="36" spans="1:18" x14ac:dyDescent="0.3">
      <c r="B36" s="53" t="str">
        <f t="shared" si="7"/>
        <v>Cost #7</v>
      </c>
      <c r="C36" s="54"/>
      <c r="E36" s="49">
        <f t="shared" si="9"/>
        <v>0</v>
      </c>
      <c r="F36" s="49">
        <f t="shared" ref="F36:I36" si="17">IF(SUM($E24:$K24)=0,0,(MIN(IF(MAX(F$2-$N24)&lt;0, 0, MAX(F$2-$N24)),$M24)-MIN(IF(MAX(E$2-$N24)&lt;0, 0, MAX(E$2-$N24)),$M24))*SUM($E24:$K24)/$M24)</f>
        <v>0</v>
      </c>
      <c r="G36" s="49">
        <f t="shared" si="17"/>
        <v>0</v>
      </c>
      <c r="H36" s="49">
        <f t="shared" si="17"/>
        <v>0</v>
      </c>
      <c r="I36" s="49">
        <f t="shared" si="17"/>
        <v>0</v>
      </c>
      <c r="J36" s="49">
        <f t="shared" si="11"/>
        <v>0</v>
      </c>
      <c r="K36" s="49">
        <f t="shared" si="12"/>
        <v>0</v>
      </c>
      <c r="M36" s="5">
        <f>SUM(E24:K24)-SUM(E36:K36)</f>
        <v>0</v>
      </c>
      <c r="R36" s="55"/>
    </row>
    <row r="37" spans="1:18" x14ac:dyDescent="0.3">
      <c r="B37" s="53" t="str">
        <f t="shared" si="7"/>
        <v>Cost #8</v>
      </c>
      <c r="C37" s="54"/>
      <c r="E37" s="49">
        <f t="shared" si="9"/>
        <v>0</v>
      </c>
      <c r="F37" s="49">
        <f t="shared" ref="F37:I37" si="18">IF(SUM($E25:$K25)=0,0,(MIN(IF(MAX(F$2-$N25)&lt;0, 0, MAX(F$2-$N25)),$M25)-MIN(IF(MAX(E$2-$N25)&lt;0, 0, MAX(E$2-$N25)),$M25))*SUM($E25:$K25)/$M25)</f>
        <v>0</v>
      </c>
      <c r="G37" s="49">
        <f t="shared" si="18"/>
        <v>0</v>
      </c>
      <c r="H37" s="49">
        <f t="shared" si="18"/>
        <v>0</v>
      </c>
      <c r="I37" s="49">
        <f t="shared" si="18"/>
        <v>0</v>
      </c>
      <c r="J37" s="49">
        <f t="shared" si="11"/>
        <v>0</v>
      </c>
      <c r="K37" s="49">
        <f t="shared" si="12"/>
        <v>0</v>
      </c>
      <c r="M37" s="5">
        <f t="shared" si="8"/>
        <v>0</v>
      </c>
      <c r="R37" s="55"/>
    </row>
    <row r="38" spans="1:18" x14ac:dyDescent="0.3">
      <c r="B38" s="53" t="str">
        <f t="shared" si="7"/>
        <v>Cost #9</v>
      </c>
      <c r="C38" s="54"/>
      <c r="E38" s="49">
        <f t="shared" si="9"/>
        <v>0</v>
      </c>
      <c r="F38" s="49">
        <f t="shared" ref="F38:I38" si="19">IF(SUM($E26:$K26)=0,0,(MIN(IF(MAX(F$2-$N26)&lt;0, 0, MAX(F$2-$N26)),$M26)-MIN(IF(MAX(E$2-$N26)&lt;0, 0, MAX(E$2-$N26)),$M26))*SUM($E26:$K26)/$M26)</f>
        <v>0</v>
      </c>
      <c r="G38" s="49">
        <f t="shared" si="19"/>
        <v>0</v>
      </c>
      <c r="H38" s="49">
        <f t="shared" si="19"/>
        <v>0</v>
      </c>
      <c r="I38" s="49">
        <f t="shared" si="19"/>
        <v>0</v>
      </c>
      <c r="J38" s="49">
        <f t="shared" si="11"/>
        <v>0</v>
      </c>
      <c r="K38" s="49">
        <f t="shared" si="12"/>
        <v>0</v>
      </c>
      <c r="M38" s="5">
        <f t="shared" si="8"/>
        <v>0</v>
      </c>
      <c r="R38" s="55"/>
    </row>
    <row r="39" spans="1:18" x14ac:dyDescent="0.3">
      <c r="B39" s="53" t="str">
        <f t="shared" si="7"/>
        <v>Cost #10</v>
      </c>
      <c r="C39" s="54"/>
      <c r="E39" s="49">
        <f t="shared" si="9"/>
        <v>0</v>
      </c>
      <c r="F39" s="49">
        <f t="shared" ref="F39:I39" si="20">IF(SUM($E27:$K27)=0,0,(MIN(IF(MAX(F$2-$N27)&lt;0, 0, MAX(F$2-$N27)),$M27)-MIN(IF(MAX(E$2-$N27)&lt;0, 0, MAX(E$2-$N27)),$M27))*SUM($E27:$K27)/$M27)</f>
        <v>0</v>
      </c>
      <c r="G39" s="49">
        <f t="shared" si="20"/>
        <v>0</v>
      </c>
      <c r="H39" s="49">
        <f>IF(SUM($E27:$K27)=0,0,(MIN(IF(MAX(H$2-$N27)&lt;0, 0, MAX(H$2-$N27)),$M27)-MIN(IF(MAX(G$2-$N27)&lt;0, 0, MAX(G$2-$N27)),$M27))*SUM($E27:$K27)/$M27)</f>
        <v>0</v>
      </c>
      <c r="I39" s="49">
        <f t="shared" si="20"/>
        <v>0</v>
      </c>
      <c r="J39" s="49">
        <f t="shared" si="11"/>
        <v>0</v>
      </c>
      <c r="K39" s="49">
        <f>IF(SUM($E27:$K27)=0,0,(MIN(IF(MAX(K$2-$N27)&lt;0, 0, MAX(K$2-$N27)),$M27)-MIN(IF(MAX(H$2-$N27)&lt;0, 0, MAX(H$2-$N27)),$M27))*SUM($E27:$K27)/$M27)</f>
        <v>0</v>
      </c>
      <c r="M39" s="5">
        <f t="shared" si="8"/>
        <v>0</v>
      </c>
      <c r="R39" s="55"/>
    </row>
    <row r="40" spans="1:18" x14ac:dyDescent="0.3">
      <c r="E40" s="2"/>
      <c r="F40" s="2"/>
      <c r="G40" s="2"/>
      <c r="H40" s="2"/>
      <c r="I40" s="2"/>
      <c r="J40" s="2"/>
      <c r="K40" s="2"/>
    </row>
    <row r="41" spans="1:18" s="3" customFormat="1" x14ac:dyDescent="0.3">
      <c r="A41" s="56" t="s">
        <v>31</v>
      </c>
      <c r="B41" s="57"/>
      <c r="C41" s="7">
        <f>SUM(E41:K41)</f>
        <v>0</v>
      </c>
      <c r="E41" s="7">
        <f>SUM(E42:E51)</f>
        <v>0</v>
      </c>
      <c r="F41" s="7">
        <f t="shared" ref="F41" si="21">SUM(F42:F51)</f>
        <v>0</v>
      </c>
      <c r="G41" s="7">
        <f t="shared" ref="G41" si="22">SUM(G42:G51)</f>
        <v>0</v>
      </c>
      <c r="H41" s="7">
        <f t="shared" ref="H41:K41" si="23">SUM(H42:H51)</f>
        <v>0</v>
      </c>
      <c r="I41" s="7">
        <f t="shared" si="23"/>
        <v>0</v>
      </c>
      <c r="J41" s="7">
        <f t="shared" si="23"/>
        <v>0</v>
      </c>
      <c r="K41" s="7">
        <f t="shared" si="23"/>
        <v>0</v>
      </c>
      <c r="R41" s="55" t="s">
        <v>32</v>
      </c>
    </row>
    <row r="42" spans="1:18" ht="15" customHeight="1" x14ac:dyDescent="0.3">
      <c r="B42" s="50" t="s">
        <v>19</v>
      </c>
      <c r="C42" s="51"/>
      <c r="E42" s="6"/>
      <c r="F42" s="6"/>
      <c r="G42" s="6"/>
      <c r="H42" s="6"/>
      <c r="I42" s="6"/>
      <c r="J42" s="6"/>
      <c r="K42" s="6"/>
      <c r="M42" s="52"/>
      <c r="N42" s="52"/>
      <c r="O42" s="52"/>
      <c r="P42" s="52"/>
      <c r="R42" s="55"/>
    </row>
    <row r="43" spans="1:18" x14ac:dyDescent="0.3">
      <c r="B43" s="50" t="s">
        <v>20</v>
      </c>
      <c r="C43" s="51"/>
      <c r="E43" s="6"/>
      <c r="F43" s="6"/>
      <c r="G43" s="6"/>
      <c r="H43" s="6"/>
      <c r="I43" s="6"/>
      <c r="J43" s="6"/>
      <c r="K43" s="6"/>
      <c r="M43" s="52"/>
      <c r="N43" s="52"/>
      <c r="O43" s="52"/>
      <c r="P43" s="52"/>
      <c r="R43" s="55"/>
    </row>
    <row r="44" spans="1:18" x14ac:dyDescent="0.3">
      <c r="B44" s="50" t="s">
        <v>21</v>
      </c>
      <c r="C44" s="51"/>
      <c r="E44" s="6"/>
      <c r="F44" s="6"/>
      <c r="G44" s="6"/>
      <c r="H44" s="6"/>
      <c r="I44" s="6"/>
      <c r="J44" s="6"/>
      <c r="K44" s="6"/>
      <c r="M44" s="52"/>
      <c r="N44" s="52"/>
      <c r="O44" s="52"/>
      <c r="P44" s="52"/>
      <c r="R44" s="55"/>
    </row>
    <row r="45" spans="1:18" x14ac:dyDescent="0.3">
      <c r="B45" s="50" t="s">
        <v>22</v>
      </c>
      <c r="C45" s="51"/>
      <c r="E45" s="6"/>
      <c r="F45" s="6"/>
      <c r="G45" s="6"/>
      <c r="H45" s="6"/>
      <c r="I45" s="6"/>
      <c r="J45" s="6"/>
      <c r="K45" s="6"/>
      <c r="M45" s="52"/>
      <c r="N45" s="52"/>
      <c r="O45" s="52"/>
      <c r="P45" s="52"/>
      <c r="R45" s="55"/>
    </row>
    <row r="46" spans="1:18" x14ac:dyDescent="0.3">
      <c r="B46" s="50" t="s">
        <v>23</v>
      </c>
      <c r="C46" s="51"/>
      <c r="E46" s="6"/>
      <c r="F46" s="6"/>
      <c r="G46" s="6"/>
      <c r="H46" s="6"/>
      <c r="I46" s="6"/>
      <c r="J46" s="6"/>
      <c r="K46" s="6"/>
      <c r="M46" s="52"/>
      <c r="N46" s="52"/>
      <c r="O46" s="52"/>
      <c r="P46" s="52"/>
      <c r="R46" s="55"/>
    </row>
    <row r="47" spans="1:18" x14ac:dyDescent="0.3">
      <c r="B47" s="50" t="s">
        <v>24</v>
      </c>
      <c r="C47" s="51"/>
      <c r="E47" s="6"/>
      <c r="F47" s="6"/>
      <c r="G47" s="6"/>
      <c r="H47" s="6"/>
      <c r="I47" s="6"/>
      <c r="J47" s="6"/>
      <c r="K47" s="6"/>
      <c r="M47" s="52"/>
      <c r="N47" s="52"/>
      <c r="O47" s="52"/>
      <c r="P47" s="52"/>
      <c r="R47" s="55"/>
    </row>
    <row r="48" spans="1:18" x14ac:dyDescent="0.3">
      <c r="B48" s="50" t="s">
        <v>25</v>
      </c>
      <c r="C48" s="51"/>
      <c r="E48" s="6"/>
      <c r="F48" s="6"/>
      <c r="G48" s="6"/>
      <c r="H48" s="6"/>
      <c r="I48" s="6"/>
      <c r="J48" s="6"/>
      <c r="K48" s="6"/>
      <c r="M48" s="52"/>
      <c r="N48" s="52"/>
      <c r="O48" s="52"/>
      <c r="P48" s="52"/>
      <c r="R48" s="55"/>
    </row>
    <row r="49" spans="1:18" x14ac:dyDescent="0.3">
      <c r="B49" s="50" t="s">
        <v>26</v>
      </c>
      <c r="C49" s="51"/>
      <c r="E49" s="6"/>
      <c r="F49" s="6"/>
      <c r="G49" s="6"/>
      <c r="H49" s="6"/>
      <c r="I49" s="6"/>
      <c r="J49" s="6"/>
      <c r="K49" s="6"/>
      <c r="M49" s="52"/>
      <c r="N49" s="52"/>
      <c r="O49" s="52"/>
      <c r="P49" s="52"/>
      <c r="R49" s="55"/>
    </row>
    <row r="50" spans="1:18" x14ac:dyDescent="0.3">
      <c r="B50" s="50" t="s">
        <v>27</v>
      </c>
      <c r="C50" s="51"/>
      <c r="E50" s="6"/>
      <c r="F50" s="6"/>
      <c r="G50" s="6"/>
      <c r="H50" s="6"/>
      <c r="I50" s="6"/>
      <c r="J50" s="6"/>
      <c r="K50" s="6"/>
      <c r="M50" s="52"/>
      <c r="N50" s="52"/>
      <c r="O50" s="52"/>
      <c r="P50" s="52"/>
      <c r="R50" s="55"/>
    </row>
    <row r="51" spans="1:18" x14ac:dyDescent="0.3">
      <c r="B51" s="50" t="s">
        <v>28</v>
      </c>
      <c r="C51" s="51"/>
      <c r="E51" s="6"/>
      <c r="F51" s="6"/>
      <c r="G51" s="6"/>
      <c r="H51" s="6"/>
      <c r="I51" s="6"/>
      <c r="J51" s="6"/>
      <c r="K51" s="6"/>
      <c r="M51" s="52"/>
      <c r="N51" s="52"/>
      <c r="O51" s="52"/>
      <c r="P51" s="52"/>
      <c r="R51" s="55"/>
    </row>
    <row r="53" spans="1:18" ht="15" customHeight="1" x14ac:dyDescent="0.3">
      <c r="A53" s="56" t="s">
        <v>33</v>
      </c>
      <c r="B53" s="57"/>
      <c r="C53" s="7">
        <f>SUM(E53:K53)</f>
        <v>210</v>
      </c>
      <c r="D53" s="3"/>
      <c r="E53" s="7">
        <f>SUM(E54:E63)</f>
        <v>30</v>
      </c>
      <c r="F53" s="7">
        <f t="shared" ref="F53:K53" si="24">SUM(F54:F63)</f>
        <v>30</v>
      </c>
      <c r="G53" s="7">
        <f t="shared" si="24"/>
        <v>30</v>
      </c>
      <c r="H53" s="7">
        <f t="shared" si="24"/>
        <v>30</v>
      </c>
      <c r="I53" s="7">
        <f t="shared" si="24"/>
        <v>30</v>
      </c>
      <c r="J53" s="7">
        <f t="shared" si="24"/>
        <v>30</v>
      </c>
      <c r="K53" s="7">
        <f t="shared" si="24"/>
        <v>30</v>
      </c>
      <c r="L53" s="3"/>
      <c r="M53" s="3"/>
      <c r="N53" s="3"/>
      <c r="O53" s="3"/>
      <c r="P53" s="3"/>
      <c r="R53" s="55" t="s">
        <v>34</v>
      </c>
    </row>
    <row r="54" spans="1:18" x14ac:dyDescent="0.3">
      <c r="B54" s="50" t="s">
        <v>95</v>
      </c>
      <c r="C54" s="51"/>
      <c r="E54" s="6">
        <v>30</v>
      </c>
      <c r="F54" s="6">
        <v>30</v>
      </c>
      <c r="G54" s="6">
        <v>30</v>
      </c>
      <c r="H54" s="6">
        <v>30</v>
      </c>
      <c r="I54" s="6">
        <v>30</v>
      </c>
      <c r="J54" s="6">
        <v>30</v>
      </c>
      <c r="K54" s="6">
        <v>30</v>
      </c>
      <c r="M54" s="52"/>
      <c r="N54" s="52"/>
      <c r="O54" s="52"/>
      <c r="P54" s="52"/>
      <c r="R54" s="55"/>
    </row>
    <row r="55" spans="1:18" x14ac:dyDescent="0.3">
      <c r="B55" s="50" t="s">
        <v>20</v>
      </c>
      <c r="C55" s="51"/>
      <c r="E55" s="6"/>
      <c r="F55" s="6"/>
      <c r="G55" s="6"/>
      <c r="H55" s="6"/>
      <c r="I55" s="6"/>
      <c r="J55" s="6"/>
      <c r="K55" s="6"/>
      <c r="M55" s="52"/>
      <c r="N55" s="52"/>
      <c r="O55" s="52"/>
      <c r="P55" s="52"/>
      <c r="R55" s="55"/>
    </row>
    <row r="56" spans="1:18" x14ac:dyDescent="0.3">
      <c r="B56" s="50" t="s">
        <v>21</v>
      </c>
      <c r="C56" s="51"/>
      <c r="E56" s="6"/>
      <c r="F56" s="6"/>
      <c r="G56" s="6"/>
      <c r="H56" s="6"/>
      <c r="I56" s="6"/>
      <c r="J56" s="6"/>
      <c r="K56" s="6"/>
      <c r="M56" s="52"/>
      <c r="N56" s="52"/>
      <c r="O56" s="52"/>
      <c r="P56" s="52"/>
      <c r="R56" s="55"/>
    </row>
    <row r="57" spans="1:18" x14ac:dyDescent="0.3">
      <c r="B57" s="50" t="s">
        <v>22</v>
      </c>
      <c r="C57" s="51"/>
      <c r="E57" s="6"/>
      <c r="F57" s="6"/>
      <c r="G57" s="6"/>
      <c r="H57" s="6"/>
      <c r="I57" s="6"/>
      <c r="J57" s="6"/>
      <c r="K57" s="6"/>
      <c r="M57" s="52"/>
      <c r="N57" s="52"/>
      <c r="O57" s="52"/>
      <c r="P57" s="52"/>
      <c r="R57" s="55"/>
    </row>
    <row r="58" spans="1:18" x14ac:dyDescent="0.3">
      <c r="B58" s="50" t="s">
        <v>23</v>
      </c>
      <c r="C58" s="51"/>
      <c r="E58" s="6"/>
      <c r="F58" s="6"/>
      <c r="G58" s="6"/>
      <c r="H58" s="6"/>
      <c r="I58" s="6"/>
      <c r="J58" s="6"/>
      <c r="K58" s="6"/>
      <c r="M58" s="52"/>
      <c r="N58" s="52"/>
      <c r="O58" s="52"/>
      <c r="P58" s="52"/>
      <c r="R58" s="55"/>
    </row>
    <row r="59" spans="1:18" x14ac:dyDescent="0.3">
      <c r="B59" s="50" t="s">
        <v>24</v>
      </c>
      <c r="C59" s="51"/>
      <c r="E59" s="6"/>
      <c r="F59" s="6"/>
      <c r="G59" s="6"/>
      <c r="H59" s="6"/>
      <c r="I59" s="6"/>
      <c r="J59" s="6"/>
      <c r="K59" s="6"/>
      <c r="M59" s="52"/>
      <c r="N59" s="52"/>
      <c r="O59" s="52"/>
      <c r="P59" s="52"/>
      <c r="R59" s="55"/>
    </row>
    <row r="60" spans="1:18" x14ac:dyDescent="0.3">
      <c r="B60" s="50" t="s">
        <v>25</v>
      </c>
      <c r="C60" s="51"/>
      <c r="E60" s="6"/>
      <c r="F60" s="6"/>
      <c r="G60" s="6"/>
      <c r="H60" s="6"/>
      <c r="I60" s="6"/>
      <c r="J60" s="6"/>
      <c r="K60" s="6"/>
      <c r="M60" s="52"/>
      <c r="N60" s="52"/>
      <c r="O60" s="52"/>
      <c r="P60" s="52"/>
      <c r="R60" s="55"/>
    </row>
    <row r="61" spans="1:18" x14ac:dyDescent="0.3">
      <c r="B61" s="50" t="s">
        <v>26</v>
      </c>
      <c r="C61" s="51"/>
      <c r="E61" s="6"/>
      <c r="F61" s="6"/>
      <c r="G61" s="6"/>
      <c r="H61" s="6"/>
      <c r="I61" s="6"/>
      <c r="J61" s="6"/>
      <c r="K61" s="6"/>
      <c r="M61" s="52"/>
      <c r="N61" s="52"/>
      <c r="O61" s="52"/>
      <c r="P61" s="52"/>
      <c r="R61" s="55"/>
    </row>
    <row r="62" spans="1:18" x14ac:dyDescent="0.3">
      <c r="B62" s="50" t="s">
        <v>27</v>
      </c>
      <c r="C62" s="51"/>
      <c r="E62" s="6"/>
      <c r="F62" s="6"/>
      <c r="G62" s="6"/>
      <c r="H62" s="6"/>
      <c r="I62" s="6"/>
      <c r="J62" s="6"/>
      <c r="K62" s="6"/>
      <c r="M62" s="52"/>
      <c r="N62" s="52"/>
      <c r="O62" s="52"/>
      <c r="P62" s="52"/>
      <c r="R62" s="55"/>
    </row>
    <row r="63" spans="1:18" x14ac:dyDescent="0.3">
      <c r="B63" s="50" t="s">
        <v>28</v>
      </c>
      <c r="C63" s="51"/>
      <c r="E63" s="6"/>
      <c r="F63" s="6"/>
      <c r="G63" s="6"/>
      <c r="H63" s="6"/>
      <c r="I63" s="6"/>
      <c r="J63" s="6"/>
      <c r="K63" s="6"/>
      <c r="M63" s="52"/>
      <c r="N63" s="52"/>
      <c r="O63" s="52"/>
      <c r="P63" s="52"/>
      <c r="R63" s="55"/>
    </row>
  </sheetData>
  <mergeCells count="93">
    <mergeCell ref="R3:R8"/>
    <mergeCell ref="A3:B3"/>
    <mergeCell ref="A10:B10"/>
    <mergeCell ref="A17:B17"/>
    <mergeCell ref="A29:B29"/>
    <mergeCell ref="M4:P4"/>
    <mergeCell ref="M5:P5"/>
    <mergeCell ref="M6:P6"/>
    <mergeCell ref="M7:P7"/>
    <mergeCell ref="M8:P8"/>
    <mergeCell ref="M11:P11"/>
    <mergeCell ref="M12:P12"/>
    <mergeCell ref="M13:P13"/>
    <mergeCell ref="M14:P14"/>
    <mergeCell ref="M15:P15"/>
    <mergeCell ref="R10:R15"/>
    <mergeCell ref="M1:P1"/>
    <mergeCell ref="A41:B41"/>
    <mergeCell ref="M42:P42"/>
    <mergeCell ref="M43:P43"/>
    <mergeCell ref="M44:P44"/>
    <mergeCell ref="B21:C21"/>
    <mergeCell ref="B22:C22"/>
    <mergeCell ref="B23:C23"/>
    <mergeCell ref="B24:C24"/>
    <mergeCell ref="B25:C25"/>
    <mergeCell ref="B26:C26"/>
    <mergeCell ref="B27:C27"/>
    <mergeCell ref="B42:C42"/>
    <mergeCell ref="B43:C43"/>
    <mergeCell ref="B44:C44"/>
    <mergeCell ref="B31:C31"/>
    <mergeCell ref="B18:C18"/>
    <mergeCell ref="B19:C19"/>
    <mergeCell ref="B20:C20"/>
    <mergeCell ref="M45:P45"/>
    <mergeCell ref="M51:P51"/>
    <mergeCell ref="B45:C45"/>
    <mergeCell ref="B51:C51"/>
    <mergeCell ref="M48:P48"/>
    <mergeCell ref="M49:P49"/>
    <mergeCell ref="M50:P50"/>
    <mergeCell ref="B11:C11"/>
    <mergeCell ref="B12:C12"/>
    <mergeCell ref="B13:C13"/>
    <mergeCell ref="B14:C14"/>
    <mergeCell ref="B15:C15"/>
    <mergeCell ref="B4:C4"/>
    <mergeCell ref="B5:C5"/>
    <mergeCell ref="B6:C6"/>
    <mergeCell ref="B7:C7"/>
    <mergeCell ref="B8:C8"/>
    <mergeCell ref="R17:R27"/>
    <mergeCell ref="R29:R39"/>
    <mergeCell ref="R41:R51"/>
    <mergeCell ref="B46:C46"/>
    <mergeCell ref="B47:C47"/>
    <mergeCell ref="B48:C48"/>
    <mergeCell ref="B49:C49"/>
    <mergeCell ref="B50:C50"/>
    <mergeCell ref="M46:P46"/>
    <mergeCell ref="M47:P47"/>
    <mergeCell ref="B35:C35"/>
    <mergeCell ref="B36:C36"/>
    <mergeCell ref="B37:C37"/>
    <mergeCell ref="B38:C38"/>
    <mergeCell ref="B39:C39"/>
    <mergeCell ref="B30:C30"/>
    <mergeCell ref="R53:R63"/>
    <mergeCell ref="B62:C62"/>
    <mergeCell ref="M62:P62"/>
    <mergeCell ref="B63:C63"/>
    <mergeCell ref="M63:P63"/>
    <mergeCell ref="B59:C59"/>
    <mergeCell ref="M59:P59"/>
    <mergeCell ref="B60:C60"/>
    <mergeCell ref="M60:P60"/>
    <mergeCell ref="B61:C61"/>
    <mergeCell ref="M61:P61"/>
    <mergeCell ref="B56:C56"/>
    <mergeCell ref="B57:C57"/>
    <mergeCell ref="M58:P58"/>
    <mergeCell ref="A53:B53"/>
    <mergeCell ref="M54:P54"/>
    <mergeCell ref="B58:C58"/>
    <mergeCell ref="M56:P56"/>
    <mergeCell ref="M57:P57"/>
    <mergeCell ref="B32:C32"/>
    <mergeCell ref="B33:C33"/>
    <mergeCell ref="B34:C34"/>
    <mergeCell ref="M55:P55"/>
    <mergeCell ref="B54:C54"/>
    <mergeCell ref="B55:C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38"/>
  <sheetViews>
    <sheetView zoomScale="80" zoomScaleNormal="80" workbookViewId="0">
      <selection activeCell="M21" sqref="M21"/>
    </sheetView>
  </sheetViews>
  <sheetFormatPr baseColWidth="10" defaultColWidth="9.109375" defaultRowHeight="14.4" x14ac:dyDescent="0.3"/>
  <cols>
    <col min="2" max="2" width="31" customWidth="1"/>
    <col min="12" max="12" width="44.33203125" customWidth="1"/>
  </cols>
  <sheetData>
    <row r="3" spans="2:12" x14ac:dyDescent="0.3">
      <c r="L3" s="55" t="s">
        <v>35</v>
      </c>
    </row>
    <row r="4" spans="2:12" x14ac:dyDescent="0.3">
      <c r="L4" s="55"/>
    </row>
    <row r="5" spans="2:12" x14ac:dyDescent="0.3">
      <c r="L5" s="55"/>
    </row>
    <row r="6" spans="2:12" x14ac:dyDescent="0.3">
      <c r="L6" s="55"/>
    </row>
    <row r="7" spans="2:12" x14ac:dyDescent="0.3">
      <c r="L7" s="55"/>
    </row>
    <row r="8" spans="2:12" x14ac:dyDescent="0.3">
      <c r="L8" s="55"/>
    </row>
    <row r="9" spans="2:12" x14ac:dyDescent="0.3">
      <c r="L9" s="55"/>
    </row>
    <row r="10" spans="2:12" x14ac:dyDescent="0.3">
      <c r="L10" s="55"/>
    </row>
    <row r="11" spans="2:12" x14ac:dyDescent="0.3">
      <c r="C11">
        <f>Data!E1</f>
        <v>2023</v>
      </c>
      <c r="D11">
        <f>Data!F1</f>
        <v>2024</v>
      </c>
      <c r="E11">
        <f>Data!G1</f>
        <v>2025</v>
      </c>
      <c r="F11">
        <f>Data!H1</f>
        <v>2026</v>
      </c>
      <c r="G11">
        <f>Data!I1</f>
        <v>2027</v>
      </c>
      <c r="H11">
        <f>Data!J1</f>
        <v>2028</v>
      </c>
      <c r="I11">
        <f>Data!K1</f>
        <v>2029</v>
      </c>
      <c r="J11" s="11" t="s">
        <v>36</v>
      </c>
      <c r="L11" s="55"/>
    </row>
    <row r="12" spans="2:12" x14ac:dyDescent="0.3">
      <c r="B12" t="s">
        <v>9</v>
      </c>
      <c r="C12" s="2">
        <f>Data!E10</f>
        <v>148</v>
      </c>
      <c r="D12" s="2">
        <f>Data!F10</f>
        <v>148</v>
      </c>
      <c r="E12" s="2">
        <f>Data!G10</f>
        <v>148</v>
      </c>
      <c r="F12" s="2">
        <f>Data!H10</f>
        <v>148</v>
      </c>
      <c r="G12" s="2">
        <f>Data!I10</f>
        <v>148</v>
      </c>
      <c r="H12" s="2">
        <f>Data!J10</f>
        <v>148</v>
      </c>
      <c r="I12" s="2">
        <f>Data!K10</f>
        <v>148</v>
      </c>
      <c r="J12" s="2">
        <f>SUM(C12:G12)</f>
        <v>740</v>
      </c>
      <c r="L12" s="55"/>
    </row>
    <row r="13" spans="2:12" x14ac:dyDescent="0.3">
      <c r="B13" s="10" t="s">
        <v>37</v>
      </c>
      <c r="C13" s="2">
        <f>-Data!E17</f>
        <v>-600</v>
      </c>
      <c r="D13" s="2">
        <f>-Data!F17</f>
        <v>0</v>
      </c>
      <c r="E13" s="2">
        <f>-Data!G17</f>
        <v>0</v>
      </c>
      <c r="F13" s="2">
        <f>-Data!H17</f>
        <v>0</v>
      </c>
      <c r="G13" s="2">
        <f>-Data!I17</f>
        <v>0</v>
      </c>
      <c r="H13" s="2">
        <f>-Data!J17</f>
        <v>0</v>
      </c>
      <c r="I13" s="2">
        <f>-Data!K17</f>
        <v>0</v>
      </c>
      <c r="J13" s="2">
        <f>SUM(C13:G13)</f>
        <v>-600</v>
      </c>
      <c r="L13" s="55"/>
    </row>
    <row r="14" spans="2:12" x14ac:dyDescent="0.3">
      <c r="B14" s="10" t="s">
        <v>38</v>
      </c>
      <c r="C14" s="2">
        <f>-Data!E41</f>
        <v>0</v>
      </c>
      <c r="D14" s="2">
        <f>-Data!F41</f>
        <v>0</v>
      </c>
      <c r="E14" s="2">
        <f>-Data!G41</f>
        <v>0</v>
      </c>
      <c r="F14" s="2">
        <f>-Data!H41</f>
        <v>0</v>
      </c>
      <c r="G14" s="2">
        <f>-Data!I41</f>
        <v>0</v>
      </c>
      <c r="H14" s="2">
        <f>-Data!J41</f>
        <v>0</v>
      </c>
      <c r="I14" s="2">
        <f>-Data!K41</f>
        <v>0</v>
      </c>
      <c r="J14" s="2">
        <f>SUM(C14:G14)</f>
        <v>0</v>
      </c>
    </row>
    <row r="15" spans="2:12" x14ac:dyDescent="0.3">
      <c r="B15" s="10" t="s">
        <v>39</v>
      </c>
      <c r="C15" s="2">
        <f>-Data!E53</f>
        <v>-30</v>
      </c>
      <c r="D15" s="2">
        <f>-Data!F53</f>
        <v>-30</v>
      </c>
      <c r="E15" s="2">
        <f>-Data!G53</f>
        <v>-30</v>
      </c>
      <c r="F15" s="2">
        <f>-Data!H53</f>
        <v>-30</v>
      </c>
      <c r="G15" s="2">
        <f>-Data!I53</f>
        <v>-30</v>
      </c>
      <c r="H15" s="2">
        <f>-Data!J53</f>
        <v>-30</v>
      </c>
      <c r="I15" s="2">
        <f>-Data!K53</f>
        <v>-30</v>
      </c>
      <c r="J15" s="2">
        <f>SUM(C15:G15)</f>
        <v>-150</v>
      </c>
    </row>
    <row r="16" spans="2:12" x14ac:dyDescent="0.3">
      <c r="B16" s="10" t="s">
        <v>40</v>
      </c>
      <c r="C16" s="2">
        <f>SUM(C12:C15)</f>
        <v>-482</v>
      </c>
      <c r="D16" s="2">
        <f t="shared" ref="D16:F16" si="0">SUM(D12:D15)</f>
        <v>118</v>
      </c>
      <c r="E16" s="2">
        <f t="shared" si="0"/>
        <v>118</v>
      </c>
      <c r="F16" s="2">
        <f t="shared" si="0"/>
        <v>118</v>
      </c>
      <c r="G16" s="2">
        <f t="shared" ref="G16:I16" si="1">SUM(G12:G15)</f>
        <v>118</v>
      </c>
      <c r="H16" s="2">
        <f t="shared" si="1"/>
        <v>118</v>
      </c>
      <c r="I16" s="2">
        <f t="shared" si="1"/>
        <v>118</v>
      </c>
      <c r="J16" s="2">
        <f>SUM(C16:G16)</f>
        <v>-10</v>
      </c>
    </row>
    <row r="17" spans="2:12" x14ac:dyDescent="0.3">
      <c r="B17" s="10" t="s">
        <v>41</v>
      </c>
      <c r="C17" s="2">
        <f>C16</f>
        <v>-482</v>
      </c>
      <c r="D17" s="2">
        <f>C17+D16</f>
        <v>-364</v>
      </c>
      <c r="E17" s="2">
        <f t="shared" ref="E17:F17" si="2">D17+E16</f>
        <v>-246</v>
      </c>
      <c r="F17" s="2">
        <f t="shared" si="2"/>
        <v>-128</v>
      </c>
      <c r="G17" s="2">
        <f t="shared" ref="G17" si="3">F17+G16</f>
        <v>-10</v>
      </c>
      <c r="H17" s="2">
        <f t="shared" ref="H17" si="4">G17+H16</f>
        <v>108</v>
      </c>
      <c r="I17" s="2">
        <f t="shared" ref="I17" si="5">H17+I16</f>
        <v>226</v>
      </c>
      <c r="J17" s="2"/>
    </row>
    <row r="28" spans="2:12" x14ac:dyDescent="0.3">
      <c r="L28" s="55" t="s">
        <v>42</v>
      </c>
    </row>
    <row r="29" spans="2:12" x14ac:dyDescent="0.3">
      <c r="L29" s="55"/>
    </row>
    <row r="30" spans="2:12" x14ac:dyDescent="0.3">
      <c r="L30" s="55"/>
    </row>
    <row r="31" spans="2:12" x14ac:dyDescent="0.3">
      <c r="L31" s="55"/>
    </row>
    <row r="32" spans="2:12" x14ac:dyDescent="0.3">
      <c r="C32">
        <f>Data!E1</f>
        <v>2023</v>
      </c>
      <c r="D32">
        <f>Data!F1</f>
        <v>2024</v>
      </c>
      <c r="E32">
        <f>Data!G1</f>
        <v>2025</v>
      </c>
      <c r="F32">
        <f>Data!H1</f>
        <v>2026</v>
      </c>
      <c r="G32">
        <f>Data!I1</f>
        <v>2027</v>
      </c>
      <c r="H32">
        <f>Data!J1</f>
        <v>2028</v>
      </c>
      <c r="I32">
        <f>Data!K1</f>
        <v>2029</v>
      </c>
      <c r="J32" s="11" t="s">
        <v>36</v>
      </c>
      <c r="L32" s="55"/>
    </row>
    <row r="33" spans="2:12" x14ac:dyDescent="0.3">
      <c r="B33" t="s">
        <v>9</v>
      </c>
      <c r="C33" s="2">
        <f>Data!E10</f>
        <v>148</v>
      </c>
      <c r="D33" s="2">
        <f>Data!F10</f>
        <v>148</v>
      </c>
      <c r="E33" s="2">
        <f>Data!G10</f>
        <v>148</v>
      </c>
      <c r="F33" s="2">
        <f>Data!H10</f>
        <v>148</v>
      </c>
      <c r="G33" s="2">
        <f>Data!I10</f>
        <v>148</v>
      </c>
      <c r="H33" s="2">
        <f>Data!J10</f>
        <v>148</v>
      </c>
      <c r="I33" s="2">
        <f>Data!K10</f>
        <v>148</v>
      </c>
      <c r="J33" s="2">
        <f>SUM(C33:G33)</f>
        <v>740</v>
      </c>
      <c r="L33" s="55"/>
    </row>
    <row r="34" spans="2:12" x14ac:dyDescent="0.3">
      <c r="B34" s="10" t="s">
        <v>43</v>
      </c>
      <c r="C34" s="2">
        <f>-Data!E29</f>
        <v>-120</v>
      </c>
      <c r="D34" s="2">
        <f>-Data!F29</f>
        <v>-120</v>
      </c>
      <c r="E34" s="2">
        <f>-Data!G29</f>
        <v>-120</v>
      </c>
      <c r="F34" s="2">
        <f>-Data!H29</f>
        <v>-120</v>
      </c>
      <c r="G34" s="2">
        <f>-Data!I29</f>
        <v>-120</v>
      </c>
      <c r="H34" s="2">
        <f>-Data!J29</f>
        <v>0</v>
      </c>
      <c r="I34" s="2">
        <f>-Data!K29</f>
        <v>0</v>
      </c>
      <c r="J34" s="2">
        <f>SUM(C34:G34)</f>
        <v>-600</v>
      </c>
      <c r="L34" s="55"/>
    </row>
    <row r="35" spans="2:12" x14ac:dyDescent="0.3">
      <c r="B35" s="10" t="s">
        <v>38</v>
      </c>
      <c r="C35" s="2">
        <f>-Data!E41</f>
        <v>0</v>
      </c>
      <c r="D35" s="2">
        <f>-Data!F41</f>
        <v>0</v>
      </c>
      <c r="E35" s="2">
        <f>-Data!G41</f>
        <v>0</v>
      </c>
      <c r="F35" s="2">
        <f>-Data!H41</f>
        <v>0</v>
      </c>
      <c r="G35" s="2">
        <f>-Data!I41</f>
        <v>0</v>
      </c>
      <c r="H35" s="2">
        <f>-Data!J41</f>
        <v>0</v>
      </c>
      <c r="I35" s="2">
        <f>-Data!K41</f>
        <v>0</v>
      </c>
      <c r="J35" s="2">
        <f>SUM(C35:G35)</f>
        <v>0</v>
      </c>
      <c r="L35" s="55"/>
    </row>
    <row r="36" spans="2:12" x14ac:dyDescent="0.3">
      <c r="B36" s="10" t="s">
        <v>39</v>
      </c>
      <c r="C36" s="2">
        <f>-Data!E53</f>
        <v>-30</v>
      </c>
      <c r="D36" s="2">
        <f>-Data!F53</f>
        <v>-30</v>
      </c>
      <c r="E36" s="2">
        <f>-Data!G53</f>
        <v>-30</v>
      </c>
      <c r="F36" s="2">
        <f>-Data!H53</f>
        <v>-30</v>
      </c>
      <c r="G36" s="2">
        <f>-Data!I53</f>
        <v>-30</v>
      </c>
      <c r="H36" s="2">
        <f>-Data!J53</f>
        <v>-30</v>
      </c>
      <c r="I36" s="2">
        <f>-Data!K53</f>
        <v>-30</v>
      </c>
      <c r="J36" s="2">
        <f>SUM(C36:G36)</f>
        <v>-150</v>
      </c>
      <c r="L36" s="55"/>
    </row>
    <row r="37" spans="2:12" x14ac:dyDescent="0.3">
      <c r="B37" s="10" t="s">
        <v>44</v>
      </c>
      <c r="C37" s="2">
        <f>SUM(C33:C36)</f>
        <v>-2</v>
      </c>
      <c r="D37" s="2">
        <f t="shared" ref="D37" si="6">SUM(D33:D36)</f>
        <v>-2</v>
      </c>
      <c r="E37" s="2">
        <f t="shared" ref="E37" si="7">SUM(E33:E36)</f>
        <v>-2</v>
      </c>
      <c r="F37" s="2">
        <f t="shared" ref="F37:I37" si="8">SUM(F33:F36)</f>
        <v>-2</v>
      </c>
      <c r="G37" s="2">
        <f t="shared" si="8"/>
        <v>-2</v>
      </c>
      <c r="H37" s="2">
        <f t="shared" si="8"/>
        <v>118</v>
      </c>
      <c r="I37" s="2">
        <f t="shared" si="8"/>
        <v>118</v>
      </c>
      <c r="J37" s="2">
        <f>SUM(C37:G37)</f>
        <v>-10</v>
      </c>
      <c r="L37" s="55"/>
    </row>
    <row r="38" spans="2:12" x14ac:dyDescent="0.3">
      <c r="B38" s="10" t="s">
        <v>45</v>
      </c>
      <c r="C38" s="2">
        <f>C37</f>
        <v>-2</v>
      </c>
      <c r="D38" s="2">
        <f>C38+D37</f>
        <v>-4</v>
      </c>
      <c r="E38" s="2">
        <f t="shared" ref="E38" si="9">D38+E37</f>
        <v>-6</v>
      </c>
      <c r="F38" s="2">
        <f t="shared" ref="F38" si="10">E38+F37</f>
        <v>-8</v>
      </c>
      <c r="G38" s="2">
        <f t="shared" ref="G38" si="11">F38+G37</f>
        <v>-10</v>
      </c>
      <c r="H38" s="2">
        <f t="shared" ref="H38" si="12">G38+H37</f>
        <v>108</v>
      </c>
      <c r="I38" s="2">
        <f t="shared" ref="I38" si="13">H38+I37</f>
        <v>226</v>
      </c>
      <c r="J38" s="2"/>
      <c r="L38" s="55"/>
    </row>
  </sheetData>
  <mergeCells count="2">
    <mergeCell ref="L3:L13"/>
    <mergeCell ref="L28:L3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8"/>
  <sheetViews>
    <sheetView zoomScale="70" zoomScaleNormal="70" workbookViewId="0">
      <pane xSplit="5" ySplit="4" topLeftCell="F5" activePane="bottomRight" state="frozen"/>
      <selection pane="topRight" activeCell="F1" sqref="F1"/>
      <selection pane="bottomLeft" activeCell="A5" sqref="A5"/>
      <selection pane="bottomRight" activeCell="G41" sqref="G41"/>
    </sheetView>
  </sheetViews>
  <sheetFormatPr baseColWidth="10" defaultColWidth="8.88671875" defaultRowHeight="13.2" outlineLevelRow="1" x14ac:dyDescent="0.25"/>
  <cols>
    <col min="1" max="1" width="31.44140625" style="40" customWidth="1"/>
    <col min="2" max="2" width="7.6640625" style="40" customWidth="1"/>
    <col min="3" max="3" width="25" style="40" customWidth="1"/>
    <col min="4" max="4" width="10.6640625" style="40" bestFit="1" customWidth="1"/>
    <col min="5" max="5" width="4.5546875" style="40" customWidth="1"/>
    <col min="6" max="6" width="9.6640625" style="40" customWidth="1"/>
    <col min="7" max="7" width="8.44140625" style="40" customWidth="1"/>
    <col min="8" max="8" width="10.88671875" style="40" bestFit="1" customWidth="1"/>
    <col min="9" max="9" width="7.6640625" style="40" bestFit="1" customWidth="1"/>
    <col min="10" max="10" width="10.5546875" style="40" bestFit="1" customWidth="1"/>
    <col min="11" max="11" width="7.33203125" style="42" bestFit="1" customWidth="1"/>
    <col min="12" max="12" width="9.6640625" style="40" bestFit="1" customWidth="1"/>
    <col min="13" max="13" width="7.33203125" style="40" bestFit="1" customWidth="1"/>
    <col min="14" max="14" width="8.88671875" style="40" bestFit="1" customWidth="1"/>
    <col min="15" max="15" width="7.33203125" style="40" bestFit="1" customWidth="1"/>
    <col min="16" max="16" width="9.6640625" style="40" bestFit="1" customWidth="1"/>
    <col min="17" max="17" width="8.33203125" style="40" bestFit="1" customWidth="1"/>
    <col min="18" max="18" width="9.6640625" style="40" customWidth="1"/>
    <col min="19" max="19" width="7.33203125" style="40" customWidth="1"/>
    <col min="20" max="20" width="9.6640625" style="40" customWidth="1"/>
    <col min="21" max="21" width="7.33203125" style="40" customWidth="1"/>
    <col min="22" max="22" width="9.6640625" style="40" customWidth="1"/>
    <col min="23" max="23" width="7.33203125" style="40" customWidth="1"/>
    <col min="24" max="24" width="10.33203125" style="40" customWidth="1"/>
    <col min="25" max="25" width="7.6640625" style="40" customWidth="1"/>
    <col min="26" max="26" width="8.33203125" style="40" bestFit="1" customWidth="1"/>
    <col min="27" max="27" width="7.33203125" style="40" bestFit="1" customWidth="1"/>
    <col min="28" max="28" width="8.33203125" style="40" bestFit="1" customWidth="1"/>
    <col min="29" max="29" width="7.6640625" style="40" bestFit="1" customWidth="1"/>
    <col min="30" max="30" width="8.33203125" style="40" bestFit="1" customWidth="1"/>
    <col min="31" max="31" width="7.33203125" style="43" bestFit="1" customWidth="1"/>
    <col min="32" max="32" width="8.33203125" style="40" bestFit="1" customWidth="1"/>
    <col min="33" max="33" width="7.33203125" style="43" bestFit="1" customWidth="1"/>
    <col min="34" max="34" width="8.33203125" style="40" bestFit="1" customWidth="1"/>
    <col min="35" max="35" width="7.33203125" style="43" bestFit="1" customWidth="1"/>
    <col min="36" max="36" width="8.33203125" style="40" bestFit="1" customWidth="1"/>
    <col min="37" max="39" width="7.33203125" style="40" bestFit="1" customWidth="1"/>
    <col min="40" max="40" width="8.33203125" style="40" bestFit="1" customWidth="1"/>
    <col min="41" max="41" width="7.33203125" style="40" bestFit="1" customWidth="1"/>
    <col min="42" max="42" width="10.109375" style="40" bestFit="1" customWidth="1"/>
    <col min="43" max="43" width="7.33203125" style="40" bestFit="1" customWidth="1"/>
    <col min="44" max="44" width="10.109375" style="40" bestFit="1" customWidth="1"/>
    <col min="45" max="45" width="7.33203125" style="40" bestFit="1" customWidth="1"/>
    <col min="46" max="46" width="10.109375" style="40" bestFit="1" customWidth="1"/>
    <col min="47" max="47" width="7.33203125" style="40" bestFit="1" customWidth="1"/>
    <col min="48" max="48" width="9.44140625" style="40" customWidth="1"/>
    <col min="49" max="49" width="7.88671875" style="43" customWidth="1"/>
    <col min="50" max="50" width="8.33203125" style="40" customWidth="1"/>
    <col min="51" max="51" width="7.6640625" style="43" customWidth="1"/>
    <col min="52" max="52" width="8.33203125" style="40" customWidth="1"/>
    <col min="53" max="53" width="7.33203125" style="43" customWidth="1"/>
    <col min="54" max="54" width="8.33203125" style="40" customWidth="1"/>
    <col min="55" max="55" width="7.33203125" style="43" customWidth="1"/>
    <col min="56" max="56" width="8.33203125" style="40" bestFit="1" customWidth="1"/>
    <col min="57" max="57" width="7.33203125" style="43" bestFit="1" customWidth="1"/>
    <col min="58" max="58" width="8.33203125" style="40" customWidth="1"/>
    <col min="59" max="59" width="7.33203125" style="43" customWidth="1"/>
    <col min="60" max="60" width="8.33203125" style="40" customWidth="1"/>
    <col min="61" max="61" width="7.33203125" style="43" customWidth="1"/>
    <col min="62" max="62" width="8.33203125" style="40" customWidth="1"/>
    <col min="63" max="63" width="7.33203125" style="43" customWidth="1"/>
    <col min="64" max="64" width="8.33203125" style="40" bestFit="1" customWidth="1"/>
    <col min="65" max="65" width="7.33203125" style="43" bestFit="1" customWidth="1"/>
    <col min="66" max="66" width="8.33203125" style="40" bestFit="1" customWidth="1"/>
    <col min="67" max="67" width="7.33203125" style="43" bestFit="1" customWidth="1"/>
    <col min="68" max="68" width="8.33203125" style="40" bestFit="1" customWidth="1"/>
    <col min="69" max="69" width="7.33203125" style="43" bestFit="1" customWidth="1"/>
    <col min="70" max="70" width="8.33203125" style="40" bestFit="1" customWidth="1"/>
    <col min="71" max="71" width="7.33203125" style="43" bestFit="1" customWidth="1"/>
    <col min="72" max="72" width="10.6640625" style="44" bestFit="1" customWidth="1"/>
    <col min="73" max="73" width="8.33203125" style="40" bestFit="1" customWidth="1"/>
    <col min="74" max="16384" width="8.88671875" style="40"/>
  </cols>
  <sheetData>
    <row r="1" spans="1:75" s="13" customFormat="1" ht="13.8" x14ac:dyDescent="0.3">
      <c r="A1" s="46" t="s">
        <v>46</v>
      </c>
      <c r="K1" s="14"/>
      <c r="AE1" s="15"/>
      <c r="AG1" s="15"/>
      <c r="AI1" s="15"/>
      <c r="AW1" s="15"/>
      <c r="AY1" s="15"/>
      <c r="BA1" s="15"/>
      <c r="BC1" s="15"/>
      <c r="BE1" s="15"/>
      <c r="BG1" s="15"/>
      <c r="BI1" s="15"/>
      <c r="BK1" s="15"/>
      <c r="BM1" s="15"/>
      <c r="BO1" s="15"/>
      <c r="BQ1" s="15"/>
      <c r="BS1" s="15"/>
      <c r="BT1" s="12"/>
    </row>
    <row r="2" spans="1:75" s="13" customFormat="1" ht="13.8" x14ac:dyDescent="0.3">
      <c r="A2" s="15"/>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c r="BL2" s="62"/>
      <c r="BM2" s="62"/>
      <c r="BN2" s="62"/>
      <c r="BO2" s="62"/>
      <c r="BP2" s="62"/>
      <c r="BQ2" s="62"/>
      <c r="BR2" s="62"/>
      <c r="BS2" s="62"/>
      <c r="BT2" s="12"/>
    </row>
    <row r="3" spans="1:75" s="13" customFormat="1" ht="13.8" outlineLevel="1" x14ac:dyDescent="0.3">
      <c r="C3" s="61" t="s">
        <v>47</v>
      </c>
      <c r="D3" s="61"/>
      <c r="E3" s="61"/>
      <c r="F3" s="61" t="s">
        <v>48</v>
      </c>
      <c r="G3" s="61"/>
      <c r="H3" s="61" t="s">
        <v>49</v>
      </c>
      <c r="I3" s="61"/>
      <c r="J3" s="61" t="s">
        <v>50</v>
      </c>
      <c r="K3" s="61"/>
      <c r="L3" s="61" t="s">
        <v>51</v>
      </c>
      <c r="M3" s="61"/>
      <c r="N3" s="61" t="s">
        <v>52</v>
      </c>
      <c r="O3" s="61"/>
      <c r="P3" s="61" t="s">
        <v>53</v>
      </c>
      <c r="Q3" s="61"/>
      <c r="R3" s="65" t="s">
        <v>54</v>
      </c>
      <c r="S3" s="66"/>
      <c r="T3" s="61" t="s">
        <v>55</v>
      </c>
      <c r="U3" s="61"/>
      <c r="V3" s="61" t="s">
        <v>56</v>
      </c>
      <c r="W3" s="61"/>
      <c r="X3" s="61" t="s">
        <v>57</v>
      </c>
      <c r="Y3" s="61"/>
      <c r="Z3" s="61" t="s">
        <v>58</v>
      </c>
      <c r="AA3" s="61"/>
      <c r="AB3" s="61" t="s">
        <v>59</v>
      </c>
      <c r="AC3" s="61"/>
      <c r="AD3" s="61" t="s">
        <v>60</v>
      </c>
      <c r="AE3" s="61"/>
      <c r="AF3" s="61" t="s">
        <v>61</v>
      </c>
      <c r="AG3" s="61"/>
      <c r="AH3" s="61" t="s">
        <v>62</v>
      </c>
      <c r="AI3" s="61"/>
      <c r="AJ3" s="61" t="s">
        <v>63</v>
      </c>
      <c r="AK3" s="61"/>
      <c r="AL3" s="61" t="s">
        <v>64</v>
      </c>
      <c r="AM3" s="61"/>
      <c r="AN3" s="61" t="s">
        <v>65</v>
      </c>
      <c r="AO3" s="61"/>
      <c r="AP3" s="61" t="s">
        <v>66</v>
      </c>
      <c r="AQ3" s="61"/>
      <c r="AR3" s="61" t="s">
        <v>67</v>
      </c>
      <c r="AS3" s="61"/>
      <c r="AT3" s="61" t="s">
        <v>68</v>
      </c>
      <c r="AU3" s="61"/>
      <c r="AV3" s="65" t="s">
        <v>69</v>
      </c>
      <c r="AW3" s="66"/>
      <c r="AX3" s="61" t="s">
        <v>70</v>
      </c>
      <c r="AY3" s="61"/>
      <c r="AZ3" s="61" t="s">
        <v>71</v>
      </c>
      <c r="BA3" s="61"/>
      <c r="BB3" s="61" t="s">
        <v>72</v>
      </c>
      <c r="BC3" s="61"/>
      <c r="BD3" s="61" t="s">
        <v>73</v>
      </c>
      <c r="BE3" s="61"/>
      <c r="BF3" s="65" t="s">
        <v>74</v>
      </c>
      <c r="BG3" s="66"/>
      <c r="BH3" s="61" t="s">
        <v>75</v>
      </c>
      <c r="BI3" s="61"/>
      <c r="BJ3" s="61" t="s">
        <v>76</v>
      </c>
      <c r="BK3" s="61"/>
      <c r="BL3" s="61" t="s">
        <v>77</v>
      </c>
      <c r="BM3" s="61"/>
      <c r="BN3" s="61" t="s">
        <v>78</v>
      </c>
      <c r="BO3" s="61"/>
      <c r="BP3" s="62" t="s">
        <v>79</v>
      </c>
      <c r="BQ3" s="62"/>
      <c r="BR3" s="62" t="s">
        <v>80</v>
      </c>
      <c r="BS3" s="62"/>
      <c r="BT3" s="63" t="s">
        <v>36</v>
      </c>
      <c r="BU3" s="63"/>
    </row>
    <row r="4" spans="1:75" s="13" customFormat="1" ht="13.8" outlineLevel="1" x14ac:dyDescent="0.3">
      <c r="A4" s="13" t="s">
        <v>81</v>
      </c>
      <c r="C4" s="64" t="s">
        <v>82</v>
      </c>
      <c r="D4" s="64"/>
      <c r="E4" s="16" t="s">
        <v>83</v>
      </c>
      <c r="F4" s="16" t="s">
        <v>84</v>
      </c>
      <c r="G4" s="16" t="s">
        <v>85</v>
      </c>
      <c r="H4" s="16" t="s">
        <v>84</v>
      </c>
      <c r="I4" s="16" t="s">
        <v>85</v>
      </c>
      <c r="J4" s="16" t="s">
        <v>84</v>
      </c>
      <c r="K4" s="17" t="s">
        <v>85</v>
      </c>
      <c r="L4" s="16" t="s">
        <v>84</v>
      </c>
      <c r="M4" s="16" t="s">
        <v>85</v>
      </c>
      <c r="N4" s="16" t="s">
        <v>84</v>
      </c>
      <c r="O4" s="16" t="s">
        <v>85</v>
      </c>
      <c r="P4" s="16" t="s">
        <v>84</v>
      </c>
      <c r="Q4" s="16" t="s">
        <v>85</v>
      </c>
      <c r="R4" s="16" t="s">
        <v>84</v>
      </c>
      <c r="S4" s="16" t="s">
        <v>85</v>
      </c>
      <c r="T4" s="16" t="s">
        <v>84</v>
      </c>
      <c r="U4" s="16" t="s">
        <v>85</v>
      </c>
      <c r="V4" s="16" t="s">
        <v>84</v>
      </c>
      <c r="W4" s="16" t="s">
        <v>85</v>
      </c>
      <c r="X4" s="16" t="s">
        <v>84</v>
      </c>
      <c r="Y4" s="16" t="s">
        <v>85</v>
      </c>
      <c r="Z4" s="16" t="s">
        <v>84</v>
      </c>
      <c r="AA4" s="16" t="s">
        <v>85</v>
      </c>
      <c r="AB4" s="16" t="s">
        <v>84</v>
      </c>
      <c r="AC4" s="16" t="s">
        <v>85</v>
      </c>
      <c r="AD4" s="16" t="s">
        <v>84</v>
      </c>
      <c r="AE4" s="16" t="s">
        <v>85</v>
      </c>
      <c r="AF4" s="16" t="s">
        <v>84</v>
      </c>
      <c r="AG4" s="16" t="s">
        <v>85</v>
      </c>
      <c r="AH4" s="16" t="s">
        <v>84</v>
      </c>
      <c r="AI4" s="16" t="s">
        <v>85</v>
      </c>
      <c r="AJ4" s="16" t="s">
        <v>84</v>
      </c>
      <c r="AK4" s="16" t="s">
        <v>85</v>
      </c>
      <c r="AL4" s="16" t="s">
        <v>84</v>
      </c>
      <c r="AM4" s="16" t="s">
        <v>85</v>
      </c>
      <c r="AN4" s="16" t="s">
        <v>84</v>
      </c>
      <c r="AO4" s="16" t="s">
        <v>85</v>
      </c>
      <c r="AP4" s="16" t="s">
        <v>84</v>
      </c>
      <c r="AQ4" s="16" t="s">
        <v>85</v>
      </c>
      <c r="AR4" s="16" t="s">
        <v>84</v>
      </c>
      <c r="AS4" s="16" t="s">
        <v>85</v>
      </c>
      <c r="AT4" s="16" t="s">
        <v>84</v>
      </c>
      <c r="AU4" s="16" t="s">
        <v>85</v>
      </c>
      <c r="AV4" s="16" t="s">
        <v>84</v>
      </c>
      <c r="AW4" s="16" t="s">
        <v>85</v>
      </c>
      <c r="AX4" s="16" t="s">
        <v>84</v>
      </c>
      <c r="AY4" s="16" t="s">
        <v>85</v>
      </c>
      <c r="AZ4" s="16" t="s">
        <v>84</v>
      </c>
      <c r="BA4" s="16" t="s">
        <v>85</v>
      </c>
      <c r="BB4" s="16" t="s">
        <v>84</v>
      </c>
      <c r="BC4" s="16" t="s">
        <v>85</v>
      </c>
      <c r="BD4" s="16" t="s">
        <v>84</v>
      </c>
      <c r="BE4" s="16" t="s">
        <v>85</v>
      </c>
      <c r="BF4" s="16" t="s">
        <v>84</v>
      </c>
      <c r="BG4" s="16" t="s">
        <v>85</v>
      </c>
      <c r="BH4" s="16" t="s">
        <v>84</v>
      </c>
      <c r="BI4" s="16" t="s">
        <v>85</v>
      </c>
      <c r="BJ4" s="16" t="s">
        <v>84</v>
      </c>
      <c r="BK4" s="16" t="s">
        <v>85</v>
      </c>
      <c r="BL4" s="16" t="s">
        <v>84</v>
      </c>
      <c r="BM4" s="16" t="s">
        <v>85</v>
      </c>
      <c r="BN4" s="16" t="s">
        <v>84</v>
      </c>
      <c r="BO4" s="16" t="s">
        <v>85</v>
      </c>
      <c r="BP4" s="18" t="s">
        <v>84</v>
      </c>
      <c r="BQ4" s="18" t="s">
        <v>85</v>
      </c>
      <c r="BR4" s="18" t="s">
        <v>84</v>
      </c>
      <c r="BS4" s="18" t="s">
        <v>85</v>
      </c>
      <c r="BT4" s="45" t="s">
        <v>36</v>
      </c>
      <c r="BU4" s="45" t="s">
        <v>85</v>
      </c>
    </row>
    <row r="5" spans="1:75" s="13" customFormat="1" ht="13.8" outlineLevel="1" x14ac:dyDescent="0.3">
      <c r="B5" s="13" t="s">
        <v>86</v>
      </c>
      <c r="C5" s="60"/>
      <c r="D5" s="60"/>
      <c r="E5" s="13">
        <v>1</v>
      </c>
      <c r="F5" s="19"/>
      <c r="G5" s="22" t="e">
        <f t="shared" ref="G5:BQ10" si="0">F5/$BT5</f>
        <v>#DIV/0!</v>
      </c>
      <c r="H5" s="19"/>
      <c r="I5" s="22" t="e">
        <f t="shared" si="0"/>
        <v>#DIV/0!</v>
      </c>
      <c r="J5" s="19"/>
      <c r="K5" s="22" t="e">
        <f t="shared" si="0"/>
        <v>#DIV/0!</v>
      </c>
      <c r="L5" s="19"/>
      <c r="M5" s="22" t="e">
        <f t="shared" si="0"/>
        <v>#DIV/0!</v>
      </c>
      <c r="N5" s="19"/>
      <c r="O5" s="22" t="e">
        <f t="shared" si="0"/>
        <v>#DIV/0!</v>
      </c>
      <c r="P5" s="19"/>
      <c r="Q5" s="22" t="e">
        <f t="shared" si="0"/>
        <v>#DIV/0!</v>
      </c>
      <c r="R5" s="19"/>
      <c r="S5" s="22" t="e">
        <f t="shared" si="0"/>
        <v>#DIV/0!</v>
      </c>
      <c r="T5" s="19"/>
      <c r="U5" s="22" t="e">
        <f t="shared" si="0"/>
        <v>#DIV/0!</v>
      </c>
      <c r="V5" s="19"/>
      <c r="W5" s="22" t="e">
        <f t="shared" si="0"/>
        <v>#DIV/0!</v>
      </c>
      <c r="X5" s="19"/>
      <c r="Y5" s="22" t="e">
        <f t="shared" si="0"/>
        <v>#DIV/0!</v>
      </c>
      <c r="Z5" s="19"/>
      <c r="AA5" s="22" t="e">
        <f t="shared" si="0"/>
        <v>#DIV/0!</v>
      </c>
      <c r="AB5" s="19"/>
      <c r="AC5" s="22" t="e">
        <f t="shared" si="0"/>
        <v>#DIV/0!</v>
      </c>
      <c r="AD5" s="19"/>
      <c r="AE5" s="22" t="e">
        <f t="shared" si="0"/>
        <v>#DIV/0!</v>
      </c>
      <c r="AF5" s="19"/>
      <c r="AG5" s="22" t="e">
        <f t="shared" si="0"/>
        <v>#DIV/0!</v>
      </c>
      <c r="AH5" s="19"/>
      <c r="AI5" s="22" t="e">
        <f t="shared" si="0"/>
        <v>#DIV/0!</v>
      </c>
      <c r="AJ5" s="19"/>
      <c r="AK5" s="22" t="e">
        <f t="shared" si="0"/>
        <v>#DIV/0!</v>
      </c>
      <c r="AL5" s="19"/>
      <c r="AM5" s="22" t="e">
        <f t="shared" si="0"/>
        <v>#DIV/0!</v>
      </c>
      <c r="AN5" s="19"/>
      <c r="AO5" s="22" t="e">
        <f t="shared" si="0"/>
        <v>#DIV/0!</v>
      </c>
      <c r="AP5" s="19"/>
      <c r="AQ5" s="22" t="e">
        <f t="shared" si="0"/>
        <v>#DIV/0!</v>
      </c>
      <c r="AR5" s="19"/>
      <c r="AS5" s="22" t="e">
        <f t="shared" si="0"/>
        <v>#DIV/0!</v>
      </c>
      <c r="AT5" s="19"/>
      <c r="AU5" s="22" t="e">
        <f t="shared" si="0"/>
        <v>#DIV/0!</v>
      </c>
      <c r="AV5" s="19"/>
      <c r="AW5" s="22" t="e">
        <f t="shared" si="0"/>
        <v>#DIV/0!</v>
      </c>
      <c r="AX5" s="19"/>
      <c r="AY5" s="22" t="e">
        <f t="shared" si="0"/>
        <v>#DIV/0!</v>
      </c>
      <c r="AZ5" s="19"/>
      <c r="BA5" s="22" t="e">
        <f t="shared" si="0"/>
        <v>#DIV/0!</v>
      </c>
      <c r="BB5" s="19"/>
      <c r="BC5" s="22" t="e">
        <f t="shared" si="0"/>
        <v>#DIV/0!</v>
      </c>
      <c r="BD5" s="19"/>
      <c r="BE5" s="22" t="e">
        <f t="shared" si="0"/>
        <v>#DIV/0!</v>
      </c>
      <c r="BF5" s="19"/>
      <c r="BG5" s="22" t="e">
        <f t="shared" si="0"/>
        <v>#DIV/0!</v>
      </c>
      <c r="BH5" s="19"/>
      <c r="BI5" s="22" t="e">
        <f t="shared" si="0"/>
        <v>#DIV/0!</v>
      </c>
      <c r="BJ5" s="19"/>
      <c r="BK5" s="22" t="e">
        <f t="shared" si="0"/>
        <v>#DIV/0!</v>
      </c>
      <c r="BL5" s="19"/>
      <c r="BM5" s="22" t="e">
        <f t="shared" si="0"/>
        <v>#DIV/0!</v>
      </c>
      <c r="BN5" s="19"/>
      <c r="BO5" s="22" t="e">
        <f t="shared" si="0"/>
        <v>#DIV/0!</v>
      </c>
      <c r="BP5" s="21"/>
      <c r="BQ5" s="22" t="e">
        <f t="shared" si="0"/>
        <v>#DIV/0!</v>
      </c>
      <c r="BR5" s="21"/>
      <c r="BS5" s="22" t="e">
        <f t="shared" ref="BS5:BS10" si="1">BR5/$BT5</f>
        <v>#DIV/0!</v>
      </c>
      <c r="BT5" s="23">
        <f t="shared" ref="BT5:BT10" si="2">F5+H5+J5+L5+N5+P5+R5+X5+AX5+Z5+AB5+AD5+AF5+AH5+AJ5+AL5+AN5+AP5+AR5+AT5+AV5+AZ5+BB5+BD5+BF5+BH5+BJ5+T5+V5+BL5+BN5+BP5+BR5</f>
        <v>0</v>
      </c>
      <c r="BU5" s="20"/>
      <c r="BV5" s="20"/>
    </row>
    <row r="6" spans="1:75" s="13" customFormat="1" ht="13.8" outlineLevel="1" x14ac:dyDescent="0.3">
      <c r="B6" s="13" t="s">
        <v>87</v>
      </c>
      <c r="C6" s="60"/>
      <c r="D6" s="60"/>
      <c r="E6" s="13">
        <v>2</v>
      </c>
      <c r="F6" s="19"/>
      <c r="G6" s="22" t="e">
        <f t="shared" si="0"/>
        <v>#DIV/0!</v>
      </c>
      <c r="H6" s="19"/>
      <c r="I6" s="22" t="e">
        <f t="shared" si="0"/>
        <v>#DIV/0!</v>
      </c>
      <c r="J6" s="19"/>
      <c r="K6" s="22" t="e">
        <f t="shared" si="0"/>
        <v>#DIV/0!</v>
      </c>
      <c r="L6" s="19"/>
      <c r="M6" s="22" t="e">
        <f t="shared" si="0"/>
        <v>#DIV/0!</v>
      </c>
      <c r="N6" s="19"/>
      <c r="O6" s="22" t="e">
        <f t="shared" si="0"/>
        <v>#DIV/0!</v>
      </c>
      <c r="P6" s="19"/>
      <c r="Q6" s="22" t="e">
        <f t="shared" si="0"/>
        <v>#DIV/0!</v>
      </c>
      <c r="R6" s="19"/>
      <c r="S6" s="22" t="e">
        <f t="shared" si="0"/>
        <v>#DIV/0!</v>
      </c>
      <c r="T6" s="19"/>
      <c r="U6" s="22" t="e">
        <f t="shared" si="0"/>
        <v>#DIV/0!</v>
      </c>
      <c r="V6" s="19"/>
      <c r="W6" s="22" t="e">
        <f t="shared" si="0"/>
        <v>#DIV/0!</v>
      </c>
      <c r="X6" s="19"/>
      <c r="Y6" s="22" t="e">
        <f t="shared" si="0"/>
        <v>#DIV/0!</v>
      </c>
      <c r="Z6" s="19"/>
      <c r="AA6" s="22" t="e">
        <f t="shared" si="0"/>
        <v>#DIV/0!</v>
      </c>
      <c r="AB6" s="19"/>
      <c r="AC6" s="22" t="e">
        <f t="shared" si="0"/>
        <v>#DIV/0!</v>
      </c>
      <c r="AD6" s="19"/>
      <c r="AE6" s="22" t="e">
        <f t="shared" si="0"/>
        <v>#DIV/0!</v>
      </c>
      <c r="AF6" s="19"/>
      <c r="AG6" s="22" t="e">
        <f t="shared" si="0"/>
        <v>#DIV/0!</v>
      </c>
      <c r="AH6" s="19"/>
      <c r="AI6" s="22" t="e">
        <f t="shared" si="0"/>
        <v>#DIV/0!</v>
      </c>
      <c r="AJ6" s="19"/>
      <c r="AK6" s="22" t="e">
        <f t="shared" si="0"/>
        <v>#DIV/0!</v>
      </c>
      <c r="AL6" s="19"/>
      <c r="AM6" s="22" t="e">
        <f t="shared" si="0"/>
        <v>#DIV/0!</v>
      </c>
      <c r="AN6" s="19"/>
      <c r="AO6" s="22" t="e">
        <f t="shared" si="0"/>
        <v>#DIV/0!</v>
      </c>
      <c r="AP6" s="19"/>
      <c r="AQ6" s="22" t="e">
        <f t="shared" si="0"/>
        <v>#DIV/0!</v>
      </c>
      <c r="AR6" s="19"/>
      <c r="AS6" s="22" t="e">
        <f t="shared" si="0"/>
        <v>#DIV/0!</v>
      </c>
      <c r="AT6" s="19"/>
      <c r="AU6" s="22" t="e">
        <f t="shared" si="0"/>
        <v>#DIV/0!</v>
      </c>
      <c r="AV6" s="19"/>
      <c r="AW6" s="22" t="e">
        <f t="shared" si="0"/>
        <v>#DIV/0!</v>
      </c>
      <c r="AX6" s="19"/>
      <c r="AY6" s="22" t="e">
        <f t="shared" si="0"/>
        <v>#DIV/0!</v>
      </c>
      <c r="AZ6" s="19"/>
      <c r="BA6" s="22" t="e">
        <f t="shared" si="0"/>
        <v>#DIV/0!</v>
      </c>
      <c r="BB6" s="19"/>
      <c r="BC6" s="22" t="e">
        <f t="shared" si="0"/>
        <v>#DIV/0!</v>
      </c>
      <c r="BD6" s="19"/>
      <c r="BE6" s="22" t="e">
        <f t="shared" si="0"/>
        <v>#DIV/0!</v>
      </c>
      <c r="BF6" s="19"/>
      <c r="BG6" s="22" t="e">
        <f t="shared" si="0"/>
        <v>#DIV/0!</v>
      </c>
      <c r="BH6" s="19"/>
      <c r="BI6" s="22" t="e">
        <f t="shared" si="0"/>
        <v>#DIV/0!</v>
      </c>
      <c r="BJ6" s="19"/>
      <c r="BK6" s="22" t="e">
        <f t="shared" si="0"/>
        <v>#DIV/0!</v>
      </c>
      <c r="BL6" s="19"/>
      <c r="BM6" s="22" t="e">
        <f t="shared" si="0"/>
        <v>#DIV/0!</v>
      </c>
      <c r="BN6" s="19"/>
      <c r="BO6" s="22" t="e">
        <f t="shared" si="0"/>
        <v>#DIV/0!</v>
      </c>
      <c r="BP6" s="21"/>
      <c r="BQ6" s="22" t="e">
        <f t="shared" si="0"/>
        <v>#DIV/0!</v>
      </c>
      <c r="BR6" s="21"/>
      <c r="BS6" s="22" t="e">
        <f t="shared" si="1"/>
        <v>#DIV/0!</v>
      </c>
      <c r="BT6" s="23">
        <f t="shared" si="2"/>
        <v>0</v>
      </c>
      <c r="BU6" s="20"/>
      <c r="BV6" s="20"/>
    </row>
    <row r="7" spans="1:75" s="13" customFormat="1" ht="13.8" outlineLevel="1" x14ac:dyDescent="0.3">
      <c r="B7" s="13" t="s">
        <v>88</v>
      </c>
      <c r="C7" s="60"/>
      <c r="D7" s="60"/>
      <c r="E7" s="13">
        <v>3</v>
      </c>
      <c r="F7" s="19"/>
      <c r="G7" s="22" t="e">
        <f t="shared" si="0"/>
        <v>#DIV/0!</v>
      </c>
      <c r="H7" s="19"/>
      <c r="I7" s="22" t="e">
        <f t="shared" si="0"/>
        <v>#DIV/0!</v>
      </c>
      <c r="J7" s="19"/>
      <c r="K7" s="22" t="e">
        <f t="shared" si="0"/>
        <v>#DIV/0!</v>
      </c>
      <c r="L7" s="19"/>
      <c r="M7" s="22" t="e">
        <f t="shared" si="0"/>
        <v>#DIV/0!</v>
      </c>
      <c r="N7" s="19"/>
      <c r="O7" s="22" t="e">
        <f t="shared" si="0"/>
        <v>#DIV/0!</v>
      </c>
      <c r="P7" s="19"/>
      <c r="Q7" s="22" t="e">
        <f t="shared" si="0"/>
        <v>#DIV/0!</v>
      </c>
      <c r="R7" s="19"/>
      <c r="S7" s="22" t="e">
        <f t="shared" si="0"/>
        <v>#DIV/0!</v>
      </c>
      <c r="T7" s="19"/>
      <c r="U7" s="22" t="e">
        <f t="shared" si="0"/>
        <v>#DIV/0!</v>
      </c>
      <c r="V7" s="19"/>
      <c r="W7" s="22" t="e">
        <f t="shared" si="0"/>
        <v>#DIV/0!</v>
      </c>
      <c r="X7" s="19"/>
      <c r="Y7" s="22" t="e">
        <f t="shared" si="0"/>
        <v>#DIV/0!</v>
      </c>
      <c r="Z7" s="19"/>
      <c r="AA7" s="22" t="e">
        <f t="shared" si="0"/>
        <v>#DIV/0!</v>
      </c>
      <c r="AB7" s="19"/>
      <c r="AC7" s="22" t="e">
        <f t="shared" si="0"/>
        <v>#DIV/0!</v>
      </c>
      <c r="AD7" s="19"/>
      <c r="AE7" s="22" t="e">
        <f t="shared" si="0"/>
        <v>#DIV/0!</v>
      </c>
      <c r="AF7" s="19"/>
      <c r="AG7" s="22" t="e">
        <f t="shared" si="0"/>
        <v>#DIV/0!</v>
      </c>
      <c r="AH7" s="19"/>
      <c r="AI7" s="22" t="e">
        <f t="shared" si="0"/>
        <v>#DIV/0!</v>
      </c>
      <c r="AJ7" s="19"/>
      <c r="AK7" s="22" t="e">
        <f t="shared" si="0"/>
        <v>#DIV/0!</v>
      </c>
      <c r="AL7" s="19"/>
      <c r="AM7" s="22" t="e">
        <f t="shared" si="0"/>
        <v>#DIV/0!</v>
      </c>
      <c r="AN7" s="19"/>
      <c r="AO7" s="22" t="e">
        <f t="shared" si="0"/>
        <v>#DIV/0!</v>
      </c>
      <c r="AP7" s="19"/>
      <c r="AQ7" s="22" t="e">
        <f t="shared" si="0"/>
        <v>#DIV/0!</v>
      </c>
      <c r="AR7" s="19"/>
      <c r="AS7" s="22" t="e">
        <f t="shared" si="0"/>
        <v>#DIV/0!</v>
      </c>
      <c r="AT7" s="19"/>
      <c r="AU7" s="22" t="e">
        <f t="shared" si="0"/>
        <v>#DIV/0!</v>
      </c>
      <c r="AV7" s="19"/>
      <c r="AW7" s="22" t="e">
        <f t="shared" si="0"/>
        <v>#DIV/0!</v>
      </c>
      <c r="AX7" s="19"/>
      <c r="AY7" s="22" t="e">
        <f t="shared" si="0"/>
        <v>#DIV/0!</v>
      </c>
      <c r="AZ7" s="19"/>
      <c r="BA7" s="22" t="e">
        <f t="shared" si="0"/>
        <v>#DIV/0!</v>
      </c>
      <c r="BB7" s="19"/>
      <c r="BC7" s="22" t="e">
        <f t="shared" si="0"/>
        <v>#DIV/0!</v>
      </c>
      <c r="BD7" s="19"/>
      <c r="BE7" s="22" t="e">
        <f t="shared" si="0"/>
        <v>#DIV/0!</v>
      </c>
      <c r="BF7" s="19"/>
      <c r="BG7" s="22" t="e">
        <f t="shared" si="0"/>
        <v>#DIV/0!</v>
      </c>
      <c r="BH7" s="19"/>
      <c r="BI7" s="22" t="e">
        <f t="shared" si="0"/>
        <v>#DIV/0!</v>
      </c>
      <c r="BJ7" s="19"/>
      <c r="BK7" s="22" t="e">
        <f t="shared" si="0"/>
        <v>#DIV/0!</v>
      </c>
      <c r="BL7" s="19"/>
      <c r="BM7" s="22" t="e">
        <f t="shared" si="0"/>
        <v>#DIV/0!</v>
      </c>
      <c r="BN7" s="19"/>
      <c r="BO7" s="22" t="e">
        <f t="shared" si="0"/>
        <v>#DIV/0!</v>
      </c>
      <c r="BP7" s="21"/>
      <c r="BQ7" s="22" t="e">
        <f t="shared" si="0"/>
        <v>#DIV/0!</v>
      </c>
      <c r="BR7" s="21"/>
      <c r="BS7" s="22" t="e">
        <f t="shared" si="1"/>
        <v>#DIV/0!</v>
      </c>
      <c r="BT7" s="23">
        <f t="shared" si="2"/>
        <v>0</v>
      </c>
      <c r="BU7" s="20"/>
      <c r="BV7" s="20"/>
    </row>
    <row r="8" spans="1:75" s="13" customFormat="1" ht="13.8" outlineLevel="1" x14ac:dyDescent="0.3">
      <c r="B8" s="13" t="s">
        <v>89</v>
      </c>
      <c r="C8" s="60"/>
      <c r="D8" s="60"/>
      <c r="E8" s="13">
        <v>4</v>
      </c>
      <c r="F8" s="19"/>
      <c r="G8" s="22" t="e">
        <f t="shared" si="0"/>
        <v>#DIV/0!</v>
      </c>
      <c r="H8" s="19"/>
      <c r="I8" s="22" t="e">
        <f t="shared" si="0"/>
        <v>#DIV/0!</v>
      </c>
      <c r="J8" s="19"/>
      <c r="K8" s="22" t="e">
        <f t="shared" si="0"/>
        <v>#DIV/0!</v>
      </c>
      <c r="L8" s="19"/>
      <c r="M8" s="22" t="e">
        <f t="shared" si="0"/>
        <v>#DIV/0!</v>
      </c>
      <c r="N8" s="19"/>
      <c r="O8" s="22" t="e">
        <f t="shared" si="0"/>
        <v>#DIV/0!</v>
      </c>
      <c r="P8" s="19"/>
      <c r="Q8" s="22" t="e">
        <f t="shared" si="0"/>
        <v>#DIV/0!</v>
      </c>
      <c r="R8" s="19"/>
      <c r="S8" s="22" t="e">
        <f t="shared" si="0"/>
        <v>#DIV/0!</v>
      </c>
      <c r="T8" s="19"/>
      <c r="U8" s="22" t="e">
        <f t="shared" si="0"/>
        <v>#DIV/0!</v>
      </c>
      <c r="V8" s="19"/>
      <c r="W8" s="22" t="e">
        <f t="shared" si="0"/>
        <v>#DIV/0!</v>
      </c>
      <c r="X8" s="19"/>
      <c r="Y8" s="22" t="e">
        <f t="shared" si="0"/>
        <v>#DIV/0!</v>
      </c>
      <c r="Z8" s="19"/>
      <c r="AA8" s="22" t="e">
        <f t="shared" si="0"/>
        <v>#DIV/0!</v>
      </c>
      <c r="AB8" s="19"/>
      <c r="AC8" s="22" t="e">
        <f t="shared" si="0"/>
        <v>#DIV/0!</v>
      </c>
      <c r="AD8" s="19"/>
      <c r="AE8" s="22" t="e">
        <f t="shared" si="0"/>
        <v>#DIV/0!</v>
      </c>
      <c r="AF8" s="19"/>
      <c r="AG8" s="22" t="e">
        <f t="shared" si="0"/>
        <v>#DIV/0!</v>
      </c>
      <c r="AH8" s="19"/>
      <c r="AI8" s="22" t="e">
        <f t="shared" si="0"/>
        <v>#DIV/0!</v>
      </c>
      <c r="AJ8" s="19"/>
      <c r="AK8" s="22" t="e">
        <f t="shared" si="0"/>
        <v>#DIV/0!</v>
      </c>
      <c r="AL8" s="19"/>
      <c r="AM8" s="22" t="e">
        <f t="shared" si="0"/>
        <v>#DIV/0!</v>
      </c>
      <c r="AN8" s="19"/>
      <c r="AO8" s="22" t="e">
        <f t="shared" si="0"/>
        <v>#DIV/0!</v>
      </c>
      <c r="AP8" s="19"/>
      <c r="AQ8" s="22" t="e">
        <f t="shared" si="0"/>
        <v>#DIV/0!</v>
      </c>
      <c r="AR8" s="19"/>
      <c r="AS8" s="22" t="e">
        <f t="shared" si="0"/>
        <v>#DIV/0!</v>
      </c>
      <c r="AT8" s="19"/>
      <c r="AU8" s="22" t="e">
        <f t="shared" si="0"/>
        <v>#DIV/0!</v>
      </c>
      <c r="AV8" s="19"/>
      <c r="AW8" s="22" t="e">
        <f t="shared" si="0"/>
        <v>#DIV/0!</v>
      </c>
      <c r="AX8" s="19"/>
      <c r="AY8" s="22" t="e">
        <f t="shared" si="0"/>
        <v>#DIV/0!</v>
      </c>
      <c r="AZ8" s="19"/>
      <c r="BA8" s="22" t="e">
        <f t="shared" si="0"/>
        <v>#DIV/0!</v>
      </c>
      <c r="BB8" s="19"/>
      <c r="BC8" s="22" t="e">
        <f t="shared" si="0"/>
        <v>#DIV/0!</v>
      </c>
      <c r="BD8" s="19"/>
      <c r="BE8" s="22" t="e">
        <f t="shared" si="0"/>
        <v>#DIV/0!</v>
      </c>
      <c r="BF8" s="19"/>
      <c r="BG8" s="22" t="e">
        <f t="shared" si="0"/>
        <v>#DIV/0!</v>
      </c>
      <c r="BH8" s="19"/>
      <c r="BI8" s="22" t="e">
        <f t="shared" si="0"/>
        <v>#DIV/0!</v>
      </c>
      <c r="BJ8" s="19"/>
      <c r="BK8" s="22" t="e">
        <f t="shared" si="0"/>
        <v>#DIV/0!</v>
      </c>
      <c r="BL8" s="19"/>
      <c r="BM8" s="22" t="e">
        <f t="shared" si="0"/>
        <v>#DIV/0!</v>
      </c>
      <c r="BN8" s="19"/>
      <c r="BO8" s="22" t="e">
        <f t="shared" si="0"/>
        <v>#DIV/0!</v>
      </c>
      <c r="BP8" s="21"/>
      <c r="BQ8" s="22" t="e">
        <f t="shared" si="0"/>
        <v>#DIV/0!</v>
      </c>
      <c r="BR8" s="21"/>
      <c r="BS8" s="22" t="e">
        <f t="shared" si="1"/>
        <v>#DIV/0!</v>
      </c>
      <c r="BT8" s="23">
        <f t="shared" si="2"/>
        <v>0</v>
      </c>
      <c r="BU8" s="20"/>
      <c r="BV8" s="20"/>
    </row>
    <row r="9" spans="1:75" s="13" customFormat="1" ht="13.8" outlineLevel="1" x14ac:dyDescent="0.3">
      <c r="C9" s="60"/>
      <c r="D9" s="60"/>
      <c r="E9" s="13">
        <v>5</v>
      </c>
      <c r="F9" s="19"/>
      <c r="G9" s="22" t="e">
        <f t="shared" si="0"/>
        <v>#DIV/0!</v>
      </c>
      <c r="H9" s="19"/>
      <c r="I9" s="22" t="e">
        <f t="shared" si="0"/>
        <v>#DIV/0!</v>
      </c>
      <c r="J9" s="19"/>
      <c r="K9" s="22" t="e">
        <f t="shared" si="0"/>
        <v>#DIV/0!</v>
      </c>
      <c r="L9" s="19"/>
      <c r="M9" s="22" t="e">
        <f t="shared" si="0"/>
        <v>#DIV/0!</v>
      </c>
      <c r="N9" s="19"/>
      <c r="O9" s="22" t="e">
        <f t="shared" si="0"/>
        <v>#DIV/0!</v>
      </c>
      <c r="P9" s="19"/>
      <c r="Q9" s="22" t="e">
        <f t="shared" si="0"/>
        <v>#DIV/0!</v>
      </c>
      <c r="R9" s="19"/>
      <c r="S9" s="22" t="e">
        <f t="shared" si="0"/>
        <v>#DIV/0!</v>
      </c>
      <c r="T9" s="19"/>
      <c r="U9" s="22" t="e">
        <f t="shared" si="0"/>
        <v>#DIV/0!</v>
      </c>
      <c r="V9" s="19"/>
      <c r="W9" s="22" t="e">
        <f t="shared" si="0"/>
        <v>#DIV/0!</v>
      </c>
      <c r="X9" s="19"/>
      <c r="Y9" s="22" t="e">
        <f t="shared" si="0"/>
        <v>#DIV/0!</v>
      </c>
      <c r="Z9" s="19"/>
      <c r="AA9" s="22" t="e">
        <f t="shared" si="0"/>
        <v>#DIV/0!</v>
      </c>
      <c r="AB9" s="19"/>
      <c r="AC9" s="22" t="e">
        <f t="shared" si="0"/>
        <v>#DIV/0!</v>
      </c>
      <c r="AD9" s="19"/>
      <c r="AE9" s="22" t="e">
        <f t="shared" si="0"/>
        <v>#DIV/0!</v>
      </c>
      <c r="AF9" s="19"/>
      <c r="AG9" s="22" t="e">
        <f t="shared" si="0"/>
        <v>#DIV/0!</v>
      </c>
      <c r="AH9" s="19"/>
      <c r="AI9" s="22" t="e">
        <f t="shared" si="0"/>
        <v>#DIV/0!</v>
      </c>
      <c r="AJ9" s="19"/>
      <c r="AK9" s="22" t="e">
        <f t="shared" si="0"/>
        <v>#DIV/0!</v>
      </c>
      <c r="AL9" s="19"/>
      <c r="AM9" s="22" t="e">
        <f t="shared" si="0"/>
        <v>#DIV/0!</v>
      </c>
      <c r="AN9" s="19"/>
      <c r="AO9" s="22" t="e">
        <f t="shared" si="0"/>
        <v>#DIV/0!</v>
      </c>
      <c r="AP9" s="19"/>
      <c r="AQ9" s="22" t="e">
        <f t="shared" si="0"/>
        <v>#DIV/0!</v>
      </c>
      <c r="AR9" s="19"/>
      <c r="AS9" s="22" t="e">
        <f t="shared" si="0"/>
        <v>#DIV/0!</v>
      </c>
      <c r="AT9" s="19"/>
      <c r="AU9" s="22" t="e">
        <f t="shared" si="0"/>
        <v>#DIV/0!</v>
      </c>
      <c r="AV9" s="19"/>
      <c r="AW9" s="22" t="e">
        <f t="shared" si="0"/>
        <v>#DIV/0!</v>
      </c>
      <c r="AX9" s="19"/>
      <c r="AY9" s="22" t="e">
        <f t="shared" si="0"/>
        <v>#DIV/0!</v>
      </c>
      <c r="AZ9" s="19"/>
      <c r="BA9" s="22" t="e">
        <f t="shared" si="0"/>
        <v>#DIV/0!</v>
      </c>
      <c r="BB9" s="19"/>
      <c r="BC9" s="22" t="e">
        <f t="shared" si="0"/>
        <v>#DIV/0!</v>
      </c>
      <c r="BD9" s="19"/>
      <c r="BE9" s="22" t="e">
        <f t="shared" si="0"/>
        <v>#DIV/0!</v>
      </c>
      <c r="BF9" s="19"/>
      <c r="BG9" s="22" t="e">
        <f t="shared" si="0"/>
        <v>#DIV/0!</v>
      </c>
      <c r="BH9" s="19"/>
      <c r="BI9" s="22" t="e">
        <f t="shared" si="0"/>
        <v>#DIV/0!</v>
      </c>
      <c r="BJ9" s="19"/>
      <c r="BK9" s="22" t="e">
        <f t="shared" si="0"/>
        <v>#DIV/0!</v>
      </c>
      <c r="BL9" s="19"/>
      <c r="BM9" s="22" t="e">
        <f t="shared" si="0"/>
        <v>#DIV/0!</v>
      </c>
      <c r="BN9" s="19"/>
      <c r="BO9" s="22" t="e">
        <f t="shared" si="0"/>
        <v>#DIV/0!</v>
      </c>
      <c r="BP9" s="21"/>
      <c r="BQ9" s="22" t="e">
        <f t="shared" si="0"/>
        <v>#DIV/0!</v>
      </c>
      <c r="BR9" s="21"/>
      <c r="BS9" s="22" t="e">
        <f t="shared" si="1"/>
        <v>#DIV/0!</v>
      </c>
      <c r="BT9" s="23">
        <f t="shared" si="2"/>
        <v>0</v>
      </c>
      <c r="BU9" s="20"/>
      <c r="BV9" s="20"/>
    </row>
    <row r="10" spans="1:75" s="13" customFormat="1" ht="13.8" outlineLevel="1" x14ac:dyDescent="0.3">
      <c r="C10" s="60"/>
      <c r="D10" s="60"/>
      <c r="E10" s="13">
        <v>6</v>
      </c>
      <c r="F10" s="19"/>
      <c r="G10" s="22" t="e">
        <f t="shared" si="0"/>
        <v>#DIV/0!</v>
      </c>
      <c r="H10" s="19"/>
      <c r="I10" s="22" t="e">
        <f t="shared" si="0"/>
        <v>#DIV/0!</v>
      </c>
      <c r="J10" s="19"/>
      <c r="K10" s="22" t="e">
        <f t="shared" si="0"/>
        <v>#DIV/0!</v>
      </c>
      <c r="L10" s="19"/>
      <c r="M10" s="22" t="e">
        <f t="shared" si="0"/>
        <v>#DIV/0!</v>
      </c>
      <c r="N10" s="19"/>
      <c r="O10" s="22" t="e">
        <f t="shared" si="0"/>
        <v>#DIV/0!</v>
      </c>
      <c r="P10" s="19"/>
      <c r="Q10" s="22" t="e">
        <f t="shared" si="0"/>
        <v>#DIV/0!</v>
      </c>
      <c r="R10" s="19"/>
      <c r="S10" s="22" t="e">
        <f t="shared" si="0"/>
        <v>#DIV/0!</v>
      </c>
      <c r="T10" s="19"/>
      <c r="U10" s="22" t="e">
        <f t="shared" si="0"/>
        <v>#DIV/0!</v>
      </c>
      <c r="V10" s="19"/>
      <c r="W10" s="22" t="e">
        <f t="shared" si="0"/>
        <v>#DIV/0!</v>
      </c>
      <c r="X10" s="19"/>
      <c r="Y10" s="22" t="e">
        <f t="shared" si="0"/>
        <v>#DIV/0!</v>
      </c>
      <c r="Z10" s="19"/>
      <c r="AA10" s="22" t="e">
        <f t="shared" si="0"/>
        <v>#DIV/0!</v>
      </c>
      <c r="AB10" s="19"/>
      <c r="AC10" s="22" t="e">
        <f t="shared" si="0"/>
        <v>#DIV/0!</v>
      </c>
      <c r="AD10" s="19"/>
      <c r="AE10" s="22" t="e">
        <f t="shared" si="0"/>
        <v>#DIV/0!</v>
      </c>
      <c r="AF10" s="19"/>
      <c r="AG10" s="22" t="e">
        <f t="shared" si="0"/>
        <v>#DIV/0!</v>
      </c>
      <c r="AH10" s="19"/>
      <c r="AI10" s="22" t="e">
        <f t="shared" si="0"/>
        <v>#DIV/0!</v>
      </c>
      <c r="AJ10" s="19"/>
      <c r="AK10" s="22" t="e">
        <f t="shared" si="0"/>
        <v>#DIV/0!</v>
      </c>
      <c r="AL10" s="19"/>
      <c r="AM10" s="22" t="e">
        <f t="shared" si="0"/>
        <v>#DIV/0!</v>
      </c>
      <c r="AN10" s="19"/>
      <c r="AO10" s="22" t="e">
        <f t="shared" si="0"/>
        <v>#DIV/0!</v>
      </c>
      <c r="AP10" s="19"/>
      <c r="AQ10" s="22" t="e">
        <f t="shared" si="0"/>
        <v>#DIV/0!</v>
      </c>
      <c r="AR10" s="19"/>
      <c r="AS10" s="22" t="e">
        <f t="shared" si="0"/>
        <v>#DIV/0!</v>
      </c>
      <c r="AT10" s="19"/>
      <c r="AU10" s="22" t="e">
        <f t="shared" si="0"/>
        <v>#DIV/0!</v>
      </c>
      <c r="AV10" s="19"/>
      <c r="AW10" s="22" t="e">
        <f t="shared" si="0"/>
        <v>#DIV/0!</v>
      </c>
      <c r="AX10" s="19"/>
      <c r="AY10" s="22" t="e">
        <f t="shared" si="0"/>
        <v>#DIV/0!</v>
      </c>
      <c r="AZ10" s="19"/>
      <c r="BA10" s="22" t="e">
        <f t="shared" si="0"/>
        <v>#DIV/0!</v>
      </c>
      <c r="BB10" s="19"/>
      <c r="BC10" s="22" t="e">
        <f t="shared" si="0"/>
        <v>#DIV/0!</v>
      </c>
      <c r="BD10" s="19"/>
      <c r="BE10" s="22" t="e">
        <f t="shared" si="0"/>
        <v>#DIV/0!</v>
      </c>
      <c r="BF10" s="19"/>
      <c r="BG10" s="22" t="e">
        <f t="shared" si="0"/>
        <v>#DIV/0!</v>
      </c>
      <c r="BH10" s="19"/>
      <c r="BI10" s="22" t="e">
        <f t="shared" si="0"/>
        <v>#DIV/0!</v>
      </c>
      <c r="BJ10" s="19"/>
      <c r="BK10" s="22" t="e">
        <f t="shared" si="0"/>
        <v>#DIV/0!</v>
      </c>
      <c r="BL10" s="19"/>
      <c r="BM10" s="22" t="e">
        <f t="shared" si="0"/>
        <v>#DIV/0!</v>
      </c>
      <c r="BN10" s="19"/>
      <c r="BO10" s="22" t="e">
        <f t="shared" si="0"/>
        <v>#DIV/0!</v>
      </c>
      <c r="BP10" s="21"/>
      <c r="BQ10" s="22" t="e">
        <f t="shared" si="0"/>
        <v>#DIV/0!</v>
      </c>
      <c r="BR10" s="21"/>
      <c r="BS10" s="22" t="e">
        <f t="shared" si="1"/>
        <v>#DIV/0!</v>
      </c>
      <c r="BT10" s="23">
        <f t="shared" si="2"/>
        <v>0</v>
      </c>
      <c r="BU10" s="20"/>
      <c r="BV10" s="20"/>
    </row>
    <row r="11" spans="1:75" s="13" customFormat="1" ht="13.8" x14ac:dyDescent="0.3">
      <c r="K11" s="14"/>
      <c r="BT11" s="12"/>
    </row>
    <row r="12" spans="1:75" s="29" customFormat="1" ht="13.8" x14ac:dyDescent="0.3">
      <c r="A12" s="24"/>
      <c r="B12" s="25"/>
      <c r="C12" s="26"/>
      <c r="D12" s="27"/>
      <c r="E12" s="24"/>
      <c r="F12" s="27"/>
      <c r="G12" s="24">
        <v>3</v>
      </c>
      <c r="H12" s="24">
        <v>4</v>
      </c>
      <c r="I12" s="24">
        <v>5</v>
      </c>
      <c r="J12" s="24">
        <v>6</v>
      </c>
      <c r="K12" s="24">
        <v>7</v>
      </c>
      <c r="L12" s="24">
        <v>8</v>
      </c>
      <c r="M12" s="24">
        <v>9</v>
      </c>
      <c r="N12" s="24">
        <v>10</v>
      </c>
      <c r="O12" s="24">
        <v>11</v>
      </c>
      <c r="P12" s="24">
        <v>12</v>
      </c>
      <c r="Q12" s="24">
        <v>13</v>
      </c>
      <c r="R12" s="24">
        <v>14</v>
      </c>
      <c r="S12" s="24">
        <v>15</v>
      </c>
      <c r="T12" s="24">
        <v>16</v>
      </c>
      <c r="U12" s="24">
        <v>17</v>
      </c>
      <c r="V12" s="24">
        <v>18</v>
      </c>
      <c r="W12" s="24">
        <v>19</v>
      </c>
      <c r="X12" s="24">
        <v>20</v>
      </c>
      <c r="Y12" s="24">
        <v>21</v>
      </c>
      <c r="Z12" s="24">
        <v>22</v>
      </c>
      <c r="AA12" s="24">
        <v>23</v>
      </c>
      <c r="AB12" s="24">
        <v>24</v>
      </c>
      <c r="AC12" s="24">
        <v>25</v>
      </c>
      <c r="AD12" s="24">
        <v>26</v>
      </c>
      <c r="AE12" s="24">
        <v>27</v>
      </c>
      <c r="AF12" s="24">
        <v>28</v>
      </c>
      <c r="AG12" s="24">
        <v>29</v>
      </c>
      <c r="AH12" s="24">
        <v>30</v>
      </c>
      <c r="AI12" s="24">
        <v>31</v>
      </c>
      <c r="AJ12" s="24">
        <v>32</v>
      </c>
      <c r="AK12" s="24">
        <v>33</v>
      </c>
      <c r="AL12" s="24">
        <v>34</v>
      </c>
      <c r="AM12" s="24">
        <v>35</v>
      </c>
      <c r="AN12" s="24">
        <v>36</v>
      </c>
      <c r="AO12" s="24">
        <v>37</v>
      </c>
      <c r="AP12" s="24">
        <v>38</v>
      </c>
      <c r="AQ12" s="24">
        <v>39</v>
      </c>
      <c r="AR12" s="24">
        <v>40</v>
      </c>
      <c r="AS12" s="24">
        <v>41</v>
      </c>
      <c r="AT12" s="24">
        <v>42</v>
      </c>
      <c r="AU12" s="24">
        <v>43</v>
      </c>
      <c r="AV12" s="24">
        <v>44</v>
      </c>
      <c r="AW12" s="24">
        <v>45</v>
      </c>
      <c r="AX12" s="24">
        <v>46</v>
      </c>
      <c r="AY12" s="24">
        <v>47</v>
      </c>
      <c r="AZ12" s="24">
        <v>48</v>
      </c>
      <c r="BA12" s="24">
        <v>49</v>
      </c>
      <c r="BB12" s="24">
        <v>50</v>
      </c>
      <c r="BC12" s="24">
        <v>51</v>
      </c>
      <c r="BD12" s="24">
        <v>52</v>
      </c>
      <c r="BE12" s="24">
        <v>53</v>
      </c>
      <c r="BF12" s="24">
        <v>54</v>
      </c>
      <c r="BG12" s="24">
        <v>55</v>
      </c>
      <c r="BH12" s="24">
        <v>56</v>
      </c>
      <c r="BI12" s="24">
        <v>57</v>
      </c>
      <c r="BJ12" s="24">
        <v>58</v>
      </c>
      <c r="BK12" s="24">
        <v>59</v>
      </c>
      <c r="BL12" s="24">
        <v>60</v>
      </c>
      <c r="BM12" s="24">
        <v>61</v>
      </c>
      <c r="BN12" s="24">
        <v>62</v>
      </c>
      <c r="BO12" s="24">
        <v>63</v>
      </c>
      <c r="BP12" s="24">
        <v>64</v>
      </c>
      <c r="BQ12" s="24">
        <v>65</v>
      </c>
      <c r="BR12" s="24">
        <v>66</v>
      </c>
      <c r="BS12" s="24">
        <v>67</v>
      </c>
      <c r="BT12" s="24"/>
      <c r="BU12" s="24"/>
      <c r="BV12" s="28"/>
      <c r="BW12" s="28"/>
    </row>
    <row r="13" spans="1:75" s="12" customFormat="1" ht="13.8" x14ac:dyDescent="0.3">
      <c r="C13" s="30" t="s">
        <v>90</v>
      </c>
      <c r="D13" s="31">
        <f>SUM(D14:D19)</f>
        <v>0</v>
      </c>
      <c r="E13" s="32"/>
      <c r="F13" s="31">
        <f>SUM(F14:F19)</f>
        <v>0</v>
      </c>
      <c r="G13" s="32"/>
      <c r="H13" s="31">
        <f>SUM(H14:H19)</f>
        <v>0</v>
      </c>
      <c r="I13" s="32"/>
      <c r="J13" s="31">
        <f>SUM(J14:J19)</f>
        <v>0</v>
      </c>
      <c r="K13" s="32"/>
      <c r="L13" s="31">
        <f>SUM(L14:L19)</f>
        <v>0</v>
      </c>
      <c r="M13" s="32"/>
      <c r="N13" s="31">
        <f>SUM(N14:N19)</f>
        <v>0</v>
      </c>
      <c r="O13" s="32"/>
      <c r="P13" s="31">
        <f>SUM(P14:P19)</f>
        <v>0</v>
      </c>
      <c r="Q13" s="32"/>
      <c r="R13" s="31">
        <f>SUM(R14:R18)</f>
        <v>0</v>
      </c>
      <c r="S13" s="32"/>
      <c r="T13" s="31">
        <f>SUM(T14:T18)</f>
        <v>0</v>
      </c>
      <c r="U13" s="32"/>
      <c r="V13" s="31">
        <f>SUM(V14:V18)</f>
        <v>0</v>
      </c>
      <c r="W13" s="32"/>
      <c r="X13" s="31">
        <f>SUM(X14:X18)</f>
        <v>0</v>
      </c>
      <c r="Y13" s="32"/>
      <c r="Z13" s="31">
        <f>SUM(Z14:Z19)</f>
        <v>0</v>
      </c>
      <c r="AA13" s="32"/>
      <c r="AB13" s="31">
        <f>SUM(AB14:AB19)</f>
        <v>0</v>
      </c>
      <c r="AC13" s="32"/>
      <c r="AD13" s="31">
        <f>SUM(AD14:AD19)</f>
        <v>0</v>
      </c>
      <c r="AE13" s="32"/>
      <c r="AF13" s="31">
        <f>SUM(AF14:AF19)</f>
        <v>0</v>
      </c>
      <c r="AG13" s="32"/>
      <c r="AH13" s="31">
        <f>SUM(AH14:AH19)</f>
        <v>0</v>
      </c>
      <c r="AI13" s="32"/>
      <c r="AJ13" s="31">
        <f>SUM(AJ14:AJ19)</f>
        <v>0</v>
      </c>
      <c r="AK13" s="32"/>
      <c r="AL13" s="31">
        <f>SUM(AL14:AL19)</f>
        <v>0</v>
      </c>
      <c r="AM13" s="32"/>
      <c r="AN13" s="31">
        <f>SUM(AN14:AN19)</f>
        <v>0</v>
      </c>
      <c r="AO13" s="32"/>
      <c r="AP13" s="31">
        <f>SUM(AP14:AP19)</f>
        <v>0</v>
      </c>
      <c r="AQ13" s="32"/>
      <c r="AR13" s="31">
        <f>SUM(AR14:AR19)</f>
        <v>0</v>
      </c>
      <c r="AS13" s="32"/>
      <c r="AT13" s="31">
        <f>SUM(AT14:AT19)</f>
        <v>0</v>
      </c>
      <c r="AU13" s="32"/>
      <c r="AV13" s="31">
        <f>SUM(AV14:AV18)</f>
        <v>0</v>
      </c>
      <c r="AW13" s="32"/>
      <c r="AX13" s="31">
        <f>SUM(AX14:AX18)</f>
        <v>0</v>
      </c>
      <c r="AY13" s="32"/>
      <c r="AZ13" s="31">
        <f>SUM(AZ14:AZ18)</f>
        <v>0</v>
      </c>
      <c r="BA13" s="32"/>
      <c r="BB13" s="31">
        <f>SUM(BB14:BB18)</f>
        <v>0</v>
      </c>
      <c r="BC13" s="32"/>
      <c r="BD13" s="31">
        <f>SUM(BD14:BD19)</f>
        <v>0</v>
      </c>
      <c r="BE13" s="32"/>
      <c r="BF13" s="31">
        <f>SUM(BF14:BF19)</f>
        <v>0</v>
      </c>
      <c r="BG13" s="32"/>
      <c r="BH13" s="31">
        <f>SUM(BH14:BH18)</f>
        <v>0</v>
      </c>
      <c r="BI13" s="32"/>
      <c r="BJ13" s="31">
        <f>SUM(BJ14:BJ18)</f>
        <v>0</v>
      </c>
      <c r="BK13" s="32"/>
      <c r="BL13" s="31">
        <f>SUM(BL14:BL19)</f>
        <v>0</v>
      </c>
      <c r="BM13" s="32"/>
      <c r="BN13" s="31">
        <f>SUM(BN14:BN19)</f>
        <v>0</v>
      </c>
      <c r="BO13" s="32"/>
      <c r="BP13" s="31">
        <f>SUM(BP14:BP19)</f>
        <v>0</v>
      </c>
      <c r="BQ13" s="32"/>
      <c r="BR13" s="31">
        <f>SUM(BR14:BR19)</f>
        <v>0</v>
      </c>
      <c r="BS13" s="32"/>
      <c r="BT13" s="31">
        <f>SUM(BT14:BT19)</f>
        <v>0</v>
      </c>
      <c r="BU13" s="20" t="e">
        <f t="shared" ref="BU13:BU19" si="3">BT13/D13</f>
        <v>#DIV/0!</v>
      </c>
      <c r="BW13" s="33" t="s">
        <v>91</v>
      </c>
    </row>
    <row r="14" spans="1:75" s="13" customFormat="1" ht="12.75" customHeight="1" x14ac:dyDescent="0.3">
      <c r="A14" s="58" t="s">
        <v>92</v>
      </c>
      <c r="B14" s="13">
        <v>2019</v>
      </c>
      <c r="C14" s="34"/>
      <c r="D14" s="35">
        <f>BT14</f>
        <v>0</v>
      </c>
      <c r="E14" s="36">
        <v>2</v>
      </c>
      <c r="F14" s="37"/>
      <c r="G14" s="20" t="e">
        <f>F14/$D14</f>
        <v>#DIV/0!</v>
      </c>
      <c r="H14" s="37"/>
      <c r="I14" s="20" t="e">
        <f>H14/$D14</f>
        <v>#DIV/0!</v>
      </c>
      <c r="J14" s="37"/>
      <c r="K14" s="20" t="e">
        <f>J14/$D14</f>
        <v>#DIV/0!</v>
      </c>
      <c r="L14" s="37">
        <f>$C14*L$5</f>
        <v>0</v>
      </c>
      <c r="M14" s="20" t="e">
        <f>L14/$D14</f>
        <v>#DIV/0!</v>
      </c>
      <c r="N14" s="37"/>
      <c r="O14" s="20" t="e">
        <f>N14/$D14</f>
        <v>#DIV/0!</v>
      </c>
      <c r="P14" s="37"/>
      <c r="Q14" s="20" t="e">
        <f>P14/$D14</f>
        <v>#DIV/0!</v>
      </c>
      <c r="R14" s="37"/>
      <c r="S14" s="20" t="e">
        <f>R14/$D14</f>
        <v>#DIV/0!</v>
      </c>
      <c r="T14" s="37">
        <f>$C14*T$5</f>
        <v>0</v>
      </c>
      <c r="U14" s="20" t="e">
        <f>T14/$D14</f>
        <v>#DIV/0!</v>
      </c>
      <c r="V14" s="37"/>
      <c r="W14" s="20" t="e">
        <f>V14/$D14</f>
        <v>#DIV/0!</v>
      </c>
      <c r="X14" s="37"/>
      <c r="Y14" s="20" t="e">
        <f>X14/$D14</f>
        <v>#DIV/0!</v>
      </c>
      <c r="Z14" s="37"/>
      <c r="AA14" s="20" t="e">
        <f>Z14/$D14</f>
        <v>#DIV/0!</v>
      </c>
      <c r="AB14" s="37"/>
      <c r="AC14" s="20" t="e">
        <f>AB14/$D14</f>
        <v>#DIV/0!</v>
      </c>
      <c r="AD14" s="37"/>
      <c r="AE14" s="20" t="e">
        <f>AD14/$D14</f>
        <v>#DIV/0!</v>
      </c>
      <c r="AF14" s="37"/>
      <c r="AG14" s="20" t="e">
        <f>AF14/$D14</f>
        <v>#DIV/0!</v>
      </c>
      <c r="AH14" s="37"/>
      <c r="AI14" s="20" t="e">
        <f>AH14/$D14</f>
        <v>#DIV/0!</v>
      </c>
      <c r="AJ14" s="37"/>
      <c r="AK14" s="20" t="e">
        <f>AJ14/$D14</f>
        <v>#DIV/0!</v>
      </c>
      <c r="AL14" s="37"/>
      <c r="AM14" s="20" t="e">
        <f>AL14/$D14</f>
        <v>#DIV/0!</v>
      </c>
      <c r="AN14" s="37"/>
      <c r="AO14" s="20" t="e">
        <f>AN14/$D14</f>
        <v>#DIV/0!</v>
      </c>
      <c r="AP14" s="37"/>
      <c r="AQ14" s="20" t="e">
        <f>AP14/$D14</f>
        <v>#DIV/0!</v>
      </c>
      <c r="AR14" s="37"/>
      <c r="AS14" s="20" t="e">
        <f>AR14/$D14</f>
        <v>#DIV/0!</v>
      </c>
      <c r="AT14" s="37"/>
      <c r="AU14" s="20" t="e">
        <f>AT14/$D14</f>
        <v>#DIV/0!</v>
      </c>
      <c r="AV14" s="37">
        <f t="shared" ref="AV14:AZ19" si="4">$C14*AV$5</f>
        <v>0</v>
      </c>
      <c r="AW14" s="20" t="e">
        <f>AV14/$D14</f>
        <v>#DIV/0!</v>
      </c>
      <c r="AX14" s="37">
        <f t="shared" si="4"/>
        <v>0</v>
      </c>
      <c r="AY14" s="20" t="e">
        <f>AX14/$D14</f>
        <v>#DIV/0!</v>
      </c>
      <c r="AZ14" s="37">
        <f t="shared" si="4"/>
        <v>0</v>
      </c>
      <c r="BA14" s="20" t="e">
        <f>AZ14/$D14</f>
        <v>#DIV/0!</v>
      </c>
      <c r="BB14" s="37"/>
      <c r="BC14" s="20" t="e">
        <f>BB14/$D14</f>
        <v>#DIV/0!</v>
      </c>
      <c r="BD14" s="37"/>
      <c r="BE14" s="20" t="e">
        <f>BD14/$D14</f>
        <v>#DIV/0!</v>
      </c>
      <c r="BF14" s="37"/>
      <c r="BG14" s="20" t="e">
        <f>BF14/$D14</f>
        <v>#DIV/0!</v>
      </c>
      <c r="BH14" s="37"/>
      <c r="BI14" s="20" t="e">
        <f>BH14/$D14</f>
        <v>#DIV/0!</v>
      </c>
      <c r="BJ14" s="37"/>
      <c r="BK14" s="20" t="e">
        <f>BJ14/$D14</f>
        <v>#DIV/0!</v>
      </c>
      <c r="BL14" s="37"/>
      <c r="BM14" s="20" t="e">
        <f>BL14/$D14</f>
        <v>#DIV/0!</v>
      </c>
      <c r="BN14" s="37"/>
      <c r="BO14" s="20" t="e">
        <f>BN14/$D14</f>
        <v>#DIV/0!</v>
      </c>
      <c r="BP14" s="37"/>
      <c r="BQ14" s="20" t="e">
        <f>BP14/$D14</f>
        <v>#DIV/0!</v>
      </c>
      <c r="BS14" s="20" t="e">
        <f>BR14/$D14</f>
        <v>#DIV/0!</v>
      </c>
      <c r="BT14" s="38">
        <f t="shared" ref="BT14:BT19" si="5">F14+H14+J14+L14+N14+P14+R14+X14+AX14+Z14+AB14+AD14+AF14+AH14+AJ14+AL14+AN14+AP14+AR14+AT14+AV14+AZ14+BB14+BD14+BF14+BH14+BJ14+T14+V14+BL14+BN14+BP14+BR14</f>
        <v>0</v>
      </c>
      <c r="BU14" s="20" t="e">
        <f t="shared" si="3"/>
        <v>#DIV/0!</v>
      </c>
    </row>
    <row r="15" spans="1:75" s="13" customFormat="1" ht="13.8" x14ac:dyDescent="0.3">
      <c r="A15" s="58"/>
      <c r="B15" s="13">
        <v>2020</v>
      </c>
      <c r="C15" s="34"/>
      <c r="D15" s="35">
        <f t="shared" ref="D15:D19" si="6">BT15</f>
        <v>0</v>
      </c>
      <c r="E15" s="36">
        <v>2</v>
      </c>
      <c r="F15" s="37"/>
      <c r="G15" s="20" t="e">
        <f t="shared" ref="G15:G19" si="7">F15/$D15</f>
        <v>#DIV/0!</v>
      </c>
      <c r="H15" s="37"/>
      <c r="I15" s="20" t="e">
        <f t="shared" ref="I15:I19" si="8">H15/$D15</f>
        <v>#DIV/0!</v>
      </c>
      <c r="J15" s="37"/>
      <c r="K15" s="20" t="e">
        <f t="shared" ref="K15:K19" si="9">J15/$D15</f>
        <v>#DIV/0!</v>
      </c>
      <c r="L15" s="37">
        <f>$C15*L$6</f>
        <v>0</v>
      </c>
      <c r="M15" s="20" t="e">
        <f t="shared" ref="M15:M19" si="10">L15/$D15</f>
        <v>#DIV/0!</v>
      </c>
      <c r="N15" s="37"/>
      <c r="O15" s="20" t="e">
        <f t="shared" ref="O15:O19" si="11">N15/$D15</f>
        <v>#DIV/0!</v>
      </c>
      <c r="P15" s="37"/>
      <c r="Q15" s="20" t="e">
        <f t="shared" ref="Q15:Q19" si="12">P15/$D15</f>
        <v>#DIV/0!</v>
      </c>
      <c r="R15" s="37"/>
      <c r="S15" s="20" t="e">
        <f t="shared" ref="S15:S19" si="13">R15/$D15</f>
        <v>#DIV/0!</v>
      </c>
      <c r="T15" s="37">
        <f>$C15*T$6</f>
        <v>0</v>
      </c>
      <c r="U15" s="20" t="e">
        <f t="shared" ref="U15:U19" si="14">T15/$D15</f>
        <v>#DIV/0!</v>
      </c>
      <c r="V15" s="37"/>
      <c r="W15" s="20" t="e">
        <f t="shared" ref="W15:W19" si="15">V15/$D15</f>
        <v>#DIV/0!</v>
      </c>
      <c r="X15" s="37"/>
      <c r="Y15" s="20" t="e">
        <f t="shared" ref="Y15:Y19" si="16">X15/$D15</f>
        <v>#DIV/0!</v>
      </c>
      <c r="Z15" s="37"/>
      <c r="AA15" s="20" t="e">
        <f t="shared" ref="AA15:AA19" si="17">Z15/$D15</f>
        <v>#DIV/0!</v>
      </c>
      <c r="AB15" s="37"/>
      <c r="AC15" s="20" t="e">
        <f t="shared" ref="AC15:AC19" si="18">AB15/$D15</f>
        <v>#DIV/0!</v>
      </c>
      <c r="AD15" s="37"/>
      <c r="AE15" s="20" t="e">
        <f t="shared" ref="AE15:AE19" si="19">AD15/$D15</f>
        <v>#DIV/0!</v>
      </c>
      <c r="AF15" s="37"/>
      <c r="AG15" s="20" t="e">
        <f t="shared" ref="AG15:AG19" si="20">AF15/$D15</f>
        <v>#DIV/0!</v>
      </c>
      <c r="AH15" s="37"/>
      <c r="AI15" s="20" t="e">
        <f t="shared" ref="AI15:AI19" si="21">AH15/$D15</f>
        <v>#DIV/0!</v>
      </c>
      <c r="AJ15" s="37">
        <f>C15*AJ$6</f>
        <v>0</v>
      </c>
      <c r="AK15" s="20" t="e">
        <f t="shared" ref="AK15:AK19" si="22">AJ15/$D15</f>
        <v>#DIV/0!</v>
      </c>
      <c r="AL15" s="37"/>
      <c r="AM15" s="20" t="e">
        <f t="shared" ref="AM15:AM19" si="23">AL15/$D15</f>
        <v>#DIV/0!</v>
      </c>
      <c r="AN15" s="37"/>
      <c r="AO15" s="20" t="e">
        <f t="shared" ref="AO15:AO19" si="24">AN15/$D15</f>
        <v>#DIV/0!</v>
      </c>
      <c r="AP15" s="37"/>
      <c r="AQ15" s="20" t="e">
        <f t="shared" ref="AQ15:AQ19" si="25">AP15/$D15</f>
        <v>#DIV/0!</v>
      </c>
      <c r="AR15" s="37"/>
      <c r="AS15" s="20" t="e">
        <f t="shared" ref="AS15:AS19" si="26">AR15/$D15</f>
        <v>#DIV/0!</v>
      </c>
      <c r="AT15" s="37"/>
      <c r="AU15" s="20" t="e">
        <f t="shared" ref="AU15:AU19" si="27">AT15/$D15</f>
        <v>#DIV/0!</v>
      </c>
      <c r="AV15" s="37">
        <f t="shared" si="4"/>
        <v>0</v>
      </c>
      <c r="AW15" s="20" t="e">
        <f t="shared" ref="AW15:AW19" si="28">AV15/$D15</f>
        <v>#DIV/0!</v>
      </c>
      <c r="AX15" s="37">
        <f t="shared" si="4"/>
        <v>0</v>
      </c>
      <c r="AY15" s="20" t="e">
        <f t="shared" ref="AY15:AY19" si="29">AX15/$D15</f>
        <v>#DIV/0!</v>
      </c>
      <c r="AZ15" s="37">
        <f t="shared" si="4"/>
        <v>0</v>
      </c>
      <c r="BA15" s="20" t="e">
        <f t="shared" ref="BA15:BA19" si="30">AZ15/$D15</f>
        <v>#DIV/0!</v>
      </c>
      <c r="BB15" s="37"/>
      <c r="BC15" s="20" t="e">
        <f t="shared" ref="BC15:BC19" si="31">BB15/$D15</f>
        <v>#DIV/0!</v>
      </c>
      <c r="BD15" s="37"/>
      <c r="BE15" s="20" t="e">
        <f t="shared" ref="BE15:BE19" si="32">BD15/$D15</f>
        <v>#DIV/0!</v>
      </c>
      <c r="BF15" s="37"/>
      <c r="BG15" s="20" t="e">
        <f t="shared" ref="BG15:BG19" si="33">BF15/$D15</f>
        <v>#DIV/0!</v>
      </c>
      <c r="BH15" s="37"/>
      <c r="BI15" s="20" t="e">
        <f t="shared" ref="BI15:BI19" si="34">BH15/$D15</f>
        <v>#DIV/0!</v>
      </c>
      <c r="BJ15" s="37"/>
      <c r="BK15" s="20" t="e">
        <f t="shared" ref="BK15:BK19" si="35">BJ15/$D15</f>
        <v>#DIV/0!</v>
      </c>
      <c r="BL15" s="37"/>
      <c r="BM15" s="20" t="e">
        <f t="shared" ref="BM15:BM19" si="36">BL15/$D15</f>
        <v>#DIV/0!</v>
      </c>
      <c r="BN15" s="37"/>
      <c r="BO15" s="20" t="e">
        <f t="shared" ref="BO15:BQ19" si="37">BN15/$D15</f>
        <v>#DIV/0!</v>
      </c>
      <c r="BP15" s="37"/>
      <c r="BQ15" s="20" t="e">
        <f t="shared" si="37"/>
        <v>#DIV/0!</v>
      </c>
      <c r="BS15" s="20" t="e">
        <f t="shared" ref="BS15:BS19" si="38">BR15/$D15</f>
        <v>#DIV/0!</v>
      </c>
      <c r="BT15" s="38">
        <f t="shared" si="5"/>
        <v>0</v>
      </c>
      <c r="BU15" s="20" t="e">
        <f t="shared" si="3"/>
        <v>#DIV/0!</v>
      </c>
      <c r="BW15" s="39">
        <f t="shared" ref="BW15:BW19" si="39">BT15-D15</f>
        <v>0</v>
      </c>
    </row>
    <row r="16" spans="1:75" s="13" customFormat="1" ht="13.8" x14ac:dyDescent="0.3">
      <c r="A16" s="59"/>
      <c r="B16" s="13">
        <v>2021</v>
      </c>
      <c r="C16" s="34"/>
      <c r="D16" s="35">
        <f t="shared" si="6"/>
        <v>0</v>
      </c>
      <c r="E16" s="36">
        <v>3</v>
      </c>
      <c r="F16" s="37"/>
      <c r="G16" s="20" t="e">
        <f t="shared" si="7"/>
        <v>#DIV/0!</v>
      </c>
      <c r="H16" s="37"/>
      <c r="I16" s="20" t="e">
        <f t="shared" si="8"/>
        <v>#DIV/0!</v>
      </c>
      <c r="J16" s="37"/>
      <c r="K16" s="20" t="e">
        <f t="shared" si="9"/>
        <v>#DIV/0!</v>
      </c>
      <c r="L16" s="37">
        <f>$C16*L$7</f>
        <v>0</v>
      </c>
      <c r="M16" s="20" t="e">
        <f t="shared" si="10"/>
        <v>#DIV/0!</v>
      </c>
      <c r="N16" s="37"/>
      <c r="O16" s="20" t="e">
        <f t="shared" si="11"/>
        <v>#DIV/0!</v>
      </c>
      <c r="P16" s="37"/>
      <c r="Q16" s="20" t="e">
        <f t="shared" si="12"/>
        <v>#DIV/0!</v>
      </c>
      <c r="R16" s="37"/>
      <c r="S16" s="20" t="e">
        <f t="shared" si="13"/>
        <v>#DIV/0!</v>
      </c>
      <c r="T16" s="37">
        <f>$C16*T$7</f>
        <v>0</v>
      </c>
      <c r="U16" s="20" t="e">
        <f t="shared" si="14"/>
        <v>#DIV/0!</v>
      </c>
      <c r="V16" s="37"/>
      <c r="W16" s="20" t="e">
        <f t="shared" si="15"/>
        <v>#DIV/0!</v>
      </c>
      <c r="X16" s="37"/>
      <c r="Y16" s="20" t="e">
        <f t="shared" si="16"/>
        <v>#DIV/0!</v>
      </c>
      <c r="Z16" s="37"/>
      <c r="AA16" s="20" t="e">
        <f t="shared" si="17"/>
        <v>#DIV/0!</v>
      </c>
      <c r="AB16" s="37"/>
      <c r="AC16" s="20" t="e">
        <f t="shared" si="18"/>
        <v>#DIV/0!</v>
      </c>
      <c r="AD16" s="37"/>
      <c r="AE16" s="20" t="e">
        <f t="shared" si="19"/>
        <v>#DIV/0!</v>
      </c>
      <c r="AF16" s="37"/>
      <c r="AG16" s="20" t="e">
        <f t="shared" si="20"/>
        <v>#DIV/0!</v>
      </c>
      <c r="AH16" s="37"/>
      <c r="AI16" s="20" t="e">
        <f t="shared" si="21"/>
        <v>#DIV/0!</v>
      </c>
      <c r="AJ16" s="37">
        <f>C16*AJ$7</f>
        <v>0</v>
      </c>
      <c r="AK16" s="20" t="e">
        <f t="shared" si="22"/>
        <v>#DIV/0!</v>
      </c>
      <c r="AL16" s="37"/>
      <c r="AM16" s="20" t="e">
        <f t="shared" si="23"/>
        <v>#DIV/0!</v>
      </c>
      <c r="AN16" s="37"/>
      <c r="AO16" s="20" t="e">
        <f t="shared" si="24"/>
        <v>#DIV/0!</v>
      </c>
      <c r="AP16" s="37"/>
      <c r="AQ16" s="20" t="e">
        <f t="shared" si="25"/>
        <v>#DIV/0!</v>
      </c>
      <c r="AR16" s="37"/>
      <c r="AS16" s="20" t="e">
        <f t="shared" si="26"/>
        <v>#DIV/0!</v>
      </c>
      <c r="AT16" s="37"/>
      <c r="AU16" s="20" t="e">
        <f t="shared" si="27"/>
        <v>#DIV/0!</v>
      </c>
      <c r="AV16" s="37">
        <f t="shared" si="4"/>
        <v>0</v>
      </c>
      <c r="AW16" s="20" t="e">
        <f t="shared" si="28"/>
        <v>#DIV/0!</v>
      </c>
      <c r="AX16" s="37">
        <f t="shared" si="4"/>
        <v>0</v>
      </c>
      <c r="AY16" s="20" t="e">
        <f t="shared" si="29"/>
        <v>#DIV/0!</v>
      </c>
      <c r="AZ16" s="37">
        <f t="shared" si="4"/>
        <v>0</v>
      </c>
      <c r="BA16" s="20" t="e">
        <f t="shared" si="30"/>
        <v>#DIV/0!</v>
      </c>
      <c r="BB16" s="37"/>
      <c r="BC16" s="20" t="e">
        <f t="shared" si="31"/>
        <v>#DIV/0!</v>
      </c>
      <c r="BD16" s="37"/>
      <c r="BE16" s="20" t="e">
        <f t="shared" si="32"/>
        <v>#DIV/0!</v>
      </c>
      <c r="BF16" s="37"/>
      <c r="BG16" s="20" t="e">
        <f t="shared" si="33"/>
        <v>#DIV/0!</v>
      </c>
      <c r="BH16" s="37"/>
      <c r="BI16" s="20" t="e">
        <f t="shared" si="34"/>
        <v>#DIV/0!</v>
      </c>
      <c r="BJ16" s="37"/>
      <c r="BK16" s="20" t="e">
        <f t="shared" si="35"/>
        <v>#DIV/0!</v>
      </c>
      <c r="BL16" s="37"/>
      <c r="BM16" s="20" t="e">
        <f t="shared" si="36"/>
        <v>#DIV/0!</v>
      </c>
      <c r="BN16" s="37"/>
      <c r="BO16" s="20" t="e">
        <f t="shared" si="37"/>
        <v>#DIV/0!</v>
      </c>
      <c r="BP16" s="37"/>
      <c r="BQ16" s="20" t="e">
        <f t="shared" si="37"/>
        <v>#DIV/0!</v>
      </c>
      <c r="BS16" s="20" t="e">
        <f t="shared" si="38"/>
        <v>#DIV/0!</v>
      </c>
      <c r="BT16" s="38">
        <f t="shared" si="5"/>
        <v>0</v>
      </c>
      <c r="BU16" s="20" t="e">
        <f t="shared" si="3"/>
        <v>#DIV/0!</v>
      </c>
      <c r="BW16" s="39">
        <f t="shared" si="39"/>
        <v>0</v>
      </c>
    </row>
    <row r="17" spans="1:75" s="13" customFormat="1" ht="13.8" x14ac:dyDescent="0.3">
      <c r="A17" s="59"/>
      <c r="B17" s="13">
        <v>2022</v>
      </c>
      <c r="C17" s="34"/>
      <c r="D17" s="35">
        <f t="shared" si="6"/>
        <v>0</v>
      </c>
      <c r="E17" s="36">
        <v>4</v>
      </c>
      <c r="F17" s="37"/>
      <c r="G17" s="20" t="e">
        <f t="shared" si="7"/>
        <v>#DIV/0!</v>
      </c>
      <c r="H17" s="37"/>
      <c r="I17" s="20" t="e">
        <f t="shared" si="8"/>
        <v>#DIV/0!</v>
      </c>
      <c r="J17" s="37"/>
      <c r="K17" s="20" t="e">
        <f t="shared" si="9"/>
        <v>#DIV/0!</v>
      </c>
      <c r="L17" s="37">
        <f>$C17*L$8</f>
        <v>0</v>
      </c>
      <c r="M17" s="20" t="e">
        <f t="shared" si="10"/>
        <v>#DIV/0!</v>
      </c>
      <c r="N17" s="37"/>
      <c r="O17" s="20" t="e">
        <f t="shared" si="11"/>
        <v>#DIV/0!</v>
      </c>
      <c r="P17" s="37"/>
      <c r="Q17" s="20" t="e">
        <f t="shared" si="12"/>
        <v>#DIV/0!</v>
      </c>
      <c r="R17" s="37"/>
      <c r="S17" s="20" t="e">
        <f t="shared" si="13"/>
        <v>#DIV/0!</v>
      </c>
      <c r="T17" s="37">
        <f>$C17*T$8</f>
        <v>0</v>
      </c>
      <c r="U17" s="20" t="e">
        <f t="shared" si="14"/>
        <v>#DIV/0!</v>
      </c>
      <c r="V17" s="37"/>
      <c r="W17" s="20" t="e">
        <f t="shared" si="15"/>
        <v>#DIV/0!</v>
      </c>
      <c r="X17" s="37"/>
      <c r="Y17" s="20" t="e">
        <f t="shared" si="16"/>
        <v>#DIV/0!</v>
      </c>
      <c r="Z17" s="37"/>
      <c r="AA17" s="20" t="e">
        <f t="shared" si="17"/>
        <v>#DIV/0!</v>
      </c>
      <c r="AB17" s="37"/>
      <c r="AC17" s="20" t="e">
        <f t="shared" si="18"/>
        <v>#DIV/0!</v>
      </c>
      <c r="AD17" s="37"/>
      <c r="AE17" s="20" t="e">
        <f t="shared" si="19"/>
        <v>#DIV/0!</v>
      </c>
      <c r="AF17" s="37"/>
      <c r="AG17" s="20" t="e">
        <f t="shared" si="20"/>
        <v>#DIV/0!</v>
      </c>
      <c r="AH17" s="37"/>
      <c r="AI17" s="20" t="e">
        <f t="shared" si="21"/>
        <v>#DIV/0!</v>
      </c>
      <c r="AJ17" s="37">
        <f>C17*AJ$8</f>
        <v>0</v>
      </c>
      <c r="AK17" s="20" t="e">
        <f t="shared" si="22"/>
        <v>#DIV/0!</v>
      </c>
      <c r="AL17" s="37"/>
      <c r="AM17" s="20" t="e">
        <f t="shared" si="23"/>
        <v>#DIV/0!</v>
      </c>
      <c r="AN17" s="37"/>
      <c r="AO17" s="20" t="e">
        <f t="shared" si="24"/>
        <v>#DIV/0!</v>
      </c>
      <c r="AP17" s="37"/>
      <c r="AQ17" s="20" t="e">
        <f t="shared" si="25"/>
        <v>#DIV/0!</v>
      </c>
      <c r="AR17" s="37"/>
      <c r="AS17" s="20" t="e">
        <f t="shared" si="26"/>
        <v>#DIV/0!</v>
      </c>
      <c r="AT17" s="37"/>
      <c r="AU17" s="20" t="e">
        <f t="shared" si="27"/>
        <v>#DIV/0!</v>
      </c>
      <c r="AV17" s="37">
        <f t="shared" si="4"/>
        <v>0</v>
      </c>
      <c r="AW17" s="20" t="e">
        <f t="shared" si="28"/>
        <v>#DIV/0!</v>
      </c>
      <c r="AX17" s="37">
        <f t="shared" si="4"/>
        <v>0</v>
      </c>
      <c r="AY17" s="20" t="e">
        <f t="shared" si="29"/>
        <v>#DIV/0!</v>
      </c>
      <c r="AZ17" s="37">
        <f t="shared" si="4"/>
        <v>0</v>
      </c>
      <c r="BA17" s="20" t="e">
        <f t="shared" si="30"/>
        <v>#DIV/0!</v>
      </c>
      <c r="BB17" s="37"/>
      <c r="BC17" s="20" t="e">
        <f t="shared" si="31"/>
        <v>#DIV/0!</v>
      </c>
      <c r="BD17" s="37"/>
      <c r="BE17" s="20" t="e">
        <f t="shared" si="32"/>
        <v>#DIV/0!</v>
      </c>
      <c r="BF17" s="37"/>
      <c r="BG17" s="20" t="e">
        <f t="shared" si="33"/>
        <v>#DIV/0!</v>
      </c>
      <c r="BH17" s="37"/>
      <c r="BI17" s="20" t="e">
        <f t="shared" si="34"/>
        <v>#DIV/0!</v>
      </c>
      <c r="BJ17" s="37"/>
      <c r="BK17" s="20" t="e">
        <f t="shared" si="35"/>
        <v>#DIV/0!</v>
      </c>
      <c r="BL17" s="37"/>
      <c r="BM17" s="20" t="e">
        <f t="shared" si="36"/>
        <v>#DIV/0!</v>
      </c>
      <c r="BN17" s="37"/>
      <c r="BO17" s="20" t="e">
        <f t="shared" si="37"/>
        <v>#DIV/0!</v>
      </c>
      <c r="BP17" s="37"/>
      <c r="BQ17" s="20" t="e">
        <f t="shared" si="37"/>
        <v>#DIV/0!</v>
      </c>
      <c r="BS17" s="20" t="e">
        <f t="shared" si="38"/>
        <v>#DIV/0!</v>
      </c>
      <c r="BT17" s="38">
        <f t="shared" si="5"/>
        <v>0</v>
      </c>
      <c r="BU17" s="20" t="e">
        <f t="shared" si="3"/>
        <v>#DIV/0!</v>
      </c>
      <c r="BW17" s="39">
        <f t="shared" si="39"/>
        <v>0</v>
      </c>
    </row>
    <row r="18" spans="1:75" s="13" customFormat="1" ht="13.8" x14ac:dyDescent="0.3">
      <c r="A18" s="59"/>
      <c r="B18" s="13">
        <v>2023</v>
      </c>
      <c r="C18" s="34"/>
      <c r="D18" s="35">
        <f t="shared" si="6"/>
        <v>0</v>
      </c>
      <c r="E18" s="36">
        <v>5</v>
      </c>
      <c r="F18" s="37"/>
      <c r="G18" s="20" t="e">
        <f t="shared" si="7"/>
        <v>#DIV/0!</v>
      </c>
      <c r="H18" s="37"/>
      <c r="I18" s="20" t="e">
        <f t="shared" si="8"/>
        <v>#DIV/0!</v>
      </c>
      <c r="J18" s="37"/>
      <c r="K18" s="20" t="e">
        <f t="shared" si="9"/>
        <v>#DIV/0!</v>
      </c>
      <c r="L18" s="37">
        <f>$C18*L$9</f>
        <v>0</v>
      </c>
      <c r="M18" s="20" t="e">
        <f t="shared" si="10"/>
        <v>#DIV/0!</v>
      </c>
      <c r="N18" s="37"/>
      <c r="O18" s="20" t="e">
        <f t="shared" si="11"/>
        <v>#DIV/0!</v>
      </c>
      <c r="P18" s="37"/>
      <c r="Q18" s="20" t="e">
        <f t="shared" si="12"/>
        <v>#DIV/0!</v>
      </c>
      <c r="R18" s="37"/>
      <c r="S18" s="20" t="e">
        <f t="shared" si="13"/>
        <v>#DIV/0!</v>
      </c>
      <c r="T18" s="37">
        <f>$C18*T$9</f>
        <v>0</v>
      </c>
      <c r="U18" s="20" t="e">
        <f t="shared" si="14"/>
        <v>#DIV/0!</v>
      </c>
      <c r="V18" s="37"/>
      <c r="W18" s="20" t="e">
        <f t="shared" si="15"/>
        <v>#DIV/0!</v>
      </c>
      <c r="X18" s="37"/>
      <c r="Y18" s="20" t="e">
        <f t="shared" si="16"/>
        <v>#DIV/0!</v>
      </c>
      <c r="Z18" s="37"/>
      <c r="AA18" s="20" t="e">
        <f t="shared" si="17"/>
        <v>#DIV/0!</v>
      </c>
      <c r="AB18" s="37"/>
      <c r="AC18" s="20" t="e">
        <f t="shared" si="18"/>
        <v>#DIV/0!</v>
      </c>
      <c r="AD18" s="37"/>
      <c r="AE18" s="20" t="e">
        <f t="shared" si="19"/>
        <v>#DIV/0!</v>
      </c>
      <c r="AF18" s="37"/>
      <c r="AG18" s="20" t="e">
        <f t="shared" si="20"/>
        <v>#DIV/0!</v>
      </c>
      <c r="AH18" s="37"/>
      <c r="AI18" s="20" t="e">
        <f t="shared" si="21"/>
        <v>#DIV/0!</v>
      </c>
      <c r="AJ18" s="37">
        <f>$C18*AJ$9</f>
        <v>0</v>
      </c>
      <c r="AK18" s="20" t="e">
        <f t="shared" si="22"/>
        <v>#DIV/0!</v>
      </c>
      <c r="AL18" s="37"/>
      <c r="AM18" s="20" t="e">
        <f t="shared" si="23"/>
        <v>#DIV/0!</v>
      </c>
      <c r="AN18" s="37"/>
      <c r="AO18" s="20" t="e">
        <f t="shared" si="24"/>
        <v>#DIV/0!</v>
      </c>
      <c r="AP18" s="37"/>
      <c r="AQ18" s="20" t="e">
        <f t="shared" si="25"/>
        <v>#DIV/0!</v>
      </c>
      <c r="AR18" s="37"/>
      <c r="AS18" s="20" t="e">
        <f t="shared" si="26"/>
        <v>#DIV/0!</v>
      </c>
      <c r="AT18" s="37"/>
      <c r="AU18" s="20" t="e">
        <f t="shared" si="27"/>
        <v>#DIV/0!</v>
      </c>
      <c r="AV18" s="37">
        <f t="shared" si="4"/>
        <v>0</v>
      </c>
      <c r="AW18" s="20" t="e">
        <f t="shared" si="28"/>
        <v>#DIV/0!</v>
      </c>
      <c r="AX18" s="37">
        <f t="shared" si="4"/>
        <v>0</v>
      </c>
      <c r="AY18" s="20" t="e">
        <f t="shared" si="29"/>
        <v>#DIV/0!</v>
      </c>
      <c r="AZ18" s="37">
        <f t="shared" si="4"/>
        <v>0</v>
      </c>
      <c r="BA18" s="20" t="e">
        <f t="shared" si="30"/>
        <v>#DIV/0!</v>
      </c>
      <c r="BB18" s="37"/>
      <c r="BC18" s="20" t="e">
        <f t="shared" si="31"/>
        <v>#DIV/0!</v>
      </c>
      <c r="BD18" s="37"/>
      <c r="BE18" s="20" t="e">
        <f t="shared" si="32"/>
        <v>#DIV/0!</v>
      </c>
      <c r="BF18" s="37"/>
      <c r="BG18" s="20" t="e">
        <f t="shared" si="33"/>
        <v>#DIV/0!</v>
      </c>
      <c r="BH18" s="37"/>
      <c r="BI18" s="20" t="e">
        <f t="shared" si="34"/>
        <v>#DIV/0!</v>
      </c>
      <c r="BJ18" s="37"/>
      <c r="BK18" s="20" t="e">
        <f t="shared" si="35"/>
        <v>#DIV/0!</v>
      </c>
      <c r="BL18" s="37"/>
      <c r="BM18" s="20" t="e">
        <f t="shared" si="36"/>
        <v>#DIV/0!</v>
      </c>
      <c r="BN18" s="37"/>
      <c r="BO18" s="20" t="e">
        <f t="shared" si="37"/>
        <v>#DIV/0!</v>
      </c>
      <c r="BP18" s="37"/>
      <c r="BQ18" s="20" t="e">
        <f t="shared" si="37"/>
        <v>#DIV/0!</v>
      </c>
      <c r="BS18" s="20" t="e">
        <f t="shared" si="38"/>
        <v>#DIV/0!</v>
      </c>
      <c r="BT18" s="38">
        <f t="shared" si="5"/>
        <v>0</v>
      </c>
      <c r="BU18" s="20" t="e">
        <f t="shared" si="3"/>
        <v>#DIV/0!</v>
      </c>
      <c r="BW18" s="39">
        <f t="shared" si="39"/>
        <v>0</v>
      </c>
    </row>
    <row r="19" spans="1:75" s="13" customFormat="1" ht="13.8" x14ac:dyDescent="0.3">
      <c r="A19" s="59"/>
      <c r="B19" s="13">
        <v>2024</v>
      </c>
      <c r="C19" s="34"/>
      <c r="D19" s="35">
        <f t="shared" si="6"/>
        <v>0</v>
      </c>
      <c r="E19" s="36">
        <v>6</v>
      </c>
      <c r="F19" s="37"/>
      <c r="G19" s="20" t="e">
        <f t="shared" si="7"/>
        <v>#DIV/0!</v>
      </c>
      <c r="H19" s="37"/>
      <c r="I19" s="20" t="e">
        <f t="shared" si="8"/>
        <v>#DIV/0!</v>
      </c>
      <c r="J19" s="37"/>
      <c r="K19" s="20" t="e">
        <f t="shared" si="9"/>
        <v>#DIV/0!</v>
      </c>
      <c r="L19" s="37">
        <f>$C19*L$10</f>
        <v>0</v>
      </c>
      <c r="M19" s="20" t="e">
        <f t="shared" si="10"/>
        <v>#DIV/0!</v>
      </c>
      <c r="N19" s="37"/>
      <c r="O19" s="20" t="e">
        <f t="shared" si="11"/>
        <v>#DIV/0!</v>
      </c>
      <c r="P19" s="37"/>
      <c r="Q19" s="20" t="e">
        <f t="shared" si="12"/>
        <v>#DIV/0!</v>
      </c>
      <c r="R19" s="37"/>
      <c r="S19" s="20" t="e">
        <f t="shared" si="13"/>
        <v>#DIV/0!</v>
      </c>
      <c r="T19" s="37">
        <f>$C19*T$10</f>
        <v>0</v>
      </c>
      <c r="U19" s="20" t="e">
        <f t="shared" si="14"/>
        <v>#DIV/0!</v>
      </c>
      <c r="V19" s="37"/>
      <c r="W19" s="20" t="e">
        <f t="shared" si="15"/>
        <v>#DIV/0!</v>
      </c>
      <c r="X19" s="37"/>
      <c r="Y19" s="20" t="e">
        <f t="shared" si="16"/>
        <v>#DIV/0!</v>
      </c>
      <c r="Z19" s="37"/>
      <c r="AA19" s="20" t="e">
        <f t="shared" si="17"/>
        <v>#DIV/0!</v>
      </c>
      <c r="AB19" s="37"/>
      <c r="AC19" s="20" t="e">
        <f t="shared" si="18"/>
        <v>#DIV/0!</v>
      </c>
      <c r="AD19" s="37"/>
      <c r="AE19" s="20" t="e">
        <f t="shared" si="19"/>
        <v>#DIV/0!</v>
      </c>
      <c r="AF19" s="37"/>
      <c r="AG19" s="20" t="e">
        <f t="shared" si="20"/>
        <v>#DIV/0!</v>
      </c>
      <c r="AH19" s="37"/>
      <c r="AI19" s="20" t="e">
        <f t="shared" si="21"/>
        <v>#DIV/0!</v>
      </c>
      <c r="AJ19" s="37">
        <f>$C19*AJ$10</f>
        <v>0</v>
      </c>
      <c r="AK19" s="20" t="e">
        <f t="shared" si="22"/>
        <v>#DIV/0!</v>
      </c>
      <c r="AL19" s="37"/>
      <c r="AM19" s="20" t="e">
        <f t="shared" si="23"/>
        <v>#DIV/0!</v>
      </c>
      <c r="AN19" s="37"/>
      <c r="AO19" s="20" t="e">
        <f t="shared" si="24"/>
        <v>#DIV/0!</v>
      </c>
      <c r="AP19" s="37"/>
      <c r="AQ19" s="20" t="e">
        <f t="shared" si="25"/>
        <v>#DIV/0!</v>
      </c>
      <c r="AR19" s="37"/>
      <c r="AS19" s="20" t="e">
        <f t="shared" si="26"/>
        <v>#DIV/0!</v>
      </c>
      <c r="AT19" s="37"/>
      <c r="AU19" s="20" t="e">
        <f t="shared" si="27"/>
        <v>#DIV/0!</v>
      </c>
      <c r="AV19" s="37">
        <f t="shared" si="4"/>
        <v>0</v>
      </c>
      <c r="AW19" s="20" t="e">
        <f t="shared" si="28"/>
        <v>#DIV/0!</v>
      </c>
      <c r="AX19" s="37">
        <f t="shared" si="4"/>
        <v>0</v>
      </c>
      <c r="AY19" s="20" t="e">
        <f t="shared" si="29"/>
        <v>#DIV/0!</v>
      </c>
      <c r="AZ19" s="37">
        <f t="shared" si="4"/>
        <v>0</v>
      </c>
      <c r="BA19" s="20" t="e">
        <f t="shared" si="30"/>
        <v>#DIV/0!</v>
      </c>
      <c r="BB19" s="37"/>
      <c r="BC19" s="20" t="e">
        <f t="shared" si="31"/>
        <v>#DIV/0!</v>
      </c>
      <c r="BD19" s="37"/>
      <c r="BE19" s="20" t="e">
        <f t="shared" si="32"/>
        <v>#DIV/0!</v>
      </c>
      <c r="BF19" s="37"/>
      <c r="BG19" s="20" t="e">
        <f t="shared" si="33"/>
        <v>#DIV/0!</v>
      </c>
      <c r="BH19" s="37"/>
      <c r="BI19" s="20" t="e">
        <f t="shared" si="34"/>
        <v>#DIV/0!</v>
      </c>
      <c r="BJ19" s="37"/>
      <c r="BK19" s="20" t="e">
        <f t="shared" si="35"/>
        <v>#DIV/0!</v>
      </c>
      <c r="BL19" s="37"/>
      <c r="BM19" s="20" t="e">
        <f t="shared" si="36"/>
        <v>#DIV/0!</v>
      </c>
      <c r="BN19" s="37"/>
      <c r="BO19" s="20" t="e">
        <f t="shared" si="37"/>
        <v>#DIV/0!</v>
      </c>
      <c r="BP19" s="37"/>
      <c r="BQ19" s="20" t="e">
        <f t="shared" si="37"/>
        <v>#DIV/0!</v>
      </c>
      <c r="BS19" s="20" t="e">
        <f t="shared" si="38"/>
        <v>#DIV/0!</v>
      </c>
      <c r="BT19" s="38">
        <f t="shared" si="5"/>
        <v>0</v>
      </c>
      <c r="BU19" s="20" t="e">
        <f t="shared" si="3"/>
        <v>#DIV/0!</v>
      </c>
      <c r="BW19" s="39">
        <f t="shared" si="39"/>
        <v>0</v>
      </c>
    </row>
    <row r="20" spans="1:75" x14ac:dyDescent="0.25">
      <c r="J20" s="41"/>
    </row>
    <row r="22" spans="1:75" s="12" customFormat="1" ht="13.8" x14ac:dyDescent="0.3">
      <c r="C22" s="30" t="s">
        <v>90</v>
      </c>
      <c r="D22" s="31">
        <f>SUM(D23:D28)</f>
        <v>0</v>
      </c>
      <c r="E22" s="32"/>
      <c r="F22" s="31" t="e">
        <f>SUM(F23:F28)</f>
        <v>#DIV/0!</v>
      </c>
      <c r="G22" s="32"/>
      <c r="H22" s="31" t="e">
        <f>SUM(H23:H28)</f>
        <v>#DIV/0!</v>
      </c>
      <c r="I22" s="32"/>
      <c r="J22" s="31" t="e">
        <f>SUM(J23:J28)</f>
        <v>#DIV/0!</v>
      </c>
      <c r="K22" s="32"/>
      <c r="L22" s="31" t="e">
        <f>SUM(L23:L28)</f>
        <v>#DIV/0!</v>
      </c>
      <c r="M22" s="32"/>
      <c r="N22" s="31" t="e">
        <f>SUM(N23:N28)</f>
        <v>#DIV/0!</v>
      </c>
      <c r="O22" s="32"/>
      <c r="P22" s="31" t="e">
        <f>SUM(P23:P28)</f>
        <v>#DIV/0!</v>
      </c>
      <c r="Q22" s="32"/>
      <c r="R22" s="31" t="e">
        <f>SUM(R23:R27)</f>
        <v>#DIV/0!</v>
      </c>
      <c r="S22" s="32"/>
      <c r="T22" s="31" t="e">
        <f>SUM(T23:T27)</f>
        <v>#DIV/0!</v>
      </c>
      <c r="U22" s="32"/>
      <c r="V22" s="31" t="e">
        <f>SUM(V23:V27)</f>
        <v>#DIV/0!</v>
      </c>
      <c r="W22" s="32"/>
      <c r="X22" s="31" t="e">
        <f>SUM(X23:X27)</f>
        <v>#DIV/0!</v>
      </c>
      <c r="Y22" s="32"/>
      <c r="Z22" s="31" t="e">
        <f>SUM(Z23:Z28)</f>
        <v>#DIV/0!</v>
      </c>
      <c r="AA22" s="32"/>
      <c r="AB22" s="31" t="e">
        <f>SUM(AB23:AB28)</f>
        <v>#DIV/0!</v>
      </c>
      <c r="AC22" s="32"/>
      <c r="AD22" s="31" t="e">
        <f>SUM(AD23:AD28)</f>
        <v>#DIV/0!</v>
      </c>
      <c r="AE22" s="32"/>
      <c r="AF22" s="31" t="e">
        <f>SUM(AF23:AF28)</f>
        <v>#DIV/0!</v>
      </c>
      <c r="AG22" s="32"/>
      <c r="AH22" s="31" t="e">
        <f>SUM(AH23:AH28)</f>
        <v>#DIV/0!</v>
      </c>
      <c r="AI22" s="32"/>
      <c r="AJ22" s="31" t="e">
        <f>SUM(AJ23:AJ28)</f>
        <v>#DIV/0!</v>
      </c>
      <c r="AK22" s="32"/>
      <c r="AL22" s="31" t="e">
        <f>SUM(AL23:AL28)</f>
        <v>#DIV/0!</v>
      </c>
      <c r="AM22" s="32"/>
      <c r="AN22" s="31" t="e">
        <f>SUM(AN23:AN28)</f>
        <v>#DIV/0!</v>
      </c>
      <c r="AO22" s="32"/>
      <c r="AP22" s="31" t="e">
        <f>SUM(AP23:AP28)</f>
        <v>#DIV/0!</v>
      </c>
      <c r="AQ22" s="32"/>
      <c r="AR22" s="31" t="e">
        <f>SUM(AR23:AR28)</f>
        <v>#DIV/0!</v>
      </c>
      <c r="AS22" s="32"/>
      <c r="AT22" s="31" t="e">
        <f>SUM(AT23:AT28)</f>
        <v>#DIV/0!</v>
      </c>
      <c r="AU22" s="32"/>
      <c r="AV22" s="31" t="e">
        <f>SUM(AV23:AV27)</f>
        <v>#DIV/0!</v>
      </c>
      <c r="AW22" s="32"/>
      <c r="AX22" s="31" t="e">
        <f>SUM(AX23:AX27)</f>
        <v>#DIV/0!</v>
      </c>
      <c r="AY22" s="32"/>
      <c r="AZ22" s="31" t="e">
        <f>SUM(AZ23:AZ27)</f>
        <v>#DIV/0!</v>
      </c>
      <c r="BA22" s="32"/>
      <c r="BB22" s="31" t="e">
        <f>SUM(BB23:BB27)</f>
        <v>#DIV/0!</v>
      </c>
      <c r="BC22" s="32"/>
      <c r="BD22" s="31" t="e">
        <f>SUM(BD23:BD28)</f>
        <v>#DIV/0!</v>
      </c>
      <c r="BE22" s="32"/>
      <c r="BF22" s="31" t="e">
        <f>SUM(BF23:BF28)</f>
        <v>#DIV/0!</v>
      </c>
      <c r="BG22" s="32"/>
      <c r="BH22" s="31" t="e">
        <f>SUM(BH23:BH27)</f>
        <v>#DIV/0!</v>
      </c>
      <c r="BI22" s="32"/>
      <c r="BJ22" s="31" t="e">
        <f>SUM(BJ23:BJ27)</f>
        <v>#DIV/0!</v>
      </c>
      <c r="BK22" s="32"/>
      <c r="BL22" s="31" t="e">
        <f>SUM(BL23:BL28)</f>
        <v>#DIV/0!</v>
      </c>
      <c r="BM22" s="32"/>
      <c r="BN22" s="31" t="e">
        <f>SUM(BN23:BN28)</f>
        <v>#DIV/0!</v>
      </c>
      <c r="BO22" s="32"/>
      <c r="BP22" s="31" t="e">
        <f>SUM(BP23:BP28)</f>
        <v>#DIV/0!</v>
      </c>
      <c r="BQ22" s="32"/>
      <c r="BR22" s="31" t="e">
        <f>SUM(BR23:BR28)</f>
        <v>#DIV/0!</v>
      </c>
      <c r="BS22" s="32"/>
      <c r="BT22" s="31" t="e">
        <f>SUM(BT23:BT28)</f>
        <v>#DIV/0!</v>
      </c>
      <c r="BU22" s="20" t="e">
        <f t="shared" ref="BU22:BU28" si="40">BT22/D22</f>
        <v>#DIV/0!</v>
      </c>
      <c r="BW22" s="33" t="s">
        <v>91</v>
      </c>
    </row>
    <row r="23" spans="1:75" s="13" customFormat="1" ht="12.75" customHeight="1" x14ac:dyDescent="0.3">
      <c r="A23" s="58" t="s">
        <v>93</v>
      </c>
      <c r="B23" s="13">
        <v>2019</v>
      </c>
      <c r="C23" s="14"/>
      <c r="D23" s="35"/>
      <c r="E23" s="36">
        <v>5</v>
      </c>
      <c r="F23" s="37" t="e">
        <f>$D23*G23</f>
        <v>#DIV/0!</v>
      </c>
      <c r="G23" s="20" t="e">
        <f>VLOOKUP($E23,$E$5:G$10,G$12)</f>
        <v>#DIV/0!</v>
      </c>
      <c r="H23" s="37" t="e">
        <f>$D23*I23</f>
        <v>#DIV/0!</v>
      </c>
      <c r="I23" s="20" t="e">
        <f>VLOOKUP($E23,$E$5:I$10,I$12)</f>
        <v>#DIV/0!</v>
      </c>
      <c r="J23" s="37" t="e">
        <f>$D23*K23</f>
        <v>#DIV/0!</v>
      </c>
      <c r="K23" s="20" t="e">
        <f>VLOOKUP($E23,$E$5:K$10,K$12)</f>
        <v>#DIV/0!</v>
      </c>
      <c r="L23" s="37" t="e">
        <f>$D23*M23</f>
        <v>#DIV/0!</v>
      </c>
      <c r="M23" s="20" t="e">
        <f>VLOOKUP($E23,$E$5:M$10,M$12)</f>
        <v>#DIV/0!</v>
      </c>
      <c r="N23" s="37" t="e">
        <f>$D23*O23</f>
        <v>#DIV/0!</v>
      </c>
      <c r="O23" s="20" t="e">
        <f>VLOOKUP($E23,$E$5:O$10,O$12)</f>
        <v>#DIV/0!</v>
      </c>
      <c r="P23" s="37" t="e">
        <f>$D23*Q23</f>
        <v>#DIV/0!</v>
      </c>
      <c r="Q23" s="20" t="e">
        <f>VLOOKUP($E23,$E$5:Q$10,Q$12)</f>
        <v>#DIV/0!</v>
      </c>
      <c r="R23" s="37" t="e">
        <f>$D23*S23</f>
        <v>#DIV/0!</v>
      </c>
      <c r="S23" s="20" t="e">
        <f>VLOOKUP($E23,$E$5:S$10,S$12)</f>
        <v>#DIV/0!</v>
      </c>
      <c r="T23" s="37" t="e">
        <f>$D23*U23</f>
        <v>#DIV/0!</v>
      </c>
      <c r="U23" s="20" t="e">
        <f>VLOOKUP($E23,$E$5:U$10,U$12)</f>
        <v>#DIV/0!</v>
      </c>
      <c r="V23" s="37" t="e">
        <f>$D23*W23</f>
        <v>#DIV/0!</v>
      </c>
      <c r="W23" s="20" t="e">
        <f>VLOOKUP($E23,$E$5:W$10,W$12)</f>
        <v>#DIV/0!</v>
      </c>
      <c r="X23" s="37" t="e">
        <f>$D23*Y23</f>
        <v>#DIV/0!</v>
      </c>
      <c r="Y23" s="20" t="e">
        <f>VLOOKUP($E23,$E$5:Y$10,Y$12)</f>
        <v>#DIV/0!</v>
      </c>
      <c r="Z23" s="37" t="e">
        <f>$D23*AA23</f>
        <v>#DIV/0!</v>
      </c>
      <c r="AA23" s="20" t="e">
        <f>VLOOKUP($E23,$E$5:AA$10,AA$12)</f>
        <v>#DIV/0!</v>
      </c>
      <c r="AB23" s="37" t="e">
        <f>$D23*AC23</f>
        <v>#DIV/0!</v>
      </c>
      <c r="AC23" s="20" t="e">
        <f>VLOOKUP($E23,$E$5:AC$10,AC$12)</f>
        <v>#DIV/0!</v>
      </c>
      <c r="AD23" s="37" t="e">
        <f>$D23*AE23</f>
        <v>#DIV/0!</v>
      </c>
      <c r="AE23" s="20" t="e">
        <f>VLOOKUP($E23,$E$5:AE$10,AE$12)</f>
        <v>#DIV/0!</v>
      </c>
      <c r="AF23" s="37" t="e">
        <f>$D23*AG23</f>
        <v>#DIV/0!</v>
      </c>
      <c r="AG23" s="20" t="e">
        <f>VLOOKUP($E23,$E$5:AG$10,AG$12)</f>
        <v>#DIV/0!</v>
      </c>
      <c r="AH23" s="37" t="e">
        <f>$D23*AI23</f>
        <v>#DIV/0!</v>
      </c>
      <c r="AI23" s="20" t="e">
        <f>VLOOKUP($E23,$E$5:AI$10,AI$12)</f>
        <v>#DIV/0!</v>
      </c>
      <c r="AJ23" s="37" t="e">
        <f>$D23*AK23</f>
        <v>#DIV/0!</v>
      </c>
      <c r="AK23" s="20" t="e">
        <f>VLOOKUP($E23,$E$5:AK$10,AK$12)</f>
        <v>#DIV/0!</v>
      </c>
      <c r="AL23" s="37" t="e">
        <f>$D23*AM23</f>
        <v>#DIV/0!</v>
      </c>
      <c r="AM23" s="20" t="e">
        <f>VLOOKUP($E23,$E$5:AM$10,AM$12)</f>
        <v>#DIV/0!</v>
      </c>
      <c r="AN23" s="37" t="e">
        <f>$D23*AO23</f>
        <v>#DIV/0!</v>
      </c>
      <c r="AO23" s="20" t="e">
        <f>VLOOKUP($E23,$E$5:AO$10,AO$12)</f>
        <v>#DIV/0!</v>
      </c>
      <c r="AP23" s="37" t="e">
        <f>$D23*AQ23</f>
        <v>#DIV/0!</v>
      </c>
      <c r="AQ23" s="20" t="e">
        <f>VLOOKUP($E23,$E$5:AQ$10,AQ$12)</f>
        <v>#DIV/0!</v>
      </c>
      <c r="AR23" s="37" t="e">
        <f>$D23*AS23</f>
        <v>#DIV/0!</v>
      </c>
      <c r="AS23" s="20" t="e">
        <f>VLOOKUP($E23,$E$5:AS$10,AS$12)</f>
        <v>#DIV/0!</v>
      </c>
      <c r="AT23" s="37" t="e">
        <f>$D23*AU23</f>
        <v>#DIV/0!</v>
      </c>
      <c r="AU23" s="20" t="e">
        <f>VLOOKUP($E23,$E$5:AU$10,AU$12)</f>
        <v>#DIV/0!</v>
      </c>
      <c r="AV23" s="37" t="e">
        <f>$D23*AW23</f>
        <v>#DIV/0!</v>
      </c>
      <c r="AW23" s="20" t="e">
        <f>VLOOKUP($E23,$E$5:AW$10,AW$12)</f>
        <v>#DIV/0!</v>
      </c>
      <c r="AX23" s="37" t="e">
        <f>$D23*AY23</f>
        <v>#DIV/0!</v>
      </c>
      <c r="AY23" s="20" t="e">
        <f>VLOOKUP($E23,$E$5:AY$10,AY$12)</f>
        <v>#DIV/0!</v>
      </c>
      <c r="AZ23" s="37" t="e">
        <f>$D23*BA23</f>
        <v>#DIV/0!</v>
      </c>
      <c r="BA23" s="20" t="e">
        <f>VLOOKUP($E23,$E$5:BA$10,BA$12)</f>
        <v>#DIV/0!</v>
      </c>
      <c r="BB23" s="37" t="e">
        <f>$D23*BC23</f>
        <v>#DIV/0!</v>
      </c>
      <c r="BC23" s="20" t="e">
        <f>VLOOKUP($E23,$E$5:BC$10,BC$12)</f>
        <v>#DIV/0!</v>
      </c>
      <c r="BD23" s="37" t="e">
        <f>$D23*BE23</f>
        <v>#DIV/0!</v>
      </c>
      <c r="BE23" s="20" t="e">
        <f>VLOOKUP($E23,$E$5:BE$10,BE$12)</f>
        <v>#DIV/0!</v>
      </c>
      <c r="BF23" s="37" t="e">
        <f>$D23*BG23</f>
        <v>#DIV/0!</v>
      </c>
      <c r="BG23" s="20" t="e">
        <f>VLOOKUP($E23,$E$5:BG$10,BG$12)</f>
        <v>#DIV/0!</v>
      </c>
      <c r="BH23" s="37" t="e">
        <f>$D23*BI23</f>
        <v>#DIV/0!</v>
      </c>
      <c r="BI23" s="20" t="e">
        <f>VLOOKUP($E23,$E$5:BI$10,BI$12)</f>
        <v>#DIV/0!</v>
      </c>
      <c r="BJ23" s="37" t="e">
        <f>$D23*BK23</f>
        <v>#DIV/0!</v>
      </c>
      <c r="BK23" s="20" t="e">
        <f>VLOOKUP($E23,$E$5:BK$10,BK$12)</f>
        <v>#DIV/0!</v>
      </c>
      <c r="BL23" s="37" t="e">
        <f>$D23*BM23</f>
        <v>#DIV/0!</v>
      </c>
      <c r="BM23" s="20" t="e">
        <f>VLOOKUP($E23,$E$5:BM$10,BM$12)</f>
        <v>#DIV/0!</v>
      </c>
      <c r="BN23" s="37" t="e">
        <f>$D23*BO23</f>
        <v>#DIV/0!</v>
      </c>
      <c r="BO23" s="20" t="e">
        <f>VLOOKUP($E23,$E$5:BO$10,BO$12)</f>
        <v>#DIV/0!</v>
      </c>
      <c r="BP23" s="37" t="e">
        <f>$D23*BQ23</f>
        <v>#DIV/0!</v>
      </c>
      <c r="BQ23" s="20" t="e">
        <f>VLOOKUP($E23,$E$5:BQ$10,BQ$12)</f>
        <v>#DIV/0!</v>
      </c>
      <c r="BR23" s="37" t="e">
        <f>$D23*BS23</f>
        <v>#DIV/0!</v>
      </c>
      <c r="BS23" s="20" t="e">
        <f>VLOOKUP($E23,$E$5:BS$10,BS$12)</f>
        <v>#DIV/0!</v>
      </c>
      <c r="BT23" s="38" t="e">
        <f>F23+H23+J23+L23+N23+P23+R23+X23+AX23+Z23+AB23+AD23+AF23+AH23+AJ23+AL23+AN23+AP23+AR23+AT23+AV23+AZ23+BB23+BD23+BF23+BH23+BJ23+T23+V23+BL23+BN23+BP23+BR23</f>
        <v>#DIV/0!</v>
      </c>
      <c r="BU23" s="20" t="e">
        <f t="shared" si="40"/>
        <v>#DIV/0!</v>
      </c>
    </row>
    <row r="24" spans="1:75" s="13" customFormat="1" ht="13.8" x14ac:dyDescent="0.3">
      <c r="A24" s="58"/>
      <c r="B24" s="13">
        <v>2020</v>
      </c>
      <c r="C24" s="14"/>
      <c r="D24" s="35"/>
      <c r="E24" s="36">
        <v>6</v>
      </c>
      <c r="F24" s="37" t="e">
        <f t="shared" ref="F24:H28" si="41">$D24*G24</f>
        <v>#DIV/0!</v>
      </c>
      <c r="G24" s="20" t="e">
        <f>VLOOKUP($E24,$E$5:G$10,G$12)</f>
        <v>#DIV/0!</v>
      </c>
      <c r="H24" s="37" t="e">
        <f t="shared" si="41"/>
        <v>#DIV/0!</v>
      </c>
      <c r="I24" s="20" t="e">
        <f>VLOOKUP($E24,$E$5:I$10,I$12)</f>
        <v>#DIV/0!</v>
      </c>
      <c r="J24" s="37" t="e">
        <f t="shared" ref="J24:J26" si="42">$D24*K24</f>
        <v>#DIV/0!</v>
      </c>
      <c r="K24" s="20" t="e">
        <f>VLOOKUP($E24,$E$5:K$10,K$12)</f>
        <v>#DIV/0!</v>
      </c>
      <c r="L24" s="37" t="e">
        <f t="shared" ref="L24:L26" si="43">$D24*M24</f>
        <v>#DIV/0!</v>
      </c>
      <c r="M24" s="20" t="e">
        <f>VLOOKUP($E24,$E$5:M$10,M$12)</f>
        <v>#DIV/0!</v>
      </c>
      <c r="N24" s="37" t="e">
        <f t="shared" ref="N24:N26" si="44">$D24*O24</f>
        <v>#DIV/0!</v>
      </c>
      <c r="O24" s="20" t="e">
        <f>VLOOKUP($E24,$E$5:O$10,O$12)</f>
        <v>#DIV/0!</v>
      </c>
      <c r="P24" s="37" t="e">
        <f t="shared" ref="P24:P26" si="45">$D24*Q24</f>
        <v>#DIV/0!</v>
      </c>
      <c r="Q24" s="20" t="e">
        <f>VLOOKUP($E24,$E$5:Q$10,Q$12)</f>
        <v>#DIV/0!</v>
      </c>
      <c r="R24" s="37" t="e">
        <f t="shared" ref="R24:R26" si="46">$D24*S24</f>
        <v>#DIV/0!</v>
      </c>
      <c r="S24" s="20" t="e">
        <f>VLOOKUP($E24,$E$5:S$10,S$12)</f>
        <v>#DIV/0!</v>
      </c>
      <c r="T24" s="37" t="e">
        <f t="shared" ref="T24:T26" si="47">$D24*U24</f>
        <v>#DIV/0!</v>
      </c>
      <c r="U24" s="20" t="e">
        <f>VLOOKUP($E24,$E$5:U$10,U$12)</f>
        <v>#DIV/0!</v>
      </c>
      <c r="V24" s="37" t="e">
        <f t="shared" ref="V24:V26" si="48">$D24*W24</f>
        <v>#DIV/0!</v>
      </c>
      <c r="W24" s="20" t="e">
        <f>VLOOKUP($E24,$E$5:W$10,W$12)</f>
        <v>#DIV/0!</v>
      </c>
      <c r="X24" s="37" t="e">
        <f t="shared" ref="X24:X26" si="49">$D24*Y24</f>
        <v>#DIV/0!</v>
      </c>
      <c r="Y24" s="20" t="e">
        <f>VLOOKUP($E24,$E$5:Y$10,Y$12)</f>
        <v>#DIV/0!</v>
      </c>
      <c r="Z24" s="37" t="e">
        <f t="shared" ref="Z24:Z26" si="50">$D24*AA24</f>
        <v>#DIV/0!</v>
      </c>
      <c r="AA24" s="20" t="e">
        <f>VLOOKUP($E24,$E$5:AA$10,AA$12)</f>
        <v>#DIV/0!</v>
      </c>
      <c r="AB24" s="37" t="e">
        <f t="shared" ref="AB24:AB26" si="51">$D24*AC24</f>
        <v>#DIV/0!</v>
      </c>
      <c r="AC24" s="20" t="e">
        <f>VLOOKUP($E24,$E$5:AC$10,AC$12)</f>
        <v>#DIV/0!</v>
      </c>
      <c r="AD24" s="37" t="e">
        <f t="shared" ref="AD24:AD26" si="52">$D24*AE24</f>
        <v>#DIV/0!</v>
      </c>
      <c r="AE24" s="20" t="e">
        <f>VLOOKUP($E24,$E$5:AE$10,AE$12)</f>
        <v>#DIV/0!</v>
      </c>
      <c r="AF24" s="37" t="e">
        <f t="shared" ref="AF24:AF26" si="53">$D24*AG24</f>
        <v>#DIV/0!</v>
      </c>
      <c r="AG24" s="20" t="e">
        <f>VLOOKUP($E24,$E$5:AG$10,AG$12)</f>
        <v>#DIV/0!</v>
      </c>
      <c r="AH24" s="37" t="e">
        <f t="shared" ref="AH24:AH26" si="54">$D24*AI24</f>
        <v>#DIV/0!</v>
      </c>
      <c r="AI24" s="20" t="e">
        <f>VLOOKUP($E24,$E$5:AI$10,AI$12)</f>
        <v>#DIV/0!</v>
      </c>
      <c r="AJ24" s="37" t="e">
        <f t="shared" ref="AJ24:AJ26" si="55">$D24*AK24</f>
        <v>#DIV/0!</v>
      </c>
      <c r="AK24" s="20" t="e">
        <f>VLOOKUP($E24,$E$5:AK$10,AK$12)</f>
        <v>#DIV/0!</v>
      </c>
      <c r="AL24" s="37" t="e">
        <f t="shared" ref="AL24:AL26" si="56">$D24*AM24</f>
        <v>#DIV/0!</v>
      </c>
      <c r="AM24" s="20" t="e">
        <f>VLOOKUP($E24,$E$5:AM$10,AM$12)</f>
        <v>#DIV/0!</v>
      </c>
      <c r="AN24" s="37" t="e">
        <f t="shared" ref="AN24:AN26" si="57">$D24*AO24</f>
        <v>#DIV/0!</v>
      </c>
      <c r="AO24" s="20" t="e">
        <f>VLOOKUP($E24,$E$5:AO$10,AO$12)</f>
        <v>#DIV/0!</v>
      </c>
      <c r="AP24" s="37" t="e">
        <f t="shared" ref="AP24:AP26" si="58">$D24*AQ24</f>
        <v>#DIV/0!</v>
      </c>
      <c r="AQ24" s="20" t="e">
        <f>VLOOKUP($E24,$E$5:AQ$10,AQ$12)</f>
        <v>#DIV/0!</v>
      </c>
      <c r="AR24" s="37" t="e">
        <f t="shared" ref="AR24:AR26" si="59">$D24*AS24</f>
        <v>#DIV/0!</v>
      </c>
      <c r="AS24" s="20" t="e">
        <f>VLOOKUP($E24,$E$5:AS$10,AS$12)</f>
        <v>#DIV/0!</v>
      </c>
      <c r="AT24" s="37" t="e">
        <f t="shared" ref="AT24:AT26" si="60">$D24*AU24</f>
        <v>#DIV/0!</v>
      </c>
      <c r="AU24" s="20" t="e">
        <f>VLOOKUP($E24,$E$5:AU$10,AU$12)</f>
        <v>#DIV/0!</v>
      </c>
      <c r="AV24" s="37" t="e">
        <f t="shared" ref="AV24:AV26" si="61">$D24*AW24</f>
        <v>#DIV/0!</v>
      </c>
      <c r="AW24" s="20" t="e">
        <f>VLOOKUP($E24,$E$5:AW$10,AW$12)</f>
        <v>#DIV/0!</v>
      </c>
      <c r="AX24" s="37" t="e">
        <f t="shared" ref="AX24:AX26" si="62">$D24*AY24</f>
        <v>#DIV/0!</v>
      </c>
      <c r="AY24" s="20" t="e">
        <f>VLOOKUP($E24,$E$5:AY$10,AY$12)</f>
        <v>#DIV/0!</v>
      </c>
      <c r="AZ24" s="37" t="e">
        <f t="shared" ref="AZ24:AZ26" si="63">$D24*BA24</f>
        <v>#DIV/0!</v>
      </c>
      <c r="BA24" s="20" t="e">
        <f>VLOOKUP($E24,$E$5:BA$10,BA$12)</f>
        <v>#DIV/0!</v>
      </c>
      <c r="BB24" s="37" t="e">
        <f t="shared" ref="BB24:BB26" si="64">$D24*BC24</f>
        <v>#DIV/0!</v>
      </c>
      <c r="BC24" s="20" t="e">
        <f>VLOOKUP($E24,$E$5:BC$10,BC$12)</f>
        <v>#DIV/0!</v>
      </c>
      <c r="BD24" s="37" t="e">
        <f t="shared" ref="BD24:BD26" si="65">$D24*BE24</f>
        <v>#DIV/0!</v>
      </c>
      <c r="BE24" s="20" t="e">
        <f>VLOOKUP($E24,$E$5:BE$10,BE$12)</f>
        <v>#DIV/0!</v>
      </c>
      <c r="BF24" s="37" t="e">
        <f t="shared" ref="BF24:BF26" si="66">$D24*BG24</f>
        <v>#DIV/0!</v>
      </c>
      <c r="BG24" s="20" t="e">
        <f>VLOOKUP($E24,$E$5:BG$10,BG$12)</f>
        <v>#DIV/0!</v>
      </c>
      <c r="BH24" s="37" t="e">
        <f t="shared" ref="BH24:BH26" si="67">$D24*BI24</f>
        <v>#DIV/0!</v>
      </c>
      <c r="BI24" s="20" t="e">
        <f>VLOOKUP($E24,$E$5:BI$10,BI$12)</f>
        <v>#DIV/0!</v>
      </c>
      <c r="BJ24" s="37" t="e">
        <f t="shared" ref="BJ24:BJ26" si="68">$D24*BK24</f>
        <v>#DIV/0!</v>
      </c>
      <c r="BK24" s="20" t="e">
        <f>VLOOKUP($E24,$E$5:BK$10,BK$12)</f>
        <v>#DIV/0!</v>
      </c>
      <c r="BL24" s="37" t="e">
        <f t="shared" ref="BL24:BL26" si="69">$D24*BM24</f>
        <v>#DIV/0!</v>
      </c>
      <c r="BM24" s="20" t="e">
        <f>VLOOKUP($E24,$E$5:BM$10,BM$12)</f>
        <v>#DIV/0!</v>
      </c>
      <c r="BN24" s="37" t="e">
        <f t="shared" ref="BN24:BN26" si="70">$D24*BO24</f>
        <v>#DIV/0!</v>
      </c>
      <c r="BO24" s="20" t="e">
        <f>VLOOKUP($E24,$E$5:BO$10,BO$12)</f>
        <v>#DIV/0!</v>
      </c>
      <c r="BP24" s="37" t="e">
        <f t="shared" ref="BP24:BP26" si="71">$D24*BQ24</f>
        <v>#DIV/0!</v>
      </c>
      <c r="BQ24" s="20" t="e">
        <f>VLOOKUP($E24,$E$5:BQ$10,BQ$12)</f>
        <v>#DIV/0!</v>
      </c>
      <c r="BR24" s="37" t="e">
        <f t="shared" ref="BR24:BR26" si="72">$D24*BS24</f>
        <v>#DIV/0!</v>
      </c>
      <c r="BS24" s="20" t="e">
        <f>VLOOKUP($E24,$E$5:BS$10,BS$12)</f>
        <v>#DIV/0!</v>
      </c>
      <c r="BT24" s="38" t="e">
        <f t="shared" ref="BT24:BT27" si="73">F24+H24+J24+L24+N24+P24+R24+X24+AX24+Z24+AB24+AD24+AF24+AH24+AJ24+AL24+AN24+AP24+AR24+AT24+AV24+AZ24+BB24+BD24+BF24+BH24+BJ24+T24+V24+BL24+BN24+BP24+BR24</f>
        <v>#DIV/0!</v>
      </c>
      <c r="BU24" s="20" t="e">
        <f t="shared" si="40"/>
        <v>#DIV/0!</v>
      </c>
      <c r="BW24" s="39" t="e">
        <f t="shared" ref="BW24:BW28" si="74">BT24-D24</f>
        <v>#DIV/0!</v>
      </c>
    </row>
    <row r="25" spans="1:75" s="13" customFormat="1" ht="13.8" x14ac:dyDescent="0.3">
      <c r="A25" s="59"/>
      <c r="B25" s="13">
        <v>2021</v>
      </c>
      <c r="C25" s="14"/>
      <c r="D25" s="35"/>
      <c r="E25" s="36">
        <v>6</v>
      </c>
      <c r="F25" s="37" t="e">
        <f t="shared" si="41"/>
        <v>#DIV/0!</v>
      </c>
      <c r="G25" s="20" t="e">
        <f>VLOOKUP($E25,$E$5:G$10,G$12)</f>
        <v>#DIV/0!</v>
      </c>
      <c r="H25" s="37" t="e">
        <f t="shared" si="41"/>
        <v>#DIV/0!</v>
      </c>
      <c r="I25" s="20" t="e">
        <f>VLOOKUP($E25,$E$5:I$10,I$12)</f>
        <v>#DIV/0!</v>
      </c>
      <c r="J25" s="37" t="e">
        <f t="shared" si="42"/>
        <v>#DIV/0!</v>
      </c>
      <c r="K25" s="20" t="e">
        <f>VLOOKUP($E25,$E$5:K$10,K$12)</f>
        <v>#DIV/0!</v>
      </c>
      <c r="L25" s="37" t="e">
        <f t="shared" si="43"/>
        <v>#DIV/0!</v>
      </c>
      <c r="M25" s="20" t="e">
        <f>VLOOKUP($E25,$E$5:M$10,M$12)</f>
        <v>#DIV/0!</v>
      </c>
      <c r="N25" s="37" t="e">
        <f t="shared" si="44"/>
        <v>#DIV/0!</v>
      </c>
      <c r="O25" s="20" t="e">
        <f>VLOOKUP($E25,$E$5:O$10,O$12)</f>
        <v>#DIV/0!</v>
      </c>
      <c r="P25" s="37" t="e">
        <f t="shared" si="45"/>
        <v>#DIV/0!</v>
      </c>
      <c r="Q25" s="20" t="e">
        <f>VLOOKUP($E25,$E$5:Q$10,Q$12)</f>
        <v>#DIV/0!</v>
      </c>
      <c r="R25" s="37" t="e">
        <f t="shared" si="46"/>
        <v>#DIV/0!</v>
      </c>
      <c r="S25" s="20" t="e">
        <f>VLOOKUP($E25,$E$5:S$10,S$12)</f>
        <v>#DIV/0!</v>
      </c>
      <c r="T25" s="37" t="e">
        <f t="shared" si="47"/>
        <v>#DIV/0!</v>
      </c>
      <c r="U25" s="20" t="e">
        <f>VLOOKUP($E25,$E$5:U$10,U$12)</f>
        <v>#DIV/0!</v>
      </c>
      <c r="V25" s="37" t="e">
        <f t="shared" si="48"/>
        <v>#DIV/0!</v>
      </c>
      <c r="W25" s="20" t="e">
        <f>VLOOKUP($E25,$E$5:W$10,W$12)</f>
        <v>#DIV/0!</v>
      </c>
      <c r="X25" s="37" t="e">
        <f t="shared" si="49"/>
        <v>#DIV/0!</v>
      </c>
      <c r="Y25" s="20" t="e">
        <f>VLOOKUP($E25,$E$5:Y$10,Y$12)</f>
        <v>#DIV/0!</v>
      </c>
      <c r="Z25" s="37" t="e">
        <f t="shared" si="50"/>
        <v>#DIV/0!</v>
      </c>
      <c r="AA25" s="20" t="e">
        <f>VLOOKUP($E25,$E$5:AA$10,AA$12)</f>
        <v>#DIV/0!</v>
      </c>
      <c r="AB25" s="37" t="e">
        <f t="shared" si="51"/>
        <v>#DIV/0!</v>
      </c>
      <c r="AC25" s="20" t="e">
        <f>VLOOKUP($E25,$E$5:AC$10,AC$12)</f>
        <v>#DIV/0!</v>
      </c>
      <c r="AD25" s="37" t="e">
        <f t="shared" si="52"/>
        <v>#DIV/0!</v>
      </c>
      <c r="AE25" s="20" t="e">
        <f>VLOOKUP($E25,$E$5:AE$10,AE$12)</f>
        <v>#DIV/0!</v>
      </c>
      <c r="AF25" s="37" t="e">
        <f t="shared" si="53"/>
        <v>#DIV/0!</v>
      </c>
      <c r="AG25" s="20" t="e">
        <f>VLOOKUP($E25,$E$5:AG$10,AG$12)</f>
        <v>#DIV/0!</v>
      </c>
      <c r="AH25" s="37" t="e">
        <f t="shared" si="54"/>
        <v>#DIV/0!</v>
      </c>
      <c r="AI25" s="20" t="e">
        <f>VLOOKUP($E25,$E$5:AI$10,AI$12)</f>
        <v>#DIV/0!</v>
      </c>
      <c r="AJ25" s="37" t="e">
        <f t="shared" si="55"/>
        <v>#DIV/0!</v>
      </c>
      <c r="AK25" s="20" t="e">
        <f>VLOOKUP($E25,$E$5:AK$10,AK$12)</f>
        <v>#DIV/0!</v>
      </c>
      <c r="AL25" s="37" t="e">
        <f t="shared" si="56"/>
        <v>#DIV/0!</v>
      </c>
      <c r="AM25" s="20" t="e">
        <f>VLOOKUP($E25,$E$5:AM$10,AM$12)</f>
        <v>#DIV/0!</v>
      </c>
      <c r="AN25" s="37" t="e">
        <f t="shared" si="57"/>
        <v>#DIV/0!</v>
      </c>
      <c r="AO25" s="20" t="e">
        <f>VLOOKUP($E25,$E$5:AO$10,AO$12)</f>
        <v>#DIV/0!</v>
      </c>
      <c r="AP25" s="37" t="e">
        <f t="shared" si="58"/>
        <v>#DIV/0!</v>
      </c>
      <c r="AQ25" s="20" t="e">
        <f>VLOOKUP($E25,$E$5:AQ$10,AQ$12)</f>
        <v>#DIV/0!</v>
      </c>
      <c r="AR25" s="37" t="e">
        <f t="shared" si="59"/>
        <v>#DIV/0!</v>
      </c>
      <c r="AS25" s="20" t="e">
        <f>VLOOKUP($E25,$E$5:AS$10,AS$12)</f>
        <v>#DIV/0!</v>
      </c>
      <c r="AT25" s="37" t="e">
        <f t="shared" si="60"/>
        <v>#DIV/0!</v>
      </c>
      <c r="AU25" s="20" t="e">
        <f>VLOOKUP($E25,$E$5:AU$10,AU$12)</f>
        <v>#DIV/0!</v>
      </c>
      <c r="AV25" s="37" t="e">
        <f t="shared" si="61"/>
        <v>#DIV/0!</v>
      </c>
      <c r="AW25" s="20" t="e">
        <f>VLOOKUP($E25,$E$5:AW$10,AW$12)</f>
        <v>#DIV/0!</v>
      </c>
      <c r="AX25" s="37" t="e">
        <f t="shared" si="62"/>
        <v>#DIV/0!</v>
      </c>
      <c r="AY25" s="20" t="e">
        <f>VLOOKUP($E25,$E$5:AY$10,AY$12)</f>
        <v>#DIV/0!</v>
      </c>
      <c r="AZ25" s="37" t="e">
        <f t="shared" si="63"/>
        <v>#DIV/0!</v>
      </c>
      <c r="BA25" s="20" t="e">
        <f>VLOOKUP($E25,$E$5:BA$10,BA$12)</f>
        <v>#DIV/0!</v>
      </c>
      <c r="BB25" s="37" t="e">
        <f t="shared" si="64"/>
        <v>#DIV/0!</v>
      </c>
      <c r="BC25" s="20" t="e">
        <f>VLOOKUP($E25,$E$5:BC$10,BC$12)</f>
        <v>#DIV/0!</v>
      </c>
      <c r="BD25" s="37" t="e">
        <f t="shared" si="65"/>
        <v>#DIV/0!</v>
      </c>
      <c r="BE25" s="20" t="e">
        <f>VLOOKUP($E25,$E$5:BE$10,BE$12)</f>
        <v>#DIV/0!</v>
      </c>
      <c r="BF25" s="37" t="e">
        <f t="shared" si="66"/>
        <v>#DIV/0!</v>
      </c>
      <c r="BG25" s="20" t="e">
        <f>VLOOKUP($E25,$E$5:BG$10,BG$12)</f>
        <v>#DIV/0!</v>
      </c>
      <c r="BH25" s="37" t="e">
        <f t="shared" si="67"/>
        <v>#DIV/0!</v>
      </c>
      <c r="BI25" s="20" t="e">
        <f>VLOOKUP($E25,$E$5:BI$10,BI$12)</f>
        <v>#DIV/0!</v>
      </c>
      <c r="BJ25" s="37" t="e">
        <f t="shared" si="68"/>
        <v>#DIV/0!</v>
      </c>
      <c r="BK25" s="20" t="e">
        <f>VLOOKUP($E25,$E$5:BK$10,BK$12)</f>
        <v>#DIV/0!</v>
      </c>
      <c r="BL25" s="37" t="e">
        <f t="shared" si="69"/>
        <v>#DIV/0!</v>
      </c>
      <c r="BM25" s="20" t="e">
        <f>VLOOKUP($E25,$E$5:BM$10,BM$12)</f>
        <v>#DIV/0!</v>
      </c>
      <c r="BN25" s="37" t="e">
        <f t="shared" si="70"/>
        <v>#DIV/0!</v>
      </c>
      <c r="BO25" s="20" t="e">
        <f>VLOOKUP($E25,$E$5:BO$10,BO$12)</f>
        <v>#DIV/0!</v>
      </c>
      <c r="BP25" s="37" t="e">
        <f t="shared" si="71"/>
        <v>#DIV/0!</v>
      </c>
      <c r="BQ25" s="20" t="e">
        <f>VLOOKUP($E25,$E$5:BQ$10,BQ$12)</f>
        <v>#DIV/0!</v>
      </c>
      <c r="BR25" s="37" t="e">
        <f t="shared" si="72"/>
        <v>#DIV/0!</v>
      </c>
      <c r="BS25" s="20" t="e">
        <f>VLOOKUP($E25,$E$5:BS$10,BS$12)</f>
        <v>#DIV/0!</v>
      </c>
      <c r="BT25" s="38" t="e">
        <f t="shared" si="73"/>
        <v>#DIV/0!</v>
      </c>
      <c r="BU25" s="20" t="e">
        <f t="shared" si="40"/>
        <v>#DIV/0!</v>
      </c>
      <c r="BW25" s="39" t="e">
        <f t="shared" si="74"/>
        <v>#DIV/0!</v>
      </c>
    </row>
    <row r="26" spans="1:75" s="13" customFormat="1" ht="13.8" x14ac:dyDescent="0.3">
      <c r="A26" s="59"/>
      <c r="B26" s="13">
        <v>2022</v>
      </c>
      <c r="C26" s="14"/>
      <c r="D26" s="35"/>
      <c r="E26" s="36">
        <v>6</v>
      </c>
      <c r="F26" s="37" t="e">
        <f t="shared" si="41"/>
        <v>#DIV/0!</v>
      </c>
      <c r="G26" s="20" t="e">
        <f>VLOOKUP($E26,$E$5:G$10,G$12)</f>
        <v>#DIV/0!</v>
      </c>
      <c r="H26" s="37" t="e">
        <f t="shared" si="41"/>
        <v>#DIV/0!</v>
      </c>
      <c r="I26" s="20" t="e">
        <f>VLOOKUP($E26,$E$5:I$10,I$12)</f>
        <v>#DIV/0!</v>
      </c>
      <c r="J26" s="37" t="e">
        <f t="shared" si="42"/>
        <v>#DIV/0!</v>
      </c>
      <c r="K26" s="20" t="e">
        <f>VLOOKUP($E26,$E$5:K$10,K$12)</f>
        <v>#DIV/0!</v>
      </c>
      <c r="L26" s="37" t="e">
        <f t="shared" si="43"/>
        <v>#DIV/0!</v>
      </c>
      <c r="M26" s="20" t="e">
        <f>VLOOKUP($E26,$E$5:M$10,M$12)</f>
        <v>#DIV/0!</v>
      </c>
      <c r="N26" s="37" t="e">
        <f t="shared" si="44"/>
        <v>#DIV/0!</v>
      </c>
      <c r="O26" s="20" t="e">
        <f>VLOOKUP($E26,$E$5:O$10,O$12)</f>
        <v>#DIV/0!</v>
      </c>
      <c r="P26" s="37" t="e">
        <f t="shared" si="45"/>
        <v>#DIV/0!</v>
      </c>
      <c r="Q26" s="20" t="e">
        <f>VLOOKUP($E26,$E$5:Q$10,Q$12)</f>
        <v>#DIV/0!</v>
      </c>
      <c r="R26" s="37" t="e">
        <f t="shared" si="46"/>
        <v>#DIV/0!</v>
      </c>
      <c r="S26" s="20" t="e">
        <f>VLOOKUP($E26,$E$5:S$10,S$12)</f>
        <v>#DIV/0!</v>
      </c>
      <c r="T26" s="37" t="e">
        <f t="shared" si="47"/>
        <v>#DIV/0!</v>
      </c>
      <c r="U26" s="20" t="e">
        <f>VLOOKUP($E26,$E$5:U$10,U$12)</f>
        <v>#DIV/0!</v>
      </c>
      <c r="V26" s="37" t="e">
        <f t="shared" si="48"/>
        <v>#DIV/0!</v>
      </c>
      <c r="W26" s="20" t="e">
        <f>VLOOKUP($E26,$E$5:W$10,W$12)</f>
        <v>#DIV/0!</v>
      </c>
      <c r="X26" s="37" t="e">
        <f t="shared" si="49"/>
        <v>#DIV/0!</v>
      </c>
      <c r="Y26" s="20" t="e">
        <f>VLOOKUP($E26,$E$5:Y$10,Y$12)</f>
        <v>#DIV/0!</v>
      </c>
      <c r="Z26" s="37" t="e">
        <f t="shared" si="50"/>
        <v>#DIV/0!</v>
      </c>
      <c r="AA26" s="20" t="e">
        <f>VLOOKUP($E26,$E$5:AA$10,AA$12)</f>
        <v>#DIV/0!</v>
      </c>
      <c r="AB26" s="37" t="e">
        <f t="shared" si="51"/>
        <v>#DIV/0!</v>
      </c>
      <c r="AC26" s="20" t="e">
        <f>VLOOKUP($E26,$E$5:AC$10,AC$12)</f>
        <v>#DIV/0!</v>
      </c>
      <c r="AD26" s="37" t="e">
        <f t="shared" si="52"/>
        <v>#DIV/0!</v>
      </c>
      <c r="AE26" s="20" t="e">
        <f>VLOOKUP($E26,$E$5:AE$10,AE$12)</f>
        <v>#DIV/0!</v>
      </c>
      <c r="AF26" s="37" t="e">
        <f t="shared" si="53"/>
        <v>#DIV/0!</v>
      </c>
      <c r="AG26" s="20" t="e">
        <f>VLOOKUP($E26,$E$5:AG$10,AG$12)</f>
        <v>#DIV/0!</v>
      </c>
      <c r="AH26" s="37" t="e">
        <f t="shared" si="54"/>
        <v>#DIV/0!</v>
      </c>
      <c r="AI26" s="20" t="e">
        <f>VLOOKUP($E26,$E$5:AI$10,AI$12)</f>
        <v>#DIV/0!</v>
      </c>
      <c r="AJ26" s="37" t="e">
        <f t="shared" si="55"/>
        <v>#DIV/0!</v>
      </c>
      <c r="AK26" s="20" t="e">
        <f>VLOOKUP($E26,$E$5:AK$10,AK$12)</f>
        <v>#DIV/0!</v>
      </c>
      <c r="AL26" s="37" t="e">
        <f t="shared" si="56"/>
        <v>#DIV/0!</v>
      </c>
      <c r="AM26" s="20" t="e">
        <f>VLOOKUP($E26,$E$5:AM$10,AM$12)</f>
        <v>#DIV/0!</v>
      </c>
      <c r="AN26" s="37" t="e">
        <f t="shared" si="57"/>
        <v>#DIV/0!</v>
      </c>
      <c r="AO26" s="20" t="e">
        <f>VLOOKUP($E26,$E$5:AO$10,AO$12)</f>
        <v>#DIV/0!</v>
      </c>
      <c r="AP26" s="37" t="e">
        <f t="shared" si="58"/>
        <v>#DIV/0!</v>
      </c>
      <c r="AQ26" s="20" t="e">
        <f>VLOOKUP($E26,$E$5:AQ$10,AQ$12)</f>
        <v>#DIV/0!</v>
      </c>
      <c r="AR26" s="37" t="e">
        <f t="shared" si="59"/>
        <v>#DIV/0!</v>
      </c>
      <c r="AS26" s="20" t="e">
        <f>VLOOKUP($E26,$E$5:AS$10,AS$12)</f>
        <v>#DIV/0!</v>
      </c>
      <c r="AT26" s="37" t="e">
        <f t="shared" si="60"/>
        <v>#DIV/0!</v>
      </c>
      <c r="AU26" s="20" t="e">
        <f>VLOOKUP($E26,$E$5:AU$10,AU$12)</f>
        <v>#DIV/0!</v>
      </c>
      <c r="AV26" s="37" t="e">
        <f t="shared" si="61"/>
        <v>#DIV/0!</v>
      </c>
      <c r="AW26" s="20" t="e">
        <f>VLOOKUP($E26,$E$5:AW$10,AW$12)</f>
        <v>#DIV/0!</v>
      </c>
      <c r="AX26" s="37" t="e">
        <f t="shared" si="62"/>
        <v>#DIV/0!</v>
      </c>
      <c r="AY26" s="20" t="e">
        <f>VLOOKUP($E26,$E$5:AY$10,AY$12)</f>
        <v>#DIV/0!</v>
      </c>
      <c r="AZ26" s="37" t="e">
        <f t="shared" si="63"/>
        <v>#DIV/0!</v>
      </c>
      <c r="BA26" s="20" t="e">
        <f>VLOOKUP($E26,$E$5:BA$10,BA$12)</f>
        <v>#DIV/0!</v>
      </c>
      <c r="BB26" s="37" t="e">
        <f t="shared" si="64"/>
        <v>#DIV/0!</v>
      </c>
      <c r="BC26" s="20" t="e">
        <f>VLOOKUP($E26,$E$5:BC$10,BC$12)</f>
        <v>#DIV/0!</v>
      </c>
      <c r="BD26" s="37" t="e">
        <f t="shared" si="65"/>
        <v>#DIV/0!</v>
      </c>
      <c r="BE26" s="20" t="e">
        <f>VLOOKUP($E26,$E$5:BE$10,BE$12)</f>
        <v>#DIV/0!</v>
      </c>
      <c r="BF26" s="37" t="e">
        <f t="shared" si="66"/>
        <v>#DIV/0!</v>
      </c>
      <c r="BG26" s="20" t="e">
        <f>VLOOKUP($E26,$E$5:BG$10,BG$12)</f>
        <v>#DIV/0!</v>
      </c>
      <c r="BH26" s="37" t="e">
        <f t="shared" si="67"/>
        <v>#DIV/0!</v>
      </c>
      <c r="BI26" s="20" t="e">
        <f>VLOOKUP($E26,$E$5:BI$10,BI$12)</f>
        <v>#DIV/0!</v>
      </c>
      <c r="BJ26" s="37" t="e">
        <f t="shared" si="68"/>
        <v>#DIV/0!</v>
      </c>
      <c r="BK26" s="20" t="e">
        <f>VLOOKUP($E26,$E$5:BK$10,BK$12)</f>
        <v>#DIV/0!</v>
      </c>
      <c r="BL26" s="37" t="e">
        <f t="shared" si="69"/>
        <v>#DIV/0!</v>
      </c>
      <c r="BM26" s="20" t="e">
        <f>VLOOKUP($E26,$E$5:BM$10,BM$12)</f>
        <v>#DIV/0!</v>
      </c>
      <c r="BN26" s="37" t="e">
        <f t="shared" si="70"/>
        <v>#DIV/0!</v>
      </c>
      <c r="BO26" s="20" t="e">
        <f>VLOOKUP($E26,$E$5:BO$10,BO$12)</f>
        <v>#DIV/0!</v>
      </c>
      <c r="BP26" s="37" t="e">
        <f t="shared" si="71"/>
        <v>#DIV/0!</v>
      </c>
      <c r="BQ26" s="20" t="e">
        <f>VLOOKUP($E26,$E$5:BQ$10,BQ$12)</f>
        <v>#DIV/0!</v>
      </c>
      <c r="BR26" s="37" t="e">
        <f t="shared" si="72"/>
        <v>#DIV/0!</v>
      </c>
      <c r="BS26" s="20" t="e">
        <f>VLOOKUP($E26,$E$5:BS$10,BS$12)</f>
        <v>#DIV/0!</v>
      </c>
      <c r="BT26" s="38" t="e">
        <f t="shared" si="73"/>
        <v>#DIV/0!</v>
      </c>
      <c r="BU26" s="20" t="e">
        <f t="shared" si="40"/>
        <v>#DIV/0!</v>
      </c>
      <c r="BW26" s="39" t="e">
        <f t="shared" si="74"/>
        <v>#DIV/0!</v>
      </c>
    </row>
    <row r="27" spans="1:75" s="13" customFormat="1" ht="13.8" x14ac:dyDescent="0.3">
      <c r="A27" s="59"/>
      <c r="B27" s="13">
        <v>2023</v>
      </c>
      <c r="C27" s="34"/>
      <c r="D27" s="35"/>
      <c r="E27" s="36">
        <v>6</v>
      </c>
      <c r="F27" s="37" t="e">
        <f>$D27*G27</f>
        <v>#DIV/0!</v>
      </c>
      <c r="G27" s="20" t="e">
        <f>VLOOKUP($E27,$E$5:G$10,G$12)</f>
        <v>#DIV/0!</v>
      </c>
      <c r="H27" s="37" t="e">
        <f>$D27*I27</f>
        <v>#DIV/0!</v>
      </c>
      <c r="I27" s="20" t="e">
        <f>VLOOKUP($E27,$E$5:I$10,I$12)</f>
        <v>#DIV/0!</v>
      </c>
      <c r="J27" s="37" t="e">
        <f>$D27*K27</f>
        <v>#DIV/0!</v>
      </c>
      <c r="K27" s="20" t="e">
        <f>VLOOKUP($E27,$E$5:K$10,K$12)</f>
        <v>#DIV/0!</v>
      </c>
      <c r="L27" s="37" t="e">
        <f>$D27*M27</f>
        <v>#DIV/0!</v>
      </c>
      <c r="M27" s="20" t="e">
        <f>VLOOKUP($E27,$E$5:M$10,M$12)</f>
        <v>#DIV/0!</v>
      </c>
      <c r="N27" s="37" t="e">
        <f>$D27*O27</f>
        <v>#DIV/0!</v>
      </c>
      <c r="O27" s="20" t="e">
        <f>VLOOKUP($E27,$E$5:O$10,O$12)</f>
        <v>#DIV/0!</v>
      </c>
      <c r="P27" s="37" t="e">
        <f>$D27*Q27</f>
        <v>#DIV/0!</v>
      </c>
      <c r="Q27" s="20" t="e">
        <f>VLOOKUP($E27,$E$5:Q$10,Q$12)</f>
        <v>#DIV/0!</v>
      </c>
      <c r="R27" s="37" t="e">
        <f>$D27*S27</f>
        <v>#DIV/0!</v>
      </c>
      <c r="S27" s="20" t="e">
        <f>VLOOKUP($E27,$E$5:S$10,S$12)</f>
        <v>#DIV/0!</v>
      </c>
      <c r="T27" s="37" t="e">
        <f>$D27*U27</f>
        <v>#DIV/0!</v>
      </c>
      <c r="U27" s="20" t="e">
        <f>VLOOKUP($E27,$E$5:U$10,U$12)</f>
        <v>#DIV/0!</v>
      </c>
      <c r="V27" s="37" t="e">
        <f>$D27*W27</f>
        <v>#DIV/0!</v>
      </c>
      <c r="W27" s="20" t="e">
        <f>VLOOKUP($E27,$E$5:W$10,W$12)</f>
        <v>#DIV/0!</v>
      </c>
      <c r="X27" s="37" t="e">
        <f>$D27*Y27</f>
        <v>#DIV/0!</v>
      </c>
      <c r="Y27" s="20" t="e">
        <f>VLOOKUP($E27,$E$5:Y$10,Y$12)</f>
        <v>#DIV/0!</v>
      </c>
      <c r="Z27" s="37" t="e">
        <f>$D27*AA27</f>
        <v>#DIV/0!</v>
      </c>
      <c r="AA27" s="20" t="e">
        <f>VLOOKUP($E27,$E$5:AA$10,AA$12)</f>
        <v>#DIV/0!</v>
      </c>
      <c r="AB27" s="37" t="e">
        <f>$D27*AC27</f>
        <v>#DIV/0!</v>
      </c>
      <c r="AC27" s="20" t="e">
        <f>VLOOKUP($E27,$E$5:AC$10,AC$12)</f>
        <v>#DIV/0!</v>
      </c>
      <c r="AD27" s="37" t="e">
        <f>$D27*AE27</f>
        <v>#DIV/0!</v>
      </c>
      <c r="AE27" s="20" t="e">
        <f>VLOOKUP($E27,$E$5:AE$10,AE$12)</f>
        <v>#DIV/0!</v>
      </c>
      <c r="AF27" s="37" t="e">
        <f>$D27*AG27</f>
        <v>#DIV/0!</v>
      </c>
      <c r="AG27" s="20" t="e">
        <f>VLOOKUP($E27,$E$5:AG$10,AG$12)</f>
        <v>#DIV/0!</v>
      </c>
      <c r="AH27" s="37" t="e">
        <f>$D27*AI27</f>
        <v>#DIV/0!</v>
      </c>
      <c r="AI27" s="20" t="e">
        <f>VLOOKUP($E27,$E$5:AI$10,AI$12)</f>
        <v>#DIV/0!</v>
      </c>
      <c r="AJ27" s="37" t="e">
        <f>$D27*AK27</f>
        <v>#DIV/0!</v>
      </c>
      <c r="AK27" s="20" t="e">
        <f>VLOOKUP($E27,$E$5:AK$10,AK$12)</f>
        <v>#DIV/0!</v>
      </c>
      <c r="AL27" s="37" t="e">
        <f>$D27*AM27</f>
        <v>#DIV/0!</v>
      </c>
      <c r="AM27" s="20" t="e">
        <f>VLOOKUP($E27,$E$5:AM$10,AM$12)</f>
        <v>#DIV/0!</v>
      </c>
      <c r="AN27" s="37" t="e">
        <f>$D27*AO27</f>
        <v>#DIV/0!</v>
      </c>
      <c r="AO27" s="20" t="e">
        <f>VLOOKUP($E27,$E$5:AO$10,AO$12)</f>
        <v>#DIV/0!</v>
      </c>
      <c r="AP27" s="37" t="e">
        <f>$D27*AQ27</f>
        <v>#DIV/0!</v>
      </c>
      <c r="AQ27" s="20" t="e">
        <f>VLOOKUP($E27,$E$5:AQ$10,AQ$12)</f>
        <v>#DIV/0!</v>
      </c>
      <c r="AR27" s="37" t="e">
        <f>$D27*AS27</f>
        <v>#DIV/0!</v>
      </c>
      <c r="AS27" s="20" t="e">
        <f>VLOOKUP($E27,$E$5:AS$10,AS$12)</f>
        <v>#DIV/0!</v>
      </c>
      <c r="AT27" s="37" t="e">
        <f>$D27*AU27</f>
        <v>#DIV/0!</v>
      </c>
      <c r="AU27" s="20" t="e">
        <f>VLOOKUP($E27,$E$5:AU$10,AU$12)</f>
        <v>#DIV/0!</v>
      </c>
      <c r="AV27" s="37" t="e">
        <f>$D27*AW27</f>
        <v>#DIV/0!</v>
      </c>
      <c r="AW27" s="20" t="e">
        <f>VLOOKUP($E27,$E$5:AW$10,AW$12)</f>
        <v>#DIV/0!</v>
      </c>
      <c r="AX27" s="37" t="e">
        <f>$D27*AY27</f>
        <v>#DIV/0!</v>
      </c>
      <c r="AY27" s="20" t="e">
        <f>VLOOKUP($E27,$E$5:AY$10,AY$12)</f>
        <v>#DIV/0!</v>
      </c>
      <c r="AZ27" s="37" t="e">
        <f>$D27*BA27</f>
        <v>#DIV/0!</v>
      </c>
      <c r="BA27" s="20" t="e">
        <f>VLOOKUP($E27,$E$5:BA$10,BA$12)</f>
        <v>#DIV/0!</v>
      </c>
      <c r="BB27" s="37" t="e">
        <f>$D27*BC27</f>
        <v>#DIV/0!</v>
      </c>
      <c r="BC27" s="20" t="e">
        <f>VLOOKUP($E27,$E$5:BC$10,BC$12)</f>
        <v>#DIV/0!</v>
      </c>
      <c r="BD27" s="37" t="e">
        <f>$D27*BE27</f>
        <v>#DIV/0!</v>
      </c>
      <c r="BE27" s="20" t="e">
        <f>VLOOKUP($E27,$E$5:BE$10,BE$12)</f>
        <v>#DIV/0!</v>
      </c>
      <c r="BF27" s="37" t="e">
        <f>$D27*BG27</f>
        <v>#DIV/0!</v>
      </c>
      <c r="BG27" s="20" t="e">
        <f>VLOOKUP($E27,$E$5:BG$10,BG$12)</f>
        <v>#DIV/0!</v>
      </c>
      <c r="BH27" s="37" t="e">
        <f>$D27*BI27</f>
        <v>#DIV/0!</v>
      </c>
      <c r="BI27" s="20" t="e">
        <f>VLOOKUP($E27,$E$5:BI$10,BI$12)</f>
        <v>#DIV/0!</v>
      </c>
      <c r="BJ27" s="37" t="e">
        <f>$D27*BK27</f>
        <v>#DIV/0!</v>
      </c>
      <c r="BK27" s="20" t="e">
        <f>VLOOKUP($E27,$E$5:BK$10,BK$12)</f>
        <v>#DIV/0!</v>
      </c>
      <c r="BL27" s="37" t="e">
        <f>$D27*BM27</f>
        <v>#DIV/0!</v>
      </c>
      <c r="BM27" s="20" t="e">
        <f>VLOOKUP($E27,$E$5:BM$10,BM$12)</f>
        <v>#DIV/0!</v>
      </c>
      <c r="BN27" s="37" t="e">
        <f>$D27*BO27</f>
        <v>#DIV/0!</v>
      </c>
      <c r="BO27" s="20" t="e">
        <f>VLOOKUP($E27,$E$5:BO$10,BO$12)</f>
        <v>#DIV/0!</v>
      </c>
      <c r="BP27" s="37" t="e">
        <f>$D27*BQ27</f>
        <v>#DIV/0!</v>
      </c>
      <c r="BQ27" s="20" t="e">
        <f>VLOOKUP($E27,$E$5:BQ$10,BQ$12)</f>
        <v>#DIV/0!</v>
      </c>
      <c r="BR27" s="37" t="e">
        <f>$D27*BS27</f>
        <v>#DIV/0!</v>
      </c>
      <c r="BS27" s="20" t="e">
        <f>VLOOKUP($E27,$E$5:BS$10,BS$12)</f>
        <v>#DIV/0!</v>
      </c>
      <c r="BT27" s="38" t="e">
        <f t="shared" si="73"/>
        <v>#DIV/0!</v>
      </c>
      <c r="BU27" s="20" t="e">
        <f t="shared" si="40"/>
        <v>#DIV/0!</v>
      </c>
      <c r="BW27" s="39" t="e">
        <f t="shared" si="74"/>
        <v>#DIV/0!</v>
      </c>
    </row>
    <row r="28" spans="1:75" s="13" customFormat="1" ht="13.8" x14ac:dyDescent="0.3">
      <c r="A28" s="59"/>
      <c r="B28" s="13">
        <v>2024</v>
      </c>
      <c r="C28" s="34"/>
      <c r="D28" s="35"/>
      <c r="E28" s="36">
        <v>6</v>
      </c>
      <c r="F28" s="37" t="e">
        <f t="shared" si="41"/>
        <v>#DIV/0!</v>
      </c>
      <c r="G28" s="20" t="e">
        <f>VLOOKUP($E28,$E$5:G$10,G$12)</f>
        <v>#DIV/0!</v>
      </c>
      <c r="H28" s="37" t="e">
        <f t="shared" si="41"/>
        <v>#DIV/0!</v>
      </c>
      <c r="I28" s="20" t="e">
        <f>VLOOKUP($E28,$E$5:I$10,I$12)</f>
        <v>#DIV/0!</v>
      </c>
      <c r="J28" s="37" t="e">
        <f t="shared" ref="J28" si="75">$D28*K28</f>
        <v>#DIV/0!</v>
      </c>
      <c r="K28" s="20" t="e">
        <f>VLOOKUP($E28,$E$5:K$10,K$12)</f>
        <v>#DIV/0!</v>
      </c>
      <c r="L28" s="37" t="e">
        <f t="shared" ref="L28" si="76">$D28*M28</f>
        <v>#DIV/0!</v>
      </c>
      <c r="M28" s="20" t="e">
        <f>VLOOKUP($E28,$E$5:M$10,M$12)</f>
        <v>#DIV/0!</v>
      </c>
      <c r="N28" s="37" t="e">
        <f t="shared" ref="N28" si="77">$D28*O28</f>
        <v>#DIV/0!</v>
      </c>
      <c r="O28" s="20" t="e">
        <f>VLOOKUP($E28,$E$5:O$10,O$12)</f>
        <v>#DIV/0!</v>
      </c>
      <c r="P28" s="37" t="e">
        <f t="shared" ref="P28" si="78">$D28*Q28</f>
        <v>#DIV/0!</v>
      </c>
      <c r="Q28" s="20" t="e">
        <f>VLOOKUP($E28,$E$5:Q$10,Q$12)</f>
        <v>#DIV/0!</v>
      </c>
      <c r="R28" s="37" t="e">
        <f t="shared" ref="R28" si="79">$D28*S28</f>
        <v>#DIV/0!</v>
      </c>
      <c r="S28" s="20" t="e">
        <f>VLOOKUP($E28,$E$5:S$10,S$12)</f>
        <v>#DIV/0!</v>
      </c>
      <c r="T28" s="37" t="e">
        <f t="shared" ref="T28" si="80">$D28*U28</f>
        <v>#DIV/0!</v>
      </c>
      <c r="U28" s="20" t="e">
        <f>VLOOKUP($E28,$E$5:U$10,U$12)</f>
        <v>#DIV/0!</v>
      </c>
      <c r="V28" s="37" t="e">
        <f t="shared" ref="V28" si="81">$D28*W28</f>
        <v>#DIV/0!</v>
      </c>
      <c r="W28" s="20" t="e">
        <f>VLOOKUP($E28,$E$5:W$10,W$12)</f>
        <v>#DIV/0!</v>
      </c>
      <c r="X28" s="37" t="e">
        <f t="shared" ref="X28" si="82">$D28*Y28</f>
        <v>#DIV/0!</v>
      </c>
      <c r="Y28" s="20" t="e">
        <f>VLOOKUP($E28,$E$5:Y$10,Y$12)</f>
        <v>#DIV/0!</v>
      </c>
      <c r="Z28" s="37" t="e">
        <f t="shared" ref="Z28" si="83">$D28*AA28</f>
        <v>#DIV/0!</v>
      </c>
      <c r="AA28" s="20" t="e">
        <f>VLOOKUP($E28,$E$5:AA$10,AA$12)</f>
        <v>#DIV/0!</v>
      </c>
      <c r="AB28" s="37" t="e">
        <f t="shared" ref="AB28" si="84">$D28*AC28</f>
        <v>#DIV/0!</v>
      </c>
      <c r="AC28" s="20" t="e">
        <f>VLOOKUP($E28,$E$5:AC$10,AC$12)</f>
        <v>#DIV/0!</v>
      </c>
      <c r="AD28" s="37" t="e">
        <f t="shared" ref="AD28" si="85">$D28*AE28</f>
        <v>#DIV/0!</v>
      </c>
      <c r="AE28" s="20" t="e">
        <f>VLOOKUP($E28,$E$5:AE$10,AE$12)</f>
        <v>#DIV/0!</v>
      </c>
      <c r="AF28" s="37" t="e">
        <f t="shared" ref="AF28" si="86">$D28*AG28</f>
        <v>#DIV/0!</v>
      </c>
      <c r="AG28" s="20" t="e">
        <f>VLOOKUP($E28,$E$5:AG$10,AG$12)</f>
        <v>#DIV/0!</v>
      </c>
      <c r="AH28" s="37" t="e">
        <f t="shared" ref="AH28" si="87">$D28*AI28</f>
        <v>#DIV/0!</v>
      </c>
      <c r="AI28" s="20" t="e">
        <f>VLOOKUP($E28,$E$5:AI$10,AI$12)</f>
        <v>#DIV/0!</v>
      </c>
      <c r="AJ28" s="37" t="e">
        <f t="shared" ref="AJ28" si="88">$D28*AK28</f>
        <v>#DIV/0!</v>
      </c>
      <c r="AK28" s="20" t="e">
        <f>VLOOKUP($E28,$E$5:AK$10,AK$12)</f>
        <v>#DIV/0!</v>
      </c>
      <c r="AL28" s="37" t="e">
        <f t="shared" ref="AL28" si="89">$D28*AM28</f>
        <v>#DIV/0!</v>
      </c>
      <c r="AM28" s="20" t="e">
        <f>VLOOKUP($E28,$E$5:AM$10,AM$12)</f>
        <v>#DIV/0!</v>
      </c>
      <c r="AN28" s="37" t="e">
        <f t="shared" ref="AN28" si="90">$D28*AO28</f>
        <v>#DIV/0!</v>
      </c>
      <c r="AO28" s="20" t="e">
        <f>VLOOKUP($E28,$E$5:AO$10,AO$12)</f>
        <v>#DIV/0!</v>
      </c>
      <c r="AP28" s="37" t="e">
        <f t="shared" ref="AP28" si="91">$D28*AQ28</f>
        <v>#DIV/0!</v>
      </c>
      <c r="AQ28" s="20" t="e">
        <f>VLOOKUP($E28,$E$5:AQ$10,AQ$12)</f>
        <v>#DIV/0!</v>
      </c>
      <c r="AR28" s="37" t="e">
        <f t="shared" ref="AR28" si="92">$D28*AS28</f>
        <v>#DIV/0!</v>
      </c>
      <c r="AS28" s="20" t="e">
        <f>VLOOKUP($E28,$E$5:AS$10,AS$12)</f>
        <v>#DIV/0!</v>
      </c>
      <c r="AT28" s="37" t="e">
        <f t="shared" ref="AT28" si="93">$D28*AU28</f>
        <v>#DIV/0!</v>
      </c>
      <c r="AU28" s="20" t="e">
        <f>VLOOKUP($E28,$E$5:AU$10,AU$12)</f>
        <v>#DIV/0!</v>
      </c>
      <c r="AV28" s="37" t="e">
        <f t="shared" ref="AV28" si="94">$D28*AW28</f>
        <v>#DIV/0!</v>
      </c>
      <c r="AW28" s="20" t="e">
        <f>VLOOKUP($E28,$E$5:AW$10,AW$12)</f>
        <v>#DIV/0!</v>
      </c>
      <c r="AX28" s="37" t="e">
        <f t="shared" ref="AX28" si="95">$D28*AY28</f>
        <v>#DIV/0!</v>
      </c>
      <c r="AY28" s="20" t="e">
        <f>VLOOKUP($E28,$E$5:AY$10,AY$12)</f>
        <v>#DIV/0!</v>
      </c>
      <c r="AZ28" s="37" t="e">
        <f t="shared" ref="AZ28" si="96">$D28*BA28</f>
        <v>#DIV/0!</v>
      </c>
      <c r="BA28" s="20" t="e">
        <f>VLOOKUP($E28,$E$5:BA$10,BA$12)</f>
        <v>#DIV/0!</v>
      </c>
      <c r="BB28" s="37" t="e">
        <f t="shared" ref="BB28" si="97">$D28*BC28</f>
        <v>#DIV/0!</v>
      </c>
      <c r="BC28" s="20" t="e">
        <f>VLOOKUP($E28,$E$5:BC$10,BC$12)</f>
        <v>#DIV/0!</v>
      </c>
      <c r="BD28" s="37" t="e">
        <f t="shared" ref="BD28" si="98">$D28*BE28</f>
        <v>#DIV/0!</v>
      </c>
      <c r="BE28" s="20" t="e">
        <f>VLOOKUP($E28,$E$5:BE$10,BE$12)</f>
        <v>#DIV/0!</v>
      </c>
      <c r="BF28" s="37" t="e">
        <f t="shared" ref="BF28" si="99">$D28*BG28</f>
        <v>#DIV/0!</v>
      </c>
      <c r="BG28" s="20" t="e">
        <f>VLOOKUP($E28,$E$5:BG$10,BG$12)</f>
        <v>#DIV/0!</v>
      </c>
      <c r="BH28" s="37" t="e">
        <f t="shared" ref="BH28" si="100">$D28*BI28</f>
        <v>#DIV/0!</v>
      </c>
      <c r="BI28" s="20" t="e">
        <f>VLOOKUP($E28,$E$5:BI$10,BI$12)</f>
        <v>#DIV/0!</v>
      </c>
      <c r="BJ28" s="37" t="e">
        <f t="shared" ref="BJ28" si="101">$D28*BK28</f>
        <v>#DIV/0!</v>
      </c>
      <c r="BK28" s="20" t="e">
        <f>VLOOKUP($E28,$E$5:BK$10,BK$12)</f>
        <v>#DIV/0!</v>
      </c>
      <c r="BL28" s="37" t="e">
        <f t="shared" ref="BL28" si="102">$D28*BM28</f>
        <v>#DIV/0!</v>
      </c>
      <c r="BM28" s="20" t="e">
        <f>VLOOKUP($E28,$E$5:BM$10,BM$12)</f>
        <v>#DIV/0!</v>
      </c>
      <c r="BN28" s="37" t="e">
        <f t="shared" ref="BN28" si="103">$D28*BO28</f>
        <v>#DIV/0!</v>
      </c>
      <c r="BO28" s="20" t="e">
        <f>VLOOKUP($E28,$E$5:BO$10,BO$12)</f>
        <v>#DIV/0!</v>
      </c>
      <c r="BP28" s="37" t="e">
        <f t="shared" ref="BP28" si="104">$D28*BQ28</f>
        <v>#DIV/0!</v>
      </c>
      <c r="BQ28" s="20" t="e">
        <f>VLOOKUP($E28,$E$5:BQ$10,BQ$12)</f>
        <v>#DIV/0!</v>
      </c>
      <c r="BR28" s="37" t="e">
        <f t="shared" ref="BR28" si="105">$D28*BS28</f>
        <v>#DIV/0!</v>
      </c>
      <c r="BS28" s="20" t="e">
        <f>VLOOKUP($E28,$E$5:BS$10,BS$12)</f>
        <v>#DIV/0!</v>
      </c>
      <c r="BT28" s="38" t="e">
        <f>F28+H28+J28+L28+N28+P28+R28+X28+AX28+Z28+AB28+AD28+AF28+AH28+AJ28+AL28+AN28+AP28+AR28+AT28+AV28+AZ28+BB28+BD28+BF28+BH28+BJ28+T28+V28+BL28+BN28+BP28+BR28</f>
        <v>#DIV/0!</v>
      </c>
      <c r="BU28" s="20" t="e">
        <f t="shared" si="40"/>
        <v>#DIV/0!</v>
      </c>
      <c r="BW28" s="39" t="e">
        <f t="shared" si="74"/>
        <v>#DIV/0!</v>
      </c>
    </row>
  </sheetData>
  <mergeCells count="78">
    <mergeCell ref="N2:O2"/>
    <mergeCell ref="C2:E2"/>
    <mergeCell ref="F2:G2"/>
    <mergeCell ref="H2:I2"/>
    <mergeCell ref="J2:K2"/>
    <mergeCell ref="L2:M2"/>
    <mergeCell ref="P2:Q2"/>
    <mergeCell ref="R2:S2"/>
    <mergeCell ref="T2:U2"/>
    <mergeCell ref="V2:W2"/>
    <mergeCell ref="X2:Y2"/>
    <mergeCell ref="AT2:AU2"/>
    <mergeCell ref="AV2:AW2"/>
    <mergeCell ref="AX2:AY2"/>
    <mergeCell ref="AB2:AC2"/>
    <mergeCell ref="AD2:AE2"/>
    <mergeCell ref="AF2:AG2"/>
    <mergeCell ref="AH2:AI2"/>
    <mergeCell ref="AJ2:AK2"/>
    <mergeCell ref="AL2:AM2"/>
    <mergeCell ref="Z2:AA2"/>
    <mergeCell ref="BH3:BI3"/>
    <mergeCell ref="BJ3:BK3"/>
    <mergeCell ref="AN3:AO3"/>
    <mergeCell ref="AP3:AQ3"/>
    <mergeCell ref="AR3:AS3"/>
    <mergeCell ref="AT3:AU3"/>
    <mergeCell ref="AV3:AW3"/>
    <mergeCell ref="AZ2:BA2"/>
    <mergeCell ref="BB2:BC2"/>
    <mergeCell ref="BD2:BE2"/>
    <mergeCell ref="BF2:BG2"/>
    <mergeCell ref="AN2:AO2"/>
    <mergeCell ref="AP2:AQ2"/>
    <mergeCell ref="AR2:AS2"/>
    <mergeCell ref="BF3:BG3"/>
    <mergeCell ref="BL2:BM2"/>
    <mergeCell ref="BN2:BO2"/>
    <mergeCell ref="BP2:BQ2"/>
    <mergeCell ref="BR2:BS2"/>
    <mergeCell ref="BH2:BI2"/>
    <mergeCell ref="BJ2:BK2"/>
    <mergeCell ref="AZ3:BA3"/>
    <mergeCell ref="BB3:BC3"/>
    <mergeCell ref="BD3:BE3"/>
    <mergeCell ref="P3:Q3"/>
    <mergeCell ref="R3:S3"/>
    <mergeCell ref="T3:U3"/>
    <mergeCell ref="V3:W3"/>
    <mergeCell ref="X3:Y3"/>
    <mergeCell ref="Z3:AA3"/>
    <mergeCell ref="AD3:AE3"/>
    <mergeCell ref="AF3:AG3"/>
    <mergeCell ref="AH3:AI3"/>
    <mergeCell ref="AJ3:AK3"/>
    <mergeCell ref="L3:M3"/>
    <mergeCell ref="N3:O3"/>
    <mergeCell ref="BR3:BS3"/>
    <mergeCell ref="BT3:BU3"/>
    <mergeCell ref="C10:D10"/>
    <mergeCell ref="AL3:AM3"/>
    <mergeCell ref="AX3:AY3"/>
    <mergeCell ref="BL3:BM3"/>
    <mergeCell ref="BN3:BO3"/>
    <mergeCell ref="BP3:BQ3"/>
    <mergeCell ref="AB3:AC3"/>
    <mergeCell ref="C4:D4"/>
    <mergeCell ref="C3:E3"/>
    <mergeCell ref="F3:G3"/>
    <mergeCell ref="H3:I3"/>
    <mergeCell ref="J3:K3"/>
    <mergeCell ref="A14:A19"/>
    <mergeCell ref="A23:A28"/>
    <mergeCell ref="C5:D5"/>
    <mergeCell ref="C6:D6"/>
    <mergeCell ref="C7:D7"/>
    <mergeCell ref="C8:D8"/>
    <mergeCell ref="C9:D9"/>
  </mergeCells>
  <pageMargins left="0.7" right="0.7" top="0.75" bottom="0.75" header="0.51180555555555496" footer="0.51180555555555496"/>
  <pageSetup paperSize="9" firstPageNumber="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333201793042840871A30B489C75D58" ma:contentTypeVersion="10" ma:contentTypeDescription="Creare un nuovo documento." ma:contentTypeScope="" ma:versionID="5ed375fb650ae3a4a8008130bc1f3bf8">
  <xsd:schema xmlns:xsd="http://www.w3.org/2001/XMLSchema" xmlns:xs="http://www.w3.org/2001/XMLSchema" xmlns:p="http://schemas.microsoft.com/office/2006/metadata/properties" xmlns:ns2="0e2f57f9-8585-487f-b8d7-e6b0ce5f07f7" xmlns:ns3="ef60cd7d-92ae-4014-b4c2-7db3bb0dfefc" targetNamespace="http://schemas.microsoft.com/office/2006/metadata/properties" ma:root="true" ma:fieldsID="915326ca8cd7a074ea5c9e9f88a56c81" ns2:_="" ns3:_="">
    <xsd:import namespace="0e2f57f9-8585-487f-b8d7-e6b0ce5f07f7"/>
    <xsd:import namespace="ef60cd7d-92ae-4014-b4c2-7db3bb0dfef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f57f9-8585-487f-b8d7-e6b0ce5f07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 immagine" ma:readOnly="false" ma:fieldId="{5cf76f15-5ced-4ddc-b409-7134ff3c332f}" ma:taxonomyMulti="true" ma:sspId="19c8c6dc-8615-4479-9e6f-bf4dadec3b6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f60cd7d-92ae-4014-b4c2-7db3bb0dfef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5baca0b-ba35-466a-8ccd-c52687dac19b}" ma:internalName="TaxCatchAll" ma:showField="CatchAllData" ma:web="ef60cd7d-92ae-4014-b4c2-7db3bb0dfefc">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2f57f9-8585-487f-b8d7-e6b0ce5f07f7">
      <Terms xmlns="http://schemas.microsoft.com/office/infopath/2007/PartnerControls"/>
    </lcf76f155ced4ddcb4097134ff3c332f>
    <TaxCatchAll xmlns="ef60cd7d-92ae-4014-b4c2-7db3bb0dfefc" xsi:nil="true"/>
  </documentManagement>
</p:properties>
</file>

<file path=customXml/itemProps1.xml><?xml version="1.0" encoding="utf-8"?>
<ds:datastoreItem xmlns:ds="http://schemas.openxmlformats.org/officeDocument/2006/customXml" ds:itemID="{BE8F78BD-840C-4C93-B710-6B1791D88B72}">
  <ds:schemaRefs>
    <ds:schemaRef ds:uri="http://schemas.microsoft.com/sharepoint/v3/contenttype/forms"/>
  </ds:schemaRefs>
</ds:datastoreItem>
</file>

<file path=customXml/itemProps2.xml><?xml version="1.0" encoding="utf-8"?>
<ds:datastoreItem xmlns:ds="http://schemas.openxmlformats.org/officeDocument/2006/customXml" ds:itemID="{2EEE9870-3235-4E50-BB12-C23BDABC28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f57f9-8585-487f-b8d7-e6b0ce5f07f7"/>
    <ds:schemaRef ds:uri="ef60cd7d-92ae-4014-b4c2-7db3bb0dfe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791315-248C-43D1-9446-806E5B84EB45}">
  <ds:schemaRefs>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ef60cd7d-92ae-4014-b4c2-7db3bb0dfefc"/>
    <ds:schemaRef ds:uri="0e2f57f9-8585-487f-b8d7-e6b0ce5f07f7"/>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vt:lpstr>
      <vt:lpstr>Charts</vt:lpstr>
      <vt:lpstr>Charge-back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Stéphane VULLIEZ-SERMET</dc:creator>
  <cp:keywords/>
  <dc:description/>
  <cp:lastModifiedBy>ELARIBI Djamel</cp:lastModifiedBy>
  <cp:revision/>
  <dcterms:created xsi:type="dcterms:W3CDTF">2019-03-08T11:12:55Z</dcterms:created>
  <dcterms:modified xsi:type="dcterms:W3CDTF">2022-12-19T21:06:16Z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0x0101001333201793042840871A30B489C75D58</vt:lpwstr>
  </property>
  <property fmtid="{D5CDD505-2E9C-101B-9397-08002B2CF9AE}" pid="3" name="MSIP_Label_7ac17d96-ae9f-4a06-bd85-c1f048bf9c63_Enabled">
    <vt:lpwstr>true</vt:lpwstr>
  </property>
  <property fmtid="{D5CDD505-2E9C-101B-9397-08002B2CF9AE}" pid="4" name="MSIP_Label_7ac17d96-ae9f-4a06-bd85-c1f048bf9c63_SetDate">
    <vt:lpwstr>2022-07-26T10:34:37Z</vt:lpwstr>
  </property>
  <property fmtid="{D5CDD505-2E9C-101B-9397-08002B2CF9AE}" pid="5" name="MSIP_Label_7ac17d96-ae9f-4a06-bd85-c1f048bf9c63_Method">
    <vt:lpwstr>Standard</vt:lpwstr>
  </property>
  <property fmtid="{D5CDD505-2E9C-101B-9397-08002B2CF9AE}" pid="6" name="MSIP_Label_7ac17d96-ae9f-4a06-bd85-c1f048bf9c63_Name">
    <vt:lpwstr>C1 - Standard (Internals)</vt:lpwstr>
  </property>
  <property fmtid="{D5CDD505-2E9C-101B-9397-08002B2CF9AE}" pid="7" name="MSIP_Label_7ac17d96-ae9f-4a06-bd85-c1f048bf9c63_SiteId">
    <vt:lpwstr>9f9d6315-bfeb-44e0-a998-39eae439fbc8</vt:lpwstr>
  </property>
  <property fmtid="{D5CDD505-2E9C-101B-9397-08002B2CF9AE}" pid="8" name="MSIP_Label_7ac17d96-ae9f-4a06-bd85-c1f048bf9c63_ActionId">
    <vt:lpwstr>5fc04e73-a506-4180-8bc2-dab447b7ffff</vt:lpwstr>
  </property>
  <property fmtid="{D5CDD505-2E9C-101B-9397-08002B2CF9AE}" pid="9" name="MSIP_Label_7ac17d96-ae9f-4a06-bd85-c1f048bf9c63_ContentBits">
    <vt:lpwstr>0</vt:lpwstr>
  </property>
  <property fmtid="{D5CDD505-2E9C-101B-9397-08002B2CF9AE}" pid="10" name="MediaServiceImageTags">
    <vt:lpwstr/>
  </property>
  <property fmtid="{D5CDD505-2E9C-101B-9397-08002B2CF9AE}" pid="11" name="WorkbookGuid">
    <vt:lpwstr>b4a60f6f-fa67-44ce-bc3e-ac3ea834fe3a</vt:lpwstr>
  </property>
</Properties>
</file>