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pgemini.sharepoint.com/sites/EDF-GestionService/Shared Documents/General/Echantillonnage/Archives/"/>
    </mc:Choice>
  </mc:AlternateContent>
  <xr:revisionPtr revIDLastSave="107" documentId="8_{639E98CA-6A73-48B4-B4B5-47D573380857}" xr6:coauthVersionLast="45" xr6:coauthVersionMax="47" xr10:uidLastSave="{BB6415D9-D828-4F6E-8304-5664D37F043F}"/>
  <bookViews>
    <workbookView xWindow="-108" yWindow="-108" windowWidth="23256" windowHeight="12576" xr2:uid="{AA4E7A52-60B4-47EF-A9DB-6D4BAFAB917F}"/>
  </bookViews>
  <sheets>
    <sheet name="Onglet_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S66" i="1" l="1"/>
  <c r="S65" i="1"/>
  <c r="S64" i="1"/>
  <c r="S63" i="1"/>
  <c r="S62" i="1"/>
  <c r="S58" i="1"/>
  <c r="S57" i="1"/>
  <c r="S55" i="1"/>
  <c r="S61" i="1" s="1"/>
  <c r="S54" i="1"/>
  <c r="S53" i="1"/>
  <c r="S52" i="1"/>
  <c r="S51" i="1"/>
  <c r="S50" i="1"/>
  <c r="S49" i="1"/>
  <c r="S45" i="1"/>
  <c r="S44" i="1"/>
  <c r="S42" i="1"/>
  <c r="S48" i="1" s="1"/>
  <c r="S41" i="1"/>
  <c r="S40" i="1"/>
  <c r="S39" i="1"/>
  <c r="S38" i="1"/>
  <c r="S37" i="1"/>
  <c r="S36" i="1"/>
  <c r="S32" i="1"/>
  <c r="S31" i="1"/>
  <c r="S29" i="1"/>
  <c r="S33" i="1" s="1"/>
  <c r="S28" i="1"/>
  <c r="S27" i="1"/>
  <c r="S26" i="1"/>
  <c r="S25" i="1"/>
  <c r="S24" i="1"/>
  <c r="S23" i="1"/>
  <c r="S19" i="1"/>
  <c r="S18" i="1"/>
  <c r="S16" i="1"/>
  <c r="S22" i="1" s="1"/>
  <c r="S15" i="1"/>
  <c r="S14" i="1"/>
  <c r="S13" i="1"/>
  <c r="S12" i="1"/>
  <c r="S11" i="1"/>
  <c r="S10" i="1"/>
  <c r="S6" i="1"/>
  <c r="S5" i="1"/>
  <c r="S4" i="1"/>
  <c r="S3" i="1"/>
  <c r="S2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J1781" i="1" s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C1516" i="1"/>
  <c r="C1772" i="1"/>
  <c r="D1476" i="1"/>
  <c r="C1476" i="1" s="1"/>
  <c r="D1477" i="1"/>
  <c r="D1478" i="1"/>
  <c r="C1478" i="1" s="1"/>
  <c r="D1479" i="1"/>
  <c r="D1480" i="1"/>
  <c r="C1480" i="1" s="1"/>
  <c r="D1481" i="1"/>
  <c r="D1482" i="1"/>
  <c r="F1482" i="1" s="1"/>
  <c r="D1483" i="1"/>
  <c r="D1484" i="1"/>
  <c r="C1484" i="1" s="1"/>
  <c r="D1485" i="1"/>
  <c r="D1486" i="1"/>
  <c r="D1487" i="1"/>
  <c r="D1488" i="1"/>
  <c r="C1488" i="1" s="1"/>
  <c r="D1489" i="1"/>
  <c r="D1490" i="1"/>
  <c r="F1490" i="1" s="1"/>
  <c r="D1491" i="1"/>
  <c r="D1492" i="1"/>
  <c r="C1492" i="1" s="1"/>
  <c r="D1493" i="1"/>
  <c r="D1494" i="1"/>
  <c r="D1495" i="1"/>
  <c r="D1496" i="1"/>
  <c r="C1496" i="1" s="1"/>
  <c r="D1497" i="1"/>
  <c r="D1498" i="1"/>
  <c r="F1498" i="1" s="1"/>
  <c r="D1499" i="1"/>
  <c r="D1500" i="1"/>
  <c r="C1500" i="1" s="1"/>
  <c r="D1501" i="1"/>
  <c r="D1502" i="1"/>
  <c r="D1503" i="1"/>
  <c r="D1504" i="1"/>
  <c r="C1504" i="1" s="1"/>
  <c r="D1505" i="1"/>
  <c r="D1506" i="1"/>
  <c r="F1506" i="1" s="1"/>
  <c r="D1507" i="1"/>
  <c r="D1508" i="1"/>
  <c r="C1508" i="1" s="1"/>
  <c r="D1509" i="1"/>
  <c r="D1510" i="1"/>
  <c r="D1511" i="1"/>
  <c r="D1512" i="1"/>
  <c r="C1512" i="1" s="1"/>
  <c r="D1513" i="1"/>
  <c r="D1514" i="1"/>
  <c r="F1514" i="1" s="1"/>
  <c r="D1515" i="1"/>
  <c r="D1516" i="1"/>
  <c r="D1517" i="1"/>
  <c r="D1518" i="1"/>
  <c r="D1519" i="1"/>
  <c r="D1520" i="1"/>
  <c r="C1520" i="1" s="1"/>
  <c r="D1521" i="1"/>
  <c r="D1522" i="1"/>
  <c r="F1522" i="1" s="1"/>
  <c r="D1523" i="1"/>
  <c r="D1524" i="1"/>
  <c r="C1524" i="1" s="1"/>
  <c r="D1525" i="1"/>
  <c r="D1526" i="1"/>
  <c r="C1526" i="1" s="1"/>
  <c r="D1527" i="1"/>
  <c r="D1528" i="1"/>
  <c r="C1528" i="1" s="1"/>
  <c r="D1529" i="1"/>
  <c r="D1530" i="1"/>
  <c r="F1530" i="1" s="1"/>
  <c r="D1531" i="1"/>
  <c r="D1532" i="1"/>
  <c r="C1532" i="1" s="1"/>
  <c r="D1533" i="1"/>
  <c r="D1534" i="1"/>
  <c r="D1535" i="1"/>
  <c r="D1536" i="1"/>
  <c r="C1536" i="1" s="1"/>
  <c r="D1537" i="1"/>
  <c r="D1538" i="1"/>
  <c r="F1538" i="1" s="1"/>
  <c r="D1539" i="1"/>
  <c r="D1540" i="1"/>
  <c r="C1540" i="1" s="1"/>
  <c r="D1541" i="1"/>
  <c r="D1542" i="1"/>
  <c r="D1543" i="1"/>
  <c r="D1544" i="1"/>
  <c r="C1544" i="1" s="1"/>
  <c r="D1545" i="1"/>
  <c r="D1546" i="1"/>
  <c r="F1546" i="1" s="1"/>
  <c r="D1547" i="1"/>
  <c r="D1548" i="1"/>
  <c r="C1548" i="1" s="1"/>
  <c r="D1549" i="1"/>
  <c r="D1550" i="1"/>
  <c r="D1551" i="1"/>
  <c r="D1552" i="1"/>
  <c r="C1552" i="1" s="1"/>
  <c r="D1553" i="1"/>
  <c r="D1554" i="1"/>
  <c r="F1554" i="1" s="1"/>
  <c r="D1555" i="1"/>
  <c r="D1556" i="1"/>
  <c r="C1556" i="1" s="1"/>
  <c r="D1557" i="1"/>
  <c r="D1558" i="1"/>
  <c r="D1559" i="1"/>
  <c r="D1560" i="1"/>
  <c r="C1560" i="1" s="1"/>
  <c r="D1561" i="1"/>
  <c r="D1562" i="1"/>
  <c r="F1562" i="1" s="1"/>
  <c r="D1563" i="1"/>
  <c r="D1564" i="1"/>
  <c r="C1564" i="1" s="1"/>
  <c r="D1565" i="1"/>
  <c r="D1566" i="1"/>
  <c r="D1567" i="1"/>
  <c r="D1568" i="1"/>
  <c r="C1568" i="1" s="1"/>
  <c r="D1569" i="1"/>
  <c r="D1570" i="1"/>
  <c r="F1570" i="1" s="1"/>
  <c r="D1571" i="1"/>
  <c r="D1572" i="1"/>
  <c r="C1572" i="1" s="1"/>
  <c r="D1573" i="1"/>
  <c r="D1574" i="1"/>
  <c r="F1574" i="1" s="1"/>
  <c r="D1575" i="1"/>
  <c r="D1576" i="1"/>
  <c r="C1576" i="1" s="1"/>
  <c r="D1577" i="1"/>
  <c r="D1578" i="1"/>
  <c r="F1578" i="1" s="1"/>
  <c r="D1579" i="1"/>
  <c r="D1580" i="1"/>
  <c r="C1580" i="1" s="1"/>
  <c r="D1581" i="1"/>
  <c r="D1582" i="1"/>
  <c r="D1583" i="1"/>
  <c r="D1584" i="1"/>
  <c r="C1584" i="1" s="1"/>
  <c r="D1585" i="1"/>
  <c r="D1586" i="1"/>
  <c r="F1586" i="1" s="1"/>
  <c r="D1587" i="1"/>
  <c r="D1588" i="1"/>
  <c r="C1588" i="1" s="1"/>
  <c r="D1589" i="1"/>
  <c r="D1590" i="1"/>
  <c r="D1591" i="1"/>
  <c r="D1592" i="1"/>
  <c r="C1592" i="1" s="1"/>
  <c r="D1593" i="1"/>
  <c r="D1594" i="1"/>
  <c r="F1594" i="1" s="1"/>
  <c r="D1595" i="1"/>
  <c r="D1596" i="1"/>
  <c r="C1596" i="1" s="1"/>
  <c r="D1597" i="1"/>
  <c r="D1598" i="1"/>
  <c r="D1599" i="1"/>
  <c r="D1600" i="1"/>
  <c r="C1600" i="1" s="1"/>
  <c r="D1601" i="1"/>
  <c r="D1602" i="1"/>
  <c r="F1602" i="1" s="1"/>
  <c r="D1603" i="1"/>
  <c r="D1604" i="1"/>
  <c r="C1604" i="1" s="1"/>
  <c r="D1605" i="1"/>
  <c r="D1606" i="1"/>
  <c r="C1606" i="1" s="1"/>
  <c r="D1607" i="1"/>
  <c r="D1608" i="1"/>
  <c r="C1608" i="1" s="1"/>
  <c r="D1609" i="1"/>
  <c r="D1610" i="1"/>
  <c r="F1610" i="1" s="1"/>
  <c r="D1611" i="1"/>
  <c r="D1612" i="1"/>
  <c r="C1612" i="1" s="1"/>
  <c r="D1613" i="1"/>
  <c r="D1614" i="1"/>
  <c r="D1615" i="1"/>
  <c r="C1615" i="1" s="1"/>
  <c r="D1616" i="1"/>
  <c r="C1616" i="1" s="1"/>
  <c r="D1617" i="1"/>
  <c r="D1618" i="1"/>
  <c r="D1619" i="1"/>
  <c r="C1619" i="1" s="1"/>
  <c r="D1620" i="1"/>
  <c r="C1620" i="1" s="1"/>
  <c r="D1621" i="1"/>
  <c r="D1622" i="1"/>
  <c r="D1623" i="1"/>
  <c r="C1623" i="1" s="1"/>
  <c r="D1624" i="1"/>
  <c r="C1624" i="1" s="1"/>
  <c r="D1625" i="1"/>
  <c r="C1625" i="1" s="1"/>
  <c r="D1626" i="1"/>
  <c r="F1626" i="1" s="1"/>
  <c r="D1627" i="1"/>
  <c r="C1627" i="1" s="1"/>
  <c r="D1628" i="1"/>
  <c r="C1628" i="1" s="1"/>
  <c r="D1629" i="1"/>
  <c r="C1629" i="1" s="1"/>
  <c r="D1630" i="1"/>
  <c r="F1630" i="1" s="1"/>
  <c r="D1631" i="1"/>
  <c r="C1631" i="1" s="1"/>
  <c r="D1632" i="1"/>
  <c r="C1632" i="1" s="1"/>
  <c r="D1633" i="1"/>
  <c r="C1633" i="1" s="1"/>
  <c r="D1634" i="1"/>
  <c r="F1634" i="1" s="1"/>
  <c r="D1635" i="1"/>
  <c r="C1635" i="1" s="1"/>
  <c r="D1636" i="1"/>
  <c r="C1636" i="1" s="1"/>
  <c r="D1637" i="1"/>
  <c r="C1637" i="1" s="1"/>
  <c r="D1638" i="1"/>
  <c r="F1638" i="1" s="1"/>
  <c r="D1639" i="1"/>
  <c r="C1639" i="1" s="1"/>
  <c r="D1640" i="1"/>
  <c r="C1640" i="1" s="1"/>
  <c r="D1641" i="1"/>
  <c r="C1641" i="1" s="1"/>
  <c r="D1642" i="1"/>
  <c r="F1642" i="1" s="1"/>
  <c r="D1643" i="1"/>
  <c r="C1643" i="1" s="1"/>
  <c r="D1644" i="1"/>
  <c r="C1644" i="1" s="1"/>
  <c r="D1645" i="1"/>
  <c r="C1645" i="1" s="1"/>
  <c r="D1646" i="1"/>
  <c r="F1646" i="1" s="1"/>
  <c r="D1647" i="1"/>
  <c r="C1647" i="1" s="1"/>
  <c r="D1648" i="1"/>
  <c r="C1648" i="1" s="1"/>
  <c r="D1649" i="1"/>
  <c r="C1649" i="1" s="1"/>
  <c r="D1650" i="1"/>
  <c r="F1650" i="1" s="1"/>
  <c r="D1651" i="1"/>
  <c r="C1651" i="1" s="1"/>
  <c r="D1652" i="1"/>
  <c r="C1652" i="1" s="1"/>
  <c r="D1653" i="1"/>
  <c r="C1653" i="1" s="1"/>
  <c r="D1654" i="1"/>
  <c r="F1654" i="1" s="1"/>
  <c r="D1655" i="1"/>
  <c r="C1655" i="1" s="1"/>
  <c r="D1656" i="1"/>
  <c r="C1656" i="1" s="1"/>
  <c r="D1657" i="1"/>
  <c r="C1657" i="1" s="1"/>
  <c r="D1658" i="1"/>
  <c r="F1658" i="1" s="1"/>
  <c r="D1659" i="1"/>
  <c r="C1659" i="1" s="1"/>
  <c r="D1660" i="1"/>
  <c r="C1660" i="1" s="1"/>
  <c r="D1661" i="1"/>
  <c r="C1661" i="1" s="1"/>
  <c r="D1662" i="1"/>
  <c r="F1662" i="1" s="1"/>
  <c r="D1663" i="1"/>
  <c r="C1663" i="1" s="1"/>
  <c r="D1664" i="1"/>
  <c r="C1664" i="1" s="1"/>
  <c r="D1665" i="1"/>
  <c r="C1665" i="1" s="1"/>
  <c r="D1666" i="1"/>
  <c r="F1666" i="1" s="1"/>
  <c r="D1667" i="1"/>
  <c r="C1667" i="1" s="1"/>
  <c r="D1668" i="1"/>
  <c r="C1668" i="1" s="1"/>
  <c r="D1669" i="1"/>
  <c r="C1669" i="1" s="1"/>
  <c r="D1670" i="1"/>
  <c r="D1671" i="1"/>
  <c r="C1671" i="1" s="1"/>
  <c r="D1672" i="1"/>
  <c r="C1672" i="1" s="1"/>
  <c r="D1673" i="1"/>
  <c r="C1673" i="1" s="1"/>
  <c r="D1674" i="1"/>
  <c r="F1674" i="1" s="1"/>
  <c r="D1675" i="1"/>
  <c r="C1675" i="1" s="1"/>
  <c r="D1676" i="1"/>
  <c r="C1676" i="1" s="1"/>
  <c r="D1677" i="1"/>
  <c r="C1677" i="1" s="1"/>
  <c r="D1678" i="1"/>
  <c r="F1678" i="1" s="1"/>
  <c r="D1679" i="1"/>
  <c r="C1679" i="1" s="1"/>
  <c r="D1680" i="1"/>
  <c r="C1680" i="1" s="1"/>
  <c r="D1681" i="1"/>
  <c r="C1681" i="1" s="1"/>
  <c r="D1682" i="1"/>
  <c r="F1682" i="1" s="1"/>
  <c r="D1683" i="1"/>
  <c r="D1684" i="1"/>
  <c r="C1684" i="1" s="1"/>
  <c r="D1685" i="1"/>
  <c r="C1685" i="1" s="1"/>
  <c r="D1686" i="1"/>
  <c r="D1687" i="1"/>
  <c r="C1687" i="1" s="1"/>
  <c r="D1688" i="1"/>
  <c r="C1688" i="1" s="1"/>
  <c r="D1689" i="1"/>
  <c r="C1689" i="1" s="1"/>
  <c r="D1690" i="1"/>
  <c r="F1690" i="1" s="1"/>
  <c r="D1691" i="1"/>
  <c r="C1691" i="1" s="1"/>
  <c r="D1692" i="1"/>
  <c r="C1692" i="1" s="1"/>
  <c r="D1693" i="1"/>
  <c r="C1693" i="1" s="1"/>
  <c r="D1694" i="1"/>
  <c r="F1694" i="1" s="1"/>
  <c r="D1695" i="1"/>
  <c r="C1695" i="1" s="1"/>
  <c r="D1696" i="1"/>
  <c r="C1696" i="1" s="1"/>
  <c r="D1697" i="1"/>
  <c r="C1697" i="1" s="1"/>
  <c r="D1698" i="1"/>
  <c r="F1698" i="1" s="1"/>
  <c r="D1699" i="1"/>
  <c r="C1699" i="1" s="1"/>
  <c r="D1700" i="1"/>
  <c r="C1700" i="1" s="1"/>
  <c r="D1701" i="1"/>
  <c r="C1701" i="1" s="1"/>
  <c r="D1702" i="1"/>
  <c r="F1702" i="1" s="1"/>
  <c r="D1703" i="1"/>
  <c r="C1703" i="1" s="1"/>
  <c r="D1704" i="1"/>
  <c r="C1704" i="1" s="1"/>
  <c r="D1705" i="1"/>
  <c r="C1705" i="1" s="1"/>
  <c r="D1706" i="1"/>
  <c r="F1706" i="1" s="1"/>
  <c r="D1707" i="1"/>
  <c r="C1707" i="1" s="1"/>
  <c r="D1708" i="1"/>
  <c r="C1708" i="1" s="1"/>
  <c r="D1709" i="1"/>
  <c r="C1709" i="1" s="1"/>
  <c r="D1710" i="1"/>
  <c r="F1710" i="1" s="1"/>
  <c r="D1711" i="1"/>
  <c r="C1711" i="1" s="1"/>
  <c r="D1712" i="1"/>
  <c r="C1712" i="1" s="1"/>
  <c r="D1713" i="1"/>
  <c r="C1713" i="1" s="1"/>
  <c r="D1714" i="1"/>
  <c r="F1714" i="1" s="1"/>
  <c r="D1715" i="1"/>
  <c r="D1716" i="1"/>
  <c r="C1716" i="1" s="1"/>
  <c r="D1717" i="1"/>
  <c r="C1717" i="1" s="1"/>
  <c r="D1718" i="1"/>
  <c r="F1718" i="1" s="1"/>
  <c r="D1719" i="1"/>
  <c r="C1719" i="1" s="1"/>
  <c r="D1720" i="1"/>
  <c r="C1720" i="1" s="1"/>
  <c r="D1721" i="1"/>
  <c r="C1721" i="1" s="1"/>
  <c r="D1722" i="1"/>
  <c r="F1722" i="1" s="1"/>
  <c r="D1723" i="1"/>
  <c r="C1723" i="1" s="1"/>
  <c r="D1724" i="1"/>
  <c r="C1724" i="1" s="1"/>
  <c r="D1725" i="1"/>
  <c r="C1725" i="1" s="1"/>
  <c r="D1726" i="1"/>
  <c r="F1726" i="1" s="1"/>
  <c r="D1727" i="1"/>
  <c r="C1727" i="1" s="1"/>
  <c r="D1728" i="1"/>
  <c r="C1728" i="1" s="1"/>
  <c r="D1729" i="1"/>
  <c r="C1729" i="1" s="1"/>
  <c r="D1730" i="1"/>
  <c r="F1730" i="1" s="1"/>
  <c r="D1731" i="1"/>
  <c r="C1731" i="1" s="1"/>
  <c r="D1732" i="1"/>
  <c r="C1732" i="1" s="1"/>
  <c r="D1733" i="1"/>
  <c r="C1733" i="1" s="1"/>
  <c r="D1734" i="1"/>
  <c r="D1735" i="1"/>
  <c r="C1735" i="1" s="1"/>
  <c r="D1736" i="1"/>
  <c r="C1736" i="1" s="1"/>
  <c r="D1737" i="1"/>
  <c r="C1737" i="1" s="1"/>
  <c r="D1738" i="1"/>
  <c r="F1738" i="1" s="1"/>
  <c r="D1739" i="1"/>
  <c r="C1739" i="1" s="1"/>
  <c r="D1740" i="1"/>
  <c r="C1740" i="1" s="1"/>
  <c r="D1741" i="1"/>
  <c r="C1741" i="1" s="1"/>
  <c r="D1742" i="1"/>
  <c r="F1742" i="1" s="1"/>
  <c r="D1743" i="1"/>
  <c r="C1743" i="1" s="1"/>
  <c r="D1744" i="1"/>
  <c r="C1744" i="1" s="1"/>
  <c r="D1745" i="1"/>
  <c r="C1745" i="1" s="1"/>
  <c r="D1746" i="1"/>
  <c r="F1746" i="1" s="1"/>
  <c r="D1747" i="1"/>
  <c r="D1748" i="1"/>
  <c r="C1748" i="1" s="1"/>
  <c r="D1749" i="1"/>
  <c r="C1749" i="1" s="1"/>
  <c r="D1750" i="1"/>
  <c r="D1751" i="1"/>
  <c r="C1751" i="1" s="1"/>
  <c r="D1752" i="1"/>
  <c r="C1752" i="1" s="1"/>
  <c r="D1753" i="1"/>
  <c r="C1753" i="1" s="1"/>
  <c r="D1754" i="1"/>
  <c r="F1754" i="1" s="1"/>
  <c r="D1755" i="1"/>
  <c r="C1755" i="1" s="1"/>
  <c r="D1756" i="1"/>
  <c r="C1756" i="1" s="1"/>
  <c r="D1757" i="1"/>
  <c r="C1757" i="1" s="1"/>
  <c r="D1758" i="1"/>
  <c r="F1758" i="1" s="1"/>
  <c r="D1759" i="1"/>
  <c r="C1759" i="1" s="1"/>
  <c r="D1760" i="1"/>
  <c r="C1760" i="1" s="1"/>
  <c r="D1761" i="1"/>
  <c r="C1761" i="1" s="1"/>
  <c r="D1762" i="1"/>
  <c r="F1762" i="1" s="1"/>
  <c r="D1763" i="1"/>
  <c r="C1763" i="1" s="1"/>
  <c r="D1764" i="1"/>
  <c r="C1764" i="1" s="1"/>
  <c r="D1765" i="1"/>
  <c r="C1765" i="1" s="1"/>
  <c r="D1766" i="1"/>
  <c r="F1766" i="1" s="1"/>
  <c r="D1767" i="1"/>
  <c r="C1767" i="1" s="1"/>
  <c r="D1768" i="1"/>
  <c r="C1768" i="1" s="1"/>
  <c r="D1769" i="1"/>
  <c r="C1769" i="1" s="1"/>
  <c r="D1770" i="1"/>
  <c r="F1770" i="1" s="1"/>
  <c r="D1771" i="1"/>
  <c r="C1771" i="1" s="1"/>
  <c r="D1772" i="1"/>
  <c r="E1772" i="1" s="1"/>
  <c r="D1773" i="1"/>
  <c r="C1773" i="1" s="1"/>
  <c r="D1774" i="1"/>
  <c r="F1774" i="1" s="1"/>
  <c r="D1775" i="1"/>
  <c r="C1775" i="1" s="1"/>
  <c r="D1776" i="1"/>
  <c r="C1776" i="1" s="1"/>
  <c r="D1777" i="1"/>
  <c r="C1777" i="1" s="1"/>
  <c r="D1778" i="1"/>
  <c r="F1778" i="1" s="1"/>
  <c r="D1779" i="1"/>
  <c r="C1779" i="1" s="1"/>
  <c r="D1780" i="1"/>
  <c r="C1780" i="1" s="1"/>
  <c r="D1781" i="1"/>
  <c r="C1781" i="1" s="1"/>
  <c r="D1782" i="1"/>
  <c r="F1782" i="1" s="1"/>
  <c r="D1783" i="1"/>
  <c r="C1783" i="1" s="1"/>
  <c r="D1784" i="1"/>
  <c r="C1784" i="1" s="1"/>
  <c r="D1785" i="1"/>
  <c r="C1785" i="1" s="1"/>
  <c r="D1786" i="1"/>
  <c r="D1787" i="1"/>
  <c r="C1787" i="1" s="1"/>
  <c r="D1788" i="1"/>
  <c r="C1788" i="1" s="1"/>
  <c r="D1789" i="1"/>
  <c r="C1789" i="1" s="1"/>
  <c r="D1790" i="1"/>
  <c r="F1790" i="1" s="1"/>
  <c r="D1791" i="1"/>
  <c r="C1791" i="1" s="1"/>
  <c r="D1792" i="1"/>
  <c r="C1792" i="1" s="1"/>
  <c r="D1793" i="1"/>
  <c r="C1793" i="1" s="1"/>
  <c r="D1794" i="1"/>
  <c r="F1794" i="1" s="1"/>
  <c r="D1795" i="1"/>
  <c r="C1795" i="1" s="1"/>
  <c r="D1796" i="1"/>
  <c r="C1796" i="1" s="1"/>
  <c r="D1797" i="1"/>
  <c r="C1797" i="1" s="1"/>
  <c r="D1798" i="1"/>
  <c r="D1799" i="1"/>
  <c r="C1799" i="1" s="1"/>
  <c r="D1800" i="1"/>
  <c r="C1800" i="1" s="1"/>
  <c r="D1801" i="1"/>
  <c r="C1801" i="1" s="1"/>
  <c r="D1802" i="1"/>
  <c r="D1803" i="1"/>
  <c r="D1804" i="1"/>
  <c r="C1804" i="1" s="1"/>
  <c r="D1805" i="1"/>
  <c r="C1805" i="1" s="1"/>
  <c r="D1806" i="1"/>
  <c r="D1807" i="1"/>
  <c r="C1807" i="1" s="1"/>
  <c r="D1808" i="1"/>
  <c r="C1808" i="1" s="1"/>
  <c r="D1809" i="1"/>
  <c r="C1809" i="1" s="1"/>
  <c r="D1810" i="1"/>
  <c r="D1811" i="1"/>
  <c r="C1811" i="1" s="1"/>
  <c r="D1812" i="1"/>
  <c r="C1812" i="1" s="1"/>
  <c r="D1813" i="1"/>
  <c r="C1813" i="1" s="1"/>
  <c r="D1814" i="1"/>
  <c r="D1815" i="1"/>
  <c r="C1815" i="1" s="1"/>
  <c r="D1816" i="1"/>
  <c r="C1816" i="1" s="1"/>
  <c r="D1817" i="1"/>
  <c r="C1817" i="1" s="1"/>
  <c r="D1818" i="1"/>
  <c r="D1819" i="1"/>
  <c r="C1819" i="1" s="1"/>
  <c r="D1820" i="1"/>
  <c r="C1820" i="1" s="1"/>
  <c r="D1821" i="1"/>
  <c r="C1821" i="1" s="1"/>
  <c r="D1822" i="1"/>
  <c r="D1823" i="1"/>
  <c r="C1823" i="1" s="1"/>
  <c r="D1824" i="1"/>
  <c r="C1824" i="1" s="1"/>
  <c r="D1825" i="1"/>
  <c r="C1825" i="1" s="1"/>
  <c r="D1826" i="1"/>
  <c r="D1827" i="1"/>
  <c r="C1827" i="1" s="1"/>
  <c r="D1828" i="1"/>
  <c r="C1828" i="1" s="1"/>
  <c r="E1476" i="1"/>
  <c r="E1478" i="1"/>
  <c r="E1480" i="1"/>
  <c r="E1484" i="1"/>
  <c r="E1488" i="1"/>
  <c r="E1492" i="1"/>
  <c r="E1496" i="1"/>
  <c r="E1500" i="1"/>
  <c r="E1502" i="1"/>
  <c r="E1504" i="1"/>
  <c r="E1508" i="1"/>
  <c r="E1512" i="1"/>
  <c r="E1516" i="1"/>
  <c r="E1520" i="1"/>
  <c r="E1524" i="1"/>
  <c r="E1526" i="1"/>
  <c r="E1528" i="1"/>
  <c r="E1532" i="1"/>
  <c r="E1536" i="1"/>
  <c r="E1540" i="1"/>
  <c r="E1544" i="1"/>
  <c r="E1548" i="1"/>
  <c r="E1552" i="1"/>
  <c r="E1556" i="1"/>
  <c r="E1560" i="1"/>
  <c r="E1564" i="1"/>
  <c r="E1568" i="1"/>
  <c r="E1572" i="1"/>
  <c r="E1576" i="1"/>
  <c r="E1580" i="1"/>
  <c r="E1584" i="1"/>
  <c r="E1588" i="1"/>
  <c r="E1592" i="1"/>
  <c r="E1596" i="1"/>
  <c r="E1600" i="1"/>
  <c r="E1604" i="1"/>
  <c r="E1606" i="1"/>
  <c r="E1608" i="1"/>
  <c r="E1612" i="1"/>
  <c r="E1616" i="1"/>
  <c r="E1620" i="1"/>
  <c r="E1624" i="1"/>
  <c r="E1625" i="1"/>
  <c r="E1628" i="1"/>
  <c r="E1629" i="1"/>
  <c r="E1632" i="1"/>
  <c r="E1633" i="1"/>
  <c r="E1636" i="1"/>
  <c r="E1637" i="1"/>
  <c r="E1640" i="1"/>
  <c r="E1641" i="1"/>
  <c r="E1644" i="1"/>
  <c r="E1648" i="1"/>
  <c r="E1649" i="1"/>
  <c r="E1651" i="1"/>
  <c r="E1652" i="1"/>
  <c r="E1653" i="1"/>
  <c r="E1656" i="1"/>
  <c r="E1660" i="1"/>
  <c r="E1664" i="1"/>
  <c r="E1668" i="1"/>
  <c r="E1669" i="1"/>
  <c r="E1672" i="1"/>
  <c r="E1676" i="1"/>
  <c r="E1680" i="1"/>
  <c r="E1684" i="1"/>
  <c r="E1685" i="1"/>
  <c r="E1688" i="1"/>
  <c r="E1692" i="1"/>
  <c r="E1696" i="1"/>
  <c r="E1700" i="1"/>
  <c r="E1701" i="1"/>
  <c r="E1704" i="1"/>
  <c r="E1708" i="1"/>
  <c r="E1712" i="1"/>
  <c r="E1716" i="1"/>
  <c r="E1717" i="1"/>
  <c r="E1720" i="1"/>
  <c r="E1724" i="1"/>
  <c r="E1728" i="1"/>
  <c r="E1732" i="1"/>
  <c r="E1733" i="1"/>
  <c r="E1736" i="1"/>
  <c r="E1740" i="1"/>
  <c r="E1744" i="1"/>
  <c r="E1748" i="1"/>
  <c r="E1749" i="1"/>
  <c r="E1752" i="1"/>
  <c r="E1756" i="1"/>
  <c r="E1760" i="1"/>
  <c r="E1764" i="1"/>
  <c r="E1765" i="1"/>
  <c r="E1768" i="1"/>
  <c r="E1776" i="1"/>
  <c r="E1779" i="1"/>
  <c r="E1780" i="1"/>
  <c r="E1781" i="1"/>
  <c r="E1784" i="1"/>
  <c r="E1788" i="1"/>
  <c r="E1792" i="1"/>
  <c r="E1797" i="1"/>
  <c r="E1800" i="1"/>
  <c r="E1805" i="1"/>
  <c r="E1808" i="1"/>
  <c r="E1812" i="1"/>
  <c r="E1813" i="1"/>
  <c r="E1816" i="1"/>
  <c r="E1820" i="1"/>
  <c r="E1821" i="1"/>
  <c r="E1824" i="1"/>
  <c r="E1828" i="1"/>
  <c r="F1476" i="1"/>
  <c r="F1478" i="1"/>
  <c r="F1480" i="1"/>
  <c r="F1484" i="1"/>
  <c r="F1488" i="1"/>
  <c r="F1492" i="1"/>
  <c r="F1494" i="1"/>
  <c r="F1496" i="1"/>
  <c r="F1500" i="1"/>
  <c r="F1504" i="1"/>
  <c r="F1508" i="1"/>
  <c r="F1510" i="1"/>
  <c r="F1512" i="1"/>
  <c r="F1516" i="1"/>
  <c r="F1520" i="1"/>
  <c r="F1524" i="1"/>
  <c r="F1526" i="1"/>
  <c r="F1528" i="1"/>
  <c r="F1532" i="1"/>
  <c r="F1536" i="1"/>
  <c r="F1540" i="1"/>
  <c r="F1542" i="1"/>
  <c r="F1544" i="1"/>
  <c r="F1548" i="1"/>
  <c r="F1552" i="1"/>
  <c r="F1556" i="1"/>
  <c r="F1558" i="1"/>
  <c r="F1560" i="1"/>
  <c r="F1564" i="1"/>
  <c r="F1568" i="1"/>
  <c r="F1572" i="1"/>
  <c r="F1576" i="1"/>
  <c r="F1580" i="1"/>
  <c r="F1584" i="1"/>
  <c r="F1588" i="1"/>
  <c r="F1590" i="1"/>
  <c r="F1592" i="1"/>
  <c r="F1596" i="1"/>
  <c r="F1600" i="1"/>
  <c r="F1604" i="1"/>
  <c r="F1606" i="1"/>
  <c r="F1608" i="1"/>
  <c r="F1612" i="1"/>
  <c r="F1616" i="1"/>
  <c r="F1620" i="1"/>
  <c r="F1622" i="1"/>
  <c r="F1624" i="1"/>
  <c r="F1628" i="1"/>
  <c r="F1632" i="1"/>
  <c r="F1636" i="1"/>
  <c r="F1640" i="1"/>
  <c r="F1644" i="1"/>
  <c r="F1648" i="1"/>
  <c r="F1652" i="1"/>
  <c r="F1656" i="1"/>
  <c r="F1660" i="1"/>
  <c r="F1664" i="1"/>
  <c r="F1668" i="1"/>
  <c r="F1670" i="1"/>
  <c r="F1672" i="1"/>
  <c r="F1676" i="1"/>
  <c r="F1680" i="1"/>
  <c r="F1684" i="1"/>
  <c r="F1686" i="1"/>
  <c r="F1688" i="1"/>
  <c r="F1692" i="1"/>
  <c r="F1696" i="1"/>
  <c r="F1700" i="1"/>
  <c r="F1704" i="1"/>
  <c r="F1708" i="1"/>
  <c r="F1712" i="1"/>
  <c r="F1716" i="1"/>
  <c r="F1720" i="1"/>
  <c r="F1724" i="1"/>
  <c r="F1728" i="1"/>
  <c r="F1732" i="1"/>
  <c r="F1734" i="1"/>
  <c r="F1736" i="1"/>
  <c r="F1740" i="1"/>
  <c r="F1744" i="1"/>
  <c r="F1748" i="1"/>
  <c r="F1750" i="1"/>
  <c r="F1752" i="1"/>
  <c r="F1756" i="1"/>
  <c r="F1760" i="1"/>
  <c r="F1764" i="1"/>
  <c r="F1768" i="1"/>
  <c r="F1772" i="1"/>
  <c r="F1776" i="1"/>
  <c r="F1780" i="1"/>
  <c r="F1784" i="1"/>
  <c r="F1788" i="1"/>
  <c r="F1792" i="1"/>
  <c r="F1796" i="1"/>
  <c r="F1798" i="1"/>
  <c r="F1800" i="1"/>
  <c r="F1804" i="1"/>
  <c r="F1808" i="1"/>
  <c r="F1812" i="1"/>
  <c r="F1814" i="1"/>
  <c r="F1816" i="1"/>
  <c r="F1820" i="1"/>
  <c r="F1824" i="1"/>
  <c r="F1828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J1476" i="1"/>
  <c r="J1478" i="1"/>
  <c r="J1480" i="1"/>
  <c r="J1482" i="1"/>
  <c r="J1484" i="1"/>
  <c r="J1486" i="1"/>
  <c r="J1488" i="1"/>
  <c r="J1490" i="1"/>
  <c r="J1492" i="1"/>
  <c r="J1494" i="1"/>
  <c r="J1496" i="1"/>
  <c r="J1498" i="1"/>
  <c r="J1500" i="1"/>
  <c r="J1502" i="1"/>
  <c r="J1504" i="1"/>
  <c r="J1506" i="1"/>
  <c r="J1508" i="1"/>
  <c r="J1510" i="1"/>
  <c r="J1512" i="1"/>
  <c r="J1514" i="1"/>
  <c r="J1516" i="1"/>
  <c r="J1518" i="1"/>
  <c r="J1520" i="1"/>
  <c r="J1522" i="1"/>
  <c r="J1524" i="1"/>
  <c r="J1526" i="1"/>
  <c r="J1528" i="1"/>
  <c r="J1530" i="1"/>
  <c r="J1532" i="1"/>
  <c r="J1534" i="1"/>
  <c r="J1536" i="1"/>
  <c r="J1538" i="1"/>
  <c r="J1540" i="1"/>
  <c r="J1542" i="1"/>
  <c r="J1544" i="1"/>
  <c r="J1546" i="1"/>
  <c r="J1548" i="1"/>
  <c r="J1550" i="1"/>
  <c r="J1552" i="1"/>
  <c r="J1554" i="1"/>
  <c r="J1556" i="1"/>
  <c r="J1558" i="1"/>
  <c r="J1560" i="1"/>
  <c r="J1562" i="1"/>
  <c r="J1564" i="1"/>
  <c r="J1566" i="1"/>
  <c r="J1568" i="1"/>
  <c r="J1570" i="1"/>
  <c r="J1572" i="1"/>
  <c r="J1574" i="1"/>
  <c r="J1576" i="1"/>
  <c r="J1578" i="1"/>
  <c r="J1580" i="1"/>
  <c r="J1582" i="1"/>
  <c r="J1584" i="1"/>
  <c r="J1586" i="1"/>
  <c r="J1588" i="1"/>
  <c r="J1590" i="1"/>
  <c r="J1592" i="1"/>
  <c r="J1594" i="1"/>
  <c r="J1596" i="1"/>
  <c r="J1598" i="1"/>
  <c r="J1600" i="1"/>
  <c r="J1602" i="1"/>
  <c r="J1604" i="1"/>
  <c r="J1606" i="1"/>
  <c r="J1608" i="1"/>
  <c r="J1610" i="1"/>
  <c r="J1612" i="1"/>
  <c r="J1614" i="1"/>
  <c r="J1616" i="1"/>
  <c r="J1618" i="1"/>
  <c r="J1620" i="1"/>
  <c r="J1622" i="1"/>
  <c r="J1624" i="1"/>
  <c r="J1626" i="1"/>
  <c r="J1628" i="1"/>
  <c r="J1630" i="1"/>
  <c r="J1632" i="1"/>
  <c r="J1634" i="1"/>
  <c r="J1636" i="1"/>
  <c r="J1638" i="1"/>
  <c r="J1640" i="1"/>
  <c r="J1642" i="1"/>
  <c r="J1644" i="1"/>
  <c r="J1646" i="1"/>
  <c r="J1648" i="1"/>
  <c r="J1650" i="1"/>
  <c r="J1652" i="1"/>
  <c r="J1654" i="1"/>
  <c r="J1656" i="1"/>
  <c r="J1658" i="1"/>
  <c r="J1660" i="1"/>
  <c r="J1662" i="1"/>
  <c r="J1664" i="1"/>
  <c r="J1666" i="1"/>
  <c r="J1668" i="1"/>
  <c r="J1670" i="1"/>
  <c r="J1672" i="1"/>
  <c r="J1674" i="1"/>
  <c r="J1676" i="1"/>
  <c r="J1678" i="1"/>
  <c r="J1680" i="1"/>
  <c r="J1682" i="1"/>
  <c r="J1684" i="1"/>
  <c r="J1686" i="1"/>
  <c r="J1688" i="1"/>
  <c r="J1690" i="1"/>
  <c r="J1692" i="1"/>
  <c r="J1694" i="1"/>
  <c r="J1696" i="1"/>
  <c r="J1698" i="1"/>
  <c r="J1700" i="1"/>
  <c r="J1702" i="1"/>
  <c r="J1704" i="1"/>
  <c r="J1706" i="1"/>
  <c r="J1708" i="1"/>
  <c r="J1710" i="1"/>
  <c r="J1712" i="1"/>
  <c r="J1714" i="1"/>
  <c r="J1716" i="1"/>
  <c r="J1718" i="1"/>
  <c r="J1720" i="1"/>
  <c r="J1722" i="1"/>
  <c r="J1724" i="1"/>
  <c r="J1726" i="1"/>
  <c r="J1728" i="1"/>
  <c r="J1730" i="1"/>
  <c r="J1732" i="1"/>
  <c r="J1734" i="1"/>
  <c r="J1736" i="1"/>
  <c r="J1738" i="1"/>
  <c r="J1740" i="1"/>
  <c r="J1742" i="1"/>
  <c r="J1744" i="1"/>
  <c r="J1746" i="1"/>
  <c r="J1748" i="1"/>
  <c r="J1750" i="1"/>
  <c r="J1752" i="1"/>
  <c r="J1754" i="1"/>
  <c r="J1756" i="1"/>
  <c r="J1758" i="1"/>
  <c r="J1760" i="1"/>
  <c r="J1762" i="1"/>
  <c r="J1764" i="1"/>
  <c r="J1766" i="1"/>
  <c r="J1768" i="1"/>
  <c r="J1770" i="1"/>
  <c r="J1772" i="1"/>
  <c r="J1774" i="1"/>
  <c r="J1776" i="1"/>
  <c r="J1778" i="1"/>
  <c r="J1780" i="1"/>
  <c r="J1782" i="1"/>
  <c r="J1784" i="1"/>
  <c r="J1786" i="1"/>
  <c r="J1788" i="1"/>
  <c r="J1790" i="1"/>
  <c r="J1792" i="1"/>
  <c r="J1794" i="1"/>
  <c r="J1796" i="1"/>
  <c r="J1798" i="1"/>
  <c r="J1800" i="1"/>
  <c r="J1802" i="1"/>
  <c r="J1804" i="1"/>
  <c r="J1806" i="1"/>
  <c r="J1808" i="1"/>
  <c r="J1810" i="1"/>
  <c r="J1812" i="1"/>
  <c r="J1814" i="1"/>
  <c r="J1816" i="1"/>
  <c r="J1818" i="1"/>
  <c r="J1820" i="1"/>
  <c r="J1822" i="1"/>
  <c r="J1824" i="1"/>
  <c r="J1826" i="1"/>
  <c r="J1828" i="1"/>
  <c r="K1476" i="1"/>
  <c r="K1477" i="1"/>
  <c r="O1477" i="1" s="1"/>
  <c r="K1478" i="1"/>
  <c r="O1478" i="1" s="1"/>
  <c r="K1479" i="1"/>
  <c r="K1480" i="1"/>
  <c r="O1480" i="1" s="1"/>
  <c r="K1481" i="1"/>
  <c r="O1481" i="1" s="1"/>
  <c r="K1482" i="1"/>
  <c r="K1483" i="1"/>
  <c r="K1484" i="1"/>
  <c r="O1484" i="1" s="1"/>
  <c r="K1485" i="1"/>
  <c r="O1485" i="1" s="1"/>
  <c r="K1486" i="1"/>
  <c r="O1486" i="1" s="1"/>
  <c r="K1487" i="1"/>
  <c r="K1488" i="1"/>
  <c r="O1488" i="1" s="1"/>
  <c r="K1489" i="1"/>
  <c r="O1489" i="1" s="1"/>
  <c r="K1490" i="1"/>
  <c r="K1491" i="1"/>
  <c r="K1492" i="1"/>
  <c r="O1492" i="1" s="1"/>
  <c r="K1493" i="1"/>
  <c r="O1493" i="1" s="1"/>
  <c r="K1494" i="1"/>
  <c r="O1494" i="1" s="1"/>
  <c r="K1495" i="1"/>
  <c r="K1496" i="1"/>
  <c r="O1496" i="1" s="1"/>
  <c r="K1497" i="1"/>
  <c r="O1497" i="1" s="1"/>
  <c r="K1498" i="1"/>
  <c r="K1499" i="1"/>
  <c r="K1500" i="1"/>
  <c r="O1500" i="1" s="1"/>
  <c r="K1501" i="1"/>
  <c r="O1501" i="1" s="1"/>
  <c r="K1502" i="1"/>
  <c r="O1502" i="1" s="1"/>
  <c r="K1503" i="1"/>
  <c r="K1504" i="1"/>
  <c r="O1504" i="1" s="1"/>
  <c r="K1505" i="1"/>
  <c r="O1505" i="1" s="1"/>
  <c r="K1506" i="1"/>
  <c r="K1507" i="1"/>
  <c r="K1508" i="1"/>
  <c r="O1508" i="1" s="1"/>
  <c r="K1509" i="1"/>
  <c r="O1509" i="1" s="1"/>
  <c r="K1510" i="1"/>
  <c r="O1510" i="1" s="1"/>
  <c r="K1511" i="1"/>
  <c r="K1512" i="1"/>
  <c r="O1512" i="1" s="1"/>
  <c r="K1513" i="1"/>
  <c r="O1513" i="1" s="1"/>
  <c r="K1514" i="1"/>
  <c r="K1515" i="1"/>
  <c r="K1516" i="1"/>
  <c r="O1516" i="1" s="1"/>
  <c r="K1517" i="1"/>
  <c r="O1517" i="1" s="1"/>
  <c r="K1518" i="1"/>
  <c r="O1518" i="1" s="1"/>
  <c r="K1519" i="1"/>
  <c r="K1520" i="1"/>
  <c r="O1520" i="1" s="1"/>
  <c r="K1521" i="1"/>
  <c r="O1521" i="1" s="1"/>
  <c r="K1522" i="1"/>
  <c r="K1523" i="1"/>
  <c r="K1524" i="1"/>
  <c r="O1524" i="1" s="1"/>
  <c r="K1525" i="1"/>
  <c r="O1525" i="1" s="1"/>
  <c r="K1526" i="1"/>
  <c r="O1526" i="1" s="1"/>
  <c r="K1527" i="1"/>
  <c r="K1528" i="1"/>
  <c r="O1528" i="1" s="1"/>
  <c r="K1529" i="1"/>
  <c r="O1529" i="1" s="1"/>
  <c r="K1530" i="1"/>
  <c r="K1531" i="1"/>
  <c r="K1532" i="1"/>
  <c r="O1532" i="1" s="1"/>
  <c r="K1533" i="1"/>
  <c r="O1533" i="1" s="1"/>
  <c r="K1534" i="1"/>
  <c r="O1534" i="1" s="1"/>
  <c r="K1535" i="1"/>
  <c r="K1536" i="1"/>
  <c r="O1536" i="1" s="1"/>
  <c r="K1537" i="1"/>
  <c r="O1537" i="1" s="1"/>
  <c r="K1538" i="1"/>
  <c r="K1539" i="1"/>
  <c r="K1540" i="1"/>
  <c r="O1540" i="1" s="1"/>
  <c r="K1541" i="1"/>
  <c r="O1541" i="1" s="1"/>
  <c r="K1542" i="1"/>
  <c r="O1542" i="1" s="1"/>
  <c r="K1543" i="1"/>
  <c r="K1544" i="1"/>
  <c r="O1544" i="1" s="1"/>
  <c r="K1545" i="1"/>
  <c r="O1545" i="1" s="1"/>
  <c r="K1546" i="1"/>
  <c r="K1547" i="1"/>
  <c r="K1548" i="1"/>
  <c r="O1548" i="1" s="1"/>
  <c r="K1549" i="1"/>
  <c r="O1549" i="1" s="1"/>
  <c r="K1550" i="1"/>
  <c r="O1550" i="1" s="1"/>
  <c r="K1551" i="1"/>
  <c r="K1552" i="1"/>
  <c r="O1552" i="1" s="1"/>
  <c r="K1553" i="1"/>
  <c r="O1553" i="1" s="1"/>
  <c r="K1554" i="1"/>
  <c r="K1555" i="1"/>
  <c r="K1556" i="1"/>
  <c r="O1556" i="1" s="1"/>
  <c r="K1557" i="1"/>
  <c r="O1557" i="1" s="1"/>
  <c r="K1558" i="1"/>
  <c r="O1558" i="1" s="1"/>
  <c r="K1559" i="1"/>
  <c r="K1560" i="1"/>
  <c r="O1560" i="1" s="1"/>
  <c r="K1561" i="1"/>
  <c r="O1561" i="1" s="1"/>
  <c r="K1562" i="1"/>
  <c r="K1563" i="1"/>
  <c r="K1564" i="1"/>
  <c r="O1564" i="1" s="1"/>
  <c r="K1565" i="1"/>
  <c r="O1565" i="1" s="1"/>
  <c r="K1566" i="1"/>
  <c r="O1566" i="1" s="1"/>
  <c r="K1567" i="1"/>
  <c r="K1568" i="1"/>
  <c r="O1568" i="1" s="1"/>
  <c r="K1569" i="1"/>
  <c r="O1569" i="1" s="1"/>
  <c r="K1570" i="1"/>
  <c r="K1571" i="1"/>
  <c r="K1572" i="1"/>
  <c r="O1572" i="1" s="1"/>
  <c r="K1573" i="1"/>
  <c r="O1573" i="1" s="1"/>
  <c r="K1574" i="1"/>
  <c r="O1574" i="1" s="1"/>
  <c r="K1575" i="1"/>
  <c r="K1576" i="1"/>
  <c r="O1576" i="1" s="1"/>
  <c r="K1577" i="1"/>
  <c r="O1577" i="1" s="1"/>
  <c r="K1578" i="1"/>
  <c r="K1579" i="1"/>
  <c r="K1580" i="1"/>
  <c r="O1580" i="1" s="1"/>
  <c r="K1581" i="1"/>
  <c r="O1581" i="1" s="1"/>
  <c r="K1582" i="1"/>
  <c r="O1582" i="1" s="1"/>
  <c r="K1583" i="1"/>
  <c r="K1584" i="1"/>
  <c r="O1584" i="1" s="1"/>
  <c r="K1585" i="1"/>
  <c r="O1585" i="1" s="1"/>
  <c r="K1586" i="1"/>
  <c r="K1587" i="1"/>
  <c r="K1588" i="1"/>
  <c r="O1588" i="1" s="1"/>
  <c r="K1589" i="1"/>
  <c r="O1589" i="1" s="1"/>
  <c r="K1590" i="1"/>
  <c r="O1590" i="1" s="1"/>
  <c r="K1591" i="1"/>
  <c r="K1592" i="1"/>
  <c r="O1592" i="1" s="1"/>
  <c r="K1593" i="1"/>
  <c r="O1593" i="1" s="1"/>
  <c r="K1594" i="1"/>
  <c r="K1595" i="1"/>
  <c r="K1596" i="1"/>
  <c r="O1596" i="1" s="1"/>
  <c r="K1597" i="1"/>
  <c r="O1597" i="1" s="1"/>
  <c r="K1598" i="1"/>
  <c r="O1598" i="1" s="1"/>
  <c r="K1599" i="1"/>
  <c r="K1600" i="1"/>
  <c r="O1600" i="1" s="1"/>
  <c r="K1601" i="1"/>
  <c r="O1601" i="1" s="1"/>
  <c r="K1602" i="1"/>
  <c r="K1603" i="1"/>
  <c r="K1604" i="1"/>
  <c r="O1604" i="1" s="1"/>
  <c r="K1605" i="1"/>
  <c r="O1605" i="1" s="1"/>
  <c r="K1606" i="1"/>
  <c r="O1606" i="1" s="1"/>
  <c r="K1607" i="1"/>
  <c r="K1608" i="1"/>
  <c r="O1608" i="1" s="1"/>
  <c r="K1609" i="1"/>
  <c r="O1609" i="1" s="1"/>
  <c r="K1610" i="1"/>
  <c r="K1611" i="1"/>
  <c r="K1612" i="1"/>
  <c r="O1612" i="1" s="1"/>
  <c r="K1613" i="1"/>
  <c r="O1613" i="1" s="1"/>
  <c r="K1614" i="1"/>
  <c r="O1614" i="1" s="1"/>
  <c r="K1615" i="1"/>
  <c r="K1616" i="1"/>
  <c r="O1616" i="1" s="1"/>
  <c r="K1617" i="1"/>
  <c r="O1617" i="1" s="1"/>
  <c r="K1618" i="1"/>
  <c r="K1619" i="1"/>
  <c r="K1620" i="1"/>
  <c r="O1620" i="1" s="1"/>
  <c r="K1621" i="1"/>
  <c r="O1621" i="1" s="1"/>
  <c r="K1622" i="1"/>
  <c r="O1622" i="1" s="1"/>
  <c r="K1623" i="1"/>
  <c r="K1624" i="1"/>
  <c r="O1624" i="1" s="1"/>
  <c r="K1625" i="1"/>
  <c r="O1625" i="1" s="1"/>
  <c r="K1626" i="1"/>
  <c r="K1627" i="1"/>
  <c r="K1628" i="1"/>
  <c r="O1628" i="1" s="1"/>
  <c r="K1629" i="1"/>
  <c r="O1629" i="1" s="1"/>
  <c r="K1630" i="1"/>
  <c r="O1630" i="1" s="1"/>
  <c r="K1631" i="1"/>
  <c r="K1632" i="1"/>
  <c r="O1632" i="1" s="1"/>
  <c r="K1633" i="1"/>
  <c r="O1633" i="1" s="1"/>
  <c r="K1634" i="1"/>
  <c r="K1635" i="1"/>
  <c r="K1636" i="1"/>
  <c r="O1636" i="1" s="1"/>
  <c r="K1637" i="1"/>
  <c r="O1637" i="1" s="1"/>
  <c r="K1638" i="1"/>
  <c r="O1638" i="1" s="1"/>
  <c r="K1639" i="1"/>
  <c r="K1640" i="1"/>
  <c r="O1640" i="1" s="1"/>
  <c r="K1641" i="1"/>
  <c r="O1641" i="1" s="1"/>
  <c r="K1642" i="1"/>
  <c r="K1643" i="1"/>
  <c r="K1644" i="1"/>
  <c r="O1644" i="1" s="1"/>
  <c r="K1645" i="1"/>
  <c r="O1645" i="1" s="1"/>
  <c r="K1646" i="1"/>
  <c r="O1646" i="1" s="1"/>
  <c r="K1647" i="1"/>
  <c r="K1648" i="1"/>
  <c r="O1648" i="1" s="1"/>
  <c r="K1649" i="1"/>
  <c r="O1649" i="1" s="1"/>
  <c r="K1650" i="1"/>
  <c r="K1651" i="1"/>
  <c r="K1652" i="1"/>
  <c r="O1652" i="1" s="1"/>
  <c r="K1653" i="1"/>
  <c r="O1653" i="1" s="1"/>
  <c r="K1654" i="1"/>
  <c r="O1654" i="1" s="1"/>
  <c r="K1655" i="1"/>
  <c r="K1656" i="1"/>
  <c r="O1656" i="1" s="1"/>
  <c r="K1657" i="1"/>
  <c r="O1657" i="1" s="1"/>
  <c r="K1658" i="1"/>
  <c r="K1659" i="1"/>
  <c r="K1660" i="1"/>
  <c r="O1660" i="1" s="1"/>
  <c r="K1661" i="1"/>
  <c r="O1661" i="1" s="1"/>
  <c r="K1662" i="1"/>
  <c r="O1662" i="1" s="1"/>
  <c r="K1663" i="1"/>
  <c r="K1664" i="1"/>
  <c r="O1664" i="1" s="1"/>
  <c r="K1665" i="1"/>
  <c r="O1665" i="1" s="1"/>
  <c r="K1666" i="1"/>
  <c r="K1667" i="1"/>
  <c r="K1668" i="1"/>
  <c r="O1668" i="1" s="1"/>
  <c r="K1669" i="1"/>
  <c r="O1669" i="1" s="1"/>
  <c r="K1670" i="1"/>
  <c r="O1670" i="1" s="1"/>
  <c r="K1671" i="1"/>
  <c r="K1672" i="1"/>
  <c r="O1672" i="1" s="1"/>
  <c r="K1673" i="1"/>
  <c r="O1673" i="1" s="1"/>
  <c r="K1674" i="1"/>
  <c r="K1675" i="1"/>
  <c r="K1676" i="1"/>
  <c r="O1676" i="1" s="1"/>
  <c r="K1677" i="1"/>
  <c r="O1677" i="1" s="1"/>
  <c r="K1678" i="1"/>
  <c r="O1678" i="1" s="1"/>
  <c r="K1679" i="1"/>
  <c r="K1680" i="1"/>
  <c r="O1680" i="1" s="1"/>
  <c r="K1681" i="1"/>
  <c r="O1681" i="1" s="1"/>
  <c r="K1682" i="1"/>
  <c r="K1683" i="1"/>
  <c r="K1684" i="1"/>
  <c r="O1684" i="1" s="1"/>
  <c r="K1685" i="1"/>
  <c r="O1685" i="1" s="1"/>
  <c r="K1686" i="1"/>
  <c r="O1686" i="1" s="1"/>
  <c r="K1687" i="1"/>
  <c r="K1688" i="1"/>
  <c r="O1688" i="1" s="1"/>
  <c r="K1689" i="1"/>
  <c r="O1689" i="1" s="1"/>
  <c r="K1690" i="1"/>
  <c r="K1691" i="1"/>
  <c r="K1692" i="1"/>
  <c r="O1692" i="1" s="1"/>
  <c r="K1693" i="1"/>
  <c r="O1693" i="1" s="1"/>
  <c r="K1694" i="1"/>
  <c r="O1694" i="1" s="1"/>
  <c r="K1695" i="1"/>
  <c r="K1696" i="1"/>
  <c r="O1696" i="1" s="1"/>
  <c r="K1697" i="1"/>
  <c r="O1697" i="1" s="1"/>
  <c r="K1698" i="1"/>
  <c r="K1699" i="1"/>
  <c r="K1700" i="1"/>
  <c r="O1700" i="1" s="1"/>
  <c r="K1701" i="1"/>
  <c r="O1701" i="1" s="1"/>
  <c r="K1702" i="1"/>
  <c r="O1702" i="1" s="1"/>
  <c r="K1703" i="1"/>
  <c r="K1704" i="1"/>
  <c r="O1704" i="1" s="1"/>
  <c r="K1705" i="1"/>
  <c r="O1705" i="1" s="1"/>
  <c r="K1706" i="1"/>
  <c r="K1707" i="1"/>
  <c r="K1708" i="1"/>
  <c r="O1708" i="1" s="1"/>
  <c r="K1709" i="1"/>
  <c r="O1709" i="1" s="1"/>
  <c r="K1710" i="1"/>
  <c r="O1710" i="1" s="1"/>
  <c r="K1711" i="1"/>
  <c r="K1712" i="1"/>
  <c r="O1712" i="1" s="1"/>
  <c r="K1713" i="1"/>
  <c r="O1713" i="1" s="1"/>
  <c r="K1714" i="1"/>
  <c r="K1715" i="1"/>
  <c r="K1716" i="1"/>
  <c r="O1716" i="1" s="1"/>
  <c r="K1717" i="1"/>
  <c r="O1717" i="1" s="1"/>
  <c r="K1718" i="1"/>
  <c r="K1719" i="1"/>
  <c r="K1720" i="1"/>
  <c r="O1720" i="1" s="1"/>
  <c r="K1721" i="1"/>
  <c r="O1721" i="1" s="1"/>
  <c r="K1722" i="1"/>
  <c r="K1723" i="1"/>
  <c r="K1724" i="1"/>
  <c r="O1724" i="1" s="1"/>
  <c r="K1725" i="1"/>
  <c r="O1725" i="1" s="1"/>
  <c r="K1726" i="1"/>
  <c r="K1727" i="1"/>
  <c r="K1728" i="1"/>
  <c r="O1728" i="1" s="1"/>
  <c r="K1729" i="1"/>
  <c r="O1729" i="1" s="1"/>
  <c r="K1730" i="1"/>
  <c r="K1731" i="1"/>
  <c r="K1732" i="1"/>
  <c r="O1732" i="1" s="1"/>
  <c r="K1733" i="1"/>
  <c r="O1733" i="1" s="1"/>
  <c r="K1734" i="1"/>
  <c r="K1735" i="1"/>
  <c r="K1736" i="1"/>
  <c r="O1736" i="1" s="1"/>
  <c r="K1737" i="1"/>
  <c r="O1737" i="1" s="1"/>
  <c r="K1738" i="1"/>
  <c r="K1739" i="1"/>
  <c r="K1740" i="1"/>
  <c r="O1740" i="1" s="1"/>
  <c r="K1741" i="1"/>
  <c r="O1741" i="1" s="1"/>
  <c r="K1742" i="1"/>
  <c r="K1743" i="1"/>
  <c r="K1744" i="1"/>
  <c r="O1744" i="1" s="1"/>
  <c r="K1745" i="1"/>
  <c r="O1745" i="1" s="1"/>
  <c r="K1746" i="1"/>
  <c r="K1747" i="1"/>
  <c r="K1748" i="1"/>
  <c r="O1748" i="1" s="1"/>
  <c r="K1749" i="1"/>
  <c r="O1749" i="1" s="1"/>
  <c r="K1750" i="1"/>
  <c r="K1751" i="1"/>
  <c r="K1752" i="1"/>
  <c r="O1752" i="1" s="1"/>
  <c r="K1753" i="1"/>
  <c r="O1753" i="1" s="1"/>
  <c r="K1754" i="1"/>
  <c r="K1755" i="1"/>
  <c r="K1756" i="1"/>
  <c r="O1756" i="1" s="1"/>
  <c r="K1757" i="1"/>
  <c r="O1757" i="1" s="1"/>
  <c r="K1758" i="1"/>
  <c r="K1759" i="1"/>
  <c r="K1760" i="1"/>
  <c r="O1760" i="1" s="1"/>
  <c r="K1761" i="1"/>
  <c r="O1761" i="1" s="1"/>
  <c r="K1762" i="1"/>
  <c r="K1763" i="1"/>
  <c r="K1764" i="1"/>
  <c r="O1764" i="1" s="1"/>
  <c r="K1765" i="1"/>
  <c r="O1765" i="1" s="1"/>
  <c r="K1766" i="1"/>
  <c r="K1767" i="1"/>
  <c r="K1768" i="1"/>
  <c r="O1768" i="1" s="1"/>
  <c r="K1769" i="1"/>
  <c r="O1769" i="1" s="1"/>
  <c r="K1770" i="1"/>
  <c r="K1771" i="1"/>
  <c r="K1772" i="1"/>
  <c r="O1772" i="1" s="1"/>
  <c r="K1773" i="1"/>
  <c r="O1773" i="1" s="1"/>
  <c r="K1774" i="1"/>
  <c r="K1775" i="1"/>
  <c r="K1776" i="1"/>
  <c r="O1776" i="1" s="1"/>
  <c r="K1777" i="1"/>
  <c r="O1777" i="1" s="1"/>
  <c r="K1778" i="1"/>
  <c r="K1779" i="1"/>
  <c r="K1780" i="1"/>
  <c r="O1780" i="1" s="1"/>
  <c r="K1781" i="1"/>
  <c r="O1781" i="1" s="1"/>
  <c r="K1782" i="1"/>
  <c r="K1783" i="1"/>
  <c r="K1784" i="1"/>
  <c r="O1784" i="1" s="1"/>
  <c r="K1785" i="1"/>
  <c r="O1785" i="1" s="1"/>
  <c r="K1786" i="1"/>
  <c r="K1787" i="1"/>
  <c r="K1788" i="1"/>
  <c r="O1788" i="1" s="1"/>
  <c r="K1789" i="1"/>
  <c r="O1789" i="1" s="1"/>
  <c r="K1790" i="1"/>
  <c r="O1790" i="1" s="1"/>
  <c r="K1791" i="1"/>
  <c r="K1792" i="1"/>
  <c r="O1792" i="1" s="1"/>
  <c r="K1793" i="1"/>
  <c r="O1793" i="1" s="1"/>
  <c r="K1794" i="1"/>
  <c r="O1794" i="1" s="1"/>
  <c r="K1795" i="1"/>
  <c r="K1796" i="1"/>
  <c r="O1796" i="1" s="1"/>
  <c r="K1797" i="1"/>
  <c r="O1797" i="1" s="1"/>
  <c r="K1798" i="1"/>
  <c r="O1798" i="1" s="1"/>
  <c r="K1799" i="1"/>
  <c r="K1800" i="1"/>
  <c r="O1800" i="1" s="1"/>
  <c r="K1801" i="1"/>
  <c r="O1801" i="1" s="1"/>
  <c r="K1802" i="1"/>
  <c r="K1803" i="1"/>
  <c r="K1804" i="1"/>
  <c r="O1804" i="1" s="1"/>
  <c r="K1805" i="1"/>
  <c r="O1805" i="1" s="1"/>
  <c r="K1806" i="1"/>
  <c r="O1806" i="1" s="1"/>
  <c r="K1807" i="1"/>
  <c r="K1808" i="1"/>
  <c r="O1808" i="1" s="1"/>
  <c r="K1809" i="1"/>
  <c r="O1809" i="1" s="1"/>
  <c r="K1810" i="1"/>
  <c r="O1810" i="1" s="1"/>
  <c r="K1811" i="1"/>
  <c r="K1812" i="1"/>
  <c r="O1812" i="1" s="1"/>
  <c r="K1813" i="1"/>
  <c r="O1813" i="1" s="1"/>
  <c r="K1814" i="1"/>
  <c r="O1814" i="1" s="1"/>
  <c r="K1815" i="1"/>
  <c r="K1816" i="1"/>
  <c r="O1816" i="1" s="1"/>
  <c r="K1817" i="1"/>
  <c r="O1817" i="1" s="1"/>
  <c r="K1818" i="1"/>
  <c r="K1819" i="1"/>
  <c r="K1820" i="1"/>
  <c r="O1820" i="1" s="1"/>
  <c r="K1821" i="1"/>
  <c r="O1821" i="1" s="1"/>
  <c r="K1822" i="1"/>
  <c r="O1822" i="1" s="1"/>
  <c r="K1823" i="1"/>
  <c r="K1824" i="1"/>
  <c r="O1824" i="1" s="1"/>
  <c r="K1825" i="1"/>
  <c r="O1825" i="1" s="1"/>
  <c r="K1826" i="1"/>
  <c r="O1826" i="1" s="1"/>
  <c r="K1827" i="1"/>
  <c r="K1828" i="1"/>
  <c r="O1828" i="1" s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N1476" i="1"/>
  <c r="N1478" i="1"/>
  <c r="N1480" i="1"/>
  <c r="N1482" i="1"/>
  <c r="N1484" i="1"/>
  <c r="N1486" i="1"/>
  <c r="N1488" i="1"/>
  <c r="N1490" i="1"/>
  <c r="N1492" i="1"/>
  <c r="N1494" i="1"/>
  <c r="N1496" i="1"/>
  <c r="N1498" i="1"/>
  <c r="N1500" i="1"/>
  <c r="N1502" i="1"/>
  <c r="N1504" i="1"/>
  <c r="N1506" i="1"/>
  <c r="N1508" i="1"/>
  <c r="N1510" i="1"/>
  <c r="N1512" i="1"/>
  <c r="N1514" i="1"/>
  <c r="N1516" i="1"/>
  <c r="N1518" i="1"/>
  <c r="N1520" i="1"/>
  <c r="N1522" i="1"/>
  <c r="N1524" i="1"/>
  <c r="N1526" i="1"/>
  <c r="N1528" i="1"/>
  <c r="N1530" i="1"/>
  <c r="N1532" i="1"/>
  <c r="N1534" i="1"/>
  <c r="N1536" i="1"/>
  <c r="N1538" i="1"/>
  <c r="N1540" i="1"/>
  <c r="N1542" i="1"/>
  <c r="N1544" i="1"/>
  <c r="N1546" i="1"/>
  <c r="N1548" i="1"/>
  <c r="N1550" i="1"/>
  <c r="N1552" i="1"/>
  <c r="N1554" i="1"/>
  <c r="N1556" i="1"/>
  <c r="N1558" i="1"/>
  <c r="N1560" i="1"/>
  <c r="N1562" i="1"/>
  <c r="N1564" i="1"/>
  <c r="N1566" i="1"/>
  <c r="N1568" i="1"/>
  <c r="N1570" i="1"/>
  <c r="N1572" i="1"/>
  <c r="N1574" i="1"/>
  <c r="N1576" i="1"/>
  <c r="N1578" i="1"/>
  <c r="N1580" i="1"/>
  <c r="N1582" i="1"/>
  <c r="N1584" i="1"/>
  <c r="N1586" i="1"/>
  <c r="N1588" i="1"/>
  <c r="N1590" i="1"/>
  <c r="N1592" i="1"/>
  <c r="N1594" i="1"/>
  <c r="N1596" i="1"/>
  <c r="N1598" i="1"/>
  <c r="N1600" i="1"/>
  <c r="N1602" i="1"/>
  <c r="N1604" i="1"/>
  <c r="N1606" i="1"/>
  <c r="N1608" i="1"/>
  <c r="N1610" i="1"/>
  <c r="N1612" i="1"/>
  <c r="N1614" i="1"/>
  <c r="N1616" i="1"/>
  <c r="N1618" i="1"/>
  <c r="N1620" i="1"/>
  <c r="N1622" i="1"/>
  <c r="N1624" i="1"/>
  <c r="N1626" i="1"/>
  <c r="N1628" i="1"/>
  <c r="N1630" i="1"/>
  <c r="N1632" i="1"/>
  <c r="N1634" i="1"/>
  <c r="N1636" i="1"/>
  <c r="N1638" i="1"/>
  <c r="N1640" i="1"/>
  <c r="N1642" i="1"/>
  <c r="N1644" i="1"/>
  <c r="N1646" i="1"/>
  <c r="N1648" i="1"/>
  <c r="N1650" i="1"/>
  <c r="N1652" i="1"/>
  <c r="N1654" i="1"/>
  <c r="N1656" i="1"/>
  <c r="N1658" i="1"/>
  <c r="N1660" i="1"/>
  <c r="N1662" i="1"/>
  <c r="N1664" i="1"/>
  <c r="N1666" i="1"/>
  <c r="N1668" i="1"/>
  <c r="N1670" i="1"/>
  <c r="N1672" i="1"/>
  <c r="N1674" i="1"/>
  <c r="N1676" i="1"/>
  <c r="N1678" i="1"/>
  <c r="N1680" i="1"/>
  <c r="N1682" i="1"/>
  <c r="N1684" i="1"/>
  <c r="N1685" i="1"/>
  <c r="N1686" i="1"/>
  <c r="N1688" i="1"/>
  <c r="N1690" i="1"/>
  <c r="N1692" i="1"/>
  <c r="N1694" i="1"/>
  <c r="N1696" i="1"/>
  <c r="N1698" i="1"/>
  <c r="N1700" i="1"/>
  <c r="N1702" i="1"/>
  <c r="N1704" i="1"/>
  <c r="N1706" i="1"/>
  <c r="N1708" i="1"/>
  <c r="N1710" i="1"/>
  <c r="N1712" i="1"/>
  <c r="N1714" i="1"/>
  <c r="N1716" i="1"/>
  <c r="N1718" i="1"/>
  <c r="N1720" i="1"/>
  <c r="N1722" i="1"/>
  <c r="N1724" i="1"/>
  <c r="N1726" i="1"/>
  <c r="N1728" i="1"/>
  <c r="N1730" i="1"/>
  <c r="N1732" i="1"/>
  <c r="N1734" i="1"/>
  <c r="N1736" i="1"/>
  <c r="N1738" i="1"/>
  <c r="N1740" i="1"/>
  <c r="N1742" i="1"/>
  <c r="N1744" i="1"/>
  <c r="N1746" i="1"/>
  <c r="N1748" i="1"/>
  <c r="N1750" i="1"/>
  <c r="N1752" i="1"/>
  <c r="N1754" i="1"/>
  <c r="N1756" i="1"/>
  <c r="N1758" i="1"/>
  <c r="N1760" i="1"/>
  <c r="N1762" i="1"/>
  <c r="N1764" i="1"/>
  <c r="N1766" i="1"/>
  <c r="N1768" i="1"/>
  <c r="N1770" i="1"/>
  <c r="N1772" i="1"/>
  <c r="N1774" i="1"/>
  <c r="N1776" i="1"/>
  <c r="N1778" i="1"/>
  <c r="N1780" i="1"/>
  <c r="N1782" i="1"/>
  <c r="N1784" i="1"/>
  <c r="N1786" i="1"/>
  <c r="N1788" i="1"/>
  <c r="N1790" i="1"/>
  <c r="N1792" i="1"/>
  <c r="N1794" i="1"/>
  <c r="N1796" i="1"/>
  <c r="N1798" i="1"/>
  <c r="N1800" i="1"/>
  <c r="N1802" i="1"/>
  <c r="N1804" i="1"/>
  <c r="N1806" i="1"/>
  <c r="N1808" i="1"/>
  <c r="N1810" i="1"/>
  <c r="N1812" i="1"/>
  <c r="N1814" i="1"/>
  <c r="N1816" i="1"/>
  <c r="N1818" i="1"/>
  <c r="N1820" i="1"/>
  <c r="N1822" i="1"/>
  <c r="N1824" i="1"/>
  <c r="N1826" i="1"/>
  <c r="N1828" i="1"/>
  <c r="O1476" i="1"/>
  <c r="O1479" i="1"/>
  <c r="O1482" i="1"/>
  <c r="O1483" i="1"/>
  <c r="O1487" i="1"/>
  <c r="O1490" i="1"/>
  <c r="O1491" i="1"/>
  <c r="O1495" i="1"/>
  <c r="O1498" i="1"/>
  <c r="O1499" i="1"/>
  <c r="O1503" i="1"/>
  <c r="O1506" i="1"/>
  <c r="O1507" i="1"/>
  <c r="O1511" i="1"/>
  <c r="O1514" i="1"/>
  <c r="O1515" i="1"/>
  <c r="O1519" i="1"/>
  <c r="O1522" i="1"/>
  <c r="O1523" i="1"/>
  <c r="O1527" i="1"/>
  <c r="O1530" i="1"/>
  <c r="O1531" i="1"/>
  <c r="O1535" i="1"/>
  <c r="O1538" i="1"/>
  <c r="O1539" i="1"/>
  <c r="O1543" i="1"/>
  <c r="O1546" i="1"/>
  <c r="O1547" i="1"/>
  <c r="O1551" i="1"/>
  <c r="O1554" i="1"/>
  <c r="O1555" i="1"/>
  <c r="O1559" i="1"/>
  <c r="O1562" i="1"/>
  <c r="O1563" i="1"/>
  <c r="O1567" i="1"/>
  <c r="O1570" i="1"/>
  <c r="O1571" i="1"/>
  <c r="O1575" i="1"/>
  <c r="O1578" i="1"/>
  <c r="O1579" i="1"/>
  <c r="O1583" i="1"/>
  <c r="O1586" i="1"/>
  <c r="O1587" i="1"/>
  <c r="O1591" i="1"/>
  <c r="O1594" i="1"/>
  <c r="O1595" i="1"/>
  <c r="O1599" i="1"/>
  <c r="O1602" i="1"/>
  <c r="O1603" i="1"/>
  <c r="O1607" i="1"/>
  <c r="O1610" i="1"/>
  <c r="O1611" i="1"/>
  <c r="O1615" i="1"/>
  <c r="O1618" i="1"/>
  <c r="O1619" i="1"/>
  <c r="O1623" i="1"/>
  <c r="O1626" i="1"/>
  <c r="O1627" i="1"/>
  <c r="O1631" i="1"/>
  <c r="O1634" i="1"/>
  <c r="O1635" i="1"/>
  <c r="O1639" i="1"/>
  <c r="O1642" i="1"/>
  <c r="O1643" i="1"/>
  <c r="O1647" i="1"/>
  <c r="O1650" i="1"/>
  <c r="O1651" i="1"/>
  <c r="O1655" i="1"/>
  <c r="O1658" i="1"/>
  <c r="O1659" i="1"/>
  <c r="O1663" i="1"/>
  <c r="O1666" i="1"/>
  <c r="O1667" i="1"/>
  <c r="O1671" i="1"/>
  <c r="O1674" i="1"/>
  <c r="O1675" i="1"/>
  <c r="O1679" i="1"/>
  <c r="O1682" i="1"/>
  <c r="O1683" i="1"/>
  <c r="O1687" i="1"/>
  <c r="O1690" i="1"/>
  <c r="O1691" i="1"/>
  <c r="O1695" i="1"/>
  <c r="O1698" i="1"/>
  <c r="O1699" i="1"/>
  <c r="O1703" i="1"/>
  <c r="O1706" i="1"/>
  <c r="O1707" i="1"/>
  <c r="O1711" i="1"/>
  <c r="O1714" i="1"/>
  <c r="O1715" i="1"/>
  <c r="O1718" i="1"/>
  <c r="O1719" i="1"/>
  <c r="O1722" i="1"/>
  <c r="O1723" i="1"/>
  <c r="O1726" i="1"/>
  <c r="O1727" i="1"/>
  <c r="O1730" i="1"/>
  <c r="O1731" i="1"/>
  <c r="O1734" i="1"/>
  <c r="O1735" i="1"/>
  <c r="O1738" i="1"/>
  <c r="O1739" i="1"/>
  <c r="O1742" i="1"/>
  <c r="O1743" i="1"/>
  <c r="O1746" i="1"/>
  <c r="O1747" i="1"/>
  <c r="O1750" i="1"/>
  <c r="O1751" i="1"/>
  <c r="O1754" i="1"/>
  <c r="O1755" i="1"/>
  <c r="O1758" i="1"/>
  <c r="O1759" i="1"/>
  <c r="O1762" i="1"/>
  <c r="O1763" i="1"/>
  <c r="O1766" i="1"/>
  <c r="O1767" i="1"/>
  <c r="O1770" i="1"/>
  <c r="O1771" i="1"/>
  <c r="O1774" i="1"/>
  <c r="O1775" i="1"/>
  <c r="O1778" i="1"/>
  <c r="O1779" i="1"/>
  <c r="O1782" i="1"/>
  <c r="O1783" i="1"/>
  <c r="O1786" i="1"/>
  <c r="O1787" i="1"/>
  <c r="O1791" i="1"/>
  <c r="O1795" i="1"/>
  <c r="O1799" i="1"/>
  <c r="O1802" i="1"/>
  <c r="O1803" i="1"/>
  <c r="O1807" i="1"/>
  <c r="O1811" i="1"/>
  <c r="O1815" i="1"/>
  <c r="O1818" i="1"/>
  <c r="O1819" i="1"/>
  <c r="O1823" i="1"/>
  <c r="O1827" i="1"/>
  <c r="B1097" i="1"/>
  <c r="B1098" i="1"/>
  <c r="J1098" i="1" s="1"/>
  <c r="B1099" i="1"/>
  <c r="B1100" i="1"/>
  <c r="B1101" i="1"/>
  <c r="B1102" i="1"/>
  <c r="J1102" i="1" s="1"/>
  <c r="B1103" i="1"/>
  <c r="B1104" i="1"/>
  <c r="B1105" i="1"/>
  <c r="B1106" i="1"/>
  <c r="N1106" i="1" s="1"/>
  <c r="B1107" i="1"/>
  <c r="B1108" i="1"/>
  <c r="B1109" i="1"/>
  <c r="B1110" i="1"/>
  <c r="J1110" i="1" s="1"/>
  <c r="B1111" i="1"/>
  <c r="B1112" i="1"/>
  <c r="B1113" i="1"/>
  <c r="B1114" i="1"/>
  <c r="J1114" i="1" s="1"/>
  <c r="B1115" i="1"/>
  <c r="B1116" i="1"/>
  <c r="B1117" i="1"/>
  <c r="B1118" i="1"/>
  <c r="J1118" i="1" s="1"/>
  <c r="B1119" i="1"/>
  <c r="B1120" i="1"/>
  <c r="B1121" i="1"/>
  <c r="B1122" i="1"/>
  <c r="N1122" i="1" s="1"/>
  <c r="B1123" i="1"/>
  <c r="B1124" i="1"/>
  <c r="B1125" i="1"/>
  <c r="B1126" i="1"/>
  <c r="J1126" i="1" s="1"/>
  <c r="B1127" i="1"/>
  <c r="B1128" i="1"/>
  <c r="B1129" i="1"/>
  <c r="B1130" i="1"/>
  <c r="J1130" i="1" s="1"/>
  <c r="B1131" i="1"/>
  <c r="B1132" i="1"/>
  <c r="B1133" i="1"/>
  <c r="B1134" i="1"/>
  <c r="J1134" i="1" s="1"/>
  <c r="B1135" i="1"/>
  <c r="B1136" i="1"/>
  <c r="B1137" i="1"/>
  <c r="B1138" i="1"/>
  <c r="N1138" i="1" s="1"/>
  <c r="B1139" i="1"/>
  <c r="B1140" i="1"/>
  <c r="N1140" i="1" s="1"/>
  <c r="B1141" i="1"/>
  <c r="B1142" i="1"/>
  <c r="J1142" i="1" s="1"/>
  <c r="B1143" i="1"/>
  <c r="B1144" i="1"/>
  <c r="N1144" i="1" s="1"/>
  <c r="B1145" i="1"/>
  <c r="B1146" i="1"/>
  <c r="J1146" i="1" s="1"/>
  <c r="B1147" i="1"/>
  <c r="B1148" i="1"/>
  <c r="N1148" i="1" s="1"/>
  <c r="B1149" i="1"/>
  <c r="B1150" i="1"/>
  <c r="J1150" i="1" s="1"/>
  <c r="B1151" i="1"/>
  <c r="B1152" i="1"/>
  <c r="N1152" i="1" s="1"/>
  <c r="B1153" i="1"/>
  <c r="B1154" i="1"/>
  <c r="N1154" i="1" s="1"/>
  <c r="B1155" i="1"/>
  <c r="B1156" i="1"/>
  <c r="N1156" i="1" s="1"/>
  <c r="B1157" i="1"/>
  <c r="B1158" i="1"/>
  <c r="J1158" i="1" s="1"/>
  <c r="B1159" i="1"/>
  <c r="B1160" i="1"/>
  <c r="N1160" i="1" s="1"/>
  <c r="B1161" i="1"/>
  <c r="B1162" i="1"/>
  <c r="J1162" i="1" s="1"/>
  <c r="B1163" i="1"/>
  <c r="B1164" i="1"/>
  <c r="N1164" i="1" s="1"/>
  <c r="B1165" i="1"/>
  <c r="B1166" i="1"/>
  <c r="J1166" i="1" s="1"/>
  <c r="B1167" i="1"/>
  <c r="B1168" i="1"/>
  <c r="N1168" i="1" s="1"/>
  <c r="B1169" i="1"/>
  <c r="B1170" i="1"/>
  <c r="N1170" i="1" s="1"/>
  <c r="B1171" i="1"/>
  <c r="B1172" i="1"/>
  <c r="N1172" i="1" s="1"/>
  <c r="B1173" i="1"/>
  <c r="B1174" i="1"/>
  <c r="J1174" i="1" s="1"/>
  <c r="B1175" i="1"/>
  <c r="B1176" i="1"/>
  <c r="N1176" i="1" s="1"/>
  <c r="B1177" i="1"/>
  <c r="B1178" i="1"/>
  <c r="J1178" i="1" s="1"/>
  <c r="B1179" i="1"/>
  <c r="B1180" i="1"/>
  <c r="N1180" i="1" s="1"/>
  <c r="B1181" i="1"/>
  <c r="B1182" i="1"/>
  <c r="J1182" i="1" s="1"/>
  <c r="B1183" i="1"/>
  <c r="B1184" i="1"/>
  <c r="N1184" i="1" s="1"/>
  <c r="B1185" i="1"/>
  <c r="B1186" i="1"/>
  <c r="N1186" i="1" s="1"/>
  <c r="B1187" i="1"/>
  <c r="B1188" i="1"/>
  <c r="N1188" i="1" s="1"/>
  <c r="B1189" i="1"/>
  <c r="B1190" i="1"/>
  <c r="J1190" i="1" s="1"/>
  <c r="B1191" i="1"/>
  <c r="B1192" i="1"/>
  <c r="N1192" i="1" s="1"/>
  <c r="B1193" i="1"/>
  <c r="B1194" i="1"/>
  <c r="J1194" i="1" s="1"/>
  <c r="B1195" i="1"/>
  <c r="B1196" i="1"/>
  <c r="N1196" i="1" s="1"/>
  <c r="B1197" i="1"/>
  <c r="B1198" i="1"/>
  <c r="J1198" i="1" s="1"/>
  <c r="B1199" i="1"/>
  <c r="B1200" i="1"/>
  <c r="N1200" i="1" s="1"/>
  <c r="B1201" i="1"/>
  <c r="B1202" i="1"/>
  <c r="N1202" i="1" s="1"/>
  <c r="B1203" i="1"/>
  <c r="B1204" i="1"/>
  <c r="N1204" i="1" s="1"/>
  <c r="B1205" i="1"/>
  <c r="B1206" i="1"/>
  <c r="J1206" i="1" s="1"/>
  <c r="B1207" i="1"/>
  <c r="B1208" i="1"/>
  <c r="N1208" i="1" s="1"/>
  <c r="B1209" i="1"/>
  <c r="B1210" i="1"/>
  <c r="J1210" i="1" s="1"/>
  <c r="B1211" i="1"/>
  <c r="B1212" i="1"/>
  <c r="N1212" i="1" s="1"/>
  <c r="B1213" i="1"/>
  <c r="B1214" i="1"/>
  <c r="N1214" i="1" s="1"/>
  <c r="B1215" i="1"/>
  <c r="B1216" i="1"/>
  <c r="N1216" i="1" s="1"/>
  <c r="B1217" i="1"/>
  <c r="B1218" i="1"/>
  <c r="F1218" i="1" s="1"/>
  <c r="B1219" i="1"/>
  <c r="B1220" i="1"/>
  <c r="N1220" i="1" s="1"/>
  <c r="B1221" i="1"/>
  <c r="B1222" i="1"/>
  <c r="B1223" i="1"/>
  <c r="B1224" i="1"/>
  <c r="B1225" i="1"/>
  <c r="B1226" i="1"/>
  <c r="B1227" i="1"/>
  <c r="B1228" i="1"/>
  <c r="N1228" i="1" s="1"/>
  <c r="B1229" i="1"/>
  <c r="B1230" i="1"/>
  <c r="N1230" i="1" s="1"/>
  <c r="B1231" i="1"/>
  <c r="B1232" i="1"/>
  <c r="N1232" i="1" s="1"/>
  <c r="B1233" i="1"/>
  <c r="B1234" i="1"/>
  <c r="N1234" i="1" s="1"/>
  <c r="B1235" i="1"/>
  <c r="B1236" i="1"/>
  <c r="N1236" i="1" s="1"/>
  <c r="B1237" i="1"/>
  <c r="B1238" i="1"/>
  <c r="B1239" i="1"/>
  <c r="B1240" i="1"/>
  <c r="B1241" i="1"/>
  <c r="B1242" i="1"/>
  <c r="B1243" i="1"/>
  <c r="B1244" i="1"/>
  <c r="N1244" i="1" s="1"/>
  <c r="B1245" i="1"/>
  <c r="B1246" i="1"/>
  <c r="F1246" i="1" s="1"/>
  <c r="B1247" i="1"/>
  <c r="B1248" i="1"/>
  <c r="N1248" i="1" s="1"/>
  <c r="B1249" i="1"/>
  <c r="B1250" i="1"/>
  <c r="N1250" i="1" s="1"/>
  <c r="B1251" i="1"/>
  <c r="J1251" i="1" s="1"/>
  <c r="B1252" i="1"/>
  <c r="B1253" i="1"/>
  <c r="B1254" i="1"/>
  <c r="B1255" i="1"/>
  <c r="J1255" i="1" s="1"/>
  <c r="B1256" i="1"/>
  <c r="B1257" i="1"/>
  <c r="B1258" i="1"/>
  <c r="J1258" i="1" s="1"/>
  <c r="B1259" i="1"/>
  <c r="J1259" i="1" s="1"/>
  <c r="B1260" i="1"/>
  <c r="B1261" i="1"/>
  <c r="B1262" i="1"/>
  <c r="J1262" i="1" s="1"/>
  <c r="B1263" i="1"/>
  <c r="J1263" i="1" s="1"/>
  <c r="B1264" i="1"/>
  <c r="N1264" i="1" s="1"/>
  <c r="B1265" i="1"/>
  <c r="B1266" i="1"/>
  <c r="N1266" i="1" s="1"/>
  <c r="B1267" i="1"/>
  <c r="J1267" i="1" s="1"/>
  <c r="B1268" i="1"/>
  <c r="B1269" i="1"/>
  <c r="B1270" i="1"/>
  <c r="F1270" i="1" s="1"/>
  <c r="B1271" i="1"/>
  <c r="J1271" i="1" s="1"/>
  <c r="B1272" i="1"/>
  <c r="B1273" i="1"/>
  <c r="B1274" i="1"/>
  <c r="J1274" i="1" s="1"/>
  <c r="B1275" i="1"/>
  <c r="J1275" i="1" s="1"/>
  <c r="B1276" i="1"/>
  <c r="B1277" i="1"/>
  <c r="B1278" i="1"/>
  <c r="N1278" i="1" s="1"/>
  <c r="B1279" i="1"/>
  <c r="J1279" i="1" s="1"/>
  <c r="B1280" i="1"/>
  <c r="N1280" i="1" s="1"/>
  <c r="B1281" i="1"/>
  <c r="B1282" i="1"/>
  <c r="J1282" i="1" s="1"/>
  <c r="B1283" i="1"/>
  <c r="J1283" i="1" s="1"/>
  <c r="B1284" i="1"/>
  <c r="B1285" i="1"/>
  <c r="B1286" i="1"/>
  <c r="F1286" i="1" s="1"/>
  <c r="B1287" i="1"/>
  <c r="J1287" i="1" s="1"/>
  <c r="B1288" i="1"/>
  <c r="B1289" i="1"/>
  <c r="B1290" i="1"/>
  <c r="J1290" i="1" s="1"/>
  <c r="B1291" i="1"/>
  <c r="J1291" i="1" s="1"/>
  <c r="B1292" i="1"/>
  <c r="B1293" i="1"/>
  <c r="B1294" i="1"/>
  <c r="N1294" i="1" s="1"/>
  <c r="B1295" i="1"/>
  <c r="J1295" i="1" s="1"/>
  <c r="B1296" i="1"/>
  <c r="N1296" i="1" s="1"/>
  <c r="B1297" i="1"/>
  <c r="B1298" i="1"/>
  <c r="F1298" i="1" s="1"/>
  <c r="B1299" i="1"/>
  <c r="J1299" i="1" s="1"/>
  <c r="B1300" i="1"/>
  <c r="B1301" i="1"/>
  <c r="B1302" i="1"/>
  <c r="B1303" i="1"/>
  <c r="J1303" i="1" s="1"/>
  <c r="B1304" i="1"/>
  <c r="B1305" i="1"/>
  <c r="B1306" i="1"/>
  <c r="J1306" i="1" s="1"/>
  <c r="B1307" i="1"/>
  <c r="J1307" i="1" s="1"/>
  <c r="B1308" i="1"/>
  <c r="B1309" i="1"/>
  <c r="B1310" i="1"/>
  <c r="N1310" i="1" s="1"/>
  <c r="B1311" i="1"/>
  <c r="B1312" i="1"/>
  <c r="N1312" i="1" s="1"/>
  <c r="B1313" i="1"/>
  <c r="B1314" i="1"/>
  <c r="F1314" i="1" s="1"/>
  <c r="B1315" i="1"/>
  <c r="J1315" i="1" s="1"/>
  <c r="B1316" i="1"/>
  <c r="B1317" i="1"/>
  <c r="B1318" i="1"/>
  <c r="J1318" i="1" s="1"/>
  <c r="B1319" i="1"/>
  <c r="J1319" i="1" s="1"/>
  <c r="B1320" i="1"/>
  <c r="B1321" i="1"/>
  <c r="B1322" i="1"/>
  <c r="J1322" i="1" s="1"/>
  <c r="B1323" i="1"/>
  <c r="J1323" i="1" s="1"/>
  <c r="B1324" i="1"/>
  <c r="B1325" i="1"/>
  <c r="B1326" i="1"/>
  <c r="J1326" i="1" s="1"/>
  <c r="B1327" i="1"/>
  <c r="J1327" i="1" s="1"/>
  <c r="B1328" i="1"/>
  <c r="N1328" i="1" s="1"/>
  <c r="B1329" i="1"/>
  <c r="B1330" i="1"/>
  <c r="F1330" i="1" s="1"/>
  <c r="B1331" i="1"/>
  <c r="J1331" i="1" s="1"/>
  <c r="B1332" i="1"/>
  <c r="B1333" i="1"/>
  <c r="B1334" i="1"/>
  <c r="B1335" i="1"/>
  <c r="J1335" i="1" s="1"/>
  <c r="B1336" i="1"/>
  <c r="B1337" i="1"/>
  <c r="B1338" i="1"/>
  <c r="B1339" i="1"/>
  <c r="N1339" i="1" s="1"/>
  <c r="B1340" i="1"/>
  <c r="J1340" i="1" s="1"/>
  <c r="B1341" i="1"/>
  <c r="B1342" i="1"/>
  <c r="B1343" i="1"/>
  <c r="J1343" i="1" s="1"/>
  <c r="B1344" i="1"/>
  <c r="J1344" i="1" s="1"/>
  <c r="B1345" i="1"/>
  <c r="B1346" i="1"/>
  <c r="B1347" i="1"/>
  <c r="B1348" i="1"/>
  <c r="B1349" i="1"/>
  <c r="B1350" i="1"/>
  <c r="B1351" i="1"/>
  <c r="J1351" i="1" s="1"/>
  <c r="B1352" i="1"/>
  <c r="N1352" i="1" s="1"/>
  <c r="B1353" i="1"/>
  <c r="B1354" i="1"/>
  <c r="B1355" i="1"/>
  <c r="N1355" i="1" s="1"/>
  <c r="B1356" i="1"/>
  <c r="J1356" i="1" s="1"/>
  <c r="B1357" i="1"/>
  <c r="B1358" i="1"/>
  <c r="B1359" i="1"/>
  <c r="J1359" i="1" s="1"/>
  <c r="B1360" i="1"/>
  <c r="B1361" i="1"/>
  <c r="B1362" i="1"/>
  <c r="B1363" i="1"/>
  <c r="B1364" i="1"/>
  <c r="N1364" i="1" s="1"/>
  <c r="B1365" i="1"/>
  <c r="B1366" i="1"/>
  <c r="B1367" i="1"/>
  <c r="J1367" i="1" s="1"/>
  <c r="B1368" i="1"/>
  <c r="J1368" i="1" s="1"/>
  <c r="B1369" i="1"/>
  <c r="B1370" i="1"/>
  <c r="B1371" i="1"/>
  <c r="N1371" i="1" s="1"/>
  <c r="B1372" i="1"/>
  <c r="B1373" i="1"/>
  <c r="B1374" i="1"/>
  <c r="B1375" i="1"/>
  <c r="J1375" i="1" s="1"/>
  <c r="B1376" i="1"/>
  <c r="B1377" i="1"/>
  <c r="B1378" i="1"/>
  <c r="B1379" i="1"/>
  <c r="B1380" i="1"/>
  <c r="J1380" i="1" s="1"/>
  <c r="B1381" i="1"/>
  <c r="B1382" i="1"/>
  <c r="B1383" i="1"/>
  <c r="J1383" i="1" s="1"/>
  <c r="B1384" i="1"/>
  <c r="B1385" i="1"/>
  <c r="B1386" i="1"/>
  <c r="B1387" i="1"/>
  <c r="N1387" i="1" s="1"/>
  <c r="B1388" i="1"/>
  <c r="B1389" i="1"/>
  <c r="B1390" i="1"/>
  <c r="B1391" i="1"/>
  <c r="J1391" i="1" s="1"/>
  <c r="B1392" i="1"/>
  <c r="J1392" i="1" s="1"/>
  <c r="B1393" i="1"/>
  <c r="B1394" i="1"/>
  <c r="B1395" i="1"/>
  <c r="B1396" i="1"/>
  <c r="B1397" i="1"/>
  <c r="B1398" i="1"/>
  <c r="B1399" i="1"/>
  <c r="J1399" i="1" s="1"/>
  <c r="B1400" i="1"/>
  <c r="B1401" i="1"/>
  <c r="B1402" i="1"/>
  <c r="B1403" i="1"/>
  <c r="N1403" i="1" s="1"/>
  <c r="B1404" i="1"/>
  <c r="J1404" i="1" s="1"/>
  <c r="B1405" i="1"/>
  <c r="B1406" i="1"/>
  <c r="B1407" i="1"/>
  <c r="J1407" i="1" s="1"/>
  <c r="B1408" i="1"/>
  <c r="J1408" i="1" s="1"/>
  <c r="B1409" i="1"/>
  <c r="B1410" i="1"/>
  <c r="B1411" i="1"/>
  <c r="B1412" i="1"/>
  <c r="B1413" i="1"/>
  <c r="B1414" i="1"/>
  <c r="B1415" i="1"/>
  <c r="J1415" i="1" s="1"/>
  <c r="B1416" i="1"/>
  <c r="N1416" i="1" s="1"/>
  <c r="B1417" i="1"/>
  <c r="B1418" i="1"/>
  <c r="B1419" i="1"/>
  <c r="N1419" i="1" s="1"/>
  <c r="B1420" i="1"/>
  <c r="J1420" i="1" s="1"/>
  <c r="B1421" i="1"/>
  <c r="B1422" i="1"/>
  <c r="B1423" i="1"/>
  <c r="J1423" i="1" s="1"/>
  <c r="B1424" i="1"/>
  <c r="B1425" i="1"/>
  <c r="B1426" i="1"/>
  <c r="B1427" i="1"/>
  <c r="B1428" i="1"/>
  <c r="N1428" i="1" s="1"/>
  <c r="B1429" i="1"/>
  <c r="B1430" i="1"/>
  <c r="B1431" i="1"/>
  <c r="J1431" i="1" s="1"/>
  <c r="B1432" i="1"/>
  <c r="J1432" i="1" s="1"/>
  <c r="B1433" i="1"/>
  <c r="B1434" i="1"/>
  <c r="B1435" i="1"/>
  <c r="N1435" i="1" s="1"/>
  <c r="B1436" i="1"/>
  <c r="B1437" i="1"/>
  <c r="B1438" i="1"/>
  <c r="B1439" i="1"/>
  <c r="J1439" i="1" s="1"/>
  <c r="B1440" i="1"/>
  <c r="B1441" i="1"/>
  <c r="B1442" i="1"/>
  <c r="B1443" i="1"/>
  <c r="B1444" i="1"/>
  <c r="J1444" i="1" s="1"/>
  <c r="B1445" i="1"/>
  <c r="B1446" i="1"/>
  <c r="B1447" i="1"/>
  <c r="J1447" i="1" s="1"/>
  <c r="B1448" i="1"/>
  <c r="B1449" i="1"/>
  <c r="B1450" i="1"/>
  <c r="B1451" i="1"/>
  <c r="N1451" i="1" s="1"/>
  <c r="B1452" i="1"/>
  <c r="B1453" i="1"/>
  <c r="B1454" i="1"/>
  <c r="B1455" i="1"/>
  <c r="J1455" i="1" s="1"/>
  <c r="B1456" i="1"/>
  <c r="J1456" i="1" s="1"/>
  <c r="B1457" i="1"/>
  <c r="B1458" i="1"/>
  <c r="B1459" i="1"/>
  <c r="B1460" i="1"/>
  <c r="B1461" i="1"/>
  <c r="B1462" i="1"/>
  <c r="B1463" i="1"/>
  <c r="J1463" i="1" s="1"/>
  <c r="B1464" i="1"/>
  <c r="B1465" i="1"/>
  <c r="B1466" i="1"/>
  <c r="B1467" i="1"/>
  <c r="N1467" i="1" s="1"/>
  <c r="B1468" i="1"/>
  <c r="J1468" i="1" s="1"/>
  <c r="B1469" i="1"/>
  <c r="B1470" i="1"/>
  <c r="B1471" i="1"/>
  <c r="J1471" i="1" s="1"/>
  <c r="B1472" i="1"/>
  <c r="J1472" i="1" s="1"/>
  <c r="B1473" i="1"/>
  <c r="B1474" i="1"/>
  <c r="B1475" i="1"/>
  <c r="D1097" i="1"/>
  <c r="C1097" i="1" s="1"/>
  <c r="D1098" i="1"/>
  <c r="E1098" i="1" s="1"/>
  <c r="D1099" i="1"/>
  <c r="D1100" i="1"/>
  <c r="C1100" i="1" s="1"/>
  <c r="D1101" i="1"/>
  <c r="D1102" i="1"/>
  <c r="D1103" i="1"/>
  <c r="D1104" i="1"/>
  <c r="D1105" i="1"/>
  <c r="D1106" i="1"/>
  <c r="D1107" i="1"/>
  <c r="D1108" i="1"/>
  <c r="C1108" i="1" s="1"/>
  <c r="D1109" i="1"/>
  <c r="D1110" i="1"/>
  <c r="D1111" i="1"/>
  <c r="D1112" i="1"/>
  <c r="C1112" i="1" s="1"/>
  <c r="D1113" i="1"/>
  <c r="D1114" i="1"/>
  <c r="D1115" i="1"/>
  <c r="E1115" i="1" s="1"/>
  <c r="D1116" i="1"/>
  <c r="C1116" i="1" s="1"/>
  <c r="D1117" i="1"/>
  <c r="D1118" i="1"/>
  <c r="D1119" i="1"/>
  <c r="D1120" i="1"/>
  <c r="E1120" i="1" s="1"/>
  <c r="D1121" i="1"/>
  <c r="D1122" i="1"/>
  <c r="C1122" i="1" s="1"/>
  <c r="D1123" i="1"/>
  <c r="D1124" i="1"/>
  <c r="D1125" i="1"/>
  <c r="D1126" i="1"/>
  <c r="D1127" i="1"/>
  <c r="D1128" i="1"/>
  <c r="C1128" i="1" s="1"/>
  <c r="D1129" i="1"/>
  <c r="D1130" i="1"/>
  <c r="D1131" i="1"/>
  <c r="D1132" i="1"/>
  <c r="C1132" i="1" s="1"/>
  <c r="D1133" i="1"/>
  <c r="D1134" i="1"/>
  <c r="C1134" i="1" s="1"/>
  <c r="D1135" i="1"/>
  <c r="D1136" i="1"/>
  <c r="D1137" i="1"/>
  <c r="D1138" i="1"/>
  <c r="C1138" i="1" s="1"/>
  <c r="D1139" i="1"/>
  <c r="D1140" i="1"/>
  <c r="C1140" i="1" s="1"/>
  <c r="D1141" i="1"/>
  <c r="D1142" i="1"/>
  <c r="D1143" i="1"/>
  <c r="E1143" i="1" s="1"/>
  <c r="D1144" i="1"/>
  <c r="C1144" i="1" s="1"/>
  <c r="D1145" i="1"/>
  <c r="D1146" i="1"/>
  <c r="E1146" i="1" s="1"/>
  <c r="D1147" i="1"/>
  <c r="D1148" i="1"/>
  <c r="D1149" i="1"/>
  <c r="D1150" i="1"/>
  <c r="D1151" i="1"/>
  <c r="F1151" i="1" s="1"/>
  <c r="D1152" i="1"/>
  <c r="D1153" i="1"/>
  <c r="D1154" i="1"/>
  <c r="C1154" i="1" s="1"/>
  <c r="D1155" i="1"/>
  <c r="D1156" i="1"/>
  <c r="C1156" i="1" s="1"/>
  <c r="D1157" i="1"/>
  <c r="D1158" i="1"/>
  <c r="D1159" i="1"/>
  <c r="D1160" i="1"/>
  <c r="D1161" i="1"/>
  <c r="C1161" i="1" s="1"/>
  <c r="D1162" i="1"/>
  <c r="E1162" i="1" s="1"/>
  <c r="D1163" i="1"/>
  <c r="D1164" i="1"/>
  <c r="D1165" i="1"/>
  <c r="D1166" i="1"/>
  <c r="D1167" i="1"/>
  <c r="D1168" i="1"/>
  <c r="E1168" i="1" s="1"/>
  <c r="D1169" i="1"/>
  <c r="D1170" i="1"/>
  <c r="C1170" i="1" s="1"/>
  <c r="D1171" i="1"/>
  <c r="D1172" i="1"/>
  <c r="C1172" i="1" s="1"/>
  <c r="D1173" i="1"/>
  <c r="D1174" i="1"/>
  <c r="D1175" i="1"/>
  <c r="D1176" i="1"/>
  <c r="D1177" i="1"/>
  <c r="D1178" i="1"/>
  <c r="E1178" i="1" s="1"/>
  <c r="D1179" i="1"/>
  <c r="D1180" i="1"/>
  <c r="D1181" i="1"/>
  <c r="D1182" i="1"/>
  <c r="D1183" i="1"/>
  <c r="F1183" i="1" s="1"/>
  <c r="D1184" i="1"/>
  <c r="C1184" i="1" s="1"/>
  <c r="D1185" i="1"/>
  <c r="D1186" i="1"/>
  <c r="D1187" i="1"/>
  <c r="D1188" i="1"/>
  <c r="C1188" i="1" s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C1200" i="1" s="1"/>
  <c r="D1201" i="1"/>
  <c r="D1202" i="1"/>
  <c r="C1202" i="1" s="1"/>
  <c r="D1203" i="1"/>
  <c r="D1204" i="1"/>
  <c r="C1204" i="1" s="1"/>
  <c r="D1205" i="1"/>
  <c r="D1206" i="1"/>
  <c r="D1207" i="1"/>
  <c r="D1208" i="1"/>
  <c r="D1209" i="1"/>
  <c r="D1210" i="1"/>
  <c r="E1210" i="1" s="1"/>
  <c r="D1211" i="1"/>
  <c r="E1211" i="1" s="1"/>
  <c r="D1212" i="1"/>
  <c r="C1212" i="1" s="1"/>
  <c r="D1213" i="1"/>
  <c r="D1214" i="1"/>
  <c r="D1215" i="1"/>
  <c r="D1216" i="1"/>
  <c r="C1216" i="1" s="1"/>
  <c r="D1217" i="1"/>
  <c r="D1218" i="1"/>
  <c r="C1218" i="1" s="1"/>
  <c r="D1219" i="1"/>
  <c r="D1220" i="1"/>
  <c r="D1221" i="1"/>
  <c r="D1222" i="1"/>
  <c r="D1223" i="1"/>
  <c r="D1224" i="1"/>
  <c r="D1225" i="1"/>
  <c r="D1226" i="1"/>
  <c r="D1227" i="1"/>
  <c r="D1228" i="1"/>
  <c r="C1228" i="1" s="1"/>
  <c r="D1229" i="1"/>
  <c r="D1230" i="1"/>
  <c r="C1230" i="1" s="1"/>
  <c r="D1231" i="1"/>
  <c r="D1232" i="1"/>
  <c r="C1232" i="1" s="1"/>
  <c r="D1233" i="1"/>
  <c r="D1234" i="1"/>
  <c r="D1235" i="1"/>
  <c r="D1236" i="1"/>
  <c r="D1237" i="1"/>
  <c r="D1238" i="1"/>
  <c r="D1239" i="1"/>
  <c r="D1240" i="1"/>
  <c r="D1241" i="1"/>
  <c r="D1242" i="1"/>
  <c r="E1242" i="1" s="1"/>
  <c r="D1243" i="1"/>
  <c r="F1243" i="1" s="1"/>
  <c r="D1244" i="1"/>
  <c r="C1244" i="1" s="1"/>
  <c r="D1245" i="1"/>
  <c r="D1246" i="1"/>
  <c r="C1246" i="1" s="1"/>
  <c r="D1247" i="1"/>
  <c r="D1248" i="1"/>
  <c r="C1248" i="1" s="1"/>
  <c r="D1249" i="1"/>
  <c r="D1250" i="1"/>
  <c r="D1251" i="1"/>
  <c r="D1252" i="1"/>
  <c r="C1252" i="1" s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C1264" i="1" s="1"/>
  <c r="D1265" i="1"/>
  <c r="D1266" i="1"/>
  <c r="D1267" i="1"/>
  <c r="D1268" i="1"/>
  <c r="C1268" i="1" s="1"/>
  <c r="D1269" i="1"/>
  <c r="D1270" i="1"/>
  <c r="D1271" i="1"/>
  <c r="D1272" i="1"/>
  <c r="D1273" i="1"/>
  <c r="D1274" i="1"/>
  <c r="E1274" i="1" s="1"/>
  <c r="D1275" i="1"/>
  <c r="D1276" i="1"/>
  <c r="C1276" i="1" s="1"/>
  <c r="D1277" i="1"/>
  <c r="D1278" i="1"/>
  <c r="D1279" i="1"/>
  <c r="D1280" i="1"/>
  <c r="C1280" i="1" s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C1292" i="1" s="1"/>
  <c r="D1293" i="1"/>
  <c r="D1294" i="1"/>
  <c r="C1294" i="1" s="1"/>
  <c r="D1295" i="1"/>
  <c r="D1296" i="1"/>
  <c r="C1296" i="1" s="1"/>
  <c r="D1297" i="1"/>
  <c r="C1297" i="1" s="1"/>
  <c r="D1298" i="1"/>
  <c r="D1299" i="1"/>
  <c r="D1300" i="1"/>
  <c r="D1301" i="1"/>
  <c r="D1302" i="1"/>
  <c r="D1303" i="1"/>
  <c r="D1304" i="1"/>
  <c r="D1305" i="1"/>
  <c r="D1306" i="1"/>
  <c r="E1306" i="1" s="1"/>
  <c r="D1307" i="1"/>
  <c r="D1308" i="1"/>
  <c r="E1308" i="1" s="1"/>
  <c r="D1309" i="1"/>
  <c r="D1310" i="1"/>
  <c r="D1311" i="1"/>
  <c r="D1312" i="1"/>
  <c r="C1312" i="1" s="1"/>
  <c r="D1313" i="1"/>
  <c r="D1314" i="1"/>
  <c r="D1315" i="1"/>
  <c r="D1316" i="1"/>
  <c r="C1316" i="1" s="1"/>
  <c r="D1317" i="1"/>
  <c r="D1318" i="1"/>
  <c r="D1319" i="1"/>
  <c r="D1320" i="1"/>
  <c r="C1320" i="1" s="1"/>
  <c r="D1321" i="1"/>
  <c r="D1322" i="1"/>
  <c r="E1322" i="1" s="1"/>
  <c r="D1323" i="1"/>
  <c r="D1324" i="1"/>
  <c r="C1324" i="1" s="1"/>
  <c r="D1325" i="1"/>
  <c r="D1326" i="1"/>
  <c r="D1327" i="1"/>
  <c r="D1328" i="1"/>
  <c r="C1328" i="1" s="1"/>
  <c r="D1329" i="1"/>
  <c r="E1329" i="1" s="1"/>
  <c r="D1330" i="1"/>
  <c r="C1330" i="1" s="1"/>
  <c r="D1331" i="1"/>
  <c r="D1332" i="1"/>
  <c r="C1332" i="1" s="1"/>
  <c r="D1333" i="1"/>
  <c r="D1334" i="1"/>
  <c r="D1335" i="1"/>
  <c r="D1336" i="1"/>
  <c r="C1336" i="1" s="1"/>
  <c r="D1337" i="1"/>
  <c r="D1338" i="1"/>
  <c r="C1338" i="1" s="1"/>
  <c r="D1339" i="1"/>
  <c r="D1340" i="1"/>
  <c r="D1341" i="1"/>
  <c r="D1342" i="1"/>
  <c r="D1343" i="1"/>
  <c r="D1344" i="1"/>
  <c r="D1345" i="1"/>
  <c r="E1345" i="1" s="1"/>
  <c r="D1346" i="1"/>
  <c r="C1346" i="1" s="1"/>
  <c r="D1347" i="1"/>
  <c r="D1348" i="1"/>
  <c r="D1349" i="1"/>
  <c r="D1350" i="1"/>
  <c r="C1350" i="1" s="1"/>
  <c r="D1351" i="1"/>
  <c r="D1352" i="1"/>
  <c r="D1353" i="1"/>
  <c r="D1354" i="1"/>
  <c r="C1354" i="1" s="1"/>
  <c r="D1355" i="1"/>
  <c r="C1355" i="1" s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E1371" i="1" s="1"/>
  <c r="D1372" i="1"/>
  <c r="D1373" i="1"/>
  <c r="D1374" i="1"/>
  <c r="C1374" i="1" s="1"/>
  <c r="D1375" i="1"/>
  <c r="D1376" i="1"/>
  <c r="D1377" i="1"/>
  <c r="E1377" i="1" s="1"/>
  <c r="D1378" i="1"/>
  <c r="D1379" i="1"/>
  <c r="D1380" i="1"/>
  <c r="D1381" i="1"/>
  <c r="D1382" i="1"/>
  <c r="D1383" i="1"/>
  <c r="E1383" i="1" s="1"/>
  <c r="D1384" i="1"/>
  <c r="D1385" i="1"/>
  <c r="D1386" i="1"/>
  <c r="D1387" i="1"/>
  <c r="D1388" i="1"/>
  <c r="D1389" i="1"/>
  <c r="D1390" i="1"/>
  <c r="D1391" i="1"/>
  <c r="C1391" i="1" s="1"/>
  <c r="D1392" i="1"/>
  <c r="C1392" i="1" s="1"/>
  <c r="D1393" i="1"/>
  <c r="D1394" i="1"/>
  <c r="C1394" i="1" s="1"/>
  <c r="D1395" i="1"/>
  <c r="D1396" i="1"/>
  <c r="D1397" i="1"/>
  <c r="D1398" i="1"/>
  <c r="D1399" i="1"/>
  <c r="D1400" i="1"/>
  <c r="C1400" i="1" s="1"/>
  <c r="D1401" i="1"/>
  <c r="D1402" i="1"/>
  <c r="D1403" i="1"/>
  <c r="D1404" i="1"/>
  <c r="D1405" i="1"/>
  <c r="D1406" i="1"/>
  <c r="C1406" i="1" s="1"/>
  <c r="D1407" i="1"/>
  <c r="C1407" i="1" s="1"/>
  <c r="D1408" i="1"/>
  <c r="C1408" i="1" s="1"/>
  <c r="D1409" i="1"/>
  <c r="F1409" i="1" s="1"/>
  <c r="D1410" i="1"/>
  <c r="C1410" i="1" s="1"/>
  <c r="D1411" i="1"/>
  <c r="D1412" i="1"/>
  <c r="D1413" i="1"/>
  <c r="D1414" i="1"/>
  <c r="C1414" i="1" s="1"/>
  <c r="D1415" i="1"/>
  <c r="D1416" i="1"/>
  <c r="C1416" i="1" s="1"/>
  <c r="D1417" i="1"/>
  <c r="D1418" i="1"/>
  <c r="D1419" i="1"/>
  <c r="D1420" i="1"/>
  <c r="C1420" i="1" s="1"/>
  <c r="D1421" i="1"/>
  <c r="D1422" i="1"/>
  <c r="D1423" i="1"/>
  <c r="C1423" i="1" s="1"/>
  <c r="D1424" i="1"/>
  <c r="C1424" i="1" s="1"/>
  <c r="D1425" i="1"/>
  <c r="D1426" i="1"/>
  <c r="D1427" i="1"/>
  <c r="D1428" i="1"/>
  <c r="D1429" i="1"/>
  <c r="D1430" i="1"/>
  <c r="C1430" i="1" s="1"/>
  <c r="D1431" i="1"/>
  <c r="D1432" i="1"/>
  <c r="C1432" i="1" s="1"/>
  <c r="D1433" i="1"/>
  <c r="D1434" i="1"/>
  <c r="D1435" i="1"/>
  <c r="D1436" i="1"/>
  <c r="C1436" i="1" s="1"/>
  <c r="D1437" i="1"/>
  <c r="D1438" i="1"/>
  <c r="C1438" i="1" s="1"/>
  <c r="D1439" i="1"/>
  <c r="D1440" i="1"/>
  <c r="D1441" i="1"/>
  <c r="F1441" i="1" s="1"/>
  <c r="D1442" i="1"/>
  <c r="C1442" i="1" s="1"/>
  <c r="D1443" i="1"/>
  <c r="D1444" i="1"/>
  <c r="D1445" i="1"/>
  <c r="D1446" i="1"/>
  <c r="C1446" i="1" s="1"/>
  <c r="D1447" i="1"/>
  <c r="D1448" i="1"/>
  <c r="C1448" i="1" s="1"/>
  <c r="D1449" i="1"/>
  <c r="D1450" i="1"/>
  <c r="D1451" i="1"/>
  <c r="D1452" i="1"/>
  <c r="C1452" i="1" s="1"/>
  <c r="D1453" i="1"/>
  <c r="D1454" i="1"/>
  <c r="C1454" i="1" s="1"/>
  <c r="D1455" i="1"/>
  <c r="C1455" i="1" s="1"/>
  <c r="D1456" i="1"/>
  <c r="C1456" i="1" s="1"/>
  <c r="D1457" i="1"/>
  <c r="F1457" i="1" s="1"/>
  <c r="D1458" i="1"/>
  <c r="D1459" i="1"/>
  <c r="D1460" i="1"/>
  <c r="D1461" i="1"/>
  <c r="D1462" i="1"/>
  <c r="C1462" i="1" s="1"/>
  <c r="D1463" i="1"/>
  <c r="F1463" i="1" s="1"/>
  <c r="D1464" i="1"/>
  <c r="C1464" i="1" s="1"/>
  <c r="D1465" i="1"/>
  <c r="D1466" i="1"/>
  <c r="D1467" i="1"/>
  <c r="D1468" i="1"/>
  <c r="C1468" i="1" s="1"/>
  <c r="D1469" i="1"/>
  <c r="D1470" i="1"/>
  <c r="C1470" i="1" s="1"/>
  <c r="D1471" i="1"/>
  <c r="C1471" i="1" s="1"/>
  <c r="D1472" i="1"/>
  <c r="C1472" i="1" s="1"/>
  <c r="D1473" i="1"/>
  <c r="F1473" i="1" s="1"/>
  <c r="D1474" i="1"/>
  <c r="C1474" i="1" s="1"/>
  <c r="D1475" i="1"/>
  <c r="E1100" i="1"/>
  <c r="E1114" i="1"/>
  <c r="E1116" i="1"/>
  <c r="E1122" i="1"/>
  <c r="E1134" i="1"/>
  <c r="E1140" i="1"/>
  <c r="E1154" i="1"/>
  <c r="E1202" i="1"/>
  <c r="E1212" i="1"/>
  <c r="E1218" i="1"/>
  <c r="E1230" i="1"/>
  <c r="E1266" i="1"/>
  <c r="E1282" i="1"/>
  <c r="E1294" i="1"/>
  <c r="E1392" i="1"/>
  <c r="E1394" i="1"/>
  <c r="E1430" i="1"/>
  <c r="E1454" i="1"/>
  <c r="E1462" i="1"/>
  <c r="F1227" i="1"/>
  <c r="F1393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J1097" i="1"/>
  <c r="J1099" i="1"/>
  <c r="J1100" i="1"/>
  <c r="J1101" i="1"/>
  <c r="J1103" i="1"/>
  <c r="J1104" i="1"/>
  <c r="J1105" i="1"/>
  <c r="J1107" i="1"/>
  <c r="J1108" i="1"/>
  <c r="J1109" i="1"/>
  <c r="J1111" i="1"/>
  <c r="J1112" i="1"/>
  <c r="J1113" i="1"/>
  <c r="J1115" i="1"/>
  <c r="J1116" i="1"/>
  <c r="J1117" i="1"/>
  <c r="J1119" i="1"/>
  <c r="J1120" i="1"/>
  <c r="J1121" i="1"/>
  <c r="J1123" i="1"/>
  <c r="J1124" i="1"/>
  <c r="J1125" i="1"/>
  <c r="J1127" i="1"/>
  <c r="J1128" i="1"/>
  <c r="J1129" i="1"/>
  <c r="J1131" i="1"/>
  <c r="J1132" i="1"/>
  <c r="J1133" i="1"/>
  <c r="J1135" i="1"/>
  <c r="J1136" i="1"/>
  <c r="J1137" i="1"/>
  <c r="J1139" i="1"/>
  <c r="J1140" i="1"/>
  <c r="J1141" i="1"/>
  <c r="J1143" i="1"/>
  <c r="J1144" i="1"/>
  <c r="J1145" i="1"/>
  <c r="J1147" i="1"/>
  <c r="J1148" i="1"/>
  <c r="J1149" i="1"/>
  <c r="J1151" i="1"/>
  <c r="J1152" i="1"/>
  <c r="J1153" i="1"/>
  <c r="J1155" i="1"/>
  <c r="J1156" i="1"/>
  <c r="J1157" i="1"/>
  <c r="J1159" i="1"/>
  <c r="J1160" i="1"/>
  <c r="J1161" i="1"/>
  <c r="J1163" i="1"/>
  <c r="J1164" i="1"/>
  <c r="J1165" i="1"/>
  <c r="J1167" i="1"/>
  <c r="J1168" i="1"/>
  <c r="J1169" i="1"/>
  <c r="J1171" i="1"/>
  <c r="J1172" i="1"/>
  <c r="J1173" i="1"/>
  <c r="J1175" i="1"/>
  <c r="J1176" i="1"/>
  <c r="J1177" i="1"/>
  <c r="J1179" i="1"/>
  <c r="J1180" i="1"/>
  <c r="J1181" i="1"/>
  <c r="J1183" i="1"/>
  <c r="J1184" i="1"/>
  <c r="J1185" i="1"/>
  <c r="J1187" i="1"/>
  <c r="J1188" i="1"/>
  <c r="J1189" i="1"/>
  <c r="J1191" i="1"/>
  <c r="J1192" i="1"/>
  <c r="J1193" i="1"/>
  <c r="J1195" i="1"/>
  <c r="J1196" i="1"/>
  <c r="J1197" i="1"/>
  <c r="J1199" i="1"/>
  <c r="J1200" i="1"/>
  <c r="J1201" i="1"/>
  <c r="J1203" i="1"/>
  <c r="J1204" i="1"/>
  <c r="J1205" i="1"/>
  <c r="J1207" i="1"/>
  <c r="J1208" i="1"/>
  <c r="J1209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3" i="1"/>
  <c r="J1257" i="1"/>
  <c r="J1261" i="1"/>
  <c r="J1264" i="1"/>
  <c r="J1265" i="1"/>
  <c r="J1269" i="1"/>
  <c r="J1270" i="1"/>
  <c r="J1273" i="1"/>
  <c r="J1277" i="1"/>
  <c r="J1278" i="1"/>
  <c r="J1280" i="1"/>
  <c r="J1281" i="1"/>
  <c r="J1285" i="1"/>
  <c r="J1286" i="1"/>
  <c r="J1289" i="1"/>
  <c r="J1293" i="1"/>
  <c r="J1294" i="1"/>
  <c r="J1296" i="1"/>
  <c r="J1297" i="1"/>
  <c r="J1301" i="1"/>
  <c r="J1302" i="1"/>
  <c r="J1305" i="1"/>
  <c r="J1309" i="1"/>
  <c r="J1310" i="1"/>
  <c r="J1312" i="1"/>
  <c r="J1313" i="1"/>
  <c r="J1314" i="1"/>
  <c r="J1317" i="1"/>
  <c r="J1321" i="1"/>
  <c r="J1325" i="1"/>
  <c r="J1329" i="1"/>
  <c r="J1333" i="1"/>
  <c r="J1337" i="1"/>
  <c r="J1339" i="1"/>
  <c r="J1341" i="1"/>
  <c r="J1345" i="1"/>
  <c r="J1347" i="1"/>
  <c r="J1349" i="1"/>
  <c r="J1352" i="1"/>
  <c r="J1353" i="1"/>
  <c r="J1355" i="1"/>
  <c r="J1357" i="1"/>
  <c r="J1361" i="1"/>
  <c r="J1363" i="1"/>
  <c r="J1364" i="1"/>
  <c r="J1365" i="1"/>
  <c r="J1369" i="1"/>
  <c r="J1371" i="1"/>
  <c r="J1373" i="1"/>
  <c r="J1377" i="1"/>
  <c r="J1379" i="1"/>
  <c r="J1381" i="1"/>
  <c r="J1384" i="1"/>
  <c r="J1385" i="1"/>
  <c r="J1387" i="1"/>
  <c r="J1389" i="1"/>
  <c r="J1393" i="1"/>
  <c r="J1395" i="1"/>
  <c r="J1396" i="1"/>
  <c r="J1397" i="1"/>
  <c r="J1401" i="1"/>
  <c r="J1403" i="1"/>
  <c r="J1405" i="1"/>
  <c r="J1409" i="1"/>
  <c r="J1411" i="1"/>
  <c r="J1413" i="1"/>
  <c r="J1416" i="1"/>
  <c r="J1417" i="1"/>
  <c r="J1419" i="1"/>
  <c r="J1421" i="1"/>
  <c r="J1425" i="1"/>
  <c r="J1427" i="1"/>
  <c r="J1428" i="1"/>
  <c r="J1429" i="1"/>
  <c r="J1433" i="1"/>
  <c r="J1435" i="1"/>
  <c r="J1437" i="1"/>
  <c r="J1441" i="1"/>
  <c r="J1443" i="1"/>
  <c r="J1445" i="1"/>
  <c r="J1448" i="1"/>
  <c r="J1449" i="1"/>
  <c r="J1451" i="1"/>
  <c r="J1453" i="1"/>
  <c r="J1457" i="1"/>
  <c r="J1459" i="1"/>
  <c r="J1460" i="1"/>
  <c r="J1461" i="1"/>
  <c r="J1465" i="1"/>
  <c r="J1467" i="1"/>
  <c r="J1469" i="1"/>
  <c r="J1473" i="1"/>
  <c r="J1475" i="1"/>
  <c r="K1097" i="1"/>
  <c r="O1097" i="1" s="1"/>
  <c r="K1098" i="1"/>
  <c r="O1098" i="1" s="1"/>
  <c r="K1099" i="1"/>
  <c r="K1100" i="1"/>
  <c r="K1101" i="1"/>
  <c r="O1101" i="1" s="1"/>
  <c r="K1102" i="1"/>
  <c r="O1102" i="1" s="1"/>
  <c r="K1103" i="1"/>
  <c r="O1103" i="1" s="1"/>
  <c r="K1104" i="1"/>
  <c r="O1104" i="1" s="1"/>
  <c r="K1105" i="1"/>
  <c r="K1106" i="1"/>
  <c r="O1106" i="1" s="1"/>
  <c r="K1107" i="1"/>
  <c r="K1108" i="1"/>
  <c r="O1108" i="1" s="1"/>
  <c r="K1109" i="1"/>
  <c r="O1109" i="1" s="1"/>
  <c r="K1110" i="1"/>
  <c r="O1110" i="1" s="1"/>
  <c r="K1111" i="1"/>
  <c r="O1111" i="1" s="1"/>
  <c r="K1112" i="1"/>
  <c r="O1112" i="1" s="1"/>
  <c r="K1113" i="1"/>
  <c r="O1113" i="1" s="1"/>
  <c r="K1114" i="1"/>
  <c r="O1114" i="1" s="1"/>
  <c r="K1115" i="1"/>
  <c r="K1116" i="1"/>
  <c r="O1116" i="1" s="1"/>
  <c r="K1117" i="1"/>
  <c r="O1117" i="1" s="1"/>
  <c r="K1118" i="1"/>
  <c r="O1118" i="1" s="1"/>
  <c r="K1119" i="1"/>
  <c r="K1120" i="1"/>
  <c r="O1120" i="1" s="1"/>
  <c r="K1121" i="1"/>
  <c r="O1121" i="1" s="1"/>
  <c r="K1122" i="1"/>
  <c r="O1122" i="1" s="1"/>
  <c r="K1123" i="1"/>
  <c r="O1123" i="1" s="1"/>
  <c r="K1124" i="1"/>
  <c r="O1124" i="1" s="1"/>
  <c r="K1125" i="1"/>
  <c r="O1125" i="1" s="1"/>
  <c r="K1126" i="1"/>
  <c r="O1126" i="1" s="1"/>
  <c r="K1127" i="1"/>
  <c r="O1127" i="1" s="1"/>
  <c r="K1128" i="1"/>
  <c r="O1128" i="1" s="1"/>
  <c r="K1129" i="1"/>
  <c r="O1129" i="1" s="1"/>
  <c r="K1130" i="1"/>
  <c r="O1130" i="1" s="1"/>
  <c r="K1131" i="1"/>
  <c r="K1132" i="1"/>
  <c r="O1132" i="1" s="1"/>
  <c r="K1133" i="1"/>
  <c r="O1133" i="1" s="1"/>
  <c r="K1134" i="1"/>
  <c r="O1134" i="1" s="1"/>
  <c r="K1135" i="1"/>
  <c r="O1135" i="1" s="1"/>
  <c r="K1136" i="1"/>
  <c r="O1136" i="1" s="1"/>
  <c r="K1137" i="1"/>
  <c r="O1137" i="1" s="1"/>
  <c r="K1138" i="1"/>
  <c r="O1138" i="1" s="1"/>
  <c r="K1139" i="1"/>
  <c r="K1140" i="1"/>
  <c r="O1140" i="1" s="1"/>
  <c r="K1141" i="1"/>
  <c r="O1141" i="1" s="1"/>
  <c r="K1142" i="1"/>
  <c r="O1142" i="1" s="1"/>
  <c r="K1143" i="1"/>
  <c r="O1143" i="1" s="1"/>
  <c r="K1144" i="1"/>
  <c r="O1144" i="1" s="1"/>
  <c r="K1145" i="1"/>
  <c r="O1145" i="1" s="1"/>
  <c r="K1146" i="1"/>
  <c r="O1146" i="1" s="1"/>
  <c r="K1147" i="1"/>
  <c r="K1148" i="1"/>
  <c r="O1148" i="1" s="1"/>
  <c r="K1149" i="1"/>
  <c r="O1149" i="1" s="1"/>
  <c r="K1150" i="1"/>
  <c r="O1150" i="1" s="1"/>
  <c r="K1151" i="1"/>
  <c r="O1151" i="1" s="1"/>
  <c r="K1152" i="1"/>
  <c r="O1152" i="1" s="1"/>
  <c r="K1153" i="1"/>
  <c r="O1153" i="1" s="1"/>
  <c r="K1154" i="1"/>
  <c r="O1154" i="1" s="1"/>
  <c r="K1155" i="1"/>
  <c r="K1156" i="1"/>
  <c r="O1156" i="1" s="1"/>
  <c r="K1157" i="1"/>
  <c r="O1157" i="1" s="1"/>
  <c r="K1158" i="1"/>
  <c r="O1158" i="1" s="1"/>
  <c r="K1159" i="1"/>
  <c r="O1159" i="1" s="1"/>
  <c r="K1160" i="1"/>
  <c r="O1160" i="1" s="1"/>
  <c r="K1161" i="1"/>
  <c r="O1161" i="1" s="1"/>
  <c r="K1162" i="1"/>
  <c r="O1162" i="1" s="1"/>
  <c r="K1163" i="1"/>
  <c r="K1164" i="1"/>
  <c r="O1164" i="1" s="1"/>
  <c r="K1165" i="1"/>
  <c r="O1165" i="1" s="1"/>
  <c r="K1166" i="1"/>
  <c r="O1166" i="1" s="1"/>
  <c r="K1167" i="1"/>
  <c r="O1167" i="1" s="1"/>
  <c r="K1168" i="1"/>
  <c r="O1168" i="1" s="1"/>
  <c r="K1169" i="1"/>
  <c r="O1169" i="1" s="1"/>
  <c r="K1170" i="1"/>
  <c r="O1170" i="1" s="1"/>
  <c r="K1171" i="1"/>
  <c r="K1172" i="1"/>
  <c r="K1173" i="1"/>
  <c r="O1173" i="1" s="1"/>
  <c r="K1174" i="1"/>
  <c r="O1174" i="1" s="1"/>
  <c r="K1175" i="1"/>
  <c r="O1175" i="1" s="1"/>
  <c r="K1176" i="1"/>
  <c r="O1176" i="1" s="1"/>
  <c r="K1177" i="1"/>
  <c r="O1177" i="1" s="1"/>
  <c r="K1178" i="1"/>
  <c r="O1178" i="1" s="1"/>
  <c r="K1179" i="1"/>
  <c r="K1180" i="1"/>
  <c r="K1181" i="1"/>
  <c r="O1181" i="1" s="1"/>
  <c r="K1182" i="1"/>
  <c r="O1182" i="1" s="1"/>
  <c r="K1183" i="1"/>
  <c r="K1184" i="1"/>
  <c r="O1184" i="1" s="1"/>
  <c r="K1185" i="1"/>
  <c r="O1185" i="1" s="1"/>
  <c r="K1186" i="1"/>
  <c r="O1186" i="1" s="1"/>
  <c r="K1187" i="1"/>
  <c r="O1187" i="1" s="1"/>
  <c r="K1188" i="1"/>
  <c r="O1188" i="1" s="1"/>
  <c r="K1189" i="1"/>
  <c r="O1189" i="1" s="1"/>
  <c r="K1190" i="1"/>
  <c r="O1190" i="1" s="1"/>
  <c r="K1191" i="1"/>
  <c r="K1192" i="1"/>
  <c r="O1192" i="1" s="1"/>
  <c r="K1193" i="1"/>
  <c r="O1193" i="1" s="1"/>
  <c r="K1194" i="1"/>
  <c r="O1194" i="1" s="1"/>
  <c r="K1195" i="1"/>
  <c r="K1196" i="1"/>
  <c r="O1196" i="1" s="1"/>
  <c r="K1197" i="1"/>
  <c r="O1197" i="1" s="1"/>
  <c r="K1198" i="1"/>
  <c r="O1198" i="1" s="1"/>
  <c r="K1199" i="1"/>
  <c r="K1200" i="1"/>
  <c r="O1200" i="1" s="1"/>
  <c r="K1201" i="1"/>
  <c r="O1201" i="1" s="1"/>
  <c r="K1202" i="1"/>
  <c r="O1202" i="1" s="1"/>
  <c r="K1203" i="1"/>
  <c r="K1204" i="1"/>
  <c r="O1204" i="1" s="1"/>
  <c r="K1205" i="1"/>
  <c r="O1205" i="1" s="1"/>
  <c r="K1206" i="1"/>
  <c r="O1206" i="1" s="1"/>
  <c r="K1207" i="1"/>
  <c r="O1207" i="1" s="1"/>
  <c r="K1208" i="1"/>
  <c r="O1208" i="1" s="1"/>
  <c r="K1209" i="1"/>
  <c r="O1209" i="1" s="1"/>
  <c r="K1210" i="1"/>
  <c r="O1210" i="1" s="1"/>
  <c r="K1211" i="1"/>
  <c r="K1212" i="1"/>
  <c r="O1212" i="1" s="1"/>
  <c r="K1213" i="1"/>
  <c r="O1213" i="1" s="1"/>
  <c r="K1214" i="1"/>
  <c r="O1214" i="1" s="1"/>
  <c r="K1215" i="1"/>
  <c r="O1215" i="1" s="1"/>
  <c r="K1216" i="1"/>
  <c r="O1216" i="1" s="1"/>
  <c r="K1217" i="1"/>
  <c r="O1217" i="1" s="1"/>
  <c r="K1218" i="1"/>
  <c r="O1218" i="1" s="1"/>
  <c r="K1219" i="1"/>
  <c r="K1220" i="1"/>
  <c r="O1220" i="1" s="1"/>
  <c r="K1221" i="1"/>
  <c r="O1221" i="1" s="1"/>
  <c r="K1222" i="1"/>
  <c r="O1222" i="1" s="1"/>
  <c r="K1223" i="1"/>
  <c r="O1223" i="1" s="1"/>
  <c r="K1224" i="1"/>
  <c r="O1224" i="1" s="1"/>
  <c r="K1225" i="1"/>
  <c r="O1225" i="1" s="1"/>
  <c r="K1226" i="1"/>
  <c r="O1226" i="1" s="1"/>
  <c r="K1227" i="1"/>
  <c r="K1228" i="1"/>
  <c r="O1228" i="1" s="1"/>
  <c r="K1229" i="1"/>
  <c r="O1229" i="1" s="1"/>
  <c r="K1230" i="1"/>
  <c r="O1230" i="1" s="1"/>
  <c r="K1231" i="1"/>
  <c r="K1232" i="1"/>
  <c r="O1232" i="1" s="1"/>
  <c r="K1233" i="1"/>
  <c r="O1233" i="1" s="1"/>
  <c r="K1234" i="1"/>
  <c r="O1234" i="1" s="1"/>
  <c r="K1235" i="1"/>
  <c r="K1236" i="1"/>
  <c r="O1236" i="1" s="1"/>
  <c r="K1237" i="1"/>
  <c r="O1237" i="1" s="1"/>
  <c r="K1238" i="1"/>
  <c r="O1238" i="1" s="1"/>
  <c r="K1239" i="1"/>
  <c r="K1240" i="1"/>
  <c r="O1240" i="1" s="1"/>
  <c r="K1241" i="1"/>
  <c r="O1241" i="1" s="1"/>
  <c r="K1242" i="1"/>
  <c r="O1242" i="1" s="1"/>
  <c r="K1243" i="1"/>
  <c r="K1244" i="1"/>
  <c r="O1244" i="1" s="1"/>
  <c r="K1245" i="1"/>
  <c r="O1245" i="1" s="1"/>
  <c r="K1246" i="1"/>
  <c r="O1246" i="1" s="1"/>
  <c r="K1247" i="1"/>
  <c r="K1248" i="1"/>
  <c r="O1248" i="1" s="1"/>
  <c r="K1249" i="1"/>
  <c r="O1249" i="1" s="1"/>
  <c r="K1250" i="1"/>
  <c r="O1250" i="1" s="1"/>
  <c r="K1251" i="1"/>
  <c r="O1251" i="1" s="1"/>
  <c r="K1252" i="1"/>
  <c r="O1252" i="1" s="1"/>
  <c r="K1253" i="1"/>
  <c r="O1253" i="1" s="1"/>
  <c r="K1254" i="1"/>
  <c r="O1254" i="1" s="1"/>
  <c r="K1255" i="1"/>
  <c r="K1256" i="1"/>
  <c r="O1256" i="1" s="1"/>
  <c r="K1257" i="1"/>
  <c r="O1257" i="1" s="1"/>
  <c r="K1258" i="1"/>
  <c r="O1258" i="1" s="1"/>
  <c r="K1259" i="1"/>
  <c r="K1260" i="1"/>
  <c r="O1260" i="1" s="1"/>
  <c r="K1261" i="1"/>
  <c r="O1261" i="1" s="1"/>
  <c r="K1262" i="1"/>
  <c r="O1262" i="1" s="1"/>
  <c r="K1263" i="1"/>
  <c r="K1264" i="1"/>
  <c r="O1264" i="1" s="1"/>
  <c r="K1265" i="1"/>
  <c r="O1265" i="1" s="1"/>
  <c r="K1266" i="1"/>
  <c r="O1266" i="1" s="1"/>
  <c r="K1267" i="1"/>
  <c r="K1268" i="1"/>
  <c r="O1268" i="1" s="1"/>
  <c r="K1269" i="1"/>
  <c r="O1269" i="1" s="1"/>
  <c r="K1270" i="1"/>
  <c r="O1270" i="1" s="1"/>
  <c r="K1271" i="1"/>
  <c r="O1271" i="1" s="1"/>
  <c r="K1272" i="1"/>
  <c r="O1272" i="1" s="1"/>
  <c r="K1273" i="1"/>
  <c r="O1273" i="1" s="1"/>
  <c r="K1274" i="1"/>
  <c r="O1274" i="1" s="1"/>
  <c r="K1275" i="1"/>
  <c r="K1276" i="1"/>
  <c r="O1276" i="1" s="1"/>
  <c r="K1277" i="1"/>
  <c r="O1277" i="1" s="1"/>
  <c r="K1278" i="1"/>
  <c r="O1278" i="1" s="1"/>
  <c r="K1279" i="1"/>
  <c r="O1279" i="1" s="1"/>
  <c r="K1280" i="1"/>
  <c r="O1280" i="1" s="1"/>
  <c r="K1281" i="1"/>
  <c r="O1281" i="1" s="1"/>
  <c r="K1282" i="1"/>
  <c r="O1282" i="1" s="1"/>
  <c r="K1283" i="1"/>
  <c r="K1284" i="1"/>
  <c r="K1285" i="1"/>
  <c r="O1285" i="1" s="1"/>
  <c r="K1286" i="1"/>
  <c r="O1286" i="1" s="1"/>
  <c r="K1287" i="1"/>
  <c r="O1287" i="1" s="1"/>
  <c r="K1288" i="1"/>
  <c r="O1288" i="1" s="1"/>
  <c r="K1289" i="1"/>
  <c r="O1289" i="1" s="1"/>
  <c r="K1290" i="1"/>
  <c r="O1290" i="1" s="1"/>
  <c r="K1291" i="1"/>
  <c r="K1292" i="1"/>
  <c r="K1293" i="1"/>
  <c r="O1293" i="1" s="1"/>
  <c r="K1294" i="1"/>
  <c r="O1294" i="1" s="1"/>
  <c r="K1295" i="1"/>
  <c r="K1296" i="1"/>
  <c r="O1296" i="1" s="1"/>
  <c r="K1297" i="1"/>
  <c r="O1297" i="1" s="1"/>
  <c r="K1298" i="1"/>
  <c r="O1298" i="1" s="1"/>
  <c r="K1299" i="1"/>
  <c r="K1300" i="1"/>
  <c r="O1300" i="1" s="1"/>
  <c r="K1301" i="1"/>
  <c r="O1301" i="1" s="1"/>
  <c r="K1302" i="1"/>
  <c r="O1302" i="1" s="1"/>
  <c r="K1303" i="1"/>
  <c r="K1304" i="1"/>
  <c r="O1304" i="1" s="1"/>
  <c r="K1305" i="1"/>
  <c r="O1305" i="1" s="1"/>
  <c r="K1306" i="1"/>
  <c r="O1306" i="1" s="1"/>
  <c r="K1307" i="1"/>
  <c r="K1308" i="1"/>
  <c r="K1309" i="1"/>
  <c r="O1309" i="1" s="1"/>
  <c r="K1310" i="1"/>
  <c r="O1310" i="1" s="1"/>
  <c r="K1311" i="1"/>
  <c r="K1312" i="1"/>
  <c r="O1312" i="1" s="1"/>
  <c r="K1313" i="1"/>
  <c r="O1313" i="1" s="1"/>
  <c r="K1314" i="1"/>
  <c r="O1314" i="1" s="1"/>
  <c r="K1315" i="1"/>
  <c r="O1315" i="1" s="1"/>
  <c r="K1316" i="1"/>
  <c r="O1316" i="1" s="1"/>
  <c r="K1317" i="1"/>
  <c r="O1317" i="1" s="1"/>
  <c r="K1318" i="1"/>
  <c r="O1318" i="1" s="1"/>
  <c r="K1319" i="1"/>
  <c r="K1320" i="1"/>
  <c r="O1320" i="1" s="1"/>
  <c r="K1321" i="1"/>
  <c r="K1322" i="1"/>
  <c r="O1322" i="1" s="1"/>
  <c r="K1323" i="1"/>
  <c r="K1324" i="1"/>
  <c r="O1324" i="1" s="1"/>
  <c r="K1325" i="1"/>
  <c r="O1325" i="1" s="1"/>
  <c r="K1326" i="1"/>
  <c r="O1326" i="1" s="1"/>
  <c r="K1327" i="1"/>
  <c r="K1328" i="1"/>
  <c r="O1328" i="1" s="1"/>
  <c r="K1329" i="1"/>
  <c r="O1329" i="1" s="1"/>
  <c r="K1330" i="1"/>
  <c r="O1330" i="1" s="1"/>
  <c r="K1331" i="1"/>
  <c r="K1332" i="1"/>
  <c r="O1332" i="1" s="1"/>
  <c r="K1333" i="1"/>
  <c r="O1333" i="1" s="1"/>
  <c r="K1334" i="1"/>
  <c r="O1334" i="1" s="1"/>
  <c r="K1335" i="1"/>
  <c r="O1335" i="1" s="1"/>
  <c r="K1336" i="1"/>
  <c r="O1336" i="1" s="1"/>
  <c r="K1337" i="1"/>
  <c r="O1337" i="1" s="1"/>
  <c r="K1338" i="1"/>
  <c r="O1338" i="1" s="1"/>
  <c r="K1339" i="1"/>
  <c r="K1340" i="1"/>
  <c r="O1340" i="1" s="1"/>
  <c r="K1341" i="1"/>
  <c r="O1341" i="1" s="1"/>
  <c r="K1342" i="1"/>
  <c r="O1342" i="1" s="1"/>
  <c r="K1343" i="1"/>
  <c r="O1343" i="1" s="1"/>
  <c r="K1344" i="1"/>
  <c r="O1344" i="1" s="1"/>
  <c r="K1345" i="1"/>
  <c r="O1345" i="1" s="1"/>
  <c r="K1346" i="1"/>
  <c r="O1346" i="1" s="1"/>
  <c r="K1347" i="1"/>
  <c r="K1348" i="1"/>
  <c r="O1348" i="1" s="1"/>
  <c r="K1349" i="1"/>
  <c r="O1349" i="1" s="1"/>
  <c r="K1350" i="1"/>
  <c r="O1350" i="1" s="1"/>
  <c r="K1351" i="1"/>
  <c r="O1351" i="1" s="1"/>
  <c r="K1352" i="1"/>
  <c r="O1352" i="1" s="1"/>
  <c r="K1353" i="1"/>
  <c r="O1353" i="1" s="1"/>
  <c r="K1354" i="1"/>
  <c r="O1354" i="1" s="1"/>
  <c r="K1355" i="1"/>
  <c r="K1356" i="1"/>
  <c r="O1356" i="1" s="1"/>
  <c r="K1357" i="1"/>
  <c r="O1357" i="1" s="1"/>
  <c r="K1358" i="1"/>
  <c r="O1358" i="1" s="1"/>
  <c r="K1359" i="1"/>
  <c r="K1360" i="1"/>
  <c r="O1360" i="1" s="1"/>
  <c r="K1361" i="1"/>
  <c r="K1362" i="1"/>
  <c r="O1362" i="1" s="1"/>
  <c r="K1363" i="1"/>
  <c r="K1364" i="1"/>
  <c r="O1364" i="1" s="1"/>
  <c r="K1365" i="1"/>
  <c r="O1365" i="1" s="1"/>
  <c r="K1366" i="1"/>
  <c r="O1366" i="1" s="1"/>
  <c r="K1367" i="1"/>
  <c r="K1368" i="1"/>
  <c r="O1368" i="1" s="1"/>
  <c r="K1369" i="1"/>
  <c r="O1369" i="1" s="1"/>
  <c r="K1370" i="1"/>
  <c r="O1370" i="1" s="1"/>
  <c r="K1371" i="1"/>
  <c r="K1372" i="1"/>
  <c r="O1372" i="1" s="1"/>
  <c r="K1373" i="1"/>
  <c r="O1373" i="1" s="1"/>
  <c r="K1374" i="1"/>
  <c r="O1374" i="1" s="1"/>
  <c r="K1375" i="1"/>
  <c r="K1376" i="1"/>
  <c r="O1376" i="1" s="1"/>
  <c r="K1377" i="1"/>
  <c r="O1377" i="1" s="1"/>
  <c r="K1378" i="1"/>
  <c r="O1378" i="1" s="1"/>
  <c r="K1379" i="1"/>
  <c r="O1379" i="1" s="1"/>
  <c r="K1380" i="1"/>
  <c r="O1380" i="1" s="1"/>
  <c r="K1381" i="1"/>
  <c r="O1381" i="1" s="1"/>
  <c r="K1382" i="1"/>
  <c r="O1382" i="1" s="1"/>
  <c r="K1383" i="1"/>
  <c r="K1384" i="1"/>
  <c r="O1384" i="1" s="1"/>
  <c r="K1385" i="1"/>
  <c r="O1385" i="1" s="1"/>
  <c r="K1386" i="1"/>
  <c r="O1386" i="1" s="1"/>
  <c r="K1387" i="1"/>
  <c r="K1388" i="1"/>
  <c r="O1388" i="1" s="1"/>
  <c r="K1389" i="1"/>
  <c r="O1389" i="1" s="1"/>
  <c r="K1390" i="1"/>
  <c r="O1390" i="1" s="1"/>
  <c r="K1391" i="1"/>
  <c r="K1392" i="1"/>
  <c r="O1392" i="1" s="1"/>
  <c r="K1393" i="1"/>
  <c r="O1393" i="1" s="1"/>
  <c r="K1394" i="1"/>
  <c r="O1394" i="1" s="1"/>
  <c r="K1395" i="1"/>
  <c r="K1396" i="1"/>
  <c r="O1396" i="1" s="1"/>
  <c r="K1397" i="1"/>
  <c r="O1397" i="1" s="1"/>
  <c r="K1398" i="1"/>
  <c r="O1398" i="1" s="1"/>
  <c r="K1399" i="1"/>
  <c r="O1399" i="1" s="1"/>
  <c r="K1400" i="1"/>
  <c r="O1400" i="1" s="1"/>
  <c r="K1401" i="1"/>
  <c r="O1401" i="1" s="1"/>
  <c r="K1402" i="1"/>
  <c r="O1402" i="1" s="1"/>
  <c r="K1403" i="1"/>
  <c r="K1404" i="1"/>
  <c r="O1404" i="1" s="1"/>
  <c r="K1405" i="1"/>
  <c r="O1405" i="1" s="1"/>
  <c r="K1406" i="1"/>
  <c r="O1406" i="1" s="1"/>
  <c r="K1407" i="1"/>
  <c r="O1407" i="1" s="1"/>
  <c r="K1408" i="1"/>
  <c r="O1408" i="1" s="1"/>
  <c r="K1409" i="1"/>
  <c r="O1409" i="1" s="1"/>
  <c r="K1410" i="1"/>
  <c r="O1410" i="1" s="1"/>
  <c r="K1411" i="1"/>
  <c r="K1412" i="1"/>
  <c r="K1413" i="1"/>
  <c r="O1413" i="1" s="1"/>
  <c r="K1414" i="1"/>
  <c r="O1414" i="1" s="1"/>
  <c r="K1415" i="1"/>
  <c r="O1415" i="1" s="1"/>
  <c r="K1416" i="1"/>
  <c r="O1416" i="1" s="1"/>
  <c r="K1417" i="1"/>
  <c r="O1417" i="1" s="1"/>
  <c r="K1418" i="1"/>
  <c r="O1418" i="1" s="1"/>
  <c r="K1419" i="1"/>
  <c r="K1420" i="1"/>
  <c r="K1421" i="1"/>
  <c r="O1421" i="1" s="1"/>
  <c r="K1422" i="1"/>
  <c r="O1422" i="1" s="1"/>
  <c r="K1423" i="1"/>
  <c r="K1424" i="1"/>
  <c r="O1424" i="1" s="1"/>
  <c r="K1425" i="1"/>
  <c r="O1425" i="1" s="1"/>
  <c r="K1426" i="1"/>
  <c r="O1426" i="1" s="1"/>
  <c r="K1427" i="1"/>
  <c r="K1428" i="1"/>
  <c r="K1429" i="1"/>
  <c r="O1429" i="1" s="1"/>
  <c r="K1430" i="1"/>
  <c r="O1430" i="1" s="1"/>
  <c r="K1431" i="1"/>
  <c r="K1432" i="1"/>
  <c r="O1432" i="1" s="1"/>
  <c r="K1433" i="1"/>
  <c r="O1433" i="1" s="1"/>
  <c r="K1434" i="1"/>
  <c r="O1434" i="1" s="1"/>
  <c r="K1435" i="1"/>
  <c r="K1436" i="1"/>
  <c r="K1437" i="1"/>
  <c r="O1437" i="1" s="1"/>
  <c r="K1438" i="1"/>
  <c r="O1438" i="1" s="1"/>
  <c r="K1439" i="1"/>
  <c r="K1440" i="1"/>
  <c r="O1440" i="1" s="1"/>
  <c r="K1441" i="1"/>
  <c r="O1441" i="1" s="1"/>
  <c r="K1442" i="1"/>
  <c r="O1442" i="1" s="1"/>
  <c r="K1443" i="1"/>
  <c r="O1443" i="1" s="1"/>
  <c r="K1444" i="1"/>
  <c r="O1444" i="1" s="1"/>
  <c r="K1445" i="1"/>
  <c r="O1445" i="1" s="1"/>
  <c r="K1446" i="1"/>
  <c r="O1446" i="1" s="1"/>
  <c r="K1447" i="1"/>
  <c r="K1448" i="1"/>
  <c r="O1448" i="1" s="1"/>
  <c r="K1449" i="1"/>
  <c r="O1449" i="1" s="1"/>
  <c r="K1450" i="1"/>
  <c r="O1450" i="1" s="1"/>
  <c r="K1451" i="1"/>
  <c r="K1452" i="1"/>
  <c r="O1452" i="1" s="1"/>
  <c r="K1453" i="1"/>
  <c r="O1453" i="1" s="1"/>
  <c r="K1454" i="1"/>
  <c r="O1454" i="1" s="1"/>
  <c r="K1455" i="1"/>
  <c r="K1456" i="1"/>
  <c r="O1456" i="1" s="1"/>
  <c r="K1457" i="1"/>
  <c r="O1457" i="1" s="1"/>
  <c r="K1458" i="1"/>
  <c r="O1458" i="1" s="1"/>
  <c r="K1459" i="1"/>
  <c r="K1460" i="1"/>
  <c r="O1460" i="1" s="1"/>
  <c r="K1461" i="1"/>
  <c r="O1461" i="1" s="1"/>
  <c r="K1462" i="1"/>
  <c r="O1462" i="1" s="1"/>
  <c r="K1463" i="1"/>
  <c r="O1463" i="1" s="1"/>
  <c r="K1464" i="1"/>
  <c r="O1464" i="1" s="1"/>
  <c r="K1465" i="1"/>
  <c r="O1465" i="1" s="1"/>
  <c r="K1466" i="1"/>
  <c r="O1466" i="1" s="1"/>
  <c r="K1467" i="1"/>
  <c r="K1468" i="1"/>
  <c r="O1468" i="1" s="1"/>
  <c r="K1469" i="1"/>
  <c r="K1470" i="1"/>
  <c r="O1470" i="1" s="1"/>
  <c r="K1471" i="1"/>
  <c r="O1471" i="1" s="1"/>
  <c r="K1472" i="1"/>
  <c r="O1472" i="1" s="1"/>
  <c r="K1473" i="1"/>
  <c r="O1473" i="1" s="1"/>
  <c r="K1474" i="1"/>
  <c r="O1474" i="1" s="1"/>
  <c r="K1475" i="1"/>
  <c r="O1475" i="1" s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N1097" i="1"/>
  <c r="N1099" i="1"/>
  <c r="N1100" i="1"/>
  <c r="N1101" i="1"/>
  <c r="N1103" i="1"/>
  <c r="N1104" i="1"/>
  <c r="N1105" i="1"/>
  <c r="N1107" i="1"/>
  <c r="N1108" i="1"/>
  <c r="N1109" i="1"/>
  <c r="N1111" i="1"/>
  <c r="N1112" i="1"/>
  <c r="N1113" i="1"/>
  <c r="N1115" i="1"/>
  <c r="N1116" i="1"/>
  <c r="N1117" i="1"/>
  <c r="N1119" i="1"/>
  <c r="N1120" i="1"/>
  <c r="N1121" i="1"/>
  <c r="N1123" i="1"/>
  <c r="N1124" i="1"/>
  <c r="N1125" i="1"/>
  <c r="N1127" i="1"/>
  <c r="N1128" i="1"/>
  <c r="N1129" i="1"/>
  <c r="N1131" i="1"/>
  <c r="N1132" i="1"/>
  <c r="N1133" i="1"/>
  <c r="N1135" i="1"/>
  <c r="N1137" i="1"/>
  <c r="N1139" i="1"/>
  <c r="N1141" i="1"/>
  <c r="N1142" i="1"/>
  <c r="N1143" i="1"/>
  <c r="N1145" i="1"/>
  <c r="N1146" i="1"/>
  <c r="N1147" i="1"/>
  <c r="N1149" i="1"/>
  <c r="N1151" i="1"/>
  <c r="N1153" i="1"/>
  <c r="N1155" i="1"/>
  <c r="N1157" i="1"/>
  <c r="N1158" i="1"/>
  <c r="N1159" i="1"/>
  <c r="N1161" i="1"/>
  <c r="N1162" i="1"/>
  <c r="N1163" i="1"/>
  <c r="N1165" i="1"/>
  <c r="N1167" i="1"/>
  <c r="N1169" i="1"/>
  <c r="N1171" i="1"/>
  <c r="N1173" i="1"/>
  <c r="N1174" i="1"/>
  <c r="N1175" i="1"/>
  <c r="N1177" i="1"/>
  <c r="N1178" i="1"/>
  <c r="N1179" i="1"/>
  <c r="N1181" i="1"/>
  <c r="N1183" i="1"/>
  <c r="N1185" i="1"/>
  <c r="N1187" i="1"/>
  <c r="N1189" i="1"/>
  <c r="N1190" i="1"/>
  <c r="N1191" i="1"/>
  <c r="N1193" i="1"/>
  <c r="N1194" i="1"/>
  <c r="N1195" i="1"/>
  <c r="N1197" i="1"/>
  <c r="N1199" i="1"/>
  <c r="N1201" i="1"/>
  <c r="N1203" i="1"/>
  <c r="N1205" i="1"/>
  <c r="N1206" i="1"/>
  <c r="N1207" i="1"/>
  <c r="N1209" i="1"/>
  <c r="N1210" i="1"/>
  <c r="N1211" i="1"/>
  <c r="N1213" i="1"/>
  <c r="N1215" i="1"/>
  <c r="N1217" i="1"/>
  <c r="N1219" i="1"/>
  <c r="N1221" i="1"/>
  <c r="N1222" i="1"/>
  <c r="N1223" i="1"/>
  <c r="N1225" i="1"/>
  <c r="N1226" i="1"/>
  <c r="N1227" i="1"/>
  <c r="N1229" i="1"/>
  <c r="N1231" i="1"/>
  <c r="N1233" i="1"/>
  <c r="N1235" i="1"/>
  <c r="N1237" i="1"/>
  <c r="N1238" i="1"/>
  <c r="N1239" i="1"/>
  <c r="N1241" i="1"/>
  <c r="N1242" i="1"/>
  <c r="N1243" i="1"/>
  <c r="N1245" i="1"/>
  <c r="N1247" i="1"/>
  <c r="N1249" i="1"/>
  <c r="N1251" i="1"/>
  <c r="N1253" i="1"/>
  <c r="N1254" i="1"/>
  <c r="N1255" i="1"/>
  <c r="N1257" i="1"/>
  <c r="N1258" i="1"/>
  <c r="N1259" i="1"/>
  <c r="N1261" i="1"/>
  <c r="N1263" i="1"/>
  <c r="N1265" i="1"/>
  <c r="N1267" i="1"/>
  <c r="N1269" i="1"/>
  <c r="N1270" i="1"/>
  <c r="N1271" i="1"/>
  <c r="N1273" i="1"/>
  <c r="N1274" i="1"/>
  <c r="N1275" i="1"/>
  <c r="N1277" i="1"/>
  <c r="N1279" i="1"/>
  <c r="N1281" i="1"/>
  <c r="N1283" i="1"/>
  <c r="N1285" i="1"/>
  <c r="N1286" i="1"/>
  <c r="N1287" i="1"/>
  <c r="N1289" i="1"/>
  <c r="N1290" i="1"/>
  <c r="N1291" i="1"/>
  <c r="N1293" i="1"/>
  <c r="N1295" i="1"/>
  <c r="N1297" i="1"/>
  <c r="N1299" i="1"/>
  <c r="N1301" i="1"/>
  <c r="N1302" i="1"/>
  <c r="N1303" i="1"/>
  <c r="N1305" i="1"/>
  <c r="N1306" i="1"/>
  <c r="N1307" i="1"/>
  <c r="N1309" i="1"/>
  <c r="N1311" i="1"/>
  <c r="N1313" i="1"/>
  <c r="N1315" i="1"/>
  <c r="N1317" i="1"/>
  <c r="N1318" i="1"/>
  <c r="N1319" i="1"/>
  <c r="N1321" i="1"/>
  <c r="N1322" i="1"/>
  <c r="N1323" i="1"/>
  <c r="N1325" i="1"/>
  <c r="N1327" i="1"/>
  <c r="N1329" i="1"/>
  <c r="N1331" i="1"/>
  <c r="N1333" i="1"/>
  <c r="N1334" i="1"/>
  <c r="N1335" i="1"/>
  <c r="N1337" i="1"/>
  <c r="N1340" i="1"/>
  <c r="N1341" i="1"/>
  <c r="N1343" i="1"/>
  <c r="N1344" i="1"/>
  <c r="N1345" i="1"/>
  <c r="N1347" i="1"/>
  <c r="N1349" i="1"/>
  <c r="N1351" i="1"/>
  <c r="N1353" i="1"/>
  <c r="N1356" i="1"/>
  <c r="N1357" i="1"/>
  <c r="N1359" i="1"/>
  <c r="N1361" i="1"/>
  <c r="N1363" i="1"/>
  <c r="N1365" i="1"/>
  <c r="N1367" i="1"/>
  <c r="N1368" i="1"/>
  <c r="N1369" i="1"/>
  <c r="N1373" i="1"/>
  <c r="N1375" i="1"/>
  <c r="N1377" i="1"/>
  <c r="N1379" i="1"/>
  <c r="N1380" i="1"/>
  <c r="N1381" i="1"/>
  <c r="N1383" i="1"/>
  <c r="N1384" i="1"/>
  <c r="N1385" i="1"/>
  <c r="N1389" i="1"/>
  <c r="N1391" i="1"/>
  <c r="N1392" i="1"/>
  <c r="N1393" i="1"/>
  <c r="N1395" i="1"/>
  <c r="N1396" i="1"/>
  <c r="N1397" i="1"/>
  <c r="N1399" i="1"/>
  <c r="N1401" i="1"/>
  <c r="N1404" i="1"/>
  <c r="N1405" i="1"/>
  <c r="N1407" i="1"/>
  <c r="N1408" i="1"/>
  <c r="N1409" i="1"/>
  <c r="N1411" i="1"/>
  <c r="N1413" i="1"/>
  <c r="N1415" i="1"/>
  <c r="N1417" i="1"/>
  <c r="N1420" i="1"/>
  <c r="N1421" i="1"/>
  <c r="N1423" i="1"/>
  <c r="N1425" i="1"/>
  <c r="N1427" i="1"/>
  <c r="N1429" i="1"/>
  <c r="N1431" i="1"/>
  <c r="N1432" i="1"/>
  <c r="N1433" i="1"/>
  <c r="N1437" i="1"/>
  <c r="N1439" i="1"/>
  <c r="N1441" i="1"/>
  <c r="N1443" i="1"/>
  <c r="N1444" i="1"/>
  <c r="N1445" i="1"/>
  <c r="N1447" i="1"/>
  <c r="N1448" i="1"/>
  <c r="N1449" i="1"/>
  <c r="N1453" i="1"/>
  <c r="N1455" i="1"/>
  <c r="N1456" i="1"/>
  <c r="N1457" i="1"/>
  <c r="N1459" i="1"/>
  <c r="N1460" i="1"/>
  <c r="N1461" i="1"/>
  <c r="N1463" i="1"/>
  <c r="N1465" i="1"/>
  <c r="N1468" i="1"/>
  <c r="N1469" i="1"/>
  <c r="N1471" i="1"/>
  <c r="N1472" i="1"/>
  <c r="N1473" i="1"/>
  <c r="N1475" i="1"/>
  <c r="O1099" i="1"/>
  <c r="O1100" i="1"/>
  <c r="O1105" i="1"/>
  <c r="O1107" i="1"/>
  <c r="O1115" i="1"/>
  <c r="O1119" i="1"/>
  <c r="O1131" i="1"/>
  <c r="O1139" i="1"/>
  <c r="O1147" i="1"/>
  <c r="O1155" i="1"/>
  <c r="O1163" i="1"/>
  <c r="O1171" i="1"/>
  <c r="O1172" i="1"/>
  <c r="O1179" i="1"/>
  <c r="O1180" i="1"/>
  <c r="O1183" i="1"/>
  <c r="O1191" i="1"/>
  <c r="O1195" i="1"/>
  <c r="O1199" i="1"/>
  <c r="O1203" i="1"/>
  <c r="O1211" i="1"/>
  <c r="O1219" i="1"/>
  <c r="O1227" i="1"/>
  <c r="O1231" i="1"/>
  <c r="O1235" i="1"/>
  <c r="O1239" i="1"/>
  <c r="O1243" i="1"/>
  <c r="O1247" i="1"/>
  <c r="O1255" i="1"/>
  <c r="O1259" i="1"/>
  <c r="O1263" i="1"/>
  <c r="O1267" i="1"/>
  <c r="O1275" i="1"/>
  <c r="O1283" i="1"/>
  <c r="O1284" i="1"/>
  <c r="O1291" i="1"/>
  <c r="O1292" i="1"/>
  <c r="O1295" i="1"/>
  <c r="O1299" i="1"/>
  <c r="O1303" i="1"/>
  <c r="O1307" i="1"/>
  <c r="O1308" i="1"/>
  <c r="O1311" i="1"/>
  <c r="O1319" i="1"/>
  <c r="O1321" i="1"/>
  <c r="O1323" i="1"/>
  <c r="O1327" i="1"/>
  <c r="O1331" i="1"/>
  <c r="O1339" i="1"/>
  <c r="O1347" i="1"/>
  <c r="O1355" i="1"/>
  <c r="O1359" i="1"/>
  <c r="O1361" i="1"/>
  <c r="O1363" i="1"/>
  <c r="O1367" i="1"/>
  <c r="O1371" i="1"/>
  <c r="O1375" i="1"/>
  <c r="O1383" i="1"/>
  <c r="O1387" i="1"/>
  <c r="O1391" i="1"/>
  <c r="O1395" i="1"/>
  <c r="O1403" i="1"/>
  <c r="O1411" i="1"/>
  <c r="O1412" i="1"/>
  <c r="O1419" i="1"/>
  <c r="O1420" i="1"/>
  <c r="O1423" i="1"/>
  <c r="O1427" i="1"/>
  <c r="O1428" i="1"/>
  <c r="O1431" i="1"/>
  <c r="O1435" i="1"/>
  <c r="O1436" i="1"/>
  <c r="O1439" i="1"/>
  <c r="O1447" i="1"/>
  <c r="O1451" i="1"/>
  <c r="O1455" i="1"/>
  <c r="O1459" i="1"/>
  <c r="O1467" i="1"/>
  <c r="O1469" i="1"/>
  <c r="B2" i="1"/>
  <c r="D2" i="1"/>
  <c r="C2" i="1" s="1"/>
  <c r="G2" i="1"/>
  <c r="H2" i="1"/>
  <c r="I2" i="1"/>
  <c r="K2" i="1"/>
  <c r="O2" i="1" s="1"/>
  <c r="M2" i="1"/>
  <c r="B372" i="1"/>
  <c r="B373" i="1"/>
  <c r="B374" i="1"/>
  <c r="N374" i="1" s="1"/>
  <c r="B375" i="1"/>
  <c r="B376" i="1"/>
  <c r="B377" i="1"/>
  <c r="B378" i="1"/>
  <c r="N378" i="1" s="1"/>
  <c r="B379" i="1"/>
  <c r="B380" i="1"/>
  <c r="B381" i="1"/>
  <c r="B382" i="1"/>
  <c r="N382" i="1" s="1"/>
  <c r="B383" i="1"/>
  <c r="B384" i="1"/>
  <c r="B385" i="1"/>
  <c r="B386" i="1"/>
  <c r="N386" i="1" s="1"/>
  <c r="B387" i="1"/>
  <c r="B388" i="1"/>
  <c r="B389" i="1"/>
  <c r="B390" i="1"/>
  <c r="N390" i="1" s="1"/>
  <c r="B391" i="1"/>
  <c r="B392" i="1"/>
  <c r="B393" i="1"/>
  <c r="B394" i="1"/>
  <c r="N394" i="1" s="1"/>
  <c r="B395" i="1"/>
  <c r="B396" i="1"/>
  <c r="B397" i="1"/>
  <c r="B398" i="1"/>
  <c r="N398" i="1" s="1"/>
  <c r="B399" i="1"/>
  <c r="B400" i="1"/>
  <c r="B401" i="1"/>
  <c r="B402" i="1"/>
  <c r="N402" i="1" s="1"/>
  <c r="B403" i="1"/>
  <c r="B404" i="1"/>
  <c r="B405" i="1"/>
  <c r="B406" i="1"/>
  <c r="N406" i="1" s="1"/>
  <c r="B407" i="1"/>
  <c r="B408" i="1"/>
  <c r="B409" i="1"/>
  <c r="B410" i="1"/>
  <c r="N410" i="1" s="1"/>
  <c r="B411" i="1"/>
  <c r="B412" i="1"/>
  <c r="B413" i="1"/>
  <c r="B414" i="1"/>
  <c r="N414" i="1" s="1"/>
  <c r="B415" i="1"/>
  <c r="B416" i="1"/>
  <c r="B417" i="1"/>
  <c r="B418" i="1"/>
  <c r="N418" i="1" s="1"/>
  <c r="B419" i="1"/>
  <c r="B420" i="1"/>
  <c r="B421" i="1"/>
  <c r="B422" i="1"/>
  <c r="N422" i="1" s="1"/>
  <c r="B423" i="1"/>
  <c r="B424" i="1"/>
  <c r="B425" i="1"/>
  <c r="B426" i="1"/>
  <c r="N426" i="1" s="1"/>
  <c r="B427" i="1"/>
  <c r="B428" i="1"/>
  <c r="B429" i="1"/>
  <c r="B430" i="1"/>
  <c r="N430" i="1" s="1"/>
  <c r="B431" i="1"/>
  <c r="B432" i="1"/>
  <c r="B433" i="1"/>
  <c r="B434" i="1"/>
  <c r="N434" i="1" s="1"/>
  <c r="B435" i="1"/>
  <c r="B436" i="1"/>
  <c r="B437" i="1"/>
  <c r="B438" i="1"/>
  <c r="N438" i="1" s="1"/>
  <c r="B439" i="1"/>
  <c r="B440" i="1"/>
  <c r="B441" i="1"/>
  <c r="B442" i="1"/>
  <c r="N442" i="1" s="1"/>
  <c r="B443" i="1"/>
  <c r="B444" i="1"/>
  <c r="B445" i="1"/>
  <c r="B446" i="1"/>
  <c r="N446" i="1" s="1"/>
  <c r="B447" i="1"/>
  <c r="B448" i="1"/>
  <c r="B449" i="1"/>
  <c r="B450" i="1"/>
  <c r="N450" i="1" s="1"/>
  <c r="B451" i="1"/>
  <c r="B452" i="1"/>
  <c r="B453" i="1"/>
  <c r="B454" i="1"/>
  <c r="N454" i="1" s="1"/>
  <c r="B455" i="1"/>
  <c r="B456" i="1"/>
  <c r="B457" i="1"/>
  <c r="B458" i="1"/>
  <c r="N458" i="1" s="1"/>
  <c r="B459" i="1"/>
  <c r="B460" i="1"/>
  <c r="B461" i="1"/>
  <c r="B462" i="1"/>
  <c r="N462" i="1" s="1"/>
  <c r="B463" i="1"/>
  <c r="B464" i="1"/>
  <c r="B465" i="1"/>
  <c r="B466" i="1"/>
  <c r="N466" i="1" s="1"/>
  <c r="B467" i="1"/>
  <c r="B468" i="1"/>
  <c r="B469" i="1"/>
  <c r="B470" i="1"/>
  <c r="N470" i="1" s="1"/>
  <c r="B471" i="1"/>
  <c r="B472" i="1"/>
  <c r="B473" i="1"/>
  <c r="B474" i="1"/>
  <c r="N474" i="1" s="1"/>
  <c r="B475" i="1"/>
  <c r="B476" i="1"/>
  <c r="B477" i="1"/>
  <c r="B478" i="1"/>
  <c r="N478" i="1" s="1"/>
  <c r="B479" i="1"/>
  <c r="B480" i="1"/>
  <c r="B481" i="1"/>
  <c r="B482" i="1"/>
  <c r="N482" i="1" s="1"/>
  <c r="B483" i="1"/>
  <c r="B484" i="1"/>
  <c r="B485" i="1"/>
  <c r="B486" i="1"/>
  <c r="N486" i="1" s="1"/>
  <c r="B487" i="1"/>
  <c r="B488" i="1"/>
  <c r="B489" i="1"/>
  <c r="B490" i="1"/>
  <c r="N490" i="1" s="1"/>
  <c r="B491" i="1"/>
  <c r="B492" i="1"/>
  <c r="B493" i="1"/>
  <c r="B494" i="1"/>
  <c r="N494" i="1" s="1"/>
  <c r="B495" i="1"/>
  <c r="B496" i="1"/>
  <c r="B497" i="1"/>
  <c r="B498" i="1"/>
  <c r="N498" i="1" s="1"/>
  <c r="B499" i="1"/>
  <c r="B500" i="1"/>
  <c r="B501" i="1"/>
  <c r="B502" i="1"/>
  <c r="N502" i="1" s="1"/>
  <c r="B503" i="1"/>
  <c r="B504" i="1"/>
  <c r="B505" i="1"/>
  <c r="B506" i="1"/>
  <c r="N506" i="1" s="1"/>
  <c r="B507" i="1"/>
  <c r="B508" i="1"/>
  <c r="B509" i="1"/>
  <c r="B510" i="1"/>
  <c r="N510" i="1" s="1"/>
  <c r="B511" i="1"/>
  <c r="B512" i="1"/>
  <c r="B513" i="1"/>
  <c r="B514" i="1"/>
  <c r="N514" i="1" s="1"/>
  <c r="B515" i="1"/>
  <c r="B516" i="1"/>
  <c r="B517" i="1"/>
  <c r="B518" i="1"/>
  <c r="N518" i="1" s="1"/>
  <c r="B519" i="1"/>
  <c r="B520" i="1"/>
  <c r="B521" i="1"/>
  <c r="B522" i="1"/>
  <c r="N522" i="1" s="1"/>
  <c r="B523" i="1"/>
  <c r="B524" i="1"/>
  <c r="B525" i="1"/>
  <c r="B526" i="1"/>
  <c r="N526" i="1" s="1"/>
  <c r="B527" i="1"/>
  <c r="B528" i="1"/>
  <c r="B529" i="1"/>
  <c r="B530" i="1"/>
  <c r="N530" i="1" s="1"/>
  <c r="B531" i="1"/>
  <c r="B532" i="1"/>
  <c r="B533" i="1"/>
  <c r="B534" i="1"/>
  <c r="N534" i="1" s="1"/>
  <c r="B535" i="1"/>
  <c r="B536" i="1"/>
  <c r="B537" i="1"/>
  <c r="B538" i="1"/>
  <c r="N538" i="1" s="1"/>
  <c r="B539" i="1"/>
  <c r="B540" i="1"/>
  <c r="B541" i="1"/>
  <c r="B542" i="1"/>
  <c r="N542" i="1" s="1"/>
  <c r="B543" i="1"/>
  <c r="B544" i="1"/>
  <c r="B545" i="1"/>
  <c r="B546" i="1"/>
  <c r="N546" i="1" s="1"/>
  <c r="B547" i="1"/>
  <c r="B548" i="1"/>
  <c r="B549" i="1"/>
  <c r="B550" i="1"/>
  <c r="N550" i="1" s="1"/>
  <c r="B551" i="1"/>
  <c r="B552" i="1"/>
  <c r="B553" i="1"/>
  <c r="B554" i="1"/>
  <c r="N554" i="1" s="1"/>
  <c r="B555" i="1"/>
  <c r="B556" i="1"/>
  <c r="B557" i="1"/>
  <c r="B558" i="1"/>
  <c r="N558" i="1" s="1"/>
  <c r="B559" i="1"/>
  <c r="B560" i="1"/>
  <c r="B561" i="1"/>
  <c r="B562" i="1"/>
  <c r="N562" i="1" s="1"/>
  <c r="B563" i="1"/>
  <c r="B564" i="1"/>
  <c r="B565" i="1"/>
  <c r="B566" i="1"/>
  <c r="N566" i="1" s="1"/>
  <c r="B567" i="1"/>
  <c r="B568" i="1"/>
  <c r="B569" i="1"/>
  <c r="B570" i="1"/>
  <c r="N570" i="1" s="1"/>
  <c r="B571" i="1"/>
  <c r="B572" i="1"/>
  <c r="B573" i="1"/>
  <c r="B574" i="1"/>
  <c r="N574" i="1" s="1"/>
  <c r="B575" i="1"/>
  <c r="B576" i="1"/>
  <c r="B577" i="1"/>
  <c r="B578" i="1"/>
  <c r="N578" i="1" s="1"/>
  <c r="B579" i="1"/>
  <c r="B580" i="1"/>
  <c r="B581" i="1"/>
  <c r="B582" i="1"/>
  <c r="N582" i="1" s="1"/>
  <c r="B583" i="1"/>
  <c r="B584" i="1"/>
  <c r="B585" i="1"/>
  <c r="B586" i="1"/>
  <c r="N586" i="1" s="1"/>
  <c r="B587" i="1"/>
  <c r="B588" i="1"/>
  <c r="B589" i="1"/>
  <c r="B590" i="1"/>
  <c r="N590" i="1" s="1"/>
  <c r="B591" i="1"/>
  <c r="B592" i="1"/>
  <c r="B593" i="1"/>
  <c r="B594" i="1"/>
  <c r="N594" i="1" s="1"/>
  <c r="B595" i="1"/>
  <c r="B596" i="1"/>
  <c r="B597" i="1"/>
  <c r="B598" i="1"/>
  <c r="N598" i="1" s="1"/>
  <c r="B599" i="1"/>
  <c r="B600" i="1"/>
  <c r="B601" i="1"/>
  <c r="B602" i="1"/>
  <c r="N602" i="1" s="1"/>
  <c r="B603" i="1"/>
  <c r="B604" i="1"/>
  <c r="B605" i="1"/>
  <c r="B606" i="1"/>
  <c r="N606" i="1" s="1"/>
  <c r="B607" i="1"/>
  <c r="B608" i="1"/>
  <c r="B609" i="1"/>
  <c r="B610" i="1"/>
  <c r="N610" i="1" s="1"/>
  <c r="B611" i="1"/>
  <c r="B612" i="1"/>
  <c r="B613" i="1"/>
  <c r="B614" i="1"/>
  <c r="N614" i="1" s="1"/>
  <c r="B615" i="1"/>
  <c r="B616" i="1"/>
  <c r="B617" i="1"/>
  <c r="B618" i="1"/>
  <c r="N618" i="1" s="1"/>
  <c r="B619" i="1"/>
  <c r="B620" i="1"/>
  <c r="B621" i="1"/>
  <c r="B622" i="1"/>
  <c r="N622" i="1" s="1"/>
  <c r="B623" i="1"/>
  <c r="B624" i="1"/>
  <c r="B625" i="1"/>
  <c r="B626" i="1"/>
  <c r="N626" i="1" s="1"/>
  <c r="B627" i="1"/>
  <c r="B628" i="1"/>
  <c r="B629" i="1"/>
  <c r="B630" i="1"/>
  <c r="N630" i="1" s="1"/>
  <c r="B631" i="1"/>
  <c r="B632" i="1"/>
  <c r="B633" i="1"/>
  <c r="B634" i="1"/>
  <c r="N634" i="1" s="1"/>
  <c r="B635" i="1"/>
  <c r="B636" i="1"/>
  <c r="B637" i="1"/>
  <c r="B638" i="1"/>
  <c r="N638" i="1" s="1"/>
  <c r="B639" i="1"/>
  <c r="B640" i="1"/>
  <c r="B641" i="1"/>
  <c r="B642" i="1"/>
  <c r="N642" i="1" s="1"/>
  <c r="B643" i="1"/>
  <c r="B644" i="1"/>
  <c r="B645" i="1"/>
  <c r="B646" i="1"/>
  <c r="N646" i="1" s="1"/>
  <c r="B647" i="1"/>
  <c r="B648" i="1"/>
  <c r="B649" i="1"/>
  <c r="B650" i="1"/>
  <c r="N650" i="1" s="1"/>
  <c r="B651" i="1"/>
  <c r="B652" i="1"/>
  <c r="B653" i="1"/>
  <c r="B654" i="1"/>
  <c r="N654" i="1" s="1"/>
  <c r="B655" i="1"/>
  <c r="B656" i="1"/>
  <c r="B657" i="1"/>
  <c r="B658" i="1"/>
  <c r="N658" i="1" s="1"/>
  <c r="B659" i="1"/>
  <c r="B660" i="1"/>
  <c r="B661" i="1"/>
  <c r="B662" i="1"/>
  <c r="N662" i="1" s="1"/>
  <c r="B663" i="1"/>
  <c r="B664" i="1"/>
  <c r="B665" i="1"/>
  <c r="B666" i="1"/>
  <c r="N666" i="1" s="1"/>
  <c r="B667" i="1"/>
  <c r="B668" i="1"/>
  <c r="B669" i="1"/>
  <c r="B670" i="1"/>
  <c r="N670" i="1" s="1"/>
  <c r="B671" i="1"/>
  <c r="B672" i="1"/>
  <c r="B673" i="1"/>
  <c r="B674" i="1"/>
  <c r="N674" i="1" s="1"/>
  <c r="B675" i="1"/>
  <c r="B676" i="1"/>
  <c r="B677" i="1"/>
  <c r="B678" i="1"/>
  <c r="N678" i="1" s="1"/>
  <c r="B679" i="1"/>
  <c r="B680" i="1"/>
  <c r="B681" i="1"/>
  <c r="B682" i="1"/>
  <c r="N682" i="1" s="1"/>
  <c r="B683" i="1"/>
  <c r="B684" i="1"/>
  <c r="B685" i="1"/>
  <c r="B686" i="1"/>
  <c r="N686" i="1" s="1"/>
  <c r="B687" i="1"/>
  <c r="B688" i="1"/>
  <c r="B689" i="1"/>
  <c r="B690" i="1"/>
  <c r="N690" i="1" s="1"/>
  <c r="B691" i="1"/>
  <c r="B692" i="1"/>
  <c r="B693" i="1"/>
  <c r="B694" i="1"/>
  <c r="N694" i="1" s="1"/>
  <c r="B695" i="1"/>
  <c r="B696" i="1"/>
  <c r="B697" i="1"/>
  <c r="B698" i="1"/>
  <c r="N698" i="1" s="1"/>
  <c r="B699" i="1"/>
  <c r="B700" i="1"/>
  <c r="B701" i="1"/>
  <c r="B702" i="1"/>
  <c r="N702" i="1" s="1"/>
  <c r="B703" i="1"/>
  <c r="B704" i="1"/>
  <c r="B705" i="1"/>
  <c r="B706" i="1"/>
  <c r="N706" i="1" s="1"/>
  <c r="B707" i="1"/>
  <c r="B708" i="1"/>
  <c r="B709" i="1"/>
  <c r="B710" i="1"/>
  <c r="N710" i="1" s="1"/>
  <c r="B711" i="1"/>
  <c r="B712" i="1"/>
  <c r="B713" i="1"/>
  <c r="B714" i="1"/>
  <c r="N714" i="1" s="1"/>
  <c r="B715" i="1"/>
  <c r="B716" i="1"/>
  <c r="B717" i="1"/>
  <c r="B718" i="1"/>
  <c r="N718" i="1" s="1"/>
  <c r="B719" i="1"/>
  <c r="B720" i="1"/>
  <c r="B721" i="1"/>
  <c r="B722" i="1"/>
  <c r="N722" i="1" s="1"/>
  <c r="B723" i="1"/>
  <c r="B724" i="1"/>
  <c r="B725" i="1"/>
  <c r="B726" i="1"/>
  <c r="N726" i="1" s="1"/>
  <c r="B727" i="1"/>
  <c r="B728" i="1"/>
  <c r="B729" i="1"/>
  <c r="B730" i="1"/>
  <c r="N730" i="1" s="1"/>
  <c r="B731" i="1"/>
  <c r="B732" i="1"/>
  <c r="B733" i="1"/>
  <c r="B734" i="1"/>
  <c r="N734" i="1" s="1"/>
  <c r="B735" i="1"/>
  <c r="B736" i="1"/>
  <c r="B737" i="1"/>
  <c r="B738" i="1"/>
  <c r="B739" i="1"/>
  <c r="B740" i="1"/>
  <c r="B741" i="1"/>
  <c r="B742" i="1"/>
  <c r="N742" i="1" s="1"/>
  <c r="B743" i="1"/>
  <c r="B744" i="1"/>
  <c r="B745" i="1"/>
  <c r="B746" i="1"/>
  <c r="B747" i="1"/>
  <c r="B748" i="1"/>
  <c r="B749" i="1"/>
  <c r="B750" i="1"/>
  <c r="N750" i="1" s="1"/>
  <c r="B751" i="1"/>
  <c r="B752" i="1"/>
  <c r="B753" i="1"/>
  <c r="B754" i="1"/>
  <c r="N754" i="1" s="1"/>
  <c r="B755" i="1"/>
  <c r="B756" i="1"/>
  <c r="B757" i="1"/>
  <c r="B758" i="1"/>
  <c r="N758" i="1" s="1"/>
  <c r="B759" i="1"/>
  <c r="B760" i="1"/>
  <c r="B761" i="1"/>
  <c r="B762" i="1"/>
  <c r="N762" i="1" s="1"/>
  <c r="B763" i="1"/>
  <c r="B764" i="1"/>
  <c r="B765" i="1"/>
  <c r="B766" i="1"/>
  <c r="N766" i="1" s="1"/>
  <c r="B767" i="1"/>
  <c r="B768" i="1"/>
  <c r="B769" i="1"/>
  <c r="B770" i="1"/>
  <c r="N770" i="1" s="1"/>
  <c r="B771" i="1"/>
  <c r="B772" i="1"/>
  <c r="B773" i="1"/>
  <c r="B774" i="1"/>
  <c r="N774" i="1" s="1"/>
  <c r="B775" i="1"/>
  <c r="B776" i="1"/>
  <c r="B777" i="1"/>
  <c r="B778" i="1"/>
  <c r="N778" i="1" s="1"/>
  <c r="B779" i="1"/>
  <c r="B780" i="1"/>
  <c r="B781" i="1"/>
  <c r="B782" i="1"/>
  <c r="B783" i="1"/>
  <c r="B784" i="1"/>
  <c r="B785" i="1"/>
  <c r="B786" i="1"/>
  <c r="N786" i="1" s="1"/>
  <c r="B787" i="1"/>
  <c r="B788" i="1"/>
  <c r="B789" i="1"/>
  <c r="B790" i="1"/>
  <c r="N790" i="1" s="1"/>
  <c r="B791" i="1"/>
  <c r="B792" i="1"/>
  <c r="B793" i="1"/>
  <c r="B794" i="1"/>
  <c r="N794" i="1" s="1"/>
  <c r="B795" i="1"/>
  <c r="B796" i="1"/>
  <c r="B797" i="1"/>
  <c r="B798" i="1"/>
  <c r="B799" i="1"/>
  <c r="B800" i="1"/>
  <c r="B801" i="1"/>
  <c r="B802" i="1"/>
  <c r="N802" i="1" s="1"/>
  <c r="B803" i="1"/>
  <c r="B804" i="1"/>
  <c r="B805" i="1"/>
  <c r="B806" i="1"/>
  <c r="B807" i="1"/>
  <c r="B808" i="1"/>
  <c r="B809" i="1"/>
  <c r="B810" i="1"/>
  <c r="B811" i="1"/>
  <c r="B812" i="1"/>
  <c r="B813" i="1"/>
  <c r="B814" i="1"/>
  <c r="F814" i="1" s="1"/>
  <c r="B815" i="1"/>
  <c r="B816" i="1"/>
  <c r="B817" i="1"/>
  <c r="B818" i="1"/>
  <c r="B819" i="1"/>
  <c r="B820" i="1"/>
  <c r="B821" i="1"/>
  <c r="B822" i="1"/>
  <c r="F822" i="1" s="1"/>
  <c r="B823" i="1"/>
  <c r="B824" i="1"/>
  <c r="B825" i="1"/>
  <c r="B826" i="1"/>
  <c r="J826" i="1" s="1"/>
  <c r="B827" i="1"/>
  <c r="B828" i="1"/>
  <c r="B829" i="1"/>
  <c r="B830" i="1"/>
  <c r="J830" i="1" s="1"/>
  <c r="B831" i="1"/>
  <c r="B832" i="1"/>
  <c r="B833" i="1"/>
  <c r="B834" i="1"/>
  <c r="B835" i="1"/>
  <c r="B836" i="1"/>
  <c r="B837" i="1"/>
  <c r="B838" i="1"/>
  <c r="B839" i="1"/>
  <c r="B840" i="1"/>
  <c r="B841" i="1"/>
  <c r="B842" i="1"/>
  <c r="J842" i="1" s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J858" i="1" s="1"/>
  <c r="B859" i="1"/>
  <c r="B860" i="1"/>
  <c r="J860" i="1" s="1"/>
  <c r="B861" i="1"/>
  <c r="B862" i="1"/>
  <c r="B863" i="1"/>
  <c r="B864" i="1"/>
  <c r="B865" i="1"/>
  <c r="B866" i="1"/>
  <c r="J866" i="1" s="1"/>
  <c r="B867" i="1"/>
  <c r="B868" i="1"/>
  <c r="J868" i="1" s="1"/>
  <c r="B869" i="1"/>
  <c r="B870" i="1"/>
  <c r="B871" i="1"/>
  <c r="B872" i="1"/>
  <c r="J872" i="1" s="1"/>
  <c r="B873" i="1"/>
  <c r="B874" i="1"/>
  <c r="J874" i="1" s="1"/>
  <c r="B875" i="1"/>
  <c r="B876" i="1"/>
  <c r="J876" i="1" s="1"/>
  <c r="B877" i="1"/>
  <c r="B878" i="1"/>
  <c r="F878" i="1" s="1"/>
  <c r="B879" i="1"/>
  <c r="B880" i="1"/>
  <c r="B881" i="1"/>
  <c r="B882" i="1"/>
  <c r="B883" i="1"/>
  <c r="B884" i="1"/>
  <c r="J884" i="1" s="1"/>
  <c r="B885" i="1"/>
  <c r="B886" i="1"/>
  <c r="J886" i="1" s="1"/>
  <c r="B887" i="1"/>
  <c r="B888" i="1"/>
  <c r="J888" i="1" s="1"/>
  <c r="B889" i="1"/>
  <c r="B890" i="1"/>
  <c r="J890" i="1" s="1"/>
  <c r="B891" i="1"/>
  <c r="B892" i="1"/>
  <c r="J892" i="1" s="1"/>
  <c r="B893" i="1"/>
  <c r="B894" i="1"/>
  <c r="J894" i="1" s="1"/>
  <c r="B895" i="1"/>
  <c r="B896" i="1"/>
  <c r="B897" i="1"/>
  <c r="B898" i="1"/>
  <c r="J898" i="1" s="1"/>
  <c r="B899" i="1"/>
  <c r="B900" i="1"/>
  <c r="J900" i="1" s="1"/>
  <c r="B901" i="1"/>
  <c r="B902" i="1"/>
  <c r="F902" i="1" s="1"/>
  <c r="B903" i="1"/>
  <c r="B904" i="1"/>
  <c r="J904" i="1" s="1"/>
  <c r="B905" i="1"/>
  <c r="B906" i="1"/>
  <c r="J906" i="1" s="1"/>
  <c r="B907" i="1"/>
  <c r="B908" i="1"/>
  <c r="J908" i="1" s="1"/>
  <c r="B909" i="1"/>
  <c r="B910" i="1"/>
  <c r="F910" i="1" s="1"/>
  <c r="B911" i="1"/>
  <c r="B912" i="1"/>
  <c r="B913" i="1"/>
  <c r="B914" i="1"/>
  <c r="J914" i="1" s="1"/>
  <c r="B915" i="1"/>
  <c r="B916" i="1"/>
  <c r="J916" i="1" s="1"/>
  <c r="B917" i="1"/>
  <c r="B918" i="1"/>
  <c r="B919" i="1"/>
  <c r="B920" i="1"/>
  <c r="J920" i="1" s="1"/>
  <c r="B921" i="1"/>
  <c r="B922" i="1"/>
  <c r="J922" i="1" s="1"/>
  <c r="B923" i="1"/>
  <c r="B924" i="1"/>
  <c r="J924" i="1" s="1"/>
  <c r="B925" i="1"/>
  <c r="B926" i="1"/>
  <c r="F926" i="1" s="1"/>
  <c r="B927" i="1"/>
  <c r="B928" i="1"/>
  <c r="B929" i="1"/>
  <c r="B930" i="1"/>
  <c r="J930" i="1" s="1"/>
  <c r="B931" i="1"/>
  <c r="B932" i="1"/>
  <c r="J932" i="1" s="1"/>
  <c r="B933" i="1"/>
  <c r="B934" i="1"/>
  <c r="B935" i="1"/>
  <c r="B936" i="1"/>
  <c r="J936" i="1" s="1"/>
  <c r="B937" i="1"/>
  <c r="B938" i="1"/>
  <c r="J938" i="1" s="1"/>
  <c r="B939" i="1"/>
  <c r="B940" i="1"/>
  <c r="J940" i="1" s="1"/>
  <c r="B941" i="1"/>
  <c r="B942" i="1"/>
  <c r="F942" i="1" s="1"/>
  <c r="B943" i="1"/>
  <c r="B944" i="1"/>
  <c r="B945" i="1"/>
  <c r="B946" i="1"/>
  <c r="B947" i="1"/>
  <c r="B948" i="1"/>
  <c r="J948" i="1" s="1"/>
  <c r="B949" i="1"/>
  <c r="B950" i="1"/>
  <c r="B951" i="1"/>
  <c r="B952" i="1"/>
  <c r="J952" i="1" s="1"/>
  <c r="B953" i="1"/>
  <c r="B954" i="1"/>
  <c r="J954" i="1" s="1"/>
  <c r="B955" i="1"/>
  <c r="B956" i="1"/>
  <c r="J956" i="1" s="1"/>
  <c r="B957" i="1"/>
  <c r="B958" i="1"/>
  <c r="J958" i="1" s="1"/>
  <c r="B959" i="1"/>
  <c r="B960" i="1"/>
  <c r="B961" i="1"/>
  <c r="B962" i="1"/>
  <c r="J962" i="1" s="1"/>
  <c r="B963" i="1"/>
  <c r="B964" i="1"/>
  <c r="J964" i="1" s="1"/>
  <c r="B965" i="1"/>
  <c r="B966" i="1"/>
  <c r="F966" i="1" s="1"/>
  <c r="B967" i="1"/>
  <c r="B968" i="1"/>
  <c r="J968" i="1" s="1"/>
  <c r="B969" i="1"/>
  <c r="B970" i="1"/>
  <c r="J970" i="1" s="1"/>
  <c r="B971" i="1"/>
  <c r="B972" i="1"/>
  <c r="J972" i="1" s="1"/>
  <c r="B973" i="1"/>
  <c r="B974" i="1"/>
  <c r="F974" i="1" s="1"/>
  <c r="B975" i="1"/>
  <c r="B976" i="1"/>
  <c r="B977" i="1"/>
  <c r="B978" i="1"/>
  <c r="J978" i="1" s="1"/>
  <c r="B979" i="1"/>
  <c r="B980" i="1"/>
  <c r="J980" i="1" s="1"/>
  <c r="B981" i="1"/>
  <c r="B982" i="1"/>
  <c r="B983" i="1"/>
  <c r="B984" i="1"/>
  <c r="J984" i="1" s="1"/>
  <c r="B985" i="1"/>
  <c r="B986" i="1"/>
  <c r="J986" i="1" s="1"/>
  <c r="B987" i="1"/>
  <c r="B988" i="1"/>
  <c r="J988" i="1" s="1"/>
  <c r="B989" i="1"/>
  <c r="B990" i="1"/>
  <c r="F990" i="1" s="1"/>
  <c r="B991" i="1"/>
  <c r="B992" i="1"/>
  <c r="B993" i="1"/>
  <c r="B994" i="1"/>
  <c r="J994" i="1" s="1"/>
  <c r="B995" i="1"/>
  <c r="B996" i="1"/>
  <c r="J996" i="1" s="1"/>
  <c r="B997" i="1"/>
  <c r="B998" i="1"/>
  <c r="B999" i="1"/>
  <c r="B1000" i="1"/>
  <c r="J1000" i="1" s="1"/>
  <c r="B1001" i="1"/>
  <c r="B1002" i="1"/>
  <c r="J1002" i="1" s="1"/>
  <c r="B1003" i="1"/>
  <c r="B1004" i="1"/>
  <c r="J1004" i="1" s="1"/>
  <c r="B1005" i="1"/>
  <c r="B1006" i="1"/>
  <c r="F1006" i="1" s="1"/>
  <c r="B1007" i="1"/>
  <c r="B1008" i="1"/>
  <c r="B1009" i="1"/>
  <c r="B1010" i="1"/>
  <c r="B1011" i="1"/>
  <c r="B1012" i="1"/>
  <c r="J1012" i="1" s="1"/>
  <c r="B1013" i="1"/>
  <c r="B1014" i="1"/>
  <c r="B1015" i="1"/>
  <c r="B1016" i="1"/>
  <c r="J1016" i="1" s="1"/>
  <c r="B1017" i="1"/>
  <c r="B1018" i="1"/>
  <c r="J1018" i="1" s="1"/>
  <c r="B1019" i="1"/>
  <c r="B1020" i="1"/>
  <c r="J1020" i="1" s="1"/>
  <c r="B1021" i="1"/>
  <c r="B1022" i="1"/>
  <c r="J1022" i="1" s="1"/>
  <c r="B1023" i="1"/>
  <c r="B1024" i="1"/>
  <c r="B1025" i="1"/>
  <c r="B1026" i="1"/>
  <c r="J1026" i="1" s="1"/>
  <c r="B1027" i="1"/>
  <c r="B1028" i="1"/>
  <c r="J1028" i="1" s="1"/>
  <c r="B1029" i="1"/>
  <c r="B1030" i="1"/>
  <c r="F1030" i="1" s="1"/>
  <c r="B1031" i="1"/>
  <c r="B1032" i="1"/>
  <c r="J1032" i="1" s="1"/>
  <c r="B1033" i="1"/>
  <c r="B1034" i="1"/>
  <c r="J1034" i="1" s="1"/>
  <c r="B1035" i="1"/>
  <c r="B1036" i="1"/>
  <c r="J1036" i="1" s="1"/>
  <c r="B1037" i="1"/>
  <c r="B1038" i="1"/>
  <c r="F1038" i="1" s="1"/>
  <c r="B1039" i="1"/>
  <c r="B1040" i="1"/>
  <c r="B1041" i="1"/>
  <c r="B1042" i="1"/>
  <c r="J1042" i="1" s="1"/>
  <c r="B1043" i="1"/>
  <c r="B1044" i="1"/>
  <c r="J1044" i="1" s="1"/>
  <c r="B1045" i="1"/>
  <c r="B1046" i="1"/>
  <c r="B1047" i="1"/>
  <c r="B1048" i="1"/>
  <c r="J1048" i="1" s="1"/>
  <c r="B1049" i="1"/>
  <c r="B1050" i="1"/>
  <c r="J1050" i="1" s="1"/>
  <c r="B1051" i="1"/>
  <c r="B1052" i="1"/>
  <c r="J1052" i="1" s="1"/>
  <c r="B1053" i="1"/>
  <c r="B1054" i="1"/>
  <c r="B1055" i="1"/>
  <c r="B1056" i="1"/>
  <c r="B1057" i="1"/>
  <c r="B1058" i="1"/>
  <c r="J1058" i="1" s="1"/>
  <c r="B1059" i="1"/>
  <c r="B1060" i="1"/>
  <c r="J1060" i="1" s="1"/>
  <c r="B1061" i="1"/>
  <c r="B1062" i="1"/>
  <c r="F1062" i="1" s="1"/>
  <c r="B1063" i="1"/>
  <c r="B1064" i="1"/>
  <c r="J1064" i="1" s="1"/>
  <c r="B1065" i="1"/>
  <c r="B1066" i="1"/>
  <c r="J1066" i="1" s="1"/>
  <c r="B1067" i="1"/>
  <c r="B1068" i="1"/>
  <c r="J1068" i="1" s="1"/>
  <c r="B1069" i="1"/>
  <c r="B1070" i="1"/>
  <c r="B1071" i="1"/>
  <c r="B1072" i="1"/>
  <c r="B1073" i="1"/>
  <c r="B1074" i="1"/>
  <c r="B1075" i="1"/>
  <c r="B1076" i="1"/>
  <c r="J1076" i="1" s="1"/>
  <c r="B1077" i="1"/>
  <c r="B1078" i="1"/>
  <c r="J1078" i="1" s="1"/>
  <c r="B1079" i="1"/>
  <c r="B1080" i="1"/>
  <c r="J1080" i="1" s="1"/>
  <c r="B1081" i="1"/>
  <c r="B1082" i="1"/>
  <c r="J1082" i="1" s="1"/>
  <c r="B1083" i="1"/>
  <c r="B1084" i="1"/>
  <c r="J1084" i="1" s="1"/>
  <c r="B1085" i="1"/>
  <c r="B1086" i="1"/>
  <c r="J1086" i="1" s="1"/>
  <c r="B1087" i="1"/>
  <c r="B1088" i="1"/>
  <c r="B1089" i="1"/>
  <c r="B1090" i="1"/>
  <c r="J1090" i="1" s="1"/>
  <c r="B1091" i="1"/>
  <c r="B1092" i="1"/>
  <c r="J1092" i="1" s="1"/>
  <c r="B1093" i="1"/>
  <c r="B1094" i="1"/>
  <c r="B1095" i="1"/>
  <c r="B1096" i="1"/>
  <c r="J1096" i="1" s="1"/>
  <c r="D372" i="1"/>
  <c r="D373" i="1"/>
  <c r="D374" i="1"/>
  <c r="C374" i="1" s="1"/>
  <c r="D375" i="1"/>
  <c r="F375" i="1" s="1"/>
  <c r="D376" i="1"/>
  <c r="D377" i="1"/>
  <c r="E377" i="1" s="1"/>
  <c r="D378" i="1"/>
  <c r="D379" i="1"/>
  <c r="F379" i="1" s="1"/>
  <c r="D380" i="1"/>
  <c r="C380" i="1" s="1"/>
  <c r="D381" i="1"/>
  <c r="D382" i="1"/>
  <c r="D383" i="1"/>
  <c r="D384" i="1"/>
  <c r="D385" i="1"/>
  <c r="D386" i="1"/>
  <c r="D387" i="1"/>
  <c r="F387" i="1" s="1"/>
  <c r="D388" i="1"/>
  <c r="C388" i="1" s="1"/>
  <c r="D389" i="1"/>
  <c r="D390" i="1"/>
  <c r="D391" i="1"/>
  <c r="F391" i="1" s="1"/>
  <c r="D392" i="1"/>
  <c r="C392" i="1" s="1"/>
  <c r="D393" i="1"/>
  <c r="E393" i="1" s="1"/>
  <c r="D394" i="1"/>
  <c r="C394" i="1" s="1"/>
  <c r="D395" i="1"/>
  <c r="D396" i="1"/>
  <c r="D397" i="1"/>
  <c r="D398" i="1"/>
  <c r="D399" i="1"/>
  <c r="F399" i="1" s="1"/>
  <c r="D400" i="1"/>
  <c r="D401" i="1"/>
  <c r="D402" i="1"/>
  <c r="E402" i="1" s="1"/>
  <c r="D403" i="1"/>
  <c r="F403" i="1" s="1"/>
  <c r="D404" i="1"/>
  <c r="C404" i="1" s="1"/>
  <c r="D405" i="1"/>
  <c r="D406" i="1"/>
  <c r="D407" i="1"/>
  <c r="F407" i="1" s="1"/>
  <c r="D408" i="1"/>
  <c r="C408" i="1" s="1"/>
  <c r="D409" i="1"/>
  <c r="E409" i="1" s="1"/>
  <c r="D410" i="1"/>
  <c r="D411" i="1"/>
  <c r="D412" i="1"/>
  <c r="D413" i="1"/>
  <c r="D414" i="1"/>
  <c r="D415" i="1"/>
  <c r="F415" i="1" s="1"/>
  <c r="D416" i="1"/>
  <c r="D417" i="1"/>
  <c r="D418" i="1"/>
  <c r="D419" i="1"/>
  <c r="D420" i="1"/>
  <c r="C420" i="1" s="1"/>
  <c r="D421" i="1"/>
  <c r="D422" i="1"/>
  <c r="D423" i="1"/>
  <c r="F423" i="1" s="1"/>
  <c r="D424" i="1"/>
  <c r="C424" i="1" s="1"/>
  <c r="D425" i="1"/>
  <c r="E425" i="1" s="1"/>
  <c r="D426" i="1"/>
  <c r="D427" i="1"/>
  <c r="F427" i="1" s="1"/>
  <c r="D428" i="1"/>
  <c r="D429" i="1"/>
  <c r="D430" i="1"/>
  <c r="D431" i="1"/>
  <c r="F431" i="1" s="1"/>
  <c r="D432" i="1"/>
  <c r="C432" i="1" s="1"/>
  <c r="D433" i="1"/>
  <c r="D434" i="1"/>
  <c r="D435" i="1"/>
  <c r="F435" i="1" s="1"/>
  <c r="D436" i="1"/>
  <c r="D437" i="1"/>
  <c r="D438" i="1"/>
  <c r="C438" i="1" s="1"/>
  <c r="D439" i="1"/>
  <c r="D440" i="1"/>
  <c r="C440" i="1" s="1"/>
  <c r="D441" i="1"/>
  <c r="E441" i="1" s="1"/>
  <c r="D442" i="1"/>
  <c r="D443" i="1"/>
  <c r="F443" i="1" s="1"/>
  <c r="D444" i="1"/>
  <c r="C444" i="1" s="1"/>
  <c r="D445" i="1"/>
  <c r="D446" i="1"/>
  <c r="D447" i="1"/>
  <c r="F447" i="1" s="1"/>
  <c r="D448" i="1"/>
  <c r="C448" i="1" s="1"/>
  <c r="D449" i="1"/>
  <c r="D450" i="1"/>
  <c r="D451" i="1"/>
  <c r="D452" i="1"/>
  <c r="D453" i="1"/>
  <c r="D454" i="1"/>
  <c r="D455" i="1"/>
  <c r="F455" i="1" s="1"/>
  <c r="D456" i="1"/>
  <c r="D457" i="1"/>
  <c r="E457" i="1" s="1"/>
  <c r="D458" i="1"/>
  <c r="C458" i="1" s="1"/>
  <c r="D459" i="1"/>
  <c r="F459" i="1" s="1"/>
  <c r="D460" i="1"/>
  <c r="C460" i="1" s="1"/>
  <c r="D461" i="1"/>
  <c r="D462" i="1"/>
  <c r="D463" i="1"/>
  <c r="F463" i="1" s="1"/>
  <c r="D464" i="1"/>
  <c r="C464" i="1" s="1"/>
  <c r="D465" i="1"/>
  <c r="D466" i="1"/>
  <c r="D467" i="1"/>
  <c r="F467" i="1" s="1"/>
  <c r="D468" i="1"/>
  <c r="C468" i="1" s="1"/>
  <c r="D469" i="1"/>
  <c r="D470" i="1"/>
  <c r="D471" i="1"/>
  <c r="D472" i="1"/>
  <c r="D473" i="1"/>
  <c r="C473" i="1" s="1"/>
  <c r="D474" i="1"/>
  <c r="D475" i="1"/>
  <c r="D476" i="1"/>
  <c r="D477" i="1"/>
  <c r="F477" i="1" s="1"/>
  <c r="D478" i="1"/>
  <c r="D479" i="1"/>
  <c r="F479" i="1" s="1"/>
  <c r="D480" i="1"/>
  <c r="C480" i="1" s="1"/>
  <c r="D481" i="1"/>
  <c r="D482" i="1"/>
  <c r="D483" i="1"/>
  <c r="F483" i="1" s="1"/>
  <c r="D484" i="1"/>
  <c r="C484" i="1" s="1"/>
  <c r="D485" i="1"/>
  <c r="F485" i="1" s="1"/>
  <c r="D486" i="1"/>
  <c r="D487" i="1"/>
  <c r="F487" i="1" s="1"/>
  <c r="D488" i="1"/>
  <c r="D489" i="1"/>
  <c r="C489" i="1" s="1"/>
  <c r="D490" i="1"/>
  <c r="D491" i="1"/>
  <c r="F491" i="1" s="1"/>
  <c r="D492" i="1"/>
  <c r="C492" i="1" s="1"/>
  <c r="D493" i="1"/>
  <c r="C493" i="1" s="1"/>
  <c r="D494" i="1"/>
  <c r="D495" i="1"/>
  <c r="F495" i="1" s="1"/>
  <c r="D496" i="1"/>
  <c r="D497" i="1"/>
  <c r="F497" i="1" s="1"/>
  <c r="D498" i="1"/>
  <c r="D499" i="1"/>
  <c r="D500" i="1"/>
  <c r="C500" i="1" s="1"/>
  <c r="D501" i="1"/>
  <c r="C501" i="1" s="1"/>
  <c r="D502" i="1"/>
  <c r="D503" i="1"/>
  <c r="D504" i="1"/>
  <c r="D505" i="1"/>
  <c r="D506" i="1"/>
  <c r="D507" i="1"/>
  <c r="F507" i="1" s="1"/>
  <c r="D508" i="1"/>
  <c r="C508" i="1" s="1"/>
  <c r="D509" i="1"/>
  <c r="D510" i="1"/>
  <c r="D511" i="1"/>
  <c r="F511" i="1" s="1"/>
  <c r="D512" i="1"/>
  <c r="C512" i="1" s="1"/>
  <c r="D513" i="1"/>
  <c r="C513" i="1" s="1"/>
  <c r="D514" i="1"/>
  <c r="D515" i="1"/>
  <c r="F515" i="1" s="1"/>
  <c r="D516" i="1"/>
  <c r="D517" i="1"/>
  <c r="D518" i="1"/>
  <c r="D519" i="1"/>
  <c r="D520" i="1"/>
  <c r="D521" i="1"/>
  <c r="F521" i="1" s="1"/>
  <c r="D522" i="1"/>
  <c r="C522" i="1" s="1"/>
  <c r="D523" i="1"/>
  <c r="F523" i="1" s="1"/>
  <c r="D524" i="1"/>
  <c r="C524" i="1" s="1"/>
  <c r="D525" i="1"/>
  <c r="C525" i="1" s="1"/>
  <c r="D526" i="1"/>
  <c r="D527" i="1"/>
  <c r="D528" i="1"/>
  <c r="C528" i="1" s="1"/>
  <c r="D529" i="1"/>
  <c r="D530" i="1"/>
  <c r="C530" i="1" s="1"/>
  <c r="D531" i="1"/>
  <c r="D532" i="1"/>
  <c r="C532" i="1" s="1"/>
  <c r="D533" i="1"/>
  <c r="D534" i="1"/>
  <c r="D535" i="1"/>
  <c r="F535" i="1" s="1"/>
  <c r="D536" i="1"/>
  <c r="D537" i="1"/>
  <c r="D538" i="1"/>
  <c r="D539" i="1"/>
  <c r="F539" i="1" s="1"/>
  <c r="D540" i="1"/>
  <c r="D541" i="1"/>
  <c r="C541" i="1" s="1"/>
  <c r="D542" i="1"/>
  <c r="D543" i="1"/>
  <c r="D544" i="1"/>
  <c r="C544" i="1" s="1"/>
  <c r="D545" i="1"/>
  <c r="F545" i="1" s="1"/>
  <c r="D546" i="1"/>
  <c r="D547" i="1"/>
  <c r="F547" i="1" s="1"/>
  <c r="D548" i="1"/>
  <c r="C548" i="1" s="1"/>
  <c r="D549" i="1"/>
  <c r="D550" i="1"/>
  <c r="D551" i="1"/>
  <c r="F551" i="1" s="1"/>
  <c r="D552" i="1"/>
  <c r="D553" i="1"/>
  <c r="D554" i="1"/>
  <c r="D555" i="1"/>
  <c r="D556" i="1"/>
  <c r="C556" i="1" s="1"/>
  <c r="D557" i="1"/>
  <c r="C557" i="1" s="1"/>
  <c r="D558" i="1"/>
  <c r="D559" i="1"/>
  <c r="F559" i="1" s="1"/>
  <c r="D560" i="1"/>
  <c r="D561" i="1"/>
  <c r="D562" i="1"/>
  <c r="D563" i="1"/>
  <c r="F563" i="1" s="1"/>
  <c r="D564" i="1"/>
  <c r="C564" i="1" s="1"/>
  <c r="D565" i="1"/>
  <c r="C565" i="1" s="1"/>
  <c r="D566" i="1"/>
  <c r="D567" i="1"/>
  <c r="F567" i="1" s="1"/>
  <c r="D568" i="1"/>
  <c r="D569" i="1"/>
  <c r="D570" i="1"/>
  <c r="D571" i="1"/>
  <c r="D572" i="1"/>
  <c r="C572" i="1" s="1"/>
  <c r="D573" i="1"/>
  <c r="C573" i="1" s="1"/>
  <c r="D574" i="1"/>
  <c r="C574" i="1" s="1"/>
  <c r="D575" i="1"/>
  <c r="F575" i="1" s="1"/>
  <c r="D576" i="1"/>
  <c r="C576" i="1" s="1"/>
  <c r="D577" i="1"/>
  <c r="C577" i="1" s="1"/>
  <c r="D578" i="1"/>
  <c r="D579" i="1"/>
  <c r="F579" i="1" s="1"/>
  <c r="D580" i="1"/>
  <c r="D581" i="1"/>
  <c r="F581" i="1" s="1"/>
  <c r="D582" i="1"/>
  <c r="D583" i="1"/>
  <c r="F583" i="1" s="1"/>
  <c r="D584" i="1"/>
  <c r="D585" i="1"/>
  <c r="D586" i="1"/>
  <c r="D587" i="1"/>
  <c r="F587" i="1" s="1"/>
  <c r="D588" i="1"/>
  <c r="C588" i="1" s="1"/>
  <c r="D589" i="1"/>
  <c r="C589" i="1" s="1"/>
  <c r="D590" i="1"/>
  <c r="D591" i="1"/>
  <c r="F591" i="1" s="1"/>
  <c r="D592" i="1"/>
  <c r="C592" i="1" s="1"/>
  <c r="D593" i="1"/>
  <c r="D594" i="1"/>
  <c r="D595" i="1"/>
  <c r="D596" i="1"/>
  <c r="C596" i="1" s="1"/>
  <c r="D597" i="1"/>
  <c r="F597" i="1" s="1"/>
  <c r="D598" i="1"/>
  <c r="D599" i="1"/>
  <c r="D600" i="1"/>
  <c r="D601" i="1"/>
  <c r="F601" i="1" s="1"/>
  <c r="D602" i="1"/>
  <c r="D603" i="1"/>
  <c r="F603" i="1" s="1"/>
  <c r="D604" i="1"/>
  <c r="D605" i="1"/>
  <c r="C605" i="1" s="1"/>
  <c r="D606" i="1"/>
  <c r="D607" i="1"/>
  <c r="F607" i="1" s="1"/>
  <c r="D608" i="1"/>
  <c r="C608" i="1" s="1"/>
  <c r="D609" i="1"/>
  <c r="F609" i="1" s="1"/>
  <c r="D610" i="1"/>
  <c r="D611" i="1"/>
  <c r="D612" i="1"/>
  <c r="C612" i="1" s="1"/>
  <c r="D613" i="1"/>
  <c r="C613" i="1" s="1"/>
  <c r="D614" i="1"/>
  <c r="D615" i="1"/>
  <c r="F615" i="1" s="1"/>
  <c r="D616" i="1"/>
  <c r="D617" i="1"/>
  <c r="F617" i="1" s="1"/>
  <c r="D618" i="1"/>
  <c r="D619" i="1"/>
  <c r="D620" i="1"/>
  <c r="C620" i="1" s="1"/>
  <c r="D621" i="1"/>
  <c r="C621" i="1" s="1"/>
  <c r="D622" i="1"/>
  <c r="D623" i="1"/>
  <c r="F623" i="1" s="1"/>
  <c r="D624" i="1"/>
  <c r="D625" i="1"/>
  <c r="D626" i="1"/>
  <c r="C626" i="1" s="1"/>
  <c r="D627" i="1"/>
  <c r="F627" i="1" s="1"/>
  <c r="D628" i="1"/>
  <c r="D629" i="1"/>
  <c r="C629" i="1" s="1"/>
  <c r="D630" i="1"/>
  <c r="D631" i="1"/>
  <c r="D632" i="1"/>
  <c r="C632" i="1" s="1"/>
  <c r="D633" i="1"/>
  <c r="D634" i="1"/>
  <c r="C634" i="1" s="1"/>
  <c r="D635" i="1"/>
  <c r="F635" i="1" s="1"/>
  <c r="D636" i="1"/>
  <c r="C636" i="1" s="1"/>
  <c r="D637" i="1"/>
  <c r="C637" i="1" s="1"/>
  <c r="D638" i="1"/>
  <c r="D639" i="1"/>
  <c r="D640" i="1"/>
  <c r="C640" i="1" s="1"/>
  <c r="D641" i="1"/>
  <c r="F641" i="1" s="1"/>
  <c r="D642" i="1"/>
  <c r="D643" i="1"/>
  <c r="F643" i="1" s="1"/>
  <c r="D644" i="1"/>
  <c r="D645" i="1"/>
  <c r="C645" i="1" s="1"/>
  <c r="D646" i="1"/>
  <c r="D647" i="1"/>
  <c r="F647" i="1" s="1"/>
  <c r="D648" i="1"/>
  <c r="D649" i="1"/>
  <c r="F649" i="1" s="1"/>
  <c r="D650" i="1"/>
  <c r="D651" i="1"/>
  <c r="F651" i="1" s="1"/>
  <c r="D652" i="1"/>
  <c r="C652" i="1" s="1"/>
  <c r="D653" i="1"/>
  <c r="C653" i="1" s="1"/>
  <c r="D654" i="1"/>
  <c r="D655" i="1"/>
  <c r="D656" i="1"/>
  <c r="C656" i="1" s="1"/>
  <c r="D657" i="1"/>
  <c r="C657" i="1" s="1"/>
  <c r="D658" i="1"/>
  <c r="D659" i="1"/>
  <c r="D660" i="1"/>
  <c r="C660" i="1" s="1"/>
  <c r="D661" i="1"/>
  <c r="C661" i="1" s="1"/>
  <c r="D662" i="1"/>
  <c r="D663" i="1"/>
  <c r="F663" i="1" s="1"/>
  <c r="D664" i="1"/>
  <c r="D665" i="1"/>
  <c r="F665" i="1" s="1"/>
  <c r="D666" i="1"/>
  <c r="D667" i="1"/>
  <c r="D668" i="1"/>
  <c r="C668" i="1" s="1"/>
  <c r="D669" i="1"/>
  <c r="C669" i="1" s="1"/>
  <c r="D670" i="1"/>
  <c r="D671" i="1"/>
  <c r="F671" i="1" s="1"/>
  <c r="D672" i="1"/>
  <c r="D673" i="1"/>
  <c r="F673" i="1" s="1"/>
  <c r="D674" i="1"/>
  <c r="D675" i="1"/>
  <c r="C675" i="1" s="1"/>
  <c r="D676" i="1"/>
  <c r="D677" i="1"/>
  <c r="D678" i="1"/>
  <c r="C678" i="1" s="1"/>
  <c r="D679" i="1"/>
  <c r="E679" i="1" s="1"/>
  <c r="D680" i="1"/>
  <c r="C680" i="1" s="1"/>
  <c r="D681" i="1"/>
  <c r="D682" i="1"/>
  <c r="D683" i="1"/>
  <c r="C683" i="1" s="1"/>
  <c r="D684" i="1"/>
  <c r="D685" i="1"/>
  <c r="F685" i="1" s="1"/>
  <c r="D686" i="1"/>
  <c r="D687" i="1"/>
  <c r="E687" i="1" s="1"/>
  <c r="D688" i="1"/>
  <c r="D689" i="1"/>
  <c r="F689" i="1" s="1"/>
  <c r="D690" i="1"/>
  <c r="D691" i="1"/>
  <c r="C691" i="1" s="1"/>
  <c r="D692" i="1"/>
  <c r="C692" i="1" s="1"/>
  <c r="D693" i="1"/>
  <c r="F693" i="1" s="1"/>
  <c r="D694" i="1"/>
  <c r="C694" i="1" s="1"/>
  <c r="D695" i="1"/>
  <c r="D696" i="1"/>
  <c r="C696" i="1" s="1"/>
  <c r="D697" i="1"/>
  <c r="F697" i="1" s="1"/>
  <c r="D698" i="1"/>
  <c r="D699" i="1"/>
  <c r="D700" i="1"/>
  <c r="C700" i="1" s="1"/>
  <c r="D701" i="1"/>
  <c r="F701" i="1" s="1"/>
  <c r="D702" i="1"/>
  <c r="D703" i="1"/>
  <c r="F703" i="1" s="1"/>
  <c r="D704" i="1"/>
  <c r="D705" i="1"/>
  <c r="D706" i="1"/>
  <c r="D707" i="1"/>
  <c r="D708" i="1"/>
  <c r="D709" i="1"/>
  <c r="D710" i="1"/>
  <c r="D711" i="1"/>
  <c r="D712" i="1"/>
  <c r="C712" i="1" s="1"/>
  <c r="D713" i="1"/>
  <c r="D714" i="1"/>
  <c r="D715" i="1"/>
  <c r="D716" i="1"/>
  <c r="C716" i="1" s="1"/>
  <c r="D717" i="1"/>
  <c r="D718" i="1"/>
  <c r="D719" i="1"/>
  <c r="F719" i="1" s="1"/>
  <c r="D720" i="1"/>
  <c r="C720" i="1" s="1"/>
  <c r="D721" i="1"/>
  <c r="D722" i="1"/>
  <c r="D723" i="1"/>
  <c r="F723" i="1" s="1"/>
  <c r="D724" i="1"/>
  <c r="D725" i="1"/>
  <c r="F725" i="1" s="1"/>
  <c r="D726" i="1"/>
  <c r="C726" i="1" s="1"/>
  <c r="D727" i="1"/>
  <c r="D728" i="1"/>
  <c r="C728" i="1" s="1"/>
  <c r="D729" i="1"/>
  <c r="F729" i="1" s="1"/>
  <c r="D730" i="1"/>
  <c r="D731" i="1"/>
  <c r="F731" i="1" s="1"/>
  <c r="D732" i="1"/>
  <c r="C732" i="1" s="1"/>
  <c r="D733" i="1"/>
  <c r="D734" i="1"/>
  <c r="D735" i="1"/>
  <c r="D736" i="1"/>
  <c r="D737" i="1"/>
  <c r="F737" i="1" s="1"/>
  <c r="D738" i="1"/>
  <c r="C738" i="1" s="1"/>
  <c r="D739" i="1"/>
  <c r="D740" i="1"/>
  <c r="C740" i="1" s="1"/>
  <c r="D741" i="1"/>
  <c r="D742" i="1"/>
  <c r="D743" i="1"/>
  <c r="F743" i="1" s="1"/>
  <c r="D744" i="1"/>
  <c r="D745" i="1"/>
  <c r="F745" i="1" s="1"/>
  <c r="D746" i="1"/>
  <c r="D747" i="1"/>
  <c r="D748" i="1"/>
  <c r="C748" i="1" s="1"/>
  <c r="D749" i="1"/>
  <c r="D750" i="1"/>
  <c r="D751" i="1"/>
  <c r="F751" i="1" s="1"/>
  <c r="D752" i="1"/>
  <c r="C752" i="1" s="1"/>
  <c r="D753" i="1"/>
  <c r="F753" i="1" s="1"/>
  <c r="D754" i="1"/>
  <c r="D755" i="1"/>
  <c r="F755" i="1" s="1"/>
  <c r="D756" i="1"/>
  <c r="C756" i="1" s="1"/>
  <c r="D757" i="1"/>
  <c r="D758" i="1"/>
  <c r="C758" i="1" s="1"/>
  <c r="D759" i="1"/>
  <c r="C759" i="1" s="1"/>
  <c r="D760" i="1"/>
  <c r="D761" i="1"/>
  <c r="D762" i="1"/>
  <c r="D763" i="1"/>
  <c r="E763" i="1" s="1"/>
  <c r="D764" i="1"/>
  <c r="C764" i="1" s="1"/>
  <c r="D765" i="1"/>
  <c r="F765" i="1" s="1"/>
  <c r="D766" i="1"/>
  <c r="D767" i="1"/>
  <c r="D768" i="1"/>
  <c r="C768" i="1" s="1"/>
  <c r="D769" i="1"/>
  <c r="D770" i="1"/>
  <c r="C770" i="1" s="1"/>
  <c r="D771" i="1"/>
  <c r="C771" i="1" s="1"/>
  <c r="D772" i="1"/>
  <c r="D773" i="1"/>
  <c r="F773" i="1" s="1"/>
  <c r="D774" i="1"/>
  <c r="D775" i="1"/>
  <c r="C775" i="1" s="1"/>
  <c r="D776" i="1"/>
  <c r="D777" i="1"/>
  <c r="F777" i="1" s="1"/>
  <c r="D778" i="1"/>
  <c r="D779" i="1"/>
  <c r="C779" i="1" s="1"/>
  <c r="D780" i="1"/>
  <c r="C780" i="1" s="1"/>
  <c r="D781" i="1"/>
  <c r="D782" i="1"/>
  <c r="D783" i="1"/>
  <c r="C783" i="1" s="1"/>
  <c r="D784" i="1"/>
  <c r="D785" i="1"/>
  <c r="F785" i="1" s="1"/>
  <c r="D786" i="1"/>
  <c r="D787" i="1"/>
  <c r="C787" i="1" s="1"/>
  <c r="D788" i="1"/>
  <c r="D789" i="1"/>
  <c r="D790" i="1"/>
  <c r="C790" i="1" s="1"/>
  <c r="D791" i="1"/>
  <c r="D792" i="1"/>
  <c r="C792" i="1" s="1"/>
  <c r="D793" i="1"/>
  <c r="D794" i="1"/>
  <c r="D795" i="1"/>
  <c r="D796" i="1"/>
  <c r="C796" i="1" s="1"/>
  <c r="D797" i="1"/>
  <c r="F797" i="1" s="1"/>
  <c r="D798" i="1"/>
  <c r="D799" i="1"/>
  <c r="C799" i="1" s="1"/>
  <c r="D800" i="1"/>
  <c r="C800" i="1" s="1"/>
  <c r="D801" i="1"/>
  <c r="D802" i="1"/>
  <c r="C802" i="1" s="1"/>
  <c r="D803" i="1"/>
  <c r="D804" i="1"/>
  <c r="D805" i="1"/>
  <c r="F805" i="1" s="1"/>
  <c r="D806" i="1"/>
  <c r="D807" i="1"/>
  <c r="C807" i="1" s="1"/>
  <c r="D808" i="1"/>
  <c r="D809" i="1"/>
  <c r="F809" i="1" s="1"/>
  <c r="D810" i="1"/>
  <c r="D811" i="1"/>
  <c r="C811" i="1" s="1"/>
  <c r="D812" i="1"/>
  <c r="C812" i="1" s="1"/>
  <c r="D813" i="1"/>
  <c r="D814" i="1"/>
  <c r="D815" i="1"/>
  <c r="D816" i="1"/>
  <c r="D817" i="1"/>
  <c r="F817" i="1" s="1"/>
  <c r="D818" i="1"/>
  <c r="D819" i="1"/>
  <c r="D820" i="1"/>
  <c r="C820" i="1" s="1"/>
  <c r="D821" i="1"/>
  <c r="D822" i="1"/>
  <c r="C822" i="1" s="1"/>
  <c r="D823" i="1"/>
  <c r="D824" i="1"/>
  <c r="D825" i="1"/>
  <c r="D826" i="1"/>
  <c r="D827" i="1"/>
  <c r="F827" i="1" s="1"/>
  <c r="D828" i="1"/>
  <c r="D829" i="1"/>
  <c r="D830" i="1"/>
  <c r="D831" i="1"/>
  <c r="F831" i="1" s="1"/>
  <c r="D832" i="1"/>
  <c r="C832" i="1" s="1"/>
  <c r="D833" i="1"/>
  <c r="D834" i="1"/>
  <c r="C834" i="1" s="1"/>
  <c r="D835" i="1"/>
  <c r="F835" i="1" s="1"/>
  <c r="D836" i="1"/>
  <c r="C836" i="1" s="1"/>
  <c r="D837" i="1"/>
  <c r="D838" i="1"/>
  <c r="D839" i="1"/>
  <c r="D840" i="1"/>
  <c r="C840" i="1" s="1"/>
  <c r="D841" i="1"/>
  <c r="D842" i="1"/>
  <c r="D843" i="1"/>
  <c r="D844" i="1"/>
  <c r="C844" i="1" s="1"/>
  <c r="D845" i="1"/>
  <c r="D846" i="1"/>
  <c r="D847" i="1"/>
  <c r="D848" i="1"/>
  <c r="D849" i="1"/>
  <c r="D850" i="1"/>
  <c r="D851" i="1"/>
  <c r="D852" i="1"/>
  <c r="C852" i="1" s="1"/>
  <c r="D853" i="1"/>
  <c r="D854" i="1"/>
  <c r="C854" i="1" s="1"/>
  <c r="D855" i="1"/>
  <c r="D856" i="1"/>
  <c r="D857" i="1"/>
  <c r="D858" i="1"/>
  <c r="D859" i="1"/>
  <c r="F859" i="1" s="1"/>
  <c r="D860" i="1"/>
  <c r="C860" i="1" s="1"/>
  <c r="D861" i="1"/>
  <c r="D862" i="1"/>
  <c r="D863" i="1"/>
  <c r="D864" i="1"/>
  <c r="C864" i="1" s="1"/>
  <c r="D865" i="1"/>
  <c r="D866" i="1"/>
  <c r="C866" i="1" s="1"/>
  <c r="D867" i="1"/>
  <c r="F867" i="1" s="1"/>
  <c r="D868" i="1"/>
  <c r="C868" i="1" s="1"/>
  <c r="D869" i="1"/>
  <c r="D870" i="1"/>
  <c r="D871" i="1"/>
  <c r="D872" i="1"/>
  <c r="D873" i="1"/>
  <c r="D874" i="1"/>
  <c r="D875" i="1"/>
  <c r="D876" i="1"/>
  <c r="C876" i="1" s="1"/>
  <c r="D877" i="1"/>
  <c r="D878" i="1"/>
  <c r="D879" i="1"/>
  <c r="D880" i="1"/>
  <c r="D881" i="1"/>
  <c r="D882" i="1"/>
  <c r="D883" i="1"/>
  <c r="C883" i="1" s="1"/>
  <c r="D884" i="1"/>
  <c r="C884" i="1" s="1"/>
  <c r="D885" i="1"/>
  <c r="D886" i="1"/>
  <c r="D887" i="1"/>
  <c r="F887" i="1" s="1"/>
  <c r="D888" i="1"/>
  <c r="C888" i="1" s="1"/>
  <c r="D889" i="1"/>
  <c r="D890" i="1"/>
  <c r="D891" i="1"/>
  <c r="C891" i="1" s="1"/>
  <c r="D892" i="1"/>
  <c r="C892" i="1" s="1"/>
  <c r="D893" i="1"/>
  <c r="C893" i="1" s="1"/>
  <c r="D894" i="1"/>
  <c r="D895" i="1"/>
  <c r="D896" i="1"/>
  <c r="D897" i="1"/>
  <c r="D898" i="1"/>
  <c r="D899" i="1"/>
  <c r="C899" i="1" s="1"/>
  <c r="D900" i="1"/>
  <c r="D901" i="1"/>
  <c r="C901" i="1" s="1"/>
  <c r="D902" i="1"/>
  <c r="D903" i="1"/>
  <c r="D904" i="1"/>
  <c r="C904" i="1" s="1"/>
  <c r="D905" i="1"/>
  <c r="D906" i="1"/>
  <c r="D907" i="1"/>
  <c r="D908" i="1"/>
  <c r="D909" i="1"/>
  <c r="C909" i="1" s="1"/>
  <c r="D910" i="1"/>
  <c r="D911" i="1"/>
  <c r="D912" i="1"/>
  <c r="C912" i="1" s="1"/>
  <c r="D913" i="1"/>
  <c r="D914" i="1"/>
  <c r="D915" i="1"/>
  <c r="C915" i="1" s="1"/>
  <c r="D916" i="1"/>
  <c r="D917" i="1"/>
  <c r="C917" i="1" s="1"/>
  <c r="D918" i="1"/>
  <c r="D919" i="1"/>
  <c r="F919" i="1" s="1"/>
  <c r="D920" i="1"/>
  <c r="D921" i="1"/>
  <c r="D922" i="1"/>
  <c r="D923" i="1"/>
  <c r="C923" i="1" s="1"/>
  <c r="D924" i="1"/>
  <c r="C924" i="1" s="1"/>
  <c r="D925" i="1"/>
  <c r="C925" i="1" s="1"/>
  <c r="D926" i="1"/>
  <c r="D927" i="1"/>
  <c r="D928" i="1"/>
  <c r="C928" i="1" s="1"/>
  <c r="D929" i="1"/>
  <c r="D930" i="1"/>
  <c r="D931" i="1"/>
  <c r="C931" i="1" s="1"/>
  <c r="D932" i="1"/>
  <c r="C932" i="1" s="1"/>
  <c r="D933" i="1"/>
  <c r="D934" i="1"/>
  <c r="D935" i="1"/>
  <c r="D936" i="1"/>
  <c r="C936" i="1" s="1"/>
  <c r="D937" i="1"/>
  <c r="D938" i="1"/>
  <c r="D939" i="1"/>
  <c r="D940" i="1"/>
  <c r="C940" i="1" s="1"/>
  <c r="D941" i="1"/>
  <c r="D942" i="1"/>
  <c r="D943" i="1"/>
  <c r="D944" i="1"/>
  <c r="E944" i="1" s="1"/>
  <c r="D945" i="1"/>
  <c r="D946" i="1"/>
  <c r="D947" i="1"/>
  <c r="C947" i="1" s="1"/>
  <c r="D948" i="1"/>
  <c r="C948" i="1" s="1"/>
  <c r="D949" i="1"/>
  <c r="C949" i="1" s="1"/>
  <c r="D950" i="1"/>
  <c r="D951" i="1"/>
  <c r="D952" i="1"/>
  <c r="C952" i="1" s="1"/>
  <c r="D953" i="1"/>
  <c r="D954" i="1"/>
  <c r="D955" i="1"/>
  <c r="C955" i="1" s="1"/>
  <c r="D956" i="1"/>
  <c r="C956" i="1" s="1"/>
  <c r="D957" i="1"/>
  <c r="C957" i="1" s="1"/>
  <c r="D958" i="1"/>
  <c r="D959" i="1"/>
  <c r="D960" i="1"/>
  <c r="D961" i="1"/>
  <c r="D962" i="1"/>
  <c r="D963" i="1"/>
  <c r="C963" i="1" s="1"/>
  <c r="D964" i="1"/>
  <c r="C964" i="1" s="1"/>
  <c r="D965" i="1"/>
  <c r="C965" i="1" s="1"/>
  <c r="D966" i="1"/>
  <c r="D967" i="1"/>
  <c r="F967" i="1" s="1"/>
  <c r="D968" i="1"/>
  <c r="C968" i="1" s="1"/>
  <c r="D969" i="1"/>
  <c r="D970" i="1"/>
  <c r="D971" i="1"/>
  <c r="C971" i="1" s="1"/>
  <c r="D972" i="1"/>
  <c r="D973" i="1"/>
  <c r="D974" i="1"/>
  <c r="D975" i="1"/>
  <c r="D976" i="1"/>
  <c r="C976" i="1" s="1"/>
  <c r="D977" i="1"/>
  <c r="D978" i="1"/>
  <c r="D979" i="1"/>
  <c r="D980" i="1"/>
  <c r="C980" i="1" s="1"/>
  <c r="D981" i="1"/>
  <c r="C981" i="1" s="1"/>
  <c r="D982" i="1"/>
  <c r="D983" i="1"/>
  <c r="D984" i="1"/>
  <c r="C984" i="1" s="1"/>
  <c r="D985" i="1"/>
  <c r="D986" i="1"/>
  <c r="D987" i="1"/>
  <c r="C987" i="1" s="1"/>
  <c r="D988" i="1"/>
  <c r="C988" i="1" s="1"/>
  <c r="D989" i="1"/>
  <c r="C989" i="1" s="1"/>
  <c r="D990" i="1"/>
  <c r="D991" i="1"/>
  <c r="D992" i="1"/>
  <c r="C992" i="1" s="1"/>
  <c r="D993" i="1"/>
  <c r="D994" i="1"/>
  <c r="D995" i="1"/>
  <c r="C995" i="1" s="1"/>
  <c r="D996" i="1"/>
  <c r="C996" i="1" s="1"/>
  <c r="D997" i="1"/>
  <c r="C997" i="1" s="1"/>
  <c r="D998" i="1"/>
  <c r="D999" i="1"/>
  <c r="F999" i="1" s="1"/>
  <c r="D1000" i="1"/>
  <c r="C1000" i="1" s="1"/>
  <c r="D1001" i="1"/>
  <c r="D1002" i="1"/>
  <c r="D1003" i="1"/>
  <c r="C1003" i="1" s="1"/>
  <c r="D1004" i="1"/>
  <c r="C1004" i="1" s="1"/>
  <c r="D1005" i="1"/>
  <c r="C1005" i="1" s="1"/>
  <c r="D1006" i="1"/>
  <c r="D1007" i="1"/>
  <c r="D1008" i="1"/>
  <c r="D1009" i="1"/>
  <c r="D1010" i="1"/>
  <c r="D1011" i="1"/>
  <c r="D1012" i="1"/>
  <c r="C1012" i="1" s="1"/>
  <c r="D1013" i="1"/>
  <c r="C1013" i="1" s="1"/>
  <c r="D1014" i="1"/>
  <c r="D1015" i="1"/>
  <c r="D1016" i="1"/>
  <c r="C1016" i="1" s="1"/>
  <c r="D1017" i="1"/>
  <c r="D1018" i="1"/>
  <c r="D1019" i="1"/>
  <c r="C1019" i="1" s="1"/>
  <c r="D1020" i="1"/>
  <c r="C1020" i="1" s="1"/>
  <c r="D1021" i="1"/>
  <c r="C1021" i="1" s="1"/>
  <c r="D1022" i="1"/>
  <c r="D1023" i="1"/>
  <c r="D1024" i="1"/>
  <c r="C1024" i="1" s="1"/>
  <c r="D1025" i="1"/>
  <c r="D1026" i="1"/>
  <c r="D1027" i="1"/>
  <c r="C1027" i="1" s="1"/>
  <c r="D1028" i="1"/>
  <c r="C1028" i="1" s="1"/>
  <c r="D1029" i="1"/>
  <c r="C1029" i="1" s="1"/>
  <c r="D1030" i="1"/>
  <c r="D1031" i="1"/>
  <c r="D1032" i="1"/>
  <c r="C1032" i="1" s="1"/>
  <c r="D1033" i="1"/>
  <c r="D1034" i="1"/>
  <c r="D1035" i="1"/>
  <c r="C1035" i="1" s="1"/>
  <c r="D1036" i="1"/>
  <c r="D1037" i="1"/>
  <c r="C1037" i="1" s="1"/>
  <c r="D1038" i="1"/>
  <c r="D1039" i="1"/>
  <c r="F1039" i="1" s="1"/>
  <c r="D1040" i="1"/>
  <c r="C1040" i="1" s="1"/>
  <c r="D1041" i="1"/>
  <c r="D1042" i="1"/>
  <c r="D1043" i="1"/>
  <c r="C1043" i="1" s="1"/>
  <c r="D1044" i="1"/>
  <c r="C1044" i="1" s="1"/>
  <c r="D1045" i="1"/>
  <c r="C1045" i="1" s="1"/>
  <c r="D1046" i="1"/>
  <c r="D1047" i="1"/>
  <c r="D1048" i="1"/>
  <c r="C1048" i="1" s="1"/>
  <c r="D1049" i="1"/>
  <c r="D1050" i="1"/>
  <c r="D1051" i="1"/>
  <c r="C1051" i="1" s="1"/>
  <c r="D1052" i="1"/>
  <c r="C1052" i="1" s="1"/>
  <c r="D1053" i="1"/>
  <c r="D1054" i="1"/>
  <c r="C1054" i="1" s="1"/>
  <c r="D1055" i="1"/>
  <c r="D1056" i="1"/>
  <c r="C1056" i="1" s="1"/>
  <c r="D1057" i="1"/>
  <c r="C1057" i="1" s="1"/>
  <c r="D1058" i="1"/>
  <c r="C1058" i="1" s="1"/>
  <c r="D1059" i="1"/>
  <c r="C1059" i="1" s="1"/>
  <c r="D1060" i="1"/>
  <c r="C1060" i="1" s="1"/>
  <c r="D1061" i="1"/>
  <c r="C1061" i="1" s="1"/>
  <c r="D1062" i="1"/>
  <c r="C1062" i="1" s="1"/>
  <c r="D1063" i="1"/>
  <c r="C1063" i="1" s="1"/>
  <c r="D1064" i="1"/>
  <c r="C1064" i="1" s="1"/>
  <c r="D1065" i="1"/>
  <c r="D1066" i="1"/>
  <c r="C1066" i="1" s="1"/>
  <c r="D1067" i="1"/>
  <c r="C1067" i="1" s="1"/>
  <c r="D1068" i="1"/>
  <c r="C1068" i="1" s="1"/>
  <c r="D1069" i="1"/>
  <c r="C1069" i="1" s="1"/>
  <c r="D1070" i="1"/>
  <c r="D1071" i="1"/>
  <c r="C1071" i="1" s="1"/>
  <c r="D1072" i="1"/>
  <c r="C1072" i="1" s="1"/>
  <c r="D1073" i="1"/>
  <c r="C1073" i="1" s="1"/>
  <c r="D1074" i="1"/>
  <c r="C1074" i="1" s="1"/>
  <c r="D1075" i="1"/>
  <c r="C1075" i="1" s="1"/>
  <c r="D1076" i="1"/>
  <c r="C1076" i="1" s="1"/>
  <c r="D1077" i="1"/>
  <c r="C1077" i="1" s="1"/>
  <c r="D1078" i="1"/>
  <c r="C1078" i="1" s="1"/>
  <c r="D1079" i="1"/>
  <c r="C1079" i="1" s="1"/>
  <c r="D1080" i="1"/>
  <c r="C1080" i="1" s="1"/>
  <c r="D1081" i="1"/>
  <c r="C1081" i="1" s="1"/>
  <c r="D1082" i="1"/>
  <c r="C1082" i="1" s="1"/>
  <c r="D1083" i="1"/>
  <c r="C1083" i="1" s="1"/>
  <c r="D1084" i="1"/>
  <c r="C1084" i="1" s="1"/>
  <c r="D1085" i="1"/>
  <c r="F1085" i="1" s="1"/>
  <c r="D1086" i="1"/>
  <c r="D1087" i="1"/>
  <c r="C1087" i="1" s="1"/>
  <c r="D1088" i="1"/>
  <c r="C1088" i="1" s="1"/>
  <c r="D1089" i="1"/>
  <c r="D1090" i="1"/>
  <c r="D1091" i="1"/>
  <c r="C1091" i="1" s="1"/>
  <c r="D1092" i="1"/>
  <c r="C1092" i="1" s="1"/>
  <c r="D1093" i="1"/>
  <c r="F1093" i="1" s="1"/>
  <c r="D1094" i="1"/>
  <c r="D1095" i="1"/>
  <c r="C1095" i="1" s="1"/>
  <c r="D1096" i="1"/>
  <c r="C1096" i="1" s="1"/>
  <c r="E374" i="1"/>
  <c r="E388" i="1"/>
  <c r="E392" i="1"/>
  <c r="E404" i="1"/>
  <c r="E420" i="1"/>
  <c r="E424" i="1"/>
  <c r="E440" i="1"/>
  <c r="E444" i="1"/>
  <c r="E448" i="1"/>
  <c r="E464" i="1"/>
  <c r="E468" i="1"/>
  <c r="E480" i="1"/>
  <c r="E492" i="1"/>
  <c r="E500" i="1"/>
  <c r="E508" i="1"/>
  <c r="E524" i="1"/>
  <c r="E528" i="1"/>
  <c r="E532" i="1"/>
  <c r="E548" i="1"/>
  <c r="E556" i="1"/>
  <c r="E564" i="1"/>
  <c r="E576" i="1"/>
  <c r="E588" i="1"/>
  <c r="E592" i="1"/>
  <c r="E608" i="1"/>
  <c r="E612" i="1"/>
  <c r="E620" i="1"/>
  <c r="E636" i="1"/>
  <c r="E640" i="1"/>
  <c r="E652" i="1"/>
  <c r="E668" i="1"/>
  <c r="E675" i="1"/>
  <c r="E680" i="1"/>
  <c r="E683" i="1"/>
  <c r="E691" i="1"/>
  <c r="E692" i="1"/>
  <c r="E696" i="1"/>
  <c r="E720" i="1"/>
  <c r="E728" i="1"/>
  <c r="E740" i="1"/>
  <c r="E756" i="1"/>
  <c r="E764" i="1"/>
  <c r="E768" i="1"/>
  <c r="E771" i="1"/>
  <c r="E779" i="1"/>
  <c r="E780" i="1"/>
  <c r="E787" i="1"/>
  <c r="E796" i="1"/>
  <c r="E800" i="1"/>
  <c r="E811" i="1"/>
  <c r="E820" i="1"/>
  <c r="E832" i="1"/>
  <c r="E840" i="1"/>
  <c r="E860" i="1"/>
  <c r="E864" i="1"/>
  <c r="E876" i="1"/>
  <c r="E888" i="1"/>
  <c r="E892" i="1"/>
  <c r="E912" i="1"/>
  <c r="E924" i="1"/>
  <c r="E928" i="1"/>
  <c r="E936" i="1"/>
  <c r="E940" i="1"/>
  <c r="E948" i="1"/>
  <c r="E956" i="1"/>
  <c r="E964" i="1"/>
  <c r="E968" i="1"/>
  <c r="E976" i="1"/>
  <c r="E988" i="1"/>
  <c r="E1004" i="1"/>
  <c r="E1020" i="1"/>
  <c r="E1021" i="1"/>
  <c r="E1040" i="1"/>
  <c r="E1052" i="1"/>
  <c r="E1060" i="1"/>
  <c r="E1068" i="1"/>
  <c r="E1076" i="1"/>
  <c r="E1092" i="1"/>
  <c r="F383" i="1"/>
  <c r="F395" i="1"/>
  <c r="F419" i="1"/>
  <c r="F432" i="1"/>
  <c r="F439" i="1"/>
  <c r="F471" i="1"/>
  <c r="F475" i="1"/>
  <c r="F503" i="1"/>
  <c r="F519" i="1"/>
  <c r="F531" i="1"/>
  <c r="F543" i="1"/>
  <c r="F569" i="1"/>
  <c r="F571" i="1"/>
  <c r="F599" i="1"/>
  <c r="F610" i="1"/>
  <c r="F619" i="1"/>
  <c r="F631" i="1"/>
  <c r="F639" i="1"/>
  <c r="F655" i="1"/>
  <c r="F659" i="1"/>
  <c r="F683" i="1"/>
  <c r="F695" i="1"/>
  <c r="F699" i="1"/>
  <c r="F711" i="1"/>
  <c r="F727" i="1"/>
  <c r="F735" i="1"/>
  <c r="F759" i="1"/>
  <c r="F766" i="1"/>
  <c r="F775" i="1"/>
  <c r="F783" i="1"/>
  <c r="F787" i="1"/>
  <c r="F799" i="1"/>
  <c r="F807" i="1"/>
  <c r="F811" i="1"/>
  <c r="F823" i="1"/>
  <c r="F838" i="1"/>
  <c r="F843" i="1"/>
  <c r="F847" i="1"/>
  <c r="F851" i="1"/>
  <c r="F863" i="1"/>
  <c r="F871" i="1"/>
  <c r="F875" i="1"/>
  <c r="F883" i="1"/>
  <c r="F886" i="1"/>
  <c r="F895" i="1"/>
  <c r="F903" i="1"/>
  <c r="F911" i="1"/>
  <c r="F927" i="1"/>
  <c r="F935" i="1"/>
  <c r="F943" i="1"/>
  <c r="F947" i="1"/>
  <c r="F951" i="1"/>
  <c r="F971" i="1"/>
  <c r="F983" i="1"/>
  <c r="F991" i="1"/>
  <c r="F1007" i="1"/>
  <c r="F1023" i="1"/>
  <c r="F1031" i="1"/>
  <c r="F1035" i="1"/>
  <c r="F1043" i="1"/>
  <c r="F1047" i="1"/>
  <c r="F1059" i="1"/>
  <c r="F1063" i="1"/>
  <c r="F1071" i="1"/>
  <c r="F1079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7" i="1"/>
  <c r="J828" i="1"/>
  <c r="J831" i="1"/>
  <c r="J832" i="1"/>
  <c r="J834" i="1"/>
  <c r="J835" i="1"/>
  <c r="J836" i="1"/>
  <c r="J838" i="1"/>
  <c r="J839" i="1"/>
  <c r="J840" i="1"/>
  <c r="J843" i="1"/>
  <c r="J844" i="1"/>
  <c r="J846" i="1"/>
  <c r="J847" i="1"/>
  <c r="J848" i="1"/>
  <c r="J850" i="1"/>
  <c r="J851" i="1"/>
  <c r="J852" i="1"/>
  <c r="J854" i="1"/>
  <c r="J855" i="1"/>
  <c r="J856" i="1"/>
  <c r="J859" i="1"/>
  <c r="J862" i="1"/>
  <c r="J863" i="1"/>
  <c r="J864" i="1"/>
  <c r="J867" i="1"/>
  <c r="J870" i="1"/>
  <c r="J871" i="1"/>
  <c r="J875" i="1"/>
  <c r="J878" i="1"/>
  <c r="J879" i="1"/>
  <c r="J880" i="1"/>
  <c r="J882" i="1"/>
  <c r="J883" i="1"/>
  <c r="J887" i="1"/>
  <c r="J891" i="1"/>
  <c r="J895" i="1"/>
  <c r="J896" i="1"/>
  <c r="J899" i="1"/>
  <c r="J902" i="1"/>
  <c r="J903" i="1"/>
  <c r="J907" i="1"/>
  <c r="J910" i="1"/>
  <c r="J911" i="1"/>
  <c r="J912" i="1"/>
  <c r="J915" i="1"/>
  <c r="J918" i="1"/>
  <c r="J919" i="1"/>
  <c r="J923" i="1"/>
  <c r="J926" i="1"/>
  <c r="J927" i="1"/>
  <c r="J928" i="1"/>
  <c r="J931" i="1"/>
  <c r="J934" i="1"/>
  <c r="J935" i="1"/>
  <c r="J939" i="1"/>
  <c r="J942" i="1"/>
  <c r="J943" i="1"/>
  <c r="J944" i="1"/>
  <c r="J946" i="1"/>
  <c r="J947" i="1"/>
  <c r="J951" i="1"/>
  <c r="J955" i="1"/>
  <c r="J959" i="1"/>
  <c r="J960" i="1"/>
  <c r="J963" i="1"/>
  <c r="J966" i="1"/>
  <c r="J967" i="1"/>
  <c r="J971" i="1"/>
  <c r="J974" i="1"/>
  <c r="J975" i="1"/>
  <c r="J976" i="1"/>
  <c r="J979" i="1"/>
  <c r="J982" i="1"/>
  <c r="J983" i="1"/>
  <c r="J987" i="1"/>
  <c r="J990" i="1"/>
  <c r="J991" i="1"/>
  <c r="J992" i="1"/>
  <c r="J995" i="1"/>
  <c r="J998" i="1"/>
  <c r="J999" i="1"/>
  <c r="J1003" i="1"/>
  <c r="J1006" i="1"/>
  <c r="J1007" i="1"/>
  <c r="J1008" i="1"/>
  <c r="J1010" i="1"/>
  <c r="J1011" i="1"/>
  <c r="J1015" i="1"/>
  <c r="J1019" i="1"/>
  <c r="J1023" i="1"/>
  <c r="J1024" i="1"/>
  <c r="J1027" i="1"/>
  <c r="J1030" i="1"/>
  <c r="J1031" i="1"/>
  <c r="J1035" i="1"/>
  <c r="J1038" i="1"/>
  <c r="J1039" i="1"/>
  <c r="J1040" i="1"/>
  <c r="J1043" i="1"/>
  <c r="J1046" i="1"/>
  <c r="J1047" i="1"/>
  <c r="J1051" i="1"/>
  <c r="J1054" i="1"/>
  <c r="J1055" i="1"/>
  <c r="J1056" i="1"/>
  <c r="J1059" i="1"/>
  <c r="J1062" i="1"/>
  <c r="J1063" i="1"/>
  <c r="J1067" i="1"/>
  <c r="J1070" i="1"/>
  <c r="J1071" i="1"/>
  <c r="J1072" i="1"/>
  <c r="J1074" i="1"/>
  <c r="J1075" i="1"/>
  <c r="J1079" i="1"/>
  <c r="J1083" i="1"/>
  <c r="J1087" i="1"/>
  <c r="J1088" i="1"/>
  <c r="J1091" i="1"/>
  <c r="J1094" i="1"/>
  <c r="J1095" i="1"/>
  <c r="K372" i="1"/>
  <c r="O372" i="1" s="1"/>
  <c r="K373" i="1"/>
  <c r="K374" i="1"/>
  <c r="O374" i="1" s="1"/>
  <c r="K375" i="1"/>
  <c r="O375" i="1" s="1"/>
  <c r="K376" i="1"/>
  <c r="O376" i="1" s="1"/>
  <c r="K377" i="1"/>
  <c r="K378" i="1"/>
  <c r="K379" i="1"/>
  <c r="O379" i="1" s="1"/>
  <c r="K380" i="1"/>
  <c r="O380" i="1" s="1"/>
  <c r="K381" i="1"/>
  <c r="K382" i="1"/>
  <c r="K383" i="1"/>
  <c r="K384" i="1"/>
  <c r="O384" i="1" s="1"/>
  <c r="K385" i="1"/>
  <c r="K386" i="1"/>
  <c r="K387" i="1"/>
  <c r="O387" i="1" s="1"/>
  <c r="K388" i="1"/>
  <c r="O388" i="1" s="1"/>
  <c r="K389" i="1"/>
  <c r="K390" i="1"/>
  <c r="O390" i="1" s="1"/>
  <c r="K391" i="1"/>
  <c r="O391" i="1" s="1"/>
  <c r="K392" i="1"/>
  <c r="O392" i="1" s="1"/>
  <c r="K393" i="1"/>
  <c r="K394" i="1"/>
  <c r="K395" i="1"/>
  <c r="O395" i="1" s="1"/>
  <c r="K396" i="1"/>
  <c r="O396" i="1" s="1"/>
  <c r="K397" i="1"/>
  <c r="K398" i="1"/>
  <c r="K399" i="1"/>
  <c r="K400" i="1"/>
  <c r="O400" i="1" s="1"/>
  <c r="K401" i="1"/>
  <c r="K402" i="1"/>
  <c r="K403" i="1"/>
  <c r="O403" i="1" s="1"/>
  <c r="K404" i="1"/>
  <c r="O404" i="1" s="1"/>
  <c r="K405" i="1"/>
  <c r="K406" i="1"/>
  <c r="O406" i="1" s="1"/>
  <c r="K407" i="1"/>
  <c r="O407" i="1" s="1"/>
  <c r="K408" i="1"/>
  <c r="O408" i="1" s="1"/>
  <c r="K409" i="1"/>
  <c r="K410" i="1"/>
  <c r="K411" i="1"/>
  <c r="O411" i="1" s="1"/>
  <c r="K412" i="1"/>
  <c r="O412" i="1" s="1"/>
  <c r="K413" i="1"/>
  <c r="K414" i="1"/>
  <c r="K415" i="1"/>
  <c r="K416" i="1"/>
  <c r="O416" i="1" s="1"/>
  <c r="K417" i="1"/>
  <c r="K418" i="1"/>
  <c r="K419" i="1"/>
  <c r="O419" i="1" s="1"/>
  <c r="K420" i="1"/>
  <c r="O420" i="1" s="1"/>
  <c r="K421" i="1"/>
  <c r="K422" i="1"/>
  <c r="O422" i="1" s="1"/>
  <c r="K423" i="1"/>
  <c r="O423" i="1" s="1"/>
  <c r="K424" i="1"/>
  <c r="O424" i="1" s="1"/>
  <c r="K425" i="1"/>
  <c r="K426" i="1"/>
  <c r="K427" i="1"/>
  <c r="O427" i="1" s="1"/>
  <c r="K428" i="1"/>
  <c r="O428" i="1" s="1"/>
  <c r="K429" i="1"/>
  <c r="K430" i="1"/>
  <c r="K431" i="1"/>
  <c r="K432" i="1"/>
  <c r="O432" i="1" s="1"/>
  <c r="K433" i="1"/>
  <c r="K434" i="1"/>
  <c r="K435" i="1"/>
  <c r="O435" i="1" s="1"/>
  <c r="K436" i="1"/>
  <c r="O436" i="1" s="1"/>
  <c r="K437" i="1"/>
  <c r="K438" i="1"/>
  <c r="O438" i="1" s="1"/>
  <c r="K439" i="1"/>
  <c r="O439" i="1" s="1"/>
  <c r="K440" i="1"/>
  <c r="O440" i="1" s="1"/>
  <c r="K441" i="1"/>
  <c r="K442" i="1"/>
  <c r="K443" i="1"/>
  <c r="O443" i="1" s="1"/>
  <c r="K444" i="1"/>
  <c r="O444" i="1" s="1"/>
  <c r="K445" i="1"/>
  <c r="K446" i="1"/>
  <c r="K447" i="1"/>
  <c r="K448" i="1"/>
  <c r="O448" i="1" s="1"/>
  <c r="K449" i="1"/>
  <c r="K450" i="1"/>
  <c r="K451" i="1"/>
  <c r="O451" i="1" s="1"/>
  <c r="K452" i="1"/>
  <c r="O452" i="1" s="1"/>
  <c r="K453" i="1"/>
  <c r="K454" i="1"/>
  <c r="O454" i="1" s="1"/>
  <c r="K455" i="1"/>
  <c r="O455" i="1" s="1"/>
  <c r="K456" i="1"/>
  <c r="O456" i="1" s="1"/>
  <c r="K457" i="1"/>
  <c r="K458" i="1"/>
  <c r="K459" i="1"/>
  <c r="O459" i="1" s="1"/>
  <c r="K460" i="1"/>
  <c r="O460" i="1" s="1"/>
  <c r="K461" i="1"/>
  <c r="K462" i="1"/>
  <c r="K463" i="1"/>
  <c r="K464" i="1"/>
  <c r="O464" i="1" s="1"/>
  <c r="K465" i="1"/>
  <c r="K466" i="1"/>
  <c r="K467" i="1"/>
  <c r="O467" i="1" s="1"/>
  <c r="K468" i="1"/>
  <c r="O468" i="1" s="1"/>
  <c r="K469" i="1"/>
  <c r="K470" i="1"/>
  <c r="O470" i="1" s="1"/>
  <c r="K471" i="1"/>
  <c r="O471" i="1" s="1"/>
  <c r="K472" i="1"/>
  <c r="O472" i="1" s="1"/>
  <c r="K473" i="1"/>
  <c r="K474" i="1"/>
  <c r="K475" i="1"/>
  <c r="O475" i="1" s="1"/>
  <c r="K476" i="1"/>
  <c r="O476" i="1" s="1"/>
  <c r="K477" i="1"/>
  <c r="K478" i="1"/>
  <c r="K479" i="1"/>
  <c r="K480" i="1"/>
  <c r="O480" i="1" s="1"/>
  <c r="K481" i="1"/>
  <c r="K482" i="1"/>
  <c r="K483" i="1"/>
  <c r="O483" i="1" s="1"/>
  <c r="K484" i="1"/>
  <c r="O484" i="1" s="1"/>
  <c r="K485" i="1"/>
  <c r="K486" i="1"/>
  <c r="O486" i="1" s="1"/>
  <c r="K487" i="1"/>
  <c r="O487" i="1" s="1"/>
  <c r="K488" i="1"/>
  <c r="O488" i="1" s="1"/>
  <c r="K489" i="1"/>
  <c r="K490" i="1"/>
  <c r="K491" i="1"/>
  <c r="O491" i="1" s="1"/>
  <c r="K492" i="1"/>
  <c r="O492" i="1" s="1"/>
  <c r="K493" i="1"/>
  <c r="K494" i="1"/>
  <c r="K495" i="1"/>
  <c r="K496" i="1"/>
  <c r="O496" i="1" s="1"/>
  <c r="K497" i="1"/>
  <c r="K498" i="1"/>
  <c r="K499" i="1"/>
  <c r="O499" i="1" s="1"/>
  <c r="K500" i="1"/>
  <c r="O500" i="1" s="1"/>
  <c r="K501" i="1"/>
  <c r="K502" i="1"/>
  <c r="O502" i="1" s="1"/>
  <c r="K503" i="1"/>
  <c r="O503" i="1" s="1"/>
  <c r="K504" i="1"/>
  <c r="O504" i="1" s="1"/>
  <c r="K505" i="1"/>
  <c r="K506" i="1"/>
  <c r="K507" i="1"/>
  <c r="O507" i="1" s="1"/>
  <c r="K508" i="1"/>
  <c r="O508" i="1" s="1"/>
  <c r="K509" i="1"/>
  <c r="K510" i="1"/>
  <c r="K511" i="1"/>
  <c r="K512" i="1"/>
  <c r="O512" i="1" s="1"/>
  <c r="K513" i="1"/>
  <c r="K514" i="1"/>
  <c r="K515" i="1"/>
  <c r="O515" i="1" s="1"/>
  <c r="K516" i="1"/>
  <c r="O516" i="1" s="1"/>
  <c r="K517" i="1"/>
  <c r="K518" i="1"/>
  <c r="O518" i="1" s="1"/>
  <c r="K519" i="1"/>
  <c r="O519" i="1" s="1"/>
  <c r="K520" i="1"/>
  <c r="O520" i="1" s="1"/>
  <c r="K521" i="1"/>
  <c r="K522" i="1"/>
  <c r="K523" i="1"/>
  <c r="O523" i="1" s="1"/>
  <c r="K524" i="1"/>
  <c r="O524" i="1" s="1"/>
  <c r="K525" i="1"/>
  <c r="K526" i="1"/>
  <c r="K527" i="1"/>
  <c r="K528" i="1"/>
  <c r="O528" i="1" s="1"/>
  <c r="K529" i="1"/>
  <c r="K530" i="1"/>
  <c r="K531" i="1"/>
  <c r="O531" i="1" s="1"/>
  <c r="K532" i="1"/>
  <c r="O532" i="1" s="1"/>
  <c r="K533" i="1"/>
  <c r="K534" i="1"/>
  <c r="O534" i="1" s="1"/>
  <c r="K535" i="1"/>
  <c r="O535" i="1" s="1"/>
  <c r="K536" i="1"/>
  <c r="O536" i="1" s="1"/>
  <c r="K537" i="1"/>
  <c r="K538" i="1"/>
  <c r="K539" i="1"/>
  <c r="O539" i="1" s="1"/>
  <c r="K540" i="1"/>
  <c r="O540" i="1" s="1"/>
  <c r="K541" i="1"/>
  <c r="K542" i="1"/>
  <c r="K543" i="1"/>
  <c r="K544" i="1"/>
  <c r="O544" i="1" s="1"/>
  <c r="K545" i="1"/>
  <c r="K546" i="1"/>
  <c r="K547" i="1"/>
  <c r="O547" i="1" s="1"/>
  <c r="K548" i="1"/>
  <c r="O548" i="1" s="1"/>
  <c r="K549" i="1"/>
  <c r="K550" i="1"/>
  <c r="O550" i="1" s="1"/>
  <c r="K551" i="1"/>
  <c r="O551" i="1" s="1"/>
  <c r="K552" i="1"/>
  <c r="O552" i="1" s="1"/>
  <c r="K553" i="1"/>
  <c r="K554" i="1"/>
  <c r="K555" i="1"/>
  <c r="O555" i="1" s="1"/>
  <c r="K556" i="1"/>
  <c r="O556" i="1" s="1"/>
  <c r="K557" i="1"/>
  <c r="K558" i="1"/>
  <c r="K559" i="1"/>
  <c r="K560" i="1"/>
  <c r="O560" i="1" s="1"/>
  <c r="K561" i="1"/>
  <c r="K562" i="1"/>
  <c r="K563" i="1"/>
  <c r="O563" i="1" s="1"/>
  <c r="K564" i="1"/>
  <c r="O564" i="1" s="1"/>
  <c r="K565" i="1"/>
  <c r="K566" i="1"/>
  <c r="O566" i="1" s="1"/>
  <c r="K567" i="1"/>
  <c r="O567" i="1" s="1"/>
  <c r="K568" i="1"/>
  <c r="O568" i="1" s="1"/>
  <c r="K569" i="1"/>
  <c r="K570" i="1"/>
  <c r="K571" i="1"/>
  <c r="O571" i="1" s="1"/>
  <c r="K572" i="1"/>
  <c r="O572" i="1" s="1"/>
  <c r="K573" i="1"/>
  <c r="K574" i="1"/>
  <c r="K575" i="1"/>
  <c r="K576" i="1"/>
  <c r="O576" i="1" s="1"/>
  <c r="K577" i="1"/>
  <c r="K578" i="1"/>
  <c r="K579" i="1"/>
  <c r="O579" i="1" s="1"/>
  <c r="K580" i="1"/>
  <c r="O580" i="1" s="1"/>
  <c r="K581" i="1"/>
  <c r="K582" i="1"/>
  <c r="O582" i="1" s="1"/>
  <c r="K583" i="1"/>
  <c r="O583" i="1" s="1"/>
  <c r="K584" i="1"/>
  <c r="O584" i="1" s="1"/>
  <c r="K585" i="1"/>
  <c r="K586" i="1"/>
  <c r="K587" i="1"/>
  <c r="O587" i="1" s="1"/>
  <c r="K588" i="1"/>
  <c r="O588" i="1" s="1"/>
  <c r="K589" i="1"/>
  <c r="K590" i="1"/>
  <c r="K591" i="1"/>
  <c r="K592" i="1"/>
  <c r="O592" i="1" s="1"/>
  <c r="K593" i="1"/>
  <c r="K594" i="1"/>
  <c r="K595" i="1"/>
  <c r="O595" i="1" s="1"/>
  <c r="K596" i="1"/>
  <c r="O596" i="1" s="1"/>
  <c r="K597" i="1"/>
  <c r="K598" i="1"/>
  <c r="O598" i="1" s="1"/>
  <c r="K599" i="1"/>
  <c r="O599" i="1" s="1"/>
  <c r="K600" i="1"/>
  <c r="O600" i="1" s="1"/>
  <c r="K601" i="1"/>
  <c r="K602" i="1"/>
  <c r="K603" i="1"/>
  <c r="O603" i="1" s="1"/>
  <c r="K604" i="1"/>
  <c r="O604" i="1" s="1"/>
  <c r="K605" i="1"/>
  <c r="K606" i="1"/>
  <c r="K607" i="1"/>
  <c r="K608" i="1"/>
  <c r="O608" i="1" s="1"/>
  <c r="K609" i="1"/>
  <c r="K610" i="1"/>
  <c r="K611" i="1"/>
  <c r="O611" i="1" s="1"/>
  <c r="K612" i="1"/>
  <c r="O612" i="1" s="1"/>
  <c r="K613" i="1"/>
  <c r="K614" i="1"/>
  <c r="O614" i="1" s="1"/>
  <c r="K615" i="1"/>
  <c r="O615" i="1" s="1"/>
  <c r="K616" i="1"/>
  <c r="O616" i="1" s="1"/>
  <c r="K617" i="1"/>
  <c r="K618" i="1"/>
  <c r="K619" i="1"/>
  <c r="O619" i="1" s="1"/>
  <c r="K620" i="1"/>
  <c r="O620" i="1" s="1"/>
  <c r="K621" i="1"/>
  <c r="K622" i="1"/>
  <c r="K623" i="1"/>
  <c r="K624" i="1"/>
  <c r="O624" i="1" s="1"/>
  <c r="K625" i="1"/>
  <c r="K626" i="1"/>
  <c r="K627" i="1"/>
  <c r="O627" i="1" s="1"/>
  <c r="K628" i="1"/>
  <c r="O628" i="1" s="1"/>
  <c r="K629" i="1"/>
  <c r="K630" i="1"/>
  <c r="O630" i="1" s="1"/>
  <c r="K631" i="1"/>
  <c r="O631" i="1" s="1"/>
  <c r="K632" i="1"/>
  <c r="O632" i="1" s="1"/>
  <c r="K633" i="1"/>
  <c r="K634" i="1"/>
  <c r="K635" i="1"/>
  <c r="O635" i="1" s="1"/>
  <c r="K636" i="1"/>
  <c r="O636" i="1" s="1"/>
  <c r="K637" i="1"/>
  <c r="K638" i="1"/>
  <c r="K639" i="1"/>
  <c r="K640" i="1"/>
  <c r="O640" i="1" s="1"/>
  <c r="K641" i="1"/>
  <c r="K642" i="1"/>
  <c r="K643" i="1"/>
  <c r="O643" i="1" s="1"/>
  <c r="K644" i="1"/>
  <c r="O644" i="1" s="1"/>
  <c r="K645" i="1"/>
  <c r="K646" i="1"/>
  <c r="O646" i="1" s="1"/>
  <c r="K647" i="1"/>
  <c r="O647" i="1" s="1"/>
  <c r="K648" i="1"/>
  <c r="O648" i="1" s="1"/>
  <c r="K649" i="1"/>
  <c r="K650" i="1"/>
  <c r="K651" i="1"/>
  <c r="O651" i="1" s="1"/>
  <c r="K652" i="1"/>
  <c r="O652" i="1" s="1"/>
  <c r="K653" i="1"/>
  <c r="K654" i="1"/>
  <c r="K655" i="1"/>
  <c r="K656" i="1"/>
  <c r="O656" i="1" s="1"/>
  <c r="K657" i="1"/>
  <c r="K658" i="1"/>
  <c r="K659" i="1"/>
  <c r="O659" i="1" s="1"/>
  <c r="K660" i="1"/>
  <c r="O660" i="1" s="1"/>
  <c r="K661" i="1"/>
  <c r="K662" i="1"/>
  <c r="O662" i="1" s="1"/>
  <c r="K663" i="1"/>
  <c r="O663" i="1" s="1"/>
  <c r="K664" i="1"/>
  <c r="O664" i="1" s="1"/>
  <c r="K665" i="1"/>
  <c r="K666" i="1"/>
  <c r="K667" i="1"/>
  <c r="O667" i="1" s="1"/>
  <c r="K668" i="1"/>
  <c r="O668" i="1" s="1"/>
  <c r="K669" i="1"/>
  <c r="K670" i="1"/>
  <c r="K671" i="1"/>
  <c r="K672" i="1"/>
  <c r="O672" i="1" s="1"/>
  <c r="K673" i="1"/>
  <c r="K674" i="1"/>
  <c r="K675" i="1"/>
  <c r="O675" i="1" s="1"/>
  <c r="K676" i="1"/>
  <c r="O676" i="1" s="1"/>
  <c r="K677" i="1"/>
  <c r="K678" i="1"/>
  <c r="O678" i="1" s="1"/>
  <c r="K679" i="1"/>
  <c r="O679" i="1" s="1"/>
  <c r="K680" i="1"/>
  <c r="O680" i="1" s="1"/>
  <c r="K681" i="1"/>
  <c r="K682" i="1"/>
  <c r="K683" i="1"/>
  <c r="O683" i="1" s="1"/>
  <c r="K684" i="1"/>
  <c r="O684" i="1" s="1"/>
  <c r="K685" i="1"/>
  <c r="K686" i="1"/>
  <c r="K687" i="1"/>
  <c r="K688" i="1"/>
  <c r="O688" i="1" s="1"/>
  <c r="K689" i="1"/>
  <c r="K690" i="1"/>
  <c r="K691" i="1"/>
  <c r="O691" i="1" s="1"/>
  <c r="K692" i="1"/>
  <c r="O692" i="1" s="1"/>
  <c r="K693" i="1"/>
  <c r="K694" i="1"/>
  <c r="O694" i="1" s="1"/>
  <c r="K695" i="1"/>
  <c r="O695" i="1" s="1"/>
  <c r="K696" i="1"/>
  <c r="O696" i="1" s="1"/>
  <c r="K697" i="1"/>
  <c r="K698" i="1"/>
  <c r="K699" i="1"/>
  <c r="O699" i="1" s="1"/>
  <c r="K700" i="1"/>
  <c r="O700" i="1" s="1"/>
  <c r="K701" i="1"/>
  <c r="K702" i="1"/>
  <c r="K703" i="1"/>
  <c r="K704" i="1"/>
  <c r="O704" i="1" s="1"/>
  <c r="K705" i="1"/>
  <c r="K706" i="1"/>
  <c r="K707" i="1"/>
  <c r="O707" i="1" s="1"/>
  <c r="K708" i="1"/>
  <c r="O708" i="1" s="1"/>
  <c r="K709" i="1"/>
  <c r="K710" i="1"/>
  <c r="O710" i="1" s="1"/>
  <c r="K711" i="1"/>
  <c r="O711" i="1" s="1"/>
  <c r="K712" i="1"/>
  <c r="O712" i="1" s="1"/>
  <c r="K713" i="1"/>
  <c r="K714" i="1"/>
  <c r="K715" i="1"/>
  <c r="O715" i="1" s="1"/>
  <c r="K716" i="1"/>
  <c r="O716" i="1" s="1"/>
  <c r="K717" i="1"/>
  <c r="K718" i="1"/>
  <c r="K719" i="1"/>
  <c r="K720" i="1"/>
  <c r="O720" i="1" s="1"/>
  <c r="K721" i="1"/>
  <c r="K722" i="1"/>
  <c r="K723" i="1"/>
  <c r="O723" i="1" s="1"/>
  <c r="K724" i="1"/>
  <c r="O724" i="1" s="1"/>
  <c r="K725" i="1"/>
  <c r="K726" i="1"/>
  <c r="O726" i="1" s="1"/>
  <c r="K727" i="1"/>
  <c r="O727" i="1" s="1"/>
  <c r="K728" i="1"/>
  <c r="O728" i="1" s="1"/>
  <c r="K729" i="1"/>
  <c r="K730" i="1"/>
  <c r="K731" i="1"/>
  <c r="O731" i="1" s="1"/>
  <c r="K732" i="1"/>
  <c r="O732" i="1" s="1"/>
  <c r="K733" i="1"/>
  <c r="K734" i="1"/>
  <c r="K735" i="1"/>
  <c r="K736" i="1"/>
  <c r="O736" i="1" s="1"/>
  <c r="K737" i="1"/>
  <c r="K738" i="1"/>
  <c r="K739" i="1"/>
  <c r="O739" i="1" s="1"/>
  <c r="K740" i="1"/>
  <c r="O740" i="1" s="1"/>
  <c r="K741" i="1"/>
  <c r="K742" i="1"/>
  <c r="O742" i="1" s="1"/>
  <c r="K743" i="1"/>
  <c r="O743" i="1" s="1"/>
  <c r="K744" i="1"/>
  <c r="O744" i="1" s="1"/>
  <c r="K745" i="1"/>
  <c r="K746" i="1"/>
  <c r="K747" i="1"/>
  <c r="O747" i="1" s="1"/>
  <c r="K748" i="1"/>
  <c r="O748" i="1" s="1"/>
  <c r="K749" i="1"/>
  <c r="K750" i="1"/>
  <c r="K751" i="1"/>
  <c r="K752" i="1"/>
  <c r="O752" i="1" s="1"/>
  <c r="K753" i="1"/>
  <c r="K754" i="1"/>
  <c r="K755" i="1"/>
  <c r="O755" i="1" s="1"/>
  <c r="K756" i="1"/>
  <c r="O756" i="1" s="1"/>
  <c r="K757" i="1"/>
  <c r="K758" i="1"/>
  <c r="O758" i="1" s="1"/>
  <c r="K759" i="1"/>
  <c r="O759" i="1" s="1"/>
  <c r="K760" i="1"/>
  <c r="O760" i="1" s="1"/>
  <c r="K761" i="1"/>
  <c r="K762" i="1"/>
  <c r="K763" i="1"/>
  <c r="O763" i="1" s="1"/>
  <c r="K764" i="1"/>
  <c r="O764" i="1" s="1"/>
  <c r="K765" i="1"/>
  <c r="K766" i="1"/>
  <c r="K767" i="1"/>
  <c r="K768" i="1"/>
  <c r="O768" i="1" s="1"/>
  <c r="K769" i="1"/>
  <c r="K770" i="1"/>
  <c r="K771" i="1"/>
  <c r="O771" i="1" s="1"/>
  <c r="K772" i="1"/>
  <c r="O772" i="1" s="1"/>
  <c r="K773" i="1"/>
  <c r="K774" i="1"/>
  <c r="O774" i="1" s="1"/>
  <c r="K775" i="1"/>
  <c r="O775" i="1" s="1"/>
  <c r="K776" i="1"/>
  <c r="O776" i="1" s="1"/>
  <c r="K777" i="1"/>
  <c r="K778" i="1"/>
  <c r="K779" i="1"/>
  <c r="O779" i="1" s="1"/>
  <c r="K780" i="1"/>
  <c r="O780" i="1" s="1"/>
  <c r="K781" i="1"/>
  <c r="K782" i="1"/>
  <c r="K783" i="1"/>
  <c r="K784" i="1"/>
  <c r="O784" i="1" s="1"/>
  <c r="K785" i="1"/>
  <c r="K786" i="1"/>
  <c r="K787" i="1"/>
  <c r="O787" i="1" s="1"/>
  <c r="K788" i="1"/>
  <c r="O788" i="1" s="1"/>
  <c r="K789" i="1"/>
  <c r="K790" i="1"/>
  <c r="O790" i="1" s="1"/>
  <c r="K791" i="1"/>
  <c r="O791" i="1" s="1"/>
  <c r="K792" i="1"/>
  <c r="O792" i="1" s="1"/>
  <c r="K793" i="1"/>
  <c r="K794" i="1"/>
  <c r="K795" i="1"/>
  <c r="O795" i="1" s="1"/>
  <c r="K796" i="1"/>
  <c r="O796" i="1" s="1"/>
  <c r="K797" i="1"/>
  <c r="K798" i="1"/>
  <c r="K799" i="1"/>
  <c r="K800" i="1"/>
  <c r="O800" i="1" s="1"/>
  <c r="K801" i="1"/>
  <c r="K802" i="1"/>
  <c r="K803" i="1"/>
  <c r="O803" i="1" s="1"/>
  <c r="K804" i="1"/>
  <c r="O804" i="1" s="1"/>
  <c r="K805" i="1"/>
  <c r="K806" i="1"/>
  <c r="O806" i="1" s="1"/>
  <c r="K807" i="1"/>
  <c r="O807" i="1" s="1"/>
  <c r="K808" i="1"/>
  <c r="O808" i="1" s="1"/>
  <c r="K809" i="1"/>
  <c r="K810" i="1"/>
  <c r="K811" i="1"/>
  <c r="O811" i="1" s="1"/>
  <c r="K812" i="1"/>
  <c r="O812" i="1" s="1"/>
  <c r="K813" i="1"/>
  <c r="K814" i="1"/>
  <c r="K815" i="1"/>
  <c r="K816" i="1"/>
  <c r="O816" i="1" s="1"/>
  <c r="K817" i="1"/>
  <c r="K818" i="1"/>
  <c r="K819" i="1"/>
  <c r="O819" i="1" s="1"/>
  <c r="K820" i="1"/>
  <c r="O820" i="1" s="1"/>
  <c r="K821" i="1"/>
  <c r="K822" i="1"/>
  <c r="O822" i="1" s="1"/>
  <c r="K823" i="1"/>
  <c r="O823" i="1" s="1"/>
  <c r="K824" i="1"/>
  <c r="O824" i="1" s="1"/>
  <c r="K825" i="1"/>
  <c r="K826" i="1"/>
  <c r="K827" i="1"/>
  <c r="O827" i="1" s="1"/>
  <c r="K828" i="1"/>
  <c r="O828" i="1" s="1"/>
  <c r="K829" i="1"/>
  <c r="K830" i="1"/>
  <c r="K831" i="1"/>
  <c r="K832" i="1"/>
  <c r="O832" i="1" s="1"/>
  <c r="K833" i="1"/>
  <c r="K834" i="1"/>
  <c r="K835" i="1"/>
  <c r="O835" i="1" s="1"/>
  <c r="K836" i="1"/>
  <c r="O836" i="1" s="1"/>
  <c r="K837" i="1"/>
  <c r="K838" i="1"/>
  <c r="O838" i="1" s="1"/>
  <c r="K839" i="1"/>
  <c r="O839" i="1" s="1"/>
  <c r="K840" i="1"/>
  <c r="O840" i="1" s="1"/>
  <c r="K841" i="1"/>
  <c r="K842" i="1"/>
  <c r="K843" i="1"/>
  <c r="O843" i="1" s="1"/>
  <c r="K844" i="1"/>
  <c r="O844" i="1" s="1"/>
  <c r="K845" i="1"/>
  <c r="K846" i="1"/>
  <c r="K847" i="1"/>
  <c r="K848" i="1"/>
  <c r="O848" i="1" s="1"/>
  <c r="K849" i="1"/>
  <c r="K850" i="1"/>
  <c r="K851" i="1"/>
  <c r="O851" i="1" s="1"/>
  <c r="K852" i="1"/>
  <c r="O852" i="1" s="1"/>
  <c r="K853" i="1"/>
  <c r="K854" i="1"/>
  <c r="O854" i="1" s="1"/>
  <c r="K855" i="1"/>
  <c r="O855" i="1" s="1"/>
  <c r="K856" i="1"/>
  <c r="O856" i="1" s="1"/>
  <c r="K857" i="1"/>
  <c r="K858" i="1"/>
  <c r="K859" i="1"/>
  <c r="O859" i="1" s="1"/>
  <c r="K860" i="1"/>
  <c r="O860" i="1" s="1"/>
  <c r="K861" i="1"/>
  <c r="K862" i="1"/>
  <c r="K863" i="1"/>
  <c r="K864" i="1"/>
  <c r="O864" i="1" s="1"/>
  <c r="K865" i="1"/>
  <c r="K866" i="1"/>
  <c r="K867" i="1"/>
  <c r="O867" i="1" s="1"/>
  <c r="K868" i="1"/>
  <c r="O868" i="1" s="1"/>
  <c r="K869" i="1"/>
  <c r="K870" i="1"/>
  <c r="O870" i="1" s="1"/>
  <c r="K871" i="1"/>
  <c r="O871" i="1" s="1"/>
  <c r="K872" i="1"/>
  <c r="O872" i="1" s="1"/>
  <c r="K873" i="1"/>
  <c r="K874" i="1"/>
  <c r="K875" i="1"/>
  <c r="O875" i="1" s="1"/>
  <c r="K876" i="1"/>
  <c r="O876" i="1" s="1"/>
  <c r="K877" i="1"/>
  <c r="K878" i="1"/>
  <c r="K879" i="1"/>
  <c r="K880" i="1"/>
  <c r="O880" i="1" s="1"/>
  <c r="K881" i="1"/>
  <c r="K882" i="1"/>
  <c r="K883" i="1"/>
  <c r="O883" i="1" s="1"/>
  <c r="K884" i="1"/>
  <c r="O884" i="1" s="1"/>
  <c r="K885" i="1"/>
  <c r="K886" i="1"/>
  <c r="O886" i="1" s="1"/>
  <c r="K887" i="1"/>
  <c r="O887" i="1" s="1"/>
  <c r="K888" i="1"/>
  <c r="O888" i="1" s="1"/>
  <c r="K889" i="1"/>
  <c r="K890" i="1"/>
  <c r="K891" i="1"/>
  <c r="O891" i="1" s="1"/>
  <c r="K892" i="1"/>
  <c r="O892" i="1" s="1"/>
  <c r="K893" i="1"/>
  <c r="K894" i="1"/>
  <c r="K895" i="1"/>
  <c r="K896" i="1"/>
  <c r="O896" i="1" s="1"/>
  <c r="K897" i="1"/>
  <c r="K898" i="1"/>
  <c r="K899" i="1"/>
  <c r="O899" i="1" s="1"/>
  <c r="K900" i="1"/>
  <c r="O900" i="1" s="1"/>
  <c r="K901" i="1"/>
  <c r="K902" i="1"/>
  <c r="O902" i="1" s="1"/>
  <c r="K903" i="1"/>
  <c r="O903" i="1" s="1"/>
  <c r="K904" i="1"/>
  <c r="O904" i="1" s="1"/>
  <c r="K905" i="1"/>
  <c r="K906" i="1"/>
  <c r="K907" i="1"/>
  <c r="O907" i="1" s="1"/>
  <c r="K908" i="1"/>
  <c r="O908" i="1" s="1"/>
  <c r="K909" i="1"/>
  <c r="K910" i="1"/>
  <c r="K911" i="1"/>
  <c r="K912" i="1"/>
  <c r="O912" i="1" s="1"/>
  <c r="K913" i="1"/>
  <c r="K914" i="1"/>
  <c r="K915" i="1"/>
  <c r="O915" i="1" s="1"/>
  <c r="K916" i="1"/>
  <c r="O916" i="1" s="1"/>
  <c r="K917" i="1"/>
  <c r="K918" i="1"/>
  <c r="O918" i="1" s="1"/>
  <c r="K919" i="1"/>
  <c r="O919" i="1" s="1"/>
  <c r="K920" i="1"/>
  <c r="O920" i="1" s="1"/>
  <c r="K921" i="1"/>
  <c r="K922" i="1"/>
  <c r="K923" i="1"/>
  <c r="O923" i="1" s="1"/>
  <c r="K924" i="1"/>
  <c r="O924" i="1" s="1"/>
  <c r="K925" i="1"/>
  <c r="K926" i="1"/>
  <c r="K927" i="1"/>
  <c r="K928" i="1"/>
  <c r="O928" i="1" s="1"/>
  <c r="K929" i="1"/>
  <c r="K930" i="1"/>
  <c r="K931" i="1"/>
  <c r="O931" i="1" s="1"/>
  <c r="K932" i="1"/>
  <c r="O932" i="1" s="1"/>
  <c r="K933" i="1"/>
  <c r="K934" i="1"/>
  <c r="O934" i="1" s="1"/>
  <c r="K935" i="1"/>
  <c r="O935" i="1" s="1"/>
  <c r="K936" i="1"/>
  <c r="O936" i="1" s="1"/>
  <c r="K937" i="1"/>
  <c r="K938" i="1"/>
  <c r="K939" i="1"/>
  <c r="O939" i="1" s="1"/>
  <c r="K940" i="1"/>
  <c r="O940" i="1" s="1"/>
  <c r="K941" i="1"/>
  <c r="K942" i="1"/>
  <c r="K943" i="1"/>
  <c r="K944" i="1"/>
  <c r="O944" i="1" s="1"/>
  <c r="K945" i="1"/>
  <c r="K946" i="1"/>
  <c r="K947" i="1"/>
  <c r="O947" i="1" s="1"/>
  <c r="K948" i="1"/>
  <c r="O948" i="1" s="1"/>
  <c r="K949" i="1"/>
  <c r="K950" i="1"/>
  <c r="K951" i="1"/>
  <c r="O951" i="1" s="1"/>
  <c r="K952" i="1"/>
  <c r="O952" i="1" s="1"/>
  <c r="K953" i="1"/>
  <c r="K954" i="1"/>
  <c r="K955" i="1"/>
  <c r="O955" i="1" s="1"/>
  <c r="K956" i="1"/>
  <c r="K957" i="1"/>
  <c r="K958" i="1"/>
  <c r="O958" i="1" s="1"/>
  <c r="K959" i="1"/>
  <c r="O959" i="1" s="1"/>
  <c r="K960" i="1"/>
  <c r="O960" i="1" s="1"/>
  <c r="K961" i="1"/>
  <c r="K962" i="1"/>
  <c r="K963" i="1"/>
  <c r="O963" i="1" s="1"/>
  <c r="K964" i="1"/>
  <c r="O964" i="1" s="1"/>
  <c r="K965" i="1"/>
  <c r="K966" i="1"/>
  <c r="O966" i="1" s="1"/>
  <c r="K967" i="1"/>
  <c r="O967" i="1" s="1"/>
  <c r="K968" i="1"/>
  <c r="O968" i="1" s="1"/>
  <c r="K969" i="1"/>
  <c r="K970" i="1"/>
  <c r="K971" i="1"/>
  <c r="O971" i="1" s="1"/>
  <c r="K972" i="1"/>
  <c r="K973" i="1"/>
  <c r="K974" i="1"/>
  <c r="K975" i="1"/>
  <c r="O975" i="1" s="1"/>
  <c r="K976" i="1"/>
  <c r="O976" i="1" s="1"/>
  <c r="K977" i="1"/>
  <c r="K978" i="1"/>
  <c r="K979" i="1"/>
  <c r="O979" i="1" s="1"/>
  <c r="K980" i="1"/>
  <c r="O980" i="1" s="1"/>
  <c r="K981" i="1"/>
  <c r="K982" i="1"/>
  <c r="K983" i="1"/>
  <c r="O983" i="1" s="1"/>
  <c r="K984" i="1"/>
  <c r="O984" i="1" s="1"/>
  <c r="K985" i="1"/>
  <c r="K986" i="1"/>
  <c r="K987" i="1"/>
  <c r="O987" i="1" s="1"/>
  <c r="K988" i="1"/>
  <c r="K989" i="1"/>
  <c r="K990" i="1"/>
  <c r="K991" i="1"/>
  <c r="O991" i="1" s="1"/>
  <c r="K992" i="1"/>
  <c r="O992" i="1" s="1"/>
  <c r="K993" i="1"/>
  <c r="K994" i="1"/>
  <c r="O994" i="1" s="1"/>
  <c r="K995" i="1"/>
  <c r="O995" i="1" s="1"/>
  <c r="K996" i="1"/>
  <c r="O996" i="1" s="1"/>
  <c r="K997" i="1"/>
  <c r="K998" i="1"/>
  <c r="K999" i="1"/>
  <c r="O999" i="1" s="1"/>
  <c r="K1000" i="1"/>
  <c r="O1000" i="1" s="1"/>
  <c r="K1001" i="1"/>
  <c r="K1002" i="1"/>
  <c r="O1002" i="1" s="1"/>
  <c r="K1003" i="1"/>
  <c r="O1003" i="1" s="1"/>
  <c r="K1004" i="1"/>
  <c r="K1005" i="1"/>
  <c r="K1006" i="1"/>
  <c r="K1007" i="1"/>
  <c r="O1007" i="1" s="1"/>
  <c r="K1008" i="1"/>
  <c r="O1008" i="1" s="1"/>
  <c r="K1009" i="1"/>
  <c r="K1010" i="1"/>
  <c r="K1011" i="1"/>
  <c r="O1011" i="1" s="1"/>
  <c r="K1012" i="1"/>
  <c r="O1012" i="1" s="1"/>
  <c r="K1013" i="1"/>
  <c r="K1014" i="1"/>
  <c r="K1015" i="1"/>
  <c r="O1015" i="1" s="1"/>
  <c r="K1016" i="1"/>
  <c r="O1016" i="1" s="1"/>
  <c r="K1017" i="1"/>
  <c r="K1018" i="1"/>
  <c r="K1019" i="1"/>
  <c r="O1019" i="1" s="1"/>
  <c r="K1020" i="1"/>
  <c r="K1021" i="1"/>
  <c r="K1022" i="1"/>
  <c r="O1022" i="1" s="1"/>
  <c r="K1023" i="1"/>
  <c r="O1023" i="1" s="1"/>
  <c r="K1024" i="1"/>
  <c r="O1024" i="1" s="1"/>
  <c r="K1025" i="1"/>
  <c r="K1026" i="1"/>
  <c r="K1027" i="1"/>
  <c r="O1027" i="1" s="1"/>
  <c r="K1028" i="1"/>
  <c r="O1028" i="1" s="1"/>
  <c r="K1029" i="1"/>
  <c r="K1030" i="1"/>
  <c r="O1030" i="1" s="1"/>
  <c r="K1031" i="1"/>
  <c r="O1031" i="1" s="1"/>
  <c r="K1032" i="1"/>
  <c r="O1032" i="1" s="1"/>
  <c r="K1033" i="1"/>
  <c r="K1034" i="1"/>
  <c r="K1035" i="1"/>
  <c r="O1035" i="1" s="1"/>
  <c r="K1036" i="1"/>
  <c r="K1037" i="1"/>
  <c r="K1038" i="1"/>
  <c r="K1039" i="1"/>
  <c r="O1039" i="1" s="1"/>
  <c r="K1040" i="1"/>
  <c r="O1040" i="1" s="1"/>
  <c r="K1041" i="1"/>
  <c r="K1042" i="1"/>
  <c r="K1043" i="1"/>
  <c r="O1043" i="1" s="1"/>
  <c r="K1044" i="1"/>
  <c r="O1044" i="1" s="1"/>
  <c r="K1045" i="1"/>
  <c r="K1046" i="1"/>
  <c r="K1047" i="1"/>
  <c r="O1047" i="1" s="1"/>
  <c r="K1048" i="1"/>
  <c r="O1048" i="1" s="1"/>
  <c r="K1049" i="1"/>
  <c r="K1050" i="1"/>
  <c r="K1051" i="1"/>
  <c r="O1051" i="1" s="1"/>
  <c r="K1052" i="1"/>
  <c r="K1053" i="1"/>
  <c r="K1054" i="1"/>
  <c r="K1055" i="1"/>
  <c r="O1055" i="1" s="1"/>
  <c r="K1056" i="1"/>
  <c r="O1056" i="1" s="1"/>
  <c r="K1057" i="1"/>
  <c r="K1058" i="1"/>
  <c r="O1058" i="1" s="1"/>
  <c r="K1059" i="1"/>
  <c r="O1059" i="1" s="1"/>
  <c r="K1060" i="1"/>
  <c r="O1060" i="1" s="1"/>
  <c r="K1061" i="1"/>
  <c r="K1062" i="1"/>
  <c r="K1063" i="1"/>
  <c r="O1063" i="1" s="1"/>
  <c r="K1064" i="1"/>
  <c r="O1064" i="1" s="1"/>
  <c r="K1065" i="1"/>
  <c r="K1066" i="1"/>
  <c r="O1066" i="1" s="1"/>
  <c r="K1067" i="1"/>
  <c r="O1067" i="1" s="1"/>
  <c r="K1068" i="1"/>
  <c r="K1069" i="1"/>
  <c r="K1070" i="1"/>
  <c r="K1071" i="1"/>
  <c r="O1071" i="1" s="1"/>
  <c r="K1072" i="1"/>
  <c r="O1072" i="1" s="1"/>
  <c r="K1073" i="1"/>
  <c r="K1074" i="1"/>
  <c r="K1075" i="1"/>
  <c r="O1075" i="1" s="1"/>
  <c r="K1076" i="1"/>
  <c r="O1076" i="1" s="1"/>
  <c r="K1077" i="1"/>
  <c r="K1078" i="1"/>
  <c r="K1079" i="1"/>
  <c r="O1079" i="1" s="1"/>
  <c r="K1080" i="1"/>
  <c r="O1080" i="1" s="1"/>
  <c r="K1081" i="1"/>
  <c r="K1082" i="1"/>
  <c r="K1083" i="1"/>
  <c r="O1083" i="1" s="1"/>
  <c r="K1084" i="1"/>
  <c r="K1085" i="1"/>
  <c r="K1086" i="1"/>
  <c r="O1086" i="1" s="1"/>
  <c r="K1087" i="1"/>
  <c r="O1087" i="1" s="1"/>
  <c r="K1088" i="1"/>
  <c r="O1088" i="1" s="1"/>
  <c r="K1089" i="1"/>
  <c r="K1090" i="1"/>
  <c r="K1091" i="1"/>
  <c r="O1091" i="1" s="1"/>
  <c r="K1092" i="1"/>
  <c r="O1092" i="1" s="1"/>
  <c r="K1093" i="1"/>
  <c r="K1094" i="1"/>
  <c r="O1094" i="1" s="1"/>
  <c r="K1095" i="1"/>
  <c r="O1095" i="1" s="1"/>
  <c r="K1096" i="1"/>
  <c r="O1096" i="1" s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N372" i="1"/>
  <c r="N373" i="1"/>
  <c r="N375" i="1"/>
  <c r="N376" i="1"/>
  <c r="N377" i="1"/>
  <c r="N379" i="1"/>
  <c r="N380" i="1"/>
  <c r="N381" i="1"/>
  <c r="N383" i="1"/>
  <c r="N384" i="1"/>
  <c r="N385" i="1"/>
  <c r="N387" i="1"/>
  <c r="N388" i="1"/>
  <c r="N389" i="1"/>
  <c r="N391" i="1"/>
  <c r="N392" i="1"/>
  <c r="N393" i="1"/>
  <c r="N395" i="1"/>
  <c r="N396" i="1"/>
  <c r="N397" i="1"/>
  <c r="N399" i="1"/>
  <c r="N400" i="1"/>
  <c r="N401" i="1"/>
  <c r="N403" i="1"/>
  <c r="N404" i="1"/>
  <c r="N405" i="1"/>
  <c r="N407" i="1"/>
  <c r="N408" i="1"/>
  <c r="N409" i="1"/>
  <c r="N411" i="1"/>
  <c r="N412" i="1"/>
  <c r="N413" i="1"/>
  <c r="N415" i="1"/>
  <c r="N416" i="1"/>
  <c r="N417" i="1"/>
  <c r="N419" i="1"/>
  <c r="N420" i="1"/>
  <c r="N421" i="1"/>
  <c r="N423" i="1"/>
  <c r="N424" i="1"/>
  <c r="N425" i="1"/>
  <c r="N427" i="1"/>
  <c r="N428" i="1"/>
  <c r="N429" i="1"/>
  <c r="N431" i="1"/>
  <c r="N432" i="1"/>
  <c r="N433" i="1"/>
  <c r="N435" i="1"/>
  <c r="N436" i="1"/>
  <c r="N437" i="1"/>
  <c r="N439" i="1"/>
  <c r="N440" i="1"/>
  <c r="N441" i="1"/>
  <c r="N443" i="1"/>
  <c r="N444" i="1"/>
  <c r="N445" i="1"/>
  <c r="N447" i="1"/>
  <c r="N448" i="1"/>
  <c r="N449" i="1"/>
  <c r="N451" i="1"/>
  <c r="N452" i="1"/>
  <c r="N453" i="1"/>
  <c r="N455" i="1"/>
  <c r="N456" i="1"/>
  <c r="N457" i="1"/>
  <c r="N459" i="1"/>
  <c r="N460" i="1"/>
  <c r="N461" i="1"/>
  <c r="N463" i="1"/>
  <c r="N464" i="1"/>
  <c r="N465" i="1"/>
  <c r="N467" i="1"/>
  <c r="N468" i="1"/>
  <c r="N469" i="1"/>
  <c r="N471" i="1"/>
  <c r="N472" i="1"/>
  <c r="N473" i="1"/>
  <c r="N475" i="1"/>
  <c r="N476" i="1"/>
  <c r="N477" i="1"/>
  <c r="N479" i="1"/>
  <c r="N480" i="1"/>
  <c r="N481" i="1"/>
  <c r="N483" i="1"/>
  <c r="N484" i="1"/>
  <c r="N485" i="1"/>
  <c r="N487" i="1"/>
  <c r="N488" i="1"/>
  <c r="N489" i="1"/>
  <c r="N491" i="1"/>
  <c r="N492" i="1"/>
  <c r="N493" i="1"/>
  <c r="N495" i="1"/>
  <c r="N496" i="1"/>
  <c r="N497" i="1"/>
  <c r="N499" i="1"/>
  <c r="N500" i="1"/>
  <c r="N501" i="1"/>
  <c r="N503" i="1"/>
  <c r="N504" i="1"/>
  <c r="N505" i="1"/>
  <c r="N507" i="1"/>
  <c r="N508" i="1"/>
  <c r="N509" i="1"/>
  <c r="N511" i="1"/>
  <c r="N512" i="1"/>
  <c r="N513" i="1"/>
  <c r="N515" i="1"/>
  <c r="N516" i="1"/>
  <c r="N517" i="1"/>
  <c r="N519" i="1"/>
  <c r="N520" i="1"/>
  <c r="N521" i="1"/>
  <c r="N523" i="1"/>
  <c r="N524" i="1"/>
  <c r="N525" i="1"/>
  <c r="N527" i="1"/>
  <c r="N528" i="1"/>
  <c r="N529" i="1"/>
  <c r="N531" i="1"/>
  <c r="N532" i="1"/>
  <c r="N533" i="1"/>
  <c r="N535" i="1"/>
  <c r="N536" i="1"/>
  <c r="N537" i="1"/>
  <c r="N539" i="1"/>
  <c r="N540" i="1"/>
  <c r="N541" i="1"/>
  <c r="N543" i="1"/>
  <c r="N544" i="1"/>
  <c r="N545" i="1"/>
  <c r="N547" i="1"/>
  <c r="N548" i="1"/>
  <c r="N549" i="1"/>
  <c r="N551" i="1"/>
  <c r="N552" i="1"/>
  <c r="N553" i="1"/>
  <c r="N555" i="1"/>
  <c r="N556" i="1"/>
  <c r="N557" i="1"/>
  <c r="N559" i="1"/>
  <c r="N560" i="1"/>
  <c r="N561" i="1"/>
  <c r="N563" i="1"/>
  <c r="N564" i="1"/>
  <c r="N565" i="1"/>
  <c r="N567" i="1"/>
  <c r="N568" i="1"/>
  <c r="N569" i="1"/>
  <c r="N571" i="1"/>
  <c r="N572" i="1"/>
  <c r="N573" i="1"/>
  <c r="N575" i="1"/>
  <c r="N576" i="1"/>
  <c r="N577" i="1"/>
  <c r="N579" i="1"/>
  <c r="N580" i="1"/>
  <c r="N581" i="1"/>
  <c r="N583" i="1"/>
  <c r="N584" i="1"/>
  <c r="N585" i="1"/>
  <c r="N587" i="1"/>
  <c r="N588" i="1"/>
  <c r="N589" i="1"/>
  <c r="N591" i="1"/>
  <c r="N592" i="1"/>
  <c r="N593" i="1"/>
  <c r="N595" i="1"/>
  <c r="N596" i="1"/>
  <c r="N597" i="1"/>
  <c r="N599" i="1"/>
  <c r="N600" i="1"/>
  <c r="N601" i="1"/>
  <c r="N603" i="1"/>
  <c r="N604" i="1"/>
  <c r="N605" i="1"/>
  <c r="N607" i="1"/>
  <c r="N608" i="1"/>
  <c r="N609" i="1"/>
  <c r="N611" i="1"/>
  <c r="N612" i="1"/>
  <c r="N613" i="1"/>
  <c r="N615" i="1"/>
  <c r="N616" i="1"/>
  <c r="N617" i="1"/>
  <c r="N619" i="1"/>
  <c r="N620" i="1"/>
  <c r="N621" i="1"/>
  <c r="N623" i="1"/>
  <c r="N624" i="1"/>
  <c r="N625" i="1"/>
  <c r="N627" i="1"/>
  <c r="N628" i="1"/>
  <c r="N629" i="1"/>
  <c r="N631" i="1"/>
  <c r="N632" i="1"/>
  <c r="N633" i="1"/>
  <c r="N635" i="1"/>
  <c r="N636" i="1"/>
  <c r="N637" i="1"/>
  <c r="N639" i="1"/>
  <c r="N640" i="1"/>
  <c r="N641" i="1"/>
  <c r="N643" i="1"/>
  <c r="N644" i="1"/>
  <c r="N645" i="1"/>
  <c r="N647" i="1"/>
  <c r="N648" i="1"/>
  <c r="N649" i="1"/>
  <c r="N651" i="1"/>
  <c r="N652" i="1"/>
  <c r="N653" i="1"/>
  <c r="N655" i="1"/>
  <c r="N656" i="1"/>
  <c r="N657" i="1"/>
  <c r="N659" i="1"/>
  <c r="N660" i="1"/>
  <c r="N661" i="1"/>
  <c r="N663" i="1"/>
  <c r="N664" i="1"/>
  <c r="N665" i="1"/>
  <c r="N667" i="1"/>
  <c r="N668" i="1"/>
  <c r="N669" i="1"/>
  <c r="N671" i="1"/>
  <c r="N672" i="1"/>
  <c r="N673" i="1"/>
  <c r="N675" i="1"/>
  <c r="N676" i="1"/>
  <c r="N677" i="1"/>
  <c r="N679" i="1"/>
  <c r="N680" i="1"/>
  <c r="N681" i="1"/>
  <c r="N683" i="1"/>
  <c r="N684" i="1"/>
  <c r="N685" i="1"/>
  <c r="N687" i="1"/>
  <c r="N688" i="1"/>
  <c r="N689" i="1"/>
  <c r="N691" i="1"/>
  <c r="N692" i="1"/>
  <c r="N693" i="1"/>
  <c r="N695" i="1"/>
  <c r="N696" i="1"/>
  <c r="N697" i="1"/>
  <c r="N699" i="1"/>
  <c r="N700" i="1"/>
  <c r="N701" i="1"/>
  <c r="N703" i="1"/>
  <c r="N704" i="1"/>
  <c r="N705" i="1"/>
  <c r="N707" i="1"/>
  <c r="N708" i="1"/>
  <c r="N709" i="1"/>
  <c r="N711" i="1"/>
  <c r="N712" i="1"/>
  <c r="N713" i="1"/>
  <c r="N715" i="1"/>
  <c r="N716" i="1"/>
  <c r="N717" i="1"/>
  <c r="N719" i="1"/>
  <c r="N720" i="1"/>
  <c r="N721" i="1"/>
  <c r="N723" i="1"/>
  <c r="N724" i="1"/>
  <c r="N725" i="1"/>
  <c r="N727" i="1"/>
  <c r="N728" i="1"/>
  <c r="N729" i="1"/>
  <c r="N731" i="1"/>
  <c r="N732" i="1"/>
  <c r="N733" i="1"/>
  <c r="N735" i="1"/>
  <c r="N736" i="1"/>
  <c r="N737" i="1"/>
  <c r="N739" i="1"/>
  <c r="N740" i="1"/>
  <c r="N741" i="1"/>
  <c r="N743" i="1"/>
  <c r="N744" i="1"/>
  <c r="N745" i="1"/>
  <c r="N747" i="1"/>
  <c r="N748" i="1"/>
  <c r="N749" i="1"/>
  <c r="N751" i="1"/>
  <c r="N752" i="1"/>
  <c r="N753" i="1"/>
  <c r="N755" i="1"/>
  <c r="N756" i="1"/>
  <c r="N757" i="1"/>
  <c r="N759" i="1"/>
  <c r="N760" i="1"/>
  <c r="N761" i="1"/>
  <c r="N763" i="1"/>
  <c r="N764" i="1"/>
  <c r="N765" i="1"/>
  <c r="N767" i="1"/>
  <c r="N768" i="1"/>
  <c r="N769" i="1"/>
  <c r="N771" i="1"/>
  <c r="N772" i="1"/>
  <c r="N773" i="1"/>
  <c r="N775" i="1"/>
  <c r="N776" i="1"/>
  <c r="N777" i="1"/>
  <c r="N779" i="1"/>
  <c r="N780" i="1"/>
  <c r="N781" i="1"/>
  <c r="N783" i="1"/>
  <c r="N784" i="1"/>
  <c r="N785" i="1"/>
  <c r="N787" i="1"/>
  <c r="N788" i="1"/>
  <c r="N789" i="1"/>
  <c r="N791" i="1"/>
  <c r="N792" i="1"/>
  <c r="N793" i="1"/>
  <c r="N795" i="1"/>
  <c r="N796" i="1"/>
  <c r="N797" i="1"/>
  <c r="N799" i="1"/>
  <c r="N800" i="1"/>
  <c r="N801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6" i="1"/>
  <c r="N827" i="1"/>
  <c r="N828" i="1"/>
  <c r="N830" i="1"/>
  <c r="N831" i="1"/>
  <c r="N832" i="1"/>
  <c r="N834" i="1"/>
  <c r="N835" i="1"/>
  <c r="N836" i="1"/>
  <c r="N838" i="1"/>
  <c r="N839" i="1"/>
  <c r="N840" i="1"/>
  <c r="N842" i="1"/>
  <c r="N843" i="1"/>
  <c r="N844" i="1"/>
  <c r="N846" i="1"/>
  <c r="N847" i="1"/>
  <c r="N848" i="1"/>
  <c r="N850" i="1"/>
  <c r="N851" i="1"/>
  <c r="N852" i="1"/>
  <c r="N854" i="1"/>
  <c r="N855" i="1"/>
  <c r="N856" i="1"/>
  <c r="N858" i="1"/>
  <c r="N859" i="1"/>
  <c r="N862" i="1"/>
  <c r="N863" i="1"/>
  <c r="N864" i="1"/>
  <c r="N866" i="1"/>
  <c r="N867" i="1"/>
  <c r="N870" i="1"/>
  <c r="N871" i="1"/>
  <c r="N874" i="1"/>
  <c r="N875" i="1"/>
  <c r="N878" i="1"/>
  <c r="N879" i="1"/>
  <c r="N880" i="1"/>
  <c r="N882" i="1"/>
  <c r="N883" i="1"/>
  <c r="N886" i="1"/>
  <c r="N887" i="1"/>
  <c r="N890" i="1"/>
  <c r="N891" i="1"/>
  <c r="N894" i="1"/>
  <c r="N895" i="1"/>
  <c r="N896" i="1"/>
  <c r="N898" i="1"/>
  <c r="N899" i="1"/>
  <c r="N902" i="1"/>
  <c r="N903" i="1"/>
  <c r="N906" i="1"/>
  <c r="N907" i="1"/>
  <c r="N910" i="1"/>
  <c r="N911" i="1"/>
  <c r="N912" i="1"/>
  <c r="N914" i="1"/>
  <c r="N915" i="1"/>
  <c r="N918" i="1"/>
  <c r="N919" i="1"/>
  <c r="N922" i="1"/>
  <c r="N923" i="1"/>
  <c r="N926" i="1"/>
  <c r="N927" i="1"/>
  <c r="N928" i="1"/>
  <c r="N930" i="1"/>
  <c r="N931" i="1"/>
  <c r="N934" i="1"/>
  <c r="N935" i="1"/>
  <c r="N938" i="1"/>
  <c r="N939" i="1"/>
  <c r="N942" i="1"/>
  <c r="N943" i="1"/>
  <c r="N944" i="1"/>
  <c r="N946" i="1"/>
  <c r="N947" i="1"/>
  <c r="N950" i="1"/>
  <c r="N951" i="1"/>
  <c r="N954" i="1"/>
  <c r="N955" i="1"/>
  <c r="N958" i="1"/>
  <c r="N959" i="1"/>
  <c r="N960" i="1"/>
  <c r="N962" i="1"/>
  <c r="N963" i="1"/>
  <c r="N966" i="1"/>
  <c r="N967" i="1"/>
  <c r="N970" i="1"/>
  <c r="N971" i="1"/>
  <c r="N974" i="1"/>
  <c r="N975" i="1"/>
  <c r="N976" i="1"/>
  <c r="N978" i="1"/>
  <c r="N979" i="1"/>
  <c r="N982" i="1"/>
  <c r="N983" i="1"/>
  <c r="N986" i="1"/>
  <c r="N987" i="1"/>
  <c r="N990" i="1"/>
  <c r="N991" i="1"/>
  <c r="N992" i="1"/>
  <c r="N994" i="1"/>
  <c r="N995" i="1"/>
  <c r="N998" i="1"/>
  <c r="N999" i="1"/>
  <c r="N1002" i="1"/>
  <c r="N1003" i="1"/>
  <c r="N1006" i="1"/>
  <c r="N1007" i="1"/>
  <c r="N1008" i="1"/>
  <c r="N1010" i="1"/>
  <c r="N1011" i="1"/>
  <c r="N1014" i="1"/>
  <c r="N1015" i="1"/>
  <c r="N1018" i="1"/>
  <c r="N1019" i="1"/>
  <c r="N1022" i="1"/>
  <c r="N1023" i="1"/>
  <c r="N1024" i="1"/>
  <c r="N1026" i="1"/>
  <c r="N1027" i="1"/>
  <c r="N1030" i="1"/>
  <c r="N1031" i="1"/>
  <c r="N1034" i="1"/>
  <c r="N1035" i="1"/>
  <c r="N1038" i="1"/>
  <c r="N1039" i="1"/>
  <c r="N1040" i="1"/>
  <c r="N1042" i="1"/>
  <c r="N1043" i="1"/>
  <c r="N1046" i="1"/>
  <c r="N1047" i="1"/>
  <c r="N1050" i="1"/>
  <c r="N1051" i="1"/>
  <c r="N1054" i="1"/>
  <c r="N1055" i="1"/>
  <c r="N1056" i="1"/>
  <c r="N1058" i="1"/>
  <c r="N1059" i="1"/>
  <c r="N1062" i="1"/>
  <c r="N1063" i="1"/>
  <c r="N1066" i="1"/>
  <c r="N1067" i="1"/>
  <c r="N1070" i="1"/>
  <c r="N1071" i="1"/>
  <c r="N1072" i="1"/>
  <c r="N1074" i="1"/>
  <c r="N1075" i="1"/>
  <c r="N1078" i="1"/>
  <c r="N1079" i="1"/>
  <c r="N1082" i="1"/>
  <c r="N1083" i="1"/>
  <c r="N1086" i="1"/>
  <c r="N1087" i="1"/>
  <c r="N1088" i="1"/>
  <c r="N1090" i="1"/>
  <c r="N1091" i="1"/>
  <c r="N1094" i="1"/>
  <c r="N1095" i="1"/>
  <c r="O373" i="1"/>
  <c r="O377" i="1"/>
  <c r="O378" i="1"/>
  <c r="O381" i="1"/>
  <c r="O382" i="1"/>
  <c r="O383" i="1"/>
  <c r="O385" i="1"/>
  <c r="O386" i="1"/>
  <c r="O389" i="1"/>
  <c r="O393" i="1"/>
  <c r="O394" i="1"/>
  <c r="O397" i="1"/>
  <c r="O398" i="1"/>
  <c r="O399" i="1"/>
  <c r="O401" i="1"/>
  <c r="O402" i="1"/>
  <c r="O405" i="1"/>
  <c r="O409" i="1"/>
  <c r="O410" i="1"/>
  <c r="O413" i="1"/>
  <c r="O414" i="1"/>
  <c r="O415" i="1"/>
  <c r="O417" i="1"/>
  <c r="O418" i="1"/>
  <c r="O421" i="1"/>
  <c r="O425" i="1"/>
  <c r="O426" i="1"/>
  <c r="O429" i="1"/>
  <c r="O430" i="1"/>
  <c r="O431" i="1"/>
  <c r="O433" i="1"/>
  <c r="O434" i="1"/>
  <c r="O437" i="1"/>
  <c r="O441" i="1"/>
  <c r="O442" i="1"/>
  <c r="O445" i="1"/>
  <c r="O446" i="1"/>
  <c r="O447" i="1"/>
  <c r="O449" i="1"/>
  <c r="O450" i="1"/>
  <c r="O453" i="1"/>
  <c r="O457" i="1"/>
  <c r="O458" i="1"/>
  <c r="O461" i="1"/>
  <c r="O462" i="1"/>
  <c r="O463" i="1"/>
  <c r="O465" i="1"/>
  <c r="O466" i="1"/>
  <c r="O469" i="1"/>
  <c r="O473" i="1"/>
  <c r="O474" i="1"/>
  <c r="O477" i="1"/>
  <c r="O478" i="1"/>
  <c r="O479" i="1"/>
  <c r="O481" i="1"/>
  <c r="O482" i="1"/>
  <c r="O485" i="1"/>
  <c r="O489" i="1"/>
  <c r="O490" i="1"/>
  <c r="O493" i="1"/>
  <c r="O494" i="1"/>
  <c r="O495" i="1"/>
  <c r="O497" i="1"/>
  <c r="O498" i="1"/>
  <c r="O501" i="1"/>
  <c r="O505" i="1"/>
  <c r="O506" i="1"/>
  <c r="O509" i="1"/>
  <c r="O510" i="1"/>
  <c r="O511" i="1"/>
  <c r="O513" i="1"/>
  <c r="O514" i="1"/>
  <c r="O517" i="1"/>
  <c r="O521" i="1"/>
  <c r="O522" i="1"/>
  <c r="O525" i="1"/>
  <c r="O526" i="1"/>
  <c r="O527" i="1"/>
  <c r="O529" i="1"/>
  <c r="O530" i="1"/>
  <c r="O533" i="1"/>
  <c r="O537" i="1"/>
  <c r="O538" i="1"/>
  <c r="O541" i="1"/>
  <c r="O542" i="1"/>
  <c r="O543" i="1"/>
  <c r="O545" i="1"/>
  <c r="O546" i="1"/>
  <c r="O549" i="1"/>
  <c r="O553" i="1"/>
  <c r="O554" i="1"/>
  <c r="O557" i="1"/>
  <c r="O558" i="1"/>
  <c r="O559" i="1"/>
  <c r="O561" i="1"/>
  <c r="O562" i="1"/>
  <c r="O565" i="1"/>
  <c r="O569" i="1"/>
  <c r="O570" i="1"/>
  <c r="O573" i="1"/>
  <c r="O574" i="1"/>
  <c r="O575" i="1"/>
  <c r="O577" i="1"/>
  <c r="O578" i="1"/>
  <c r="O581" i="1"/>
  <c r="O585" i="1"/>
  <c r="O586" i="1"/>
  <c r="O589" i="1"/>
  <c r="O590" i="1"/>
  <c r="O591" i="1"/>
  <c r="O593" i="1"/>
  <c r="O594" i="1"/>
  <c r="O597" i="1"/>
  <c r="O601" i="1"/>
  <c r="O602" i="1"/>
  <c r="O605" i="1"/>
  <c r="O606" i="1"/>
  <c r="O607" i="1"/>
  <c r="O609" i="1"/>
  <c r="O610" i="1"/>
  <c r="O613" i="1"/>
  <c r="O617" i="1"/>
  <c r="O618" i="1"/>
  <c r="O621" i="1"/>
  <c r="O622" i="1"/>
  <c r="O623" i="1"/>
  <c r="O625" i="1"/>
  <c r="O626" i="1"/>
  <c r="O629" i="1"/>
  <c r="O633" i="1"/>
  <c r="O634" i="1"/>
  <c r="O637" i="1"/>
  <c r="O638" i="1"/>
  <c r="O639" i="1"/>
  <c r="O641" i="1"/>
  <c r="O642" i="1"/>
  <c r="O645" i="1"/>
  <c r="O649" i="1"/>
  <c r="O650" i="1"/>
  <c r="O653" i="1"/>
  <c r="O654" i="1"/>
  <c r="O655" i="1"/>
  <c r="O657" i="1"/>
  <c r="O658" i="1"/>
  <c r="O661" i="1"/>
  <c r="O665" i="1"/>
  <c r="O666" i="1"/>
  <c r="O669" i="1"/>
  <c r="O670" i="1"/>
  <c r="O671" i="1"/>
  <c r="O673" i="1"/>
  <c r="O674" i="1"/>
  <c r="O677" i="1"/>
  <c r="O681" i="1"/>
  <c r="O682" i="1"/>
  <c r="O685" i="1"/>
  <c r="O686" i="1"/>
  <c r="O687" i="1"/>
  <c r="O689" i="1"/>
  <c r="O690" i="1"/>
  <c r="O693" i="1"/>
  <c r="O697" i="1"/>
  <c r="O698" i="1"/>
  <c r="O701" i="1"/>
  <c r="O702" i="1"/>
  <c r="O703" i="1"/>
  <c r="O705" i="1"/>
  <c r="O706" i="1"/>
  <c r="O709" i="1"/>
  <c r="O713" i="1"/>
  <c r="O714" i="1"/>
  <c r="O717" i="1"/>
  <c r="O718" i="1"/>
  <c r="O719" i="1"/>
  <c r="O721" i="1"/>
  <c r="O722" i="1"/>
  <c r="O725" i="1"/>
  <c r="O729" i="1"/>
  <c r="O730" i="1"/>
  <c r="O733" i="1"/>
  <c r="O734" i="1"/>
  <c r="O735" i="1"/>
  <c r="O737" i="1"/>
  <c r="O738" i="1"/>
  <c r="O741" i="1"/>
  <c r="O745" i="1"/>
  <c r="O746" i="1"/>
  <c r="O749" i="1"/>
  <c r="O750" i="1"/>
  <c r="O751" i="1"/>
  <c r="O753" i="1"/>
  <c r="O754" i="1"/>
  <c r="O757" i="1"/>
  <c r="O761" i="1"/>
  <c r="O762" i="1"/>
  <c r="O765" i="1"/>
  <c r="O766" i="1"/>
  <c r="O767" i="1"/>
  <c r="O769" i="1"/>
  <c r="O770" i="1"/>
  <c r="O773" i="1"/>
  <c r="O777" i="1"/>
  <c r="O778" i="1"/>
  <c r="O781" i="1"/>
  <c r="O782" i="1"/>
  <c r="O783" i="1"/>
  <c r="O785" i="1"/>
  <c r="O786" i="1"/>
  <c r="O789" i="1"/>
  <c r="O793" i="1"/>
  <c r="O794" i="1"/>
  <c r="O797" i="1"/>
  <c r="O798" i="1"/>
  <c r="O799" i="1"/>
  <c r="O801" i="1"/>
  <c r="O802" i="1"/>
  <c r="O805" i="1"/>
  <c r="O809" i="1"/>
  <c r="O810" i="1"/>
  <c r="O813" i="1"/>
  <c r="O814" i="1"/>
  <c r="O815" i="1"/>
  <c r="O817" i="1"/>
  <c r="O818" i="1"/>
  <c r="O821" i="1"/>
  <c r="O825" i="1"/>
  <c r="O826" i="1"/>
  <c r="O829" i="1"/>
  <c r="O830" i="1"/>
  <c r="O831" i="1"/>
  <c r="O833" i="1"/>
  <c r="O834" i="1"/>
  <c r="O837" i="1"/>
  <c r="O841" i="1"/>
  <c r="O842" i="1"/>
  <c r="O845" i="1"/>
  <c r="O846" i="1"/>
  <c r="O847" i="1"/>
  <c r="O849" i="1"/>
  <c r="O850" i="1"/>
  <c r="O853" i="1"/>
  <c r="O857" i="1"/>
  <c r="O858" i="1"/>
  <c r="O861" i="1"/>
  <c r="O862" i="1"/>
  <c r="O863" i="1"/>
  <c r="O865" i="1"/>
  <c r="O866" i="1"/>
  <c r="O869" i="1"/>
  <c r="O873" i="1"/>
  <c r="O874" i="1"/>
  <c r="O877" i="1"/>
  <c r="O878" i="1"/>
  <c r="O879" i="1"/>
  <c r="O881" i="1"/>
  <c r="O882" i="1"/>
  <c r="O885" i="1"/>
  <c r="O889" i="1"/>
  <c r="O890" i="1"/>
  <c r="O893" i="1"/>
  <c r="O894" i="1"/>
  <c r="O895" i="1"/>
  <c r="O897" i="1"/>
  <c r="O898" i="1"/>
  <c r="O901" i="1"/>
  <c r="O905" i="1"/>
  <c r="O906" i="1"/>
  <c r="O909" i="1"/>
  <c r="O910" i="1"/>
  <c r="O911" i="1"/>
  <c r="O913" i="1"/>
  <c r="O914" i="1"/>
  <c r="O917" i="1"/>
  <c r="O921" i="1"/>
  <c r="O922" i="1"/>
  <c r="O925" i="1"/>
  <c r="O926" i="1"/>
  <c r="O927" i="1"/>
  <c r="O929" i="1"/>
  <c r="O930" i="1"/>
  <c r="O933" i="1"/>
  <c r="O937" i="1"/>
  <c r="O938" i="1"/>
  <c r="O941" i="1"/>
  <c r="O942" i="1"/>
  <c r="O943" i="1"/>
  <c r="O945" i="1"/>
  <c r="O946" i="1"/>
  <c r="O949" i="1"/>
  <c r="O950" i="1"/>
  <c r="O953" i="1"/>
  <c r="O954" i="1"/>
  <c r="O956" i="1"/>
  <c r="O957" i="1"/>
  <c r="O961" i="1"/>
  <c r="O962" i="1"/>
  <c r="O965" i="1"/>
  <c r="O969" i="1"/>
  <c r="O970" i="1"/>
  <c r="O972" i="1"/>
  <c r="O973" i="1"/>
  <c r="O974" i="1"/>
  <c r="O977" i="1"/>
  <c r="O978" i="1"/>
  <c r="O981" i="1"/>
  <c r="O982" i="1"/>
  <c r="O985" i="1"/>
  <c r="O986" i="1"/>
  <c r="O988" i="1"/>
  <c r="O989" i="1"/>
  <c r="O990" i="1"/>
  <c r="O993" i="1"/>
  <c r="O997" i="1"/>
  <c r="O998" i="1"/>
  <c r="O1001" i="1"/>
  <c r="O1004" i="1"/>
  <c r="O1005" i="1"/>
  <c r="O1006" i="1"/>
  <c r="O1009" i="1"/>
  <c r="O1010" i="1"/>
  <c r="O1013" i="1"/>
  <c r="O1014" i="1"/>
  <c r="O1017" i="1"/>
  <c r="O1018" i="1"/>
  <c r="O1020" i="1"/>
  <c r="O1021" i="1"/>
  <c r="O1025" i="1"/>
  <c r="O1026" i="1"/>
  <c r="O1029" i="1"/>
  <c r="O1033" i="1"/>
  <c r="O1034" i="1"/>
  <c r="O1036" i="1"/>
  <c r="O1037" i="1"/>
  <c r="O1038" i="1"/>
  <c r="O1041" i="1"/>
  <c r="O1042" i="1"/>
  <c r="O1045" i="1"/>
  <c r="O1046" i="1"/>
  <c r="O1049" i="1"/>
  <c r="O1050" i="1"/>
  <c r="O1052" i="1"/>
  <c r="O1053" i="1"/>
  <c r="O1054" i="1"/>
  <c r="O1057" i="1"/>
  <c r="O1061" i="1"/>
  <c r="O1062" i="1"/>
  <c r="O1065" i="1"/>
  <c r="O1068" i="1"/>
  <c r="O1069" i="1"/>
  <c r="O1070" i="1"/>
  <c r="O1073" i="1"/>
  <c r="O1074" i="1"/>
  <c r="O1077" i="1"/>
  <c r="O1078" i="1"/>
  <c r="O1081" i="1"/>
  <c r="O1082" i="1"/>
  <c r="O1084" i="1"/>
  <c r="O1085" i="1"/>
  <c r="O1089" i="1"/>
  <c r="O1090" i="1"/>
  <c r="O1093" i="1"/>
  <c r="B369" i="1"/>
  <c r="B370" i="1"/>
  <c r="J370" i="1" s="1"/>
  <c r="B371" i="1"/>
  <c r="J371" i="1" s="1"/>
  <c r="D369" i="1"/>
  <c r="C369" i="1" s="1"/>
  <c r="D370" i="1"/>
  <c r="D371" i="1"/>
  <c r="C371" i="1" s="1"/>
  <c r="G369" i="1"/>
  <c r="G370" i="1"/>
  <c r="G371" i="1"/>
  <c r="H369" i="1"/>
  <c r="H370" i="1"/>
  <c r="H371" i="1"/>
  <c r="I369" i="1"/>
  <c r="I370" i="1"/>
  <c r="I371" i="1"/>
  <c r="K369" i="1"/>
  <c r="O369" i="1" s="1"/>
  <c r="K370" i="1"/>
  <c r="O370" i="1" s="1"/>
  <c r="K371" i="1"/>
  <c r="O371" i="1" s="1"/>
  <c r="M369" i="1"/>
  <c r="M370" i="1"/>
  <c r="M371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D20" i="1"/>
  <c r="C20" i="1" s="1"/>
  <c r="B3" i="1"/>
  <c r="B4" i="1"/>
  <c r="B5" i="1"/>
  <c r="J5" i="1" s="1"/>
  <c r="B6" i="1"/>
  <c r="B7" i="1"/>
  <c r="B8" i="1"/>
  <c r="B9" i="1"/>
  <c r="J9" i="1" s="1"/>
  <c r="B10" i="1"/>
  <c r="B11" i="1"/>
  <c r="B12" i="1"/>
  <c r="B13" i="1"/>
  <c r="J13" i="1" s="1"/>
  <c r="B14" i="1"/>
  <c r="B15" i="1"/>
  <c r="B16" i="1"/>
  <c r="B17" i="1"/>
  <c r="J17" i="1" s="1"/>
  <c r="B18" i="1"/>
  <c r="B19" i="1"/>
  <c r="B20" i="1"/>
  <c r="B21" i="1"/>
  <c r="J21" i="1" s="1"/>
  <c r="B22" i="1"/>
  <c r="B23" i="1"/>
  <c r="B24" i="1"/>
  <c r="B25" i="1"/>
  <c r="J25" i="1" s="1"/>
  <c r="B26" i="1"/>
  <c r="B27" i="1"/>
  <c r="B28" i="1"/>
  <c r="B29" i="1"/>
  <c r="J29" i="1" s="1"/>
  <c r="B30" i="1"/>
  <c r="B31" i="1"/>
  <c r="B32" i="1"/>
  <c r="B33" i="1"/>
  <c r="J33" i="1" s="1"/>
  <c r="B34" i="1"/>
  <c r="B35" i="1"/>
  <c r="B36" i="1"/>
  <c r="B37" i="1"/>
  <c r="J37" i="1" s="1"/>
  <c r="B38" i="1"/>
  <c r="B39" i="1"/>
  <c r="B40" i="1"/>
  <c r="B41" i="1"/>
  <c r="J41" i="1" s="1"/>
  <c r="B42" i="1"/>
  <c r="B43" i="1"/>
  <c r="B44" i="1"/>
  <c r="B45" i="1"/>
  <c r="J45" i="1" s="1"/>
  <c r="B46" i="1"/>
  <c r="B47" i="1"/>
  <c r="B48" i="1"/>
  <c r="B49" i="1"/>
  <c r="J49" i="1" s="1"/>
  <c r="B50" i="1"/>
  <c r="B51" i="1"/>
  <c r="B52" i="1"/>
  <c r="B53" i="1"/>
  <c r="J53" i="1" s="1"/>
  <c r="B54" i="1"/>
  <c r="B55" i="1"/>
  <c r="B56" i="1"/>
  <c r="B57" i="1"/>
  <c r="J57" i="1" s="1"/>
  <c r="B58" i="1"/>
  <c r="B59" i="1"/>
  <c r="B60" i="1"/>
  <c r="B61" i="1"/>
  <c r="J61" i="1" s="1"/>
  <c r="B62" i="1"/>
  <c r="B63" i="1"/>
  <c r="B64" i="1"/>
  <c r="B65" i="1"/>
  <c r="J65" i="1" s="1"/>
  <c r="B66" i="1"/>
  <c r="B67" i="1"/>
  <c r="B68" i="1"/>
  <c r="B69" i="1"/>
  <c r="J69" i="1" s="1"/>
  <c r="B70" i="1"/>
  <c r="B71" i="1"/>
  <c r="B72" i="1"/>
  <c r="B73" i="1"/>
  <c r="J73" i="1" s="1"/>
  <c r="B74" i="1"/>
  <c r="B75" i="1"/>
  <c r="B76" i="1"/>
  <c r="B77" i="1"/>
  <c r="J77" i="1" s="1"/>
  <c r="B78" i="1"/>
  <c r="B79" i="1"/>
  <c r="B80" i="1"/>
  <c r="B81" i="1"/>
  <c r="J81" i="1" s="1"/>
  <c r="B82" i="1"/>
  <c r="B83" i="1"/>
  <c r="B84" i="1"/>
  <c r="B85" i="1"/>
  <c r="J85" i="1" s="1"/>
  <c r="B86" i="1"/>
  <c r="B87" i="1"/>
  <c r="B88" i="1"/>
  <c r="B89" i="1"/>
  <c r="J89" i="1" s="1"/>
  <c r="B90" i="1"/>
  <c r="B91" i="1"/>
  <c r="B92" i="1"/>
  <c r="B93" i="1"/>
  <c r="J93" i="1" s="1"/>
  <c r="B94" i="1"/>
  <c r="B95" i="1"/>
  <c r="B96" i="1"/>
  <c r="B97" i="1"/>
  <c r="J97" i="1" s="1"/>
  <c r="B98" i="1"/>
  <c r="B99" i="1"/>
  <c r="B100" i="1"/>
  <c r="B101" i="1"/>
  <c r="J101" i="1" s="1"/>
  <c r="B102" i="1"/>
  <c r="B103" i="1"/>
  <c r="B104" i="1"/>
  <c r="B105" i="1"/>
  <c r="J105" i="1" s="1"/>
  <c r="B106" i="1"/>
  <c r="B107" i="1"/>
  <c r="B108" i="1"/>
  <c r="B109" i="1"/>
  <c r="J109" i="1" s="1"/>
  <c r="B110" i="1"/>
  <c r="B111" i="1"/>
  <c r="B112" i="1"/>
  <c r="B113" i="1"/>
  <c r="J113" i="1" s="1"/>
  <c r="B114" i="1"/>
  <c r="B115" i="1"/>
  <c r="B116" i="1"/>
  <c r="B117" i="1"/>
  <c r="J117" i="1" s="1"/>
  <c r="B118" i="1"/>
  <c r="B119" i="1"/>
  <c r="B120" i="1"/>
  <c r="B121" i="1"/>
  <c r="J121" i="1" s="1"/>
  <c r="B122" i="1"/>
  <c r="B123" i="1"/>
  <c r="B124" i="1"/>
  <c r="B125" i="1"/>
  <c r="J125" i="1" s="1"/>
  <c r="B126" i="1"/>
  <c r="B127" i="1"/>
  <c r="B128" i="1"/>
  <c r="B129" i="1"/>
  <c r="J129" i="1" s="1"/>
  <c r="B130" i="1"/>
  <c r="B131" i="1"/>
  <c r="B132" i="1"/>
  <c r="B133" i="1"/>
  <c r="J133" i="1" s="1"/>
  <c r="B134" i="1"/>
  <c r="B135" i="1"/>
  <c r="B136" i="1"/>
  <c r="B137" i="1"/>
  <c r="J137" i="1" s="1"/>
  <c r="B138" i="1"/>
  <c r="B139" i="1"/>
  <c r="B140" i="1"/>
  <c r="B141" i="1"/>
  <c r="J141" i="1" s="1"/>
  <c r="B142" i="1"/>
  <c r="B143" i="1"/>
  <c r="B144" i="1"/>
  <c r="B145" i="1"/>
  <c r="J145" i="1" s="1"/>
  <c r="B146" i="1"/>
  <c r="B147" i="1"/>
  <c r="B148" i="1"/>
  <c r="B149" i="1"/>
  <c r="J149" i="1" s="1"/>
  <c r="B150" i="1"/>
  <c r="B151" i="1"/>
  <c r="B152" i="1"/>
  <c r="B153" i="1"/>
  <c r="J153" i="1" s="1"/>
  <c r="B154" i="1"/>
  <c r="B155" i="1"/>
  <c r="B156" i="1"/>
  <c r="B157" i="1"/>
  <c r="J157" i="1" s="1"/>
  <c r="B158" i="1"/>
  <c r="B159" i="1"/>
  <c r="B160" i="1"/>
  <c r="B161" i="1"/>
  <c r="J161" i="1" s="1"/>
  <c r="B162" i="1"/>
  <c r="B163" i="1"/>
  <c r="B164" i="1"/>
  <c r="B165" i="1"/>
  <c r="J165" i="1" s="1"/>
  <c r="B166" i="1"/>
  <c r="B167" i="1"/>
  <c r="B168" i="1"/>
  <c r="B169" i="1"/>
  <c r="J169" i="1" s="1"/>
  <c r="B170" i="1"/>
  <c r="B171" i="1"/>
  <c r="B172" i="1"/>
  <c r="B173" i="1"/>
  <c r="J173" i="1" s="1"/>
  <c r="B174" i="1"/>
  <c r="B175" i="1"/>
  <c r="B176" i="1"/>
  <c r="B177" i="1"/>
  <c r="J177" i="1" s="1"/>
  <c r="B178" i="1"/>
  <c r="B179" i="1"/>
  <c r="B180" i="1"/>
  <c r="B181" i="1"/>
  <c r="J181" i="1" s="1"/>
  <c r="B182" i="1"/>
  <c r="B183" i="1"/>
  <c r="B184" i="1"/>
  <c r="B185" i="1"/>
  <c r="J185" i="1" s="1"/>
  <c r="B186" i="1"/>
  <c r="B187" i="1"/>
  <c r="B188" i="1"/>
  <c r="B189" i="1"/>
  <c r="J189" i="1" s="1"/>
  <c r="B190" i="1"/>
  <c r="B191" i="1"/>
  <c r="B192" i="1"/>
  <c r="B193" i="1"/>
  <c r="J193" i="1" s="1"/>
  <c r="B194" i="1"/>
  <c r="B195" i="1"/>
  <c r="B196" i="1"/>
  <c r="B197" i="1"/>
  <c r="J197" i="1" s="1"/>
  <c r="B198" i="1"/>
  <c r="B199" i="1"/>
  <c r="B200" i="1"/>
  <c r="B201" i="1"/>
  <c r="J201" i="1" s="1"/>
  <c r="B202" i="1"/>
  <c r="B203" i="1"/>
  <c r="B204" i="1"/>
  <c r="B205" i="1"/>
  <c r="J205" i="1" s="1"/>
  <c r="B206" i="1"/>
  <c r="B207" i="1"/>
  <c r="B208" i="1"/>
  <c r="B209" i="1"/>
  <c r="J209" i="1" s="1"/>
  <c r="B210" i="1"/>
  <c r="B211" i="1"/>
  <c r="B212" i="1"/>
  <c r="B213" i="1"/>
  <c r="J213" i="1" s="1"/>
  <c r="B214" i="1"/>
  <c r="B215" i="1"/>
  <c r="B216" i="1"/>
  <c r="B217" i="1"/>
  <c r="J217" i="1" s="1"/>
  <c r="B218" i="1"/>
  <c r="B219" i="1"/>
  <c r="B220" i="1"/>
  <c r="B221" i="1"/>
  <c r="J221" i="1" s="1"/>
  <c r="B222" i="1"/>
  <c r="B223" i="1"/>
  <c r="B224" i="1"/>
  <c r="B225" i="1"/>
  <c r="J225" i="1" s="1"/>
  <c r="B226" i="1"/>
  <c r="B227" i="1"/>
  <c r="B228" i="1"/>
  <c r="B229" i="1"/>
  <c r="J229" i="1" s="1"/>
  <c r="B230" i="1"/>
  <c r="B231" i="1"/>
  <c r="B232" i="1"/>
  <c r="B233" i="1"/>
  <c r="J233" i="1" s="1"/>
  <c r="B234" i="1"/>
  <c r="B235" i="1"/>
  <c r="B236" i="1"/>
  <c r="B237" i="1"/>
  <c r="J237" i="1" s="1"/>
  <c r="B238" i="1"/>
  <c r="B239" i="1"/>
  <c r="B240" i="1"/>
  <c r="B241" i="1"/>
  <c r="J241" i="1" s="1"/>
  <c r="B242" i="1"/>
  <c r="B243" i="1"/>
  <c r="B244" i="1"/>
  <c r="B245" i="1"/>
  <c r="J245" i="1" s="1"/>
  <c r="B246" i="1"/>
  <c r="B247" i="1"/>
  <c r="B248" i="1"/>
  <c r="B249" i="1"/>
  <c r="J249" i="1" s="1"/>
  <c r="B250" i="1"/>
  <c r="B251" i="1"/>
  <c r="B252" i="1"/>
  <c r="B253" i="1"/>
  <c r="J253" i="1" s="1"/>
  <c r="B254" i="1"/>
  <c r="B255" i="1"/>
  <c r="B256" i="1"/>
  <c r="B257" i="1"/>
  <c r="J257" i="1" s="1"/>
  <c r="B258" i="1"/>
  <c r="B259" i="1"/>
  <c r="B260" i="1"/>
  <c r="B261" i="1"/>
  <c r="J261" i="1" s="1"/>
  <c r="B262" i="1"/>
  <c r="B263" i="1"/>
  <c r="B264" i="1"/>
  <c r="B265" i="1"/>
  <c r="J265" i="1" s="1"/>
  <c r="B266" i="1"/>
  <c r="B267" i="1"/>
  <c r="B268" i="1"/>
  <c r="B269" i="1"/>
  <c r="J269" i="1" s="1"/>
  <c r="B270" i="1"/>
  <c r="B271" i="1"/>
  <c r="B272" i="1"/>
  <c r="B273" i="1"/>
  <c r="J273" i="1" s="1"/>
  <c r="B274" i="1"/>
  <c r="B275" i="1"/>
  <c r="B276" i="1"/>
  <c r="B277" i="1"/>
  <c r="J277" i="1" s="1"/>
  <c r="B278" i="1"/>
  <c r="B279" i="1"/>
  <c r="B280" i="1"/>
  <c r="B281" i="1"/>
  <c r="J281" i="1" s="1"/>
  <c r="B282" i="1"/>
  <c r="B283" i="1"/>
  <c r="B284" i="1"/>
  <c r="B285" i="1"/>
  <c r="J285" i="1" s="1"/>
  <c r="B286" i="1"/>
  <c r="B287" i="1"/>
  <c r="B288" i="1"/>
  <c r="B289" i="1"/>
  <c r="J289" i="1" s="1"/>
  <c r="B290" i="1"/>
  <c r="B291" i="1"/>
  <c r="B292" i="1"/>
  <c r="B293" i="1"/>
  <c r="J293" i="1" s="1"/>
  <c r="B294" i="1"/>
  <c r="B295" i="1"/>
  <c r="B296" i="1"/>
  <c r="B297" i="1"/>
  <c r="J297" i="1" s="1"/>
  <c r="B298" i="1"/>
  <c r="B299" i="1"/>
  <c r="B300" i="1"/>
  <c r="B301" i="1"/>
  <c r="J301" i="1" s="1"/>
  <c r="B302" i="1"/>
  <c r="B303" i="1"/>
  <c r="B304" i="1"/>
  <c r="B305" i="1"/>
  <c r="J305" i="1" s="1"/>
  <c r="B306" i="1"/>
  <c r="B307" i="1"/>
  <c r="B308" i="1"/>
  <c r="B309" i="1"/>
  <c r="J309" i="1" s="1"/>
  <c r="B310" i="1"/>
  <c r="B311" i="1"/>
  <c r="B312" i="1"/>
  <c r="B313" i="1"/>
  <c r="J313" i="1" s="1"/>
  <c r="B314" i="1"/>
  <c r="B315" i="1"/>
  <c r="B316" i="1"/>
  <c r="B317" i="1"/>
  <c r="J317" i="1" s="1"/>
  <c r="B318" i="1"/>
  <c r="B319" i="1"/>
  <c r="B320" i="1"/>
  <c r="B321" i="1"/>
  <c r="J321" i="1" s="1"/>
  <c r="B322" i="1"/>
  <c r="B323" i="1"/>
  <c r="B324" i="1"/>
  <c r="B325" i="1"/>
  <c r="J325" i="1" s="1"/>
  <c r="B326" i="1"/>
  <c r="B327" i="1"/>
  <c r="B328" i="1"/>
  <c r="B329" i="1"/>
  <c r="J329" i="1" s="1"/>
  <c r="B330" i="1"/>
  <c r="B331" i="1"/>
  <c r="B332" i="1"/>
  <c r="B333" i="1"/>
  <c r="J333" i="1" s="1"/>
  <c r="B334" i="1"/>
  <c r="B335" i="1"/>
  <c r="J335" i="1" s="1"/>
  <c r="B336" i="1"/>
  <c r="J336" i="1" s="1"/>
  <c r="B337" i="1"/>
  <c r="J337" i="1" s="1"/>
  <c r="B338" i="1"/>
  <c r="J338" i="1" s="1"/>
  <c r="B339" i="1"/>
  <c r="J339" i="1" s="1"/>
  <c r="B340" i="1"/>
  <c r="J340" i="1" s="1"/>
  <c r="B341" i="1"/>
  <c r="J341" i="1" s="1"/>
  <c r="B342" i="1"/>
  <c r="J342" i="1" s="1"/>
  <c r="B343" i="1"/>
  <c r="J343" i="1" s="1"/>
  <c r="B344" i="1"/>
  <c r="J344" i="1" s="1"/>
  <c r="B345" i="1"/>
  <c r="J345" i="1" s="1"/>
  <c r="B346" i="1"/>
  <c r="J346" i="1" s="1"/>
  <c r="B347" i="1"/>
  <c r="J347" i="1" s="1"/>
  <c r="B348" i="1"/>
  <c r="J348" i="1" s="1"/>
  <c r="B349" i="1"/>
  <c r="J349" i="1" s="1"/>
  <c r="B350" i="1"/>
  <c r="J350" i="1" s="1"/>
  <c r="B351" i="1"/>
  <c r="J351" i="1" s="1"/>
  <c r="B352" i="1"/>
  <c r="J352" i="1" s="1"/>
  <c r="B353" i="1"/>
  <c r="J353" i="1" s="1"/>
  <c r="B354" i="1"/>
  <c r="J354" i="1" s="1"/>
  <c r="B355" i="1"/>
  <c r="J355" i="1" s="1"/>
  <c r="B356" i="1"/>
  <c r="J356" i="1" s="1"/>
  <c r="B357" i="1"/>
  <c r="J357" i="1" s="1"/>
  <c r="B358" i="1"/>
  <c r="J358" i="1" s="1"/>
  <c r="B359" i="1"/>
  <c r="J359" i="1" s="1"/>
  <c r="B360" i="1"/>
  <c r="J360" i="1" s="1"/>
  <c r="B361" i="1"/>
  <c r="J361" i="1" s="1"/>
  <c r="B362" i="1"/>
  <c r="J362" i="1" s="1"/>
  <c r="B363" i="1"/>
  <c r="J363" i="1" s="1"/>
  <c r="B364" i="1"/>
  <c r="J364" i="1" s="1"/>
  <c r="B365" i="1"/>
  <c r="J365" i="1" s="1"/>
  <c r="B366" i="1"/>
  <c r="J366" i="1" s="1"/>
  <c r="B367" i="1"/>
  <c r="J367" i="1" s="1"/>
  <c r="B368" i="1"/>
  <c r="J368" i="1" s="1"/>
  <c r="F1825" i="1" l="1"/>
  <c r="J1825" i="1"/>
  <c r="N1825" i="1"/>
  <c r="F1813" i="1"/>
  <c r="J1813" i="1"/>
  <c r="N1813" i="1"/>
  <c r="F1801" i="1"/>
  <c r="J1801" i="1"/>
  <c r="N1801" i="1"/>
  <c r="F1789" i="1"/>
  <c r="J1789" i="1"/>
  <c r="N1789" i="1"/>
  <c r="F1777" i="1"/>
  <c r="J1777" i="1"/>
  <c r="N1777" i="1"/>
  <c r="F1765" i="1"/>
  <c r="N1765" i="1"/>
  <c r="J1765" i="1"/>
  <c r="J1753" i="1"/>
  <c r="N1753" i="1"/>
  <c r="F1753" i="1"/>
  <c r="F1741" i="1"/>
  <c r="J1741" i="1"/>
  <c r="N1741" i="1"/>
  <c r="F1729" i="1"/>
  <c r="J1729" i="1"/>
  <c r="N1729" i="1"/>
  <c r="J1709" i="1"/>
  <c r="N1709" i="1"/>
  <c r="F1709" i="1"/>
  <c r="F1697" i="1"/>
  <c r="J1697" i="1"/>
  <c r="N1697" i="1"/>
  <c r="F1685" i="1"/>
  <c r="J1685" i="1"/>
  <c r="F1673" i="1"/>
  <c r="J1673" i="1"/>
  <c r="N1673" i="1"/>
  <c r="F1661" i="1"/>
  <c r="J1661" i="1"/>
  <c r="N1661" i="1"/>
  <c r="F1649" i="1"/>
  <c r="J1649" i="1"/>
  <c r="N1649" i="1"/>
  <c r="F1637" i="1"/>
  <c r="N1637" i="1"/>
  <c r="J1637" i="1"/>
  <c r="J1625" i="1"/>
  <c r="N1625" i="1"/>
  <c r="F1625" i="1"/>
  <c r="F1613" i="1"/>
  <c r="J1613" i="1"/>
  <c r="N1613" i="1"/>
  <c r="F1601" i="1"/>
  <c r="J1601" i="1"/>
  <c r="N1601" i="1"/>
  <c r="F1581" i="1"/>
  <c r="J1581" i="1"/>
  <c r="N1581" i="1"/>
  <c r="F1569" i="1"/>
  <c r="J1569" i="1"/>
  <c r="N1569" i="1"/>
  <c r="F1557" i="1"/>
  <c r="J1557" i="1"/>
  <c r="N1557" i="1"/>
  <c r="J1545" i="1"/>
  <c r="N1545" i="1"/>
  <c r="F1545" i="1"/>
  <c r="F1533" i="1"/>
  <c r="J1533" i="1"/>
  <c r="N1533" i="1"/>
  <c r="F1521" i="1"/>
  <c r="J1521" i="1"/>
  <c r="N1521" i="1"/>
  <c r="F1509" i="1"/>
  <c r="N1509" i="1"/>
  <c r="J1509" i="1"/>
  <c r="F1497" i="1"/>
  <c r="J1497" i="1"/>
  <c r="N1497" i="1"/>
  <c r="J1481" i="1"/>
  <c r="N1481" i="1"/>
  <c r="F1481" i="1"/>
  <c r="C1065" i="1"/>
  <c r="E1065" i="1"/>
  <c r="C973" i="1"/>
  <c r="E973" i="1"/>
  <c r="C933" i="1"/>
  <c r="E933" i="1"/>
  <c r="C553" i="1"/>
  <c r="F553" i="1"/>
  <c r="C509" i="1"/>
  <c r="F509" i="1"/>
  <c r="F1014" i="1"/>
  <c r="J1014" i="1"/>
  <c r="F950" i="1"/>
  <c r="J950" i="1"/>
  <c r="F798" i="1"/>
  <c r="N798" i="1"/>
  <c r="N782" i="1"/>
  <c r="F782" i="1"/>
  <c r="N746" i="1"/>
  <c r="F746" i="1"/>
  <c r="F738" i="1"/>
  <c r="N738" i="1"/>
  <c r="F1817" i="1"/>
  <c r="J1817" i="1"/>
  <c r="N1817" i="1"/>
  <c r="F1805" i="1"/>
  <c r="J1805" i="1"/>
  <c r="N1805" i="1"/>
  <c r="J1793" i="1"/>
  <c r="N1793" i="1"/>
  <c r="F1793" i="1"/>
  <c r="J1785" i="1"/>
  <c r="N1785" i="1"/>
  <c r="F1785" i="1"/>
  <c r="F1773" i="1"/>
  <c r="J1773" i="1"/>
  <c r="N1773" i="1"/>
  <c r="J1761" i="1"/>
  <c r="N1761" i="1"/>
  <c r="F1761" i="1"/>
  <c r="F1749" i="1"/>
  <c r="J1749" i="1"/>
  <c r="N1749" i="1"/>
  <c r="F1737" i="1"/>
  <c r="J1737" i="1"/>
  <c r="N1737" i="1"/>
  <c r="F1725" i="1"/>
  <c r="J1725" i="1"/>
  <c r="N1725" i="1"/>
  <c r="F1713" i="1"/>
  <c r="J1713" i="1"/>
  <c r="N1713" i="1"/>
  <c r="F1701" i="1"/>
  <c r="N1701" i="1"/>
  <c r="J1701" i="1"/>
  <c r="F1693" i="1"/>
  <c r="J1693" i="1"/>
  <c r="N1693" i="1"/>
  <c r="F1677" i="1"/>
  <c r="J1677" i="1"/>
  <c r="N1677" i="1"/>
  <c r="J1665" i="1"/>
  <c r="N1665" i="1"/>
  <c r="F1665" i="1"/>
  <c r="J1657" i="1"/>
  <c r="N1657" i="1"/>
  <c r="F1657" i="1"/>
  <c r="F1645" i="1"/>
  <c r="J1645" i="1"/>
  <c r="N1645" i="1"/>
  <c r="J1633" i="1"/>
  <c r="N1633" i="1"/>
  <c r="F1633" i="1"/>
  <c r="F1617" i="1"/>
  <c r="J1617" i="1"/>
  <c r="N1617" i="1"/>
  <c r="J1605" i="1"/>
  <c r="F1605" i="1"/>
  <c r="N1605" i="1"/>
  <c r="F1593" i="1"/>
  <c r="J1593" i="1"/>
  <c r="N1593" i="1"/>
  <c r="F1585" i="1"/>
  <c r="J1585" i="1"/>
  <c r="N1585" i="1"/>
  <c r="F1573" i="1"/>
  <c r="N1573" i="1"/>
  <c r="J1573" i="1"/>
  <c r="F1565" i="1"/>
  <c r="J1565" i="1"/>
  <c r="N1565" i="1"/>
  <c r="J1553" i="1"/>
  <c r="N1553" i="1"/>
  <c r="F1553" i="1"/>
  <c r="F1541" i="1"/>
  <c r="J1541" i="1"/>
  <c r="N1541" i="1"/>
  <c r="N1525" i="1"/>
  <c r="F1525" i="1"/>
  <c r="F1513" i="1"/>
  <c r="J1513" i="1"/>
  <c r="N1513" i="1"/>
  <c r="F1501" i="1"/>
  <c r="J1501" i="1"/>
  <c r="N1501" i="1"/>
  <c r="J1489" i="1"/>
  <c r="N1489" i="1"/>
  <c r="F1489" i="1"/>
  <c r="F1477" i="1"/>
  <c r="J1477" i="1"/>
  <c r="N1477" i="1"/>
  <c r="E1081" i="1"/>
  <c r="F1077" i="1"/>
  <c r="F709" i="1"/>
  <c r="J1525" i="1"/>
  <c r="F1821" i="1"/>
  <c r="J1821" i="1"/>
  <c r="N1821" i="1"/>
  <c r="F1809" i="1"/>
  <c r="J1809" i="1"/>
  <c r="N1809" i="1"/>
  <c r="F1797" i="1"/>
  <c r="J1797" i="1"/>
  <c r="N1797" i="1"/>
  <c r="F1781" i="1"/>
  <c r="N1781" i="1"/>
  <c r="F1769" i="1"/>
  <c r="J1769" i="1"/>
  <c r="N1769" i="1"/>
  <c r="F1757" i="1"/>
  <c r="J1757" i="1"/>
  <c r="N1757" i="1"/>
  <c r="F1745" i="1"/>
  <c r="J1745" i="1"/>
  <c r="N1745" i="1"/>
  <c r="J1733" i="1"/>
  <c r="F1733" i="1"/>
  <c r="N1733" i="1"/>
  <c r="F1721" i="1"/>
  <c r="J1721" i="1"/>
  <c r="N1721" i="1"/>
  <c r="F1717" i="1"/>
  <c r="N1717" i="1"/>
  <c r="J1717" i="1"/>
  <c r="F1705" i="1"/>
  <c r="J1705" i="1"/>
  <c r="N1705" i="1"/>
  <c r="F1689" i="1"/>
  <c r="J1689" i="1"/>
  <c r="N1689" i="1"/>
  <c r="F1681" i="1"/>
  <c r="J1681" i="1"/>
  <c r="N1681" i="1"/>
  <c r="F1669" i="1"/>
  <c r="J1669" i="1"/>
  <c r="N1669" i="1"/>
  <c r="F1653" i="1"/>
  <c r="N1653" i="1"/>
  <c r="J1653" i="1"/>
  <c r="F1641" i="1"/>
  <c r="J1641" i="1"/>
  <c r="N1641" i="1"/>
  <c r="F1629" i="1"/>
  <c r="J1629" i="1"/>
  <c r="N1629" i="1"/>
  <c r="F1621" i="1"/>
  <c r="J1621" i="1"/>
  <c r="N1621" i="1"/>
  <c r="F1609" i="1"/>
  <c r="J1609" i="1"/>
  <c r="N1609" i="1"/>
  <c r="F1597" i="1"/>
  <c r="J1597" i="1"/>
  <c r="N1597" i="1"/>
  <c r="F1589" i="1"/>
  <c r="N1589" i="1"/>
  <c r="J1589" i="1"/>
  <c r="F1577" i="1"/>
  <c r="J1577" i="1"/>
  <c r="N1577" i="1"/>
  <c r="F1561" i="1"/>
  <c r="J1561" i="1"/>
  <c r="N1561" i="1"/>
  <c r="F1549" i="1"/>
  <c r="J1549" i="1"/>
  <c r="N1549" i="1"/>
  <c r="F1537" i="1"/>
  <c r="J1537" i="1"/>
  <c r="N1537" i="1"/>
  <c r="F1529" i="1"/>
  <c r="J1529" i="1"/>
  <c r="N1529" i="1"/>
  <c r="F1517" i="1"/>
  <c r="J1517" i="1"/>
  <c r="N1517" i="1"/>
  <c r="F1505" i="1"/>
  <c r="J1505" i="1"/>
  <c r="N1505" i="1"/>
  <c r="F1493" i="1"/>
  <c r="J1493" i="1"/>
  <c r="N1493" i="1"/>
  <c r="F1485" i="1"/>
  <c r="J1485" i="1"/>
  <c r="N1485" i="1"/>
  <c r="E989" i="1"/>
  <c r="E901" i="1"/>
  <c r="F1091" i="1"/>
  <c r="C916" i="1"/>
  <c r="E916" i="1"/>
  <c r="C900" i="1"/>
  <c r="E900" i="1"/>
  <c r="C880" i="1"/>
  <c r="E880" i="1"/>
  <c r="C856" i="1"/>
  <c r="E856" i="1"/>
  <c r="C824" i="1"/>
  <c r="E824" i="1"/>
  <c r="C808" i="1"/>
  <c r="E808" i="1"/>
  <c r="C788" i="1"/>
  <c r="E788" i="1"/>
  <c r="C776" i="1"/>
  <c r="E776" i="1"/>
  <c r="C760" i="1"/>
  <c r="E760" i="1"/>
  <c r="C736" i="1"/>
  <c r="E736" i="1"/>
  <c r="C708" i="1"/>
  <c r="E708" i="1"/>
  <c r="C684" i="1"/>
  <c r="E684" i="1"/>
  <c r="C672" i="1"/>
  <c r="E672" i="1"/>
  <c r="C648" i="1"/>
  <c r="E648" i="1"/>
  <c r="C624" i="1"/>
  <c r="E624" i="1"/>
  <c r="C604" i="1"/>
  <c r="E604" i="1"/>
  <c r="C580" i="1"/>
  <c r="E580" i="1"/>
  <c r="C560" i="1"/>
  <c r="E560" i="1"/>
  <c r="C540" i="1"/>
  <c r="E540" i="1"/>
  <c r="C516" i="1"/>
  <c r="E516" i="1"/>
  <c r="C496" i="1"/>
  <c r="E496" i="1"/>
  <c r="C476" i="1"/>
  <c r="E476" i="1"/>
  <c r="C452" i="1"/>
  <c r="E452" i="1"/>
  <c r="C436" i="1"/>
  <c r="E436" i="1"/>
  <c r="C416" i="1"/>
  <c r="E416" i="1"/>
  <c r="C396" i="1"/>
  <c r="E396" i="1"/>
  <c r="C376" i="1"/>
  <c r="E376" i="1"/>
  <c r="E1084" i="1"/>
  <c r="E1024" i="1"/>
  <c r="E992" i="1"/>
  <c r="E952" i="1"/>
  <c r="E932" i="1"/>
  <c r="E904" i="1"/>
  <c r="E884" i="1"/>
  <c r="E844" i="1"/>
  <c r="E812" i="1"/>
  <c r="E792" i="1"/>
  <c r="E752" i="1"/>
  <c r="E712" i="1"/>
  <c r="E656" i="1"/>
  <c r="E632" i="1"/>
  <c r="E596" i="1"/>
  <c r="E572" i="1"/>
  <c r="E544" i="1"/>
  <c r="E512" i="1"/>
  <c r="E484" i="1"/>
  <c r="E460" i="1"/>
  <c r="E432" i="1"/>
  <c r="E408" i="1"/>
  <c r="E380" i="1"/>
  <c r="N1326" i="1"/>
  <c r="N1262" i="1"/>
  <c r="N1246" i="1"/>
  <c r="N1198" i="1"/>
  <c r="N1182" i="1"/>
  <c r="N1166" i="1"/>
  <c r="N1150" i="1"/>
  <c r="N1134" i="1"/>
  <c r="N1130" i="1"/>
  <c r="N1126" i="1"/>
  <c r="N1118" i="1"/>
  <c r="N1114" i="1"/>
  <c r="N1110" i="1"/>
  <c r="N1102" i="1"/>
  <c r="N1098" i="1"/>
  <c r="J1298" i="1"/>
  <c r="J1266" i="1"/>
  <c r="N1330" i="1"/>
  <c r="N1314" i="1"/>
  <c r="N1298" i="1"/>
  <c r="N1282" i="1"/>
  <c r="N1218" i="1"/>
  <c r="J1330" i="1"/>
  <c r="E1819" i="1"/>
  <c r="F1334" i="1"/>
  <c r="J1334" i="1"/>
  <c r="F1254" i="1"/>
  <c r="J1254" i="1"/>
  <c r="J1202" i="1"/>
  <c r="F1202" i="1"/>
  <c r="F1186" i="1"/>
  <c r="J1186" i="1"/>
  <c r="J1170" i="1"/>
  <c r="F1170" i="1"/>
  <c r="F1154" i="1"/>
  <c r="J1154" i="1"/>
  <c r="F1138" i="1"/>
  <c r="J1138" i="1"/>
  <c r="F1122" i="1"/>
  <c r="J1122" i="1"/>
  <c r="F1106" i="1"/>
  <c r="J1106" i="1"/>
  <c r="C1803" i="1"/>
  <c r="E1803" i="1"/>
  <c r="C1747" i="1"/>
  <c r="E1747" i="1"/>
  <c r="C1715" i="1"/>
  <c r="E1715" i="1"/>
  <c r="C1683" i="1"/>
  <c r="E1683" i="1"/>
  <c r="E1244" i="1"/>
  <c r="E1292" i="1"/>
  <c r="E1132" i="1"/>
  <c r="E1112" i="1"/>
  <c r="E1804" i="1"/>
  <c r="E1796" i="1"/>
  <c r="E1061" i="1"/>
  <c r="E1037" i="1"/>
  <c r="E1005" i="1"/>
  <c r="E965" i="1"/>
  <c r="C819" i="1"/>
  <c r="E819" i="1"/>
  <c r="C803" i="1"/>
  <c r="E803" i="1"/>
  <c r="J1328" i="1"/>
  <c r="F1083" i="1"/>
  <c r="F1067" i="1"/>
  <c r="E1073" i="1"/>
  <c r="E909" i="1"/>
  <c r="E893" i="1"/>
  <c r="F1090" i="1"/>
  <c r="F1086" i="1"/>
  <c r="F1050" i="1"/>
  <c r="F1046" i="1"/>
  <c r="F1075" i="1"/>
  <c r="F1015" i="1"/>
  <c r="F1003" i="1"/>
  <c r="F975" i="1"/>
  <c r="F959" i="1"/>
  <c r="F915" i="1"/>
  <c r="F879" i="1"/>
  <c r="F855" i="1"/>
  <c r="F839" i="1"/>
  <c r="F819" i="1"/>
  <c r="F779" i="1"/>
  <c r="F739" i="1"/>
  <c r="F667" i="1"/>
  <c r="F611" i="1"/>
  <c r="F595" i="1"/>
  <c r="F555" i="1"/>
  <c r="F527" i="1"/>
  <c r="F499" i="1"/>
  <c r="F451" i="1"/>
  <c r="F411" i="1"/>
  <c r="C1053" i="1"/>
  <c r="E1053" i="1"/>
  <c r="C941" i="1"/>
  <c r="E941" i="1"/>
  <c r="C885" i="1"/>
  <c r="E885" i="1"/>
  <c r="C625" i="1"/>
  <c r="E625" i="1"/>
  <c r="F862" i="1"/>
  <c r="F846" i="1"/>
  <c r="F790" i="1"/>
  <c r="E1425" i="1"/>
  <c r="F1425" i="1"/>
  <c r="F1361" i="1"/>
  <c r="E1361" i="1"/>
  <c r="J1464" i="1"/>
  <c r="N1464" i="1"/>
  <c r="N1452" i="1"/>
  <c r="J1452" i="1"/>
  <c r="N1440" i="1"/>
  <c r="J1440" i="1"/>
  <c r="J1436" i="1"/>
  <c r="N1436" i="1"/>
  <c r="J1424" i="1"/>
  <c r="N1424" i="1"/>
  <c r="J1412" i="1"/>
  <c r="N1412" i="1"/>
  <c r="J1400" i="1"/>
  <c r="N1400" i="1"/>
  <c r="N1388" i="1"/>
  <c r="J1388" i="1"/>
  <c r="N1376" i="1"/>
  <c r="J1376" i="1"/>
  <c r="J1372" i="1"/>
  <c r="N1372" i="1"/>
  <c r="J1360" i="1"/>
  <c r="N1360" i="1"/>
  <c r="J1348" i="1"/>
  <c r="N1348" i="1"/>
  <c r="J1336" i="1"/>
  <c r="N1336" i="1"/>
  <c r="N1332" i="1"/>
  <c r="J1332" i="1"/>
  <c r="J1324" i="1"/>
  <c r="N1324" i="1"/>
  <c r="J1320" i="1"/>
  <c r="N1320" i="1"/>
  <c r="N1316" i="1"/>
  <c r="J1316" i="1"/>
  <c r="J1308" i="1"/>
  <c r="N1308" i="1"/>
  <c r="J1304" i="1"/>
  <c r="N1304" i="1"/>
  <c r="N1300" i="1"/>
  <c r="J1300" i="1"/>
  <c r="J1292" i="1"/>
  <c r="N1292" i="1"/>
  <c r="J1288" i="1"/>
  <c r="N1288" i="1"/>
  <c r="N1284" i="1"/>
  <c r="J1284" i="1"/>
  <c r="J1276" i="1"/>
  <c r="N1276" i="1"/>
  <c r="J1272" i="1"/>
  <c r="N1272" i="1"/>
  <c r="N1268" i="1"/>
  <c r="J1268" i="1"/>
  <c r="J1260" i="1"/>
  <c r="N1260" i="1"/>
  <c r="F1256" i="1"/>
  <c r="J1256" i="1"/>
  <c r="N1256" i="1"/>
  <c r="N1252" i="1"/>
  <c r="J1252" i="1"/>
  <c r="F1240" i="1"/>
  <c r="N1240" i="1"/>
  <c r="F1224" i="1"/>
  <c r="N1224" i="1"/>
  <c r="F1136" i="1"/>
  <c r="N1136" i="1"/>
  <c r="F1391" i="1"/>
  <c r="E1468" i="1"/>
  <c r="E1276" i="1"/>
  <c r="E1228" i="1"/>
  <c r="E1184" i="1"/>
  <c r="E1823" i="1"/>
  <c r="E1817" i="1"/>
  <c r="E1807" i="1"/>
  <c r="E1801" i="1"/>
  <c r="E1789" i="1"/>
  <c r="E1783" i="1"/>
  <c r="E1777" i="1"/>
  <c r="E1769" i="1"/>
  <c r="E1757" i="1"/>
  <c r="E1751" i="1"/>
  <c r="E1745" i="1"/>
  <c r="E1737" i="1"/>
  <c r="E1725" i="1"/>
  <c r="E1719" i="1"/>
  <c r="E1713" i="1"/>
  <c r="E1705" i="1"/>
  <c r="E1693" i="1"/>
  <c r="E1687" i="1"/>
  <c r="E1681" i="1"/>
  <c r="E1673" i="1"/>
  <c r="E1661" i="1"/>
  <c r="E1655" i="1"/>
  <c r="E1623" i="1"/>
  <c r="E1827" i="1"/>
  <c r="E1811" i="1"/>
  <c r="E1795" i="1"/>
  <c r="E1763" i="1"/>
  <c r="E1731" i="1"/>
  <c r="E1699" i="1"/>
  <c r="E1667" i="1"/>
  <c r="E1635" i="1"/>
  <c r="F1176" i="1"/>
  <c r="F1148" i="1"/>
  <c r="F1311" i="1"/>
  <c r="E1825" i="1"/>
  <c r="E1815" i="1"/>
  <c r="E1809" i="1"/>
  <c r="E1799" i="1"/>
  <c r="E1793" i="1"/>
  <c r="E1785" i="1"/>
  <c r="E1773" i="1"/>
  <c r="E1767" i="1"/>
  <c r="E1761" i="1"/>
  <c r="E1753" i="1"/>
  <c r="E1741" i="1"/>
  <c r="E1735" i="1"/>
  <c r="E1729" i="1"/>
  <c r="E1721" i="1"/>
  <c r="E1709" i="1"/>
  <c r="E1703" i="1"/>
  <c r="E1697" i="1"/>
  <c r="E1689" i="1"/>
  <c r="E1677" i="1"/>
  <c r="E1671" i="1"/>
  <c r="E1665" i="1"/>
  <c r="E1657" i="1"/>
  <c r="E1645" i="1"/>
  <c r="E1639" i="1"/>
  <c r="S56" i="1"/>
  <c r="S60" i="1"/>
  <c r="S59" i="1"/>
  <c r="S43" i="1"/>
  <c r="S47" i="1"/>
  <c r="S46" i="1"/>
  <c r="S30" i="1"/>
  <c r="S34" i="1"/>
  <c r="S35" i="1"/>
  <c r="S20" i="1"/>
  <c r="S17" i="1"/>
  <c r="S21" i="1"/>
  <c r="N1092" i="1"/>
  <c r="N1076" i="1"/>
  <c r="N1060" i="1"/>
  <c r="N1044" i="1"/>
  <c r="N1028" i="1"/>
  <c r="N1012" i="1"/>
  <c r="N996" i="1"/>
  <c r="N980" i="1"/>
  <c r="N964" i="1"/>
  <c r="N948" i="1"/>
  <c r="N932" i="1"/>
  <c r="N916" i="1"/>
  <c r="N900" i="1"/>
  <c r="N884" i="1"/>
  <c r="N868" i="1"/>
  <c r="E1054" i="1"/>
  <c r="N1096" i="1"/>
  <c r="N1080" i="1"/>
  <c r="N1064" i="1"/>
  <c r="N1048" i="1"/>
  <c r="N1032" i="1"/>
  <c r="N1016" i="1"/>
  <c r="N1000" i="1"/>
  <c r="N984" i="1"/>
  <c r="N968" i="1"/>
  <c r="N952" i="1"/>
  <c r="N936" i="1"/>
  <c r="N920" i="1"/>
  <c r="N904" i="1"/>
  <c r="N888" i="1"/>
  <c r="N872" i="1"/>
  <c r="F1054" i="1"/>
  <c r="C1036" i="1"/>
  <c r="E1036" i="1"/>
  <c r="C1008" i="1"/>
  <c r="E1008" i="1"/>
  <c r="C972" i="1"/>
  <c r="E972" i="1"/>
  <c r="C960" i="1"/>
  <c r="E960" i="1"/>
  <c r="C920" i="1"/>
  <c r="E920" i="1"/>
  <c r="C908" i="1"/>
  <c r="E908" i="1"/>
  <c r="C896" i="1"/>
  <c r="E896" i="1"/>
  <c r="C872" i="1"/>
  <c r="E872" i="1"/>
  <c r="C848" i="1"/>
  <c r="E848" i="1"/>
  <c r="C828" i="1"/>
  <c r="E828" i="1"/>
  <c r="C816" i="1"/>
  <c r="E816" i="1"/>
  <c r="C804" i="1"/>
  <c r="E804" i="1"/>
  <c r="C784" i="1"/>
  <c r="E784" i="1"/>
  <c r="C772" i="1"/>
  <c r="E772" i="1"/>
  <c r="C744" i="1"/>
  <c r="E744" i="1"/>
  <c r="C724" i="1"/>
  <c r="E724" i="1"/>
  <c r="C704" i="1"/>
  <c r="E704" i="1"/>
  <c r="C688" i="1"/>
  <c r="E688" i="1"/>
  <c r="C676" i="1"/>
  <c r="E676" i="1"/>
  <c r="C664" i="1"/>
  <c r="E664" i="1"/>
  <c r="C644" i="1"/>
  <c r="E644" i="1"/>
  <c r="C628" i="1"/>
  <c r="E628" i="1"/>
  <c r="C616" i="1"/>
  <c r="E616" i="1"/>
  <c r="C600" i="1"/>
  <c r="E600" i="1"/>
  <c r="C584" i="1"/>
  <c r="E584" i="1"/>
  <c r="C568" i="1"/>
  <c r="E568" i="1"/>
  <c r="C552" i="1"/>
  <c r="E552" i="1"/>
  <c r="C536" i="1"/>
  <c r="E536" i="1"/>
  <c r="C520" i="1"/>
  <c r="E520" i="1"/>
  <c r="C504" i="1"/>
  <c r="E504" i="1"/>
  <c r="C488" i="1"/>
  <c r="E488" i="1"/>
  <c r="C472" i="1"/>
  <c r="E472" i="1"/>
  <c r="C456" i="1"/>
  <c r="E456" i="1"/>
  <c r="C428" i="1"/>
  <c r="E428" i="1"/>
  <c r="C412" i="1"/>
  <c r="E412" i="1"/>
  <c r="C400" i="1"/>
  <c r="E400" i="1"/>
  <c r="C384" i="1"/>
  <c r="E384" i="1"/>
  <c r="C372" i="1"/>
  <c r="E372" i="1"/>
  <c r="F1074" i="1"/>
  <c r="N1084" i="1"/>
  <c r="N1068" i="1"/>
  <c r="N1052" i="1"/>
  <c r="N1036" i="1"/>
  <c r="N1020" i="1"/>
  <c r="N1004" i="1"/>
  <c r="N988" i="1"/>
  <c r="N972" i="1"/>
  <c r="N956" i="1"/>
  <c r="N940" i="1"/>
  <c r="N924" i="1"/>
  <c r="N908" i="1"/>
  <c r="N892" i="1"/>
  <c r="N876" i="1"/>
  <c r="N860" i="1"/>
  <c r="C1055" i="1"/>
  <c r="F1055" i="1"/>
  <c r="C1011" i="1"/>
  <c r="F1011" i="1"/>
  <c r="C979" i="1"/>
  <c r="F979" i="1"/>
  <c r="C939" i="1"/>
  <c r="F939" i="1"/>
  <c r="C907" i="1"/>
  <c r="F907" i="1"/>
  <c r="C815" i="1"/>
  <c r="F815" i="1"/>
  <c r="C795" i="1"/>
  <c r="E795" i="1"/>
  <c r="C791" i="1"/>
  <c r="F791" i="1"/>
  <c r="C767" i="1"/>
  <c r="F767" i="1"/>
  <c r="C944" i="1"/>
  <c r="F388" i="1"/>
  <c r="F1042" i="1"/>
  <c r="F1034" i="1"/>
  <c r="F1026" i="1"/>
  <c r="F1022" i="1"/>
  <c r="F1018" i="1"/>
  <c r="F1010" i="1"/>
  <c r="F1002" i="1"/>
  <c r="F998" i="1"/>
  <c r="F994" i="1"/>
  <c r="F986" i="1"/>
  <c r="F982" i="1"/>
  <c r="F978" i="1"/>
  <c r="F970" i="1"/>
  <c r="F962" i="1"/>
  <c r="F958" i="1"/>
  <c r="F954" i="1"/>
  <c r="F946" i="1"/>
  <c r="F938" i="1"/>
  <c r="F934" i="1"/>
  <c r="F930" i="1"/>
  <c r="F922" i="1"/>
  <c r="F918" i="1"/>
  <c r="F914" i="1"/>
  <c r="F906" i="1"/>
  <c r="F898" i="1"/>
  <c r="F894" i="1"/>
  <c r="F890" i="1"/>
  <c r="F882" i="1"/>
  <c r="F874" i="1"/>
  <c r="F870" i="1"/>
  <c r="F858" i="1"/>
  <c r="F850" i="1"/>
  <c r="F842" i="1"/>
  <c r="F830" i="1"/>
  <c r="F826" i="1"/>
  <c r="F818" i="1"/>
  <c r="F810" i="1"/>
  <c r="F806" i="1"/>
  <c r="F794" i="1"/>
  <c r="F786" i="1"/>
  <c r="F778" i="1"/>
  <c r="F774" i="1"/>
  <c r="F762" i="1"/>
  <c r="F754" i="1"/>
  <c r="F750" i="1"/>
  <c r="F742" i="1"/>
  <c r="F722" i="1"/>
  <c r="F710" i="1"/>
  <c r="F690" i="1"/>
  <c r="F674" i="1"/>
  <c r="F658" i="1"/>
  <c r="F646" i="1"/>
  <c r="F642" i="1"/>
  <c r="F630" i="1"/>
  <c r="F598" i="1"/>
  <c r="F594" i="1"/>
  <c r="F578" i="1"/>
  <c r="F562" i="1"/>
  <c r="F546" i="1"/>
  <c r="F514" i="1"/>
  <c r="F502" i="1"/>
  <c r="F498" i="1"/>
  <c r="F482" i="1"/>
  <c r="F470" i="1"/>
  <c r="F446" i="1"/>
  <c r="F426" i="1"/>
  <c r="F382" i="1"/>
  <c r="J1311" i="1"/>
  <c r="F1324" i="1"/>
  <c r="F1292" i="1"/>
  <c r="F1212" i="1"/>
  <c r="F1116" i="1"/>
  <c r="E1316" i="1"/>
  <c r="E1252" i="1"/>
  <c r="E1188" i="1"/>
  <c r="E1156" i="1"/>
  <c r="E1108" i="1"/>
  <c r="C1440" i="1"/>
  <c r="E1440" i="1"/>
  <c r="C1404" i="1"/>
  <c r="E1404" i="1"/>
  <c r="C1388" i="1"/>
  <c r="E1388" i="1"/>
  <c r="C1308" i="1"/>
  <c r="F1308" i="1"/>
  <c r="C1304" i="1"/>
  <c r="E1304" i="1"/>
  <c r="C1300" i="1"/>
  <c r="E1300" i="1"/>
  <c r="C1288" i="1"/>
  <c r="E1288" i="1"/>
  <c r="C1284" i="1"/>
  <c r="E1284" i="1"/>
  <c r="C1272" i="1"/>
  <c r="E1272" i="1"/>
  <c r="F1272" i="1"/>
  <c r="C1260" i="1"/>
  <c r="E1260" i="1"/>
  <c r="C1256" i="1"/>
  <c r="E1256" i="1"/>
  <c r="C1240" i="1"/>
  <c r="E1240" i="1"/>
  <c r="C1236" i="1"/>
  <c r="E1236" i="1"/>
  <c r="C1224" i="1"/>
  <c r="E1224" i="1"/>
  <c r="C1220" i="1"/>
  <c r="E1220" i="1"/>
  <c r="C1208" i="1"/>
  <c r="E1208" i="1"/>
  <c r="C1196" i="1"/>
  <c r="E1196" i="1"/>
  <c r="C1192" i="1"/>
  <c r="E1192" i="1"/>
  <c r="C1180" i="1"/>
  <c r="E1180" i="1"/>
  <c r="C1176" i="1"/>
  <c r="E1176" i="1"/>
  <c r="C1168" i="1"/>
  <c r="F1168" i="1"/>
  <c r="C1164" i="1"/>
  <c r="E1164" i="1"/>
  <c r="C1160" i="1"/>
  <c r="E1160" i="1"/>
  <c r="C1152" i="1"/>
  <c r="E1152" i="1"/>
  <c r="C1148" i="1"/>
  <c r="E1148" i="1"/>
  <c r="C1136" i="1"/>
  <c r="E1136" i="1"/>
  <c r="C1124" i="1"/>
  <c r="E1124" i="1"/>
  <c r="C1120" i="1"/>
  <c r="F1120" i="1"/>
  <c r="C1104" i="1"/>
  <c r="E1104" i="1"/>
  <c r="F1196" i="1"/>
  <c r="F1160" i="1"/>
  <c r="F1128" i="1"/>
  <c r="F1100" i="1"/>
  <c r="E1432" i="1"/>
  <c r="E1268" i="1"/>
  <c r="E1204" i="1"/>
  <c r="E1172" i="1"/>
  <c r="E1144" i="1"/>
  <c r="E1128" i="1"/>
  <c r="C1475" i="1"/>
  <c r="E1475" i="1"/>
  <c r="F1435" i="1"/>
  <c r="C1415" i="1"/>
  <c r="E1415" i="1"/>
  <c r="F1399" i="1"/>
  <c r="F1359" i="1"/>
  <c r="C1339" i="1"/>
  <c r="E1339" i="1"/>
  <c r="C1275" i="1"/>
  <c r="E1275" i="1"/>
  <c r="F1271" i="1"/>
  <c r="C1107" i="1"/>
  <c r="E1107" i="1"/>
  <c r="C1826" i="1"/>
  <c r="F1826" i="1"/>
  <c r="E1826" i="1"/>
  <c r="C1822" i="1"/>
  <c r="F1822" i="1"/>
  <c r="E1822" i="1"/>
  <c r="C1818" i="1"/>
  <c r="E1818" i="1"/>
  <c r="F1818" i="1"/>
  <c r="C1814" i="1"/>
  <c r="E1814" i="1"/>
  <c r="C1810" i="1"/>
  <c r="F1810" i="1"/>
  <c r="E1810" i="1"/>
  <c r="C1806" i="1"/>
  <c r="F1806" i="1"/>
  <c r="E1806" i="1"/>
  <c r="C1802" i="1"/>
  <c r="E1802" i="1"/>
  <c r="F1802" i="1"/>
  <c r="E1786" i="1"/>
  <c r="F1786" i="1"/>
  <c r="C1618" i="1"/>
  <c r="E1618" i="1"/>
  <c r="F1618" i="1"/>
  <c r="C1614" i="1"/>
  <c r="F1614" i="1"/>
  <c r="C1598" i="1"/>
  <c r="E1598" i="1"/>
  <c r="F1598" i="1"/>
  <c r="C1590" i="1"/>
  <c r="E1590" i="1"/>
  <c r="C1582" i="1"/>
  <c r="F1582" i="1"/>
  <c r="C1574" i="1"/>
  <c r="E1574" i="1"/>
  <c r="C1566" i="1"/>
  <c r="E1566" i="1"/>
  <c r="F1566" i="1"/>
  <c r="C1558" i="1"/>
  <c r="E1558" i="1"/>
  <c r="C1550" i="1"/>
  <c r="F1550" i="1"/>
  <c r="C1542" i="1"/>
  <c r="E1542" i="1"/>
  <c r="C1534" i="1"/>
  <c r="F1534" i="1"/>
  <c r="E1534" i="1"/>
  <c r="C1518" i="1"/>
  <c r="F1518" i="1"/>
  <c r="C1510" i="1"/>
  <c r="E1510" i="1"/>
  <c r="C1502" i="1"/>
  <c r="F1502" i="1"/>
  <c r="C1494" i="1"/>
  <c r="E1494" i="1"/>
  <c r="C1486" i="1"/>
  <c r="F1486" i="1"/>
  <c r="F1326" i="1"/>
  <c r="F1318" i="1"/>
  <c r="F1302" i="1"/>
  <c r="F1238" i="1"/>
  <c r="F1222" i="1"/>
  <c r="F1206" i="1"/>
  <c r="F1190" i="1"/>
  <c r="F1174" i="1"/>
  <c r="F1158" i="1"/>
  <c r="F1142" i="1"/>
  <c r="F1126" i="1"/>
  <c r="F1110" i="1"/>
  <c r="F1102" i="1"/>
  <c r="E1787" i="1"/>
  <c r="E1771" i="1"/>
  <c r="E1755" i="1"/>
  <c r="E1739" i="1"/>
  <c r="E1723" i="1"/>
  <c r="E1707" i="1"/>
  <c r="E1691" i="1"/>
  <c r="E1675" i="1"/>
  <c r="E1659" i="1"/>
  <c r="E1643" i="1"/>
  <c r="E1627" i="1"/>
  <c r="E1615" i="1"/>
  <c r="E1338" i="1"/>
  <c r="E1791" i="1"/>
  <c r="E1775" i="1"/>
  <c r="E1759" i="1"/>
  <c r="E1743" i="1"/>
  <c r="E1727" i="1"/>
  <c r="E1711" i="1"/>
  <c r="E1695" i="1"/>
  <c r="E1679" i="1"/>
  <c r="E1663" i="1"/>
  <c r="E1647" i="1"/>
  <c r="E1631" i="1"/>
  <c r="E1619" i="1"/>
  <c r="F1474" i="1"/>
  <c r="J1474" i="1"/>
  <c r="N1474" i="1"/>
  <c r="J1470" i="1"/>
  <c r="N1470" i="1"/>
  <c r="F1470" i="1"/>
  <c r="F1466" i="1"/>
  <c r="J1466" i="1"/>
  <c r="N1466" i="1"/>
  <c r="J1462" i="1"/>
  <c r="N1462" i="1"/>
  <c r="F1462" i="1"/>
  <c r="F1458" i="1"/>
  <c r="J1458" i="1"/>
  <c r="N1458" i="1"/>
  <c r="J1454" i="1"/>
  <c r="N1454" i="1"/>
  <c r="F1454" i="1"/>
  <c r="J1450" i="1"/>
  <c r="N1450" i="1"/>
  <c r="F1450" i="1"/>
  <c r="J1446" i="1"/>
  <c r="N1446" i="1"/>
  <c r="F1446" i="1"/>
  <c r="J1442" i="1"/>
  <c r="N1442" i="1"/>
  <c r="F1442" i="1"/>
  <c r="F1438" i="1"/>
  <c r="J1438" i="1"/>
  <c r="N1438" i="1"/>
  <c r="J1434" i="1"/>
  <c r="N1434" i="1"/>
  <c r="F1434" i="1"/>
  <c r="F1430" i="1"/>
  <c r="J1430" i="1"/>
  <c r="N1430" i="1"/>
  <c r="J1426" i="1"/>
  <c r="N1426" i="1"/>
  <c r="F1426" i="1"/>
  <c r="J1422" i="1"/>
  <c r="N1422" i="1"/>
  <c r="F1422" i="1"/>
  <c r="J1418" i="1"/>
  <c r="N1418" i="1"/>
  <c r="J1414" i="1"/>
  <c r="N1414" i="1"/>
  <c r="F1414" i="1"/>
  <c r="F1410" i="1"/>
  <c r="J1410" i="1"/>
  <c r="N1410" i="1"/>
  <c r="J1406" i="1"/>
  <c r="N1406" i="1"/>
  <c r="F1406" i="1"/>
  <c r="F1402" i="1"/>
  <c r="J1402" i="1"/>
  <c r="N1402" i="1"/>
  <c r="J1398" i="1"/>
  <c r="N1398" i="1"/>
  <c r="F1398" i="1"/>
  <c r="F1394" i="1"/>
  <c r="J1394" i="1"/>
  <c r="N1394" i="1"/>
  <c r="J1390" i="1"/>
  <c r="N1390" i="1"/>
  <c r="F1390" i="1"/>
  <c r="J1386" i="1"/>
  <c r="N1386" i="1"/>
  <c r="F1386" i="1"/>
  <c r="F1382" i="1"/>
  <c r="J1382" i="1"/>
  <c r="N1382" i="1"/>
  <c r="J1378" i="1"/>
  <c r="N1378" i="1"/>
  <c r="F1378" i="1"/>
  <c r="F1374" i="1"/>
  <c r="J1374" i="1"/>
  <c r="N1374" i="1"/>
  <c r="J1370" i="1"/>
  <c r="N1370" i="1"/>
  <c r="F1366" i="1"/>
  <c r="J1366" i="1"/>
  <c r="N1366" i="1"/>
  <c r="F1362" i="1"/>
  <c r="J1362" i="1"/>
  <c r="N1362" i="1"/>
  <c r="J1358" i="1"/>
  <c r="N1358" i="1"/>
  <c r="F1358" i="1"/>
  <c r="J1354" i="1"/>
  <c r="N1354" i="1"/>
  <c r="J1350" i="1"/>
  <c r="N1350" i="1"/>
  <c r="F1350" i="1"/>
  <c r="F1346" i="1"/>
  <c r="J1346" i="1"/>
  <c r="N1346" i="1"/>
  <c r="J1342" i="1"/>
  <c r="N1342" i="1"/>
  <c r="F1342" i="1"/>
  <c r="J1338" i="1"/>
  <c r="N1338" i="1"/>
  <c r="F1827" i="1"/>
  <c r="J1827" i="1"/>
  <c r="N1827" i="1"/>
  <c r="F1823" i="1"/>
  <c r="J1823" i="1"/>
  <c r="N1823" i="1"/>
  <c r="F1819" i="1"/>
  <c r="J1819" i="1"/>
  <c r="N1819" i="1"/>
  <c r="F1815" i="1"/>
  <c r="J1815" i="1"/>
  <c r="N1815" i="1"/>
  <c r="F1811" i="1"/>
  <c r="J1811" i="1"/>
  <c r="N1811" i="1"/>
  <c r="F1807" i="1"/>
  <c r="J1807" i="1"/>
  <c r="N1807" i="1"/>
  <c r="F1803" i="1"/>
  <c r="J1803" i="1"/>
  <c r="N1803" i="1"/>
  <c r="F1799" i="1"/>
  <c r="J1799" i="1"/>
  <c r="N1799" i="1"/>
  <c r="F1795" i="1"/>
  <c r="J1795" i="1"/>
  <c r="N1795" i="1"/>
  <c r="F1791" i="1"/>
  <c r="J1791" i="1"/>
  <c r="N1791" i="1"/>
  <c r="F1787" i="1"/>
  <c r="J1787" i="1"/>
  <c r="N1787" i="1"/>
  <c r="F1783" i="1"/>
  <c r="J1783" i="1"/>
  <c r="N1783" i="1"/>
  <c r="C1094" i="1"/>
  <c r="F1094" i="1"/>
  <c r="C1070" i="1"/>
  <c r="E1070" i="1"/>
  <c r="C706" i="1"/>
  <c r="F706" i="1"/>
  <c r="J1093" i="1"/>
  <c r="N1093" i="1"/>
  <c r="F1089" i="1"/>
  <c r="J1089" i="1"/>
  <c r="N1089" i="1"/>
  <c r="J1085" i="1"/>
  <c r="N1085" i="1"/>
  <c r="F1081" i="1"/>
  <c r="J1081" i="1"/>
  <c r="N1081" i="1"/>
  <c r="J1077" i="1"/>
  <c r="N1077" i="1"/>
  <c r="F1073" i="1"/>
  <c r="J1073" i="1"/>
  <c r="N1073" i="1"/>
  <c r="F1069" i="1"/>
  <c r="J1069" i="1"/>
  <c r="N1069" i="1"/>
  <c r="F1065" i="1"/>
  <c r="J1065" i="1"/>
  <c r="N1065" i="1"/>
  <c r="F1061" i="1"/>
  <c r="J1061" i="1"/>
  <c r="N1061" i="1"/>
  <c r="F1057" i="1"/>
  <c r="J1057" i="1"/>
  <c r="N1057" i="1"/>
  <c r="F1053" i="1"/>
  <c r="J1053" i="1"/>
  <c r="N1053" i="1"/>
  <c r="F1049" i="1"/>
  <c r="J1049" i="1"/>
  <c r="N1049" i="1"/>
  <c r="F1045" i="1"/>
  <c r="J1045" i="1"/>
  <c r="N1045" i="1"/>
  <c r="F1041" i="1"/>
  <c r="J1041" i="1"/>
  <c r="N1041" i="1"/>
  <c r="F1037" i="1"/>
  <c r="J1037" i="1"/>
  <c r="N1037" i="1"/>
  <c r="F1033" i="1"/>
  <c r="J1033" i="1"/>
  <c r="N1033" i="1"/>
  <c r="F1029" i="1"/>
  <c r="J1029" i="1"/>
  <c r="N1029" i="1"/>
  <c r="F1025" i="1"/>
  <c r="J1025" i="1"/>
  <c r="N1025" i="1"/>
  <c r="F1021" i="1"/>
  <c r="J1021" i="1"/>
  <c r="N1021" i="1"/>
  <c r="F1017" i="1"/>
  <c r="J1017" i="1"/>
  <c r="N1017" i="1"/>
  <c r="F1013" i="1"/>
  <c r="J1013" i="1"/>
  <c r="N1013" i="1"/>
  <c r="F1009" i="1"/>
  <c r="J1009" i="1"/>
  <c r="N1009" i="1"/>
  <c r="F1005" i="1"/>
  <c r="J1005" i="1"/>
  <c r="N1005" i="1"/>
  <c r="F1001" i="1"/>
  <c r="J1001" i="1"/>
  <c r="N1001" i="1"/>
  <c r="F997" i="1"/>
  <c r="J997" i="1"/>
  <c r="N997" i="1"/>
  <c r="F993" i="1"/>
  <c r="J993" i="1"/>
  <c r="N993" i="1"/>
  <c r="F989" i="1"/>
  <c r="J989" i="1"/>
  <c r="N989" i="1"/>
  <c r="F985" i="1"/>
  <c r="J985" i="1"/>
  <c r="N985" i="1"/>
  <c r="F981" i="1"/>
  <c r="J981" i="1"/>
  <c r="N981" i="1"/>
  <c r="F977" i="1"/>
  <c r="J977" i="1"/>
  <c r="N977" i="1"/>
  <c r="F973" i="1"/>
  <c r="J973" i="1"/>
  <c r="N973" i="1"/>
  <c r="F969" i="1"/>
  <c r="J969" i="1"/>
  <c r="N969" i="1"/>
  <c r="F965" i="1"/>
  <c r="J965" i="1"/>
  <c r="N965" i="1"/>
  <c r="F961" i="1"/>
  <c r="J961" i="1"/>
  <c r="N961" i="1"/>
  <c r="F957" i="1"/>
  <c r="J957" i="1"/>
  <c r="N957" i="1"/>
  <c r="F953" i="1"/>
  <c r="J953" i="1"/>
  <c r="N953" i="1"/>
  <c r="F949" i="1"/>
  <c r="J949" i="1"/>
  <c r="N949" i="1"/>
  <c r="F945" i="1"/>
  <c r="J945" i="1"/>
  <c r="N945" i="1"/>
  <c r="F941" i="1"/>
  <c r="J941" i="1"/>
  <c r="N941" i="1"/>
  <c r="F937" i="1"/>
  <c r="J937" i="1"/>
  <c r="N937" i="1"/>
  <c r="F933" i="1"/>
  <c r="J933" i="1"/>
  <c r="N933" i="1"/>
  <c r="F929" i="1"/>
  <c r="J929" i="1"/>
  <c r="N929" i="1"/>
  <c r="F925" i="1"/>
  <c r="J925" i="1"/>
  <c r="N925" i="1"/>
  <c r="F921" i="1"/>
  <c r="J921" i="1"/>
  <c r="N921" i="1"/>
  <c r="F917" i="1"/>
  <c r="J917" i="1"/>
  <c r="N917" i="1"/>
  <c r="F913" i="1"/>
  <c r="J913" i="1"/>
  <c r="N913" i="1"/>
  <c r="F909" i="1"/>
  <c r="J909" i="1"/>
  <c r="N909" i="1"/>
  <c r="F905" i="1"/>
  <c r="J905" i="1"/>
  <c r="N905" i="1"/>
  <c r="F901" i="1"/>
  <c r="J901" i="1"/>
  <c r="N901" i="1"/>
  <c r="F897" i="1"/>
  <c r="J897" i="1"/>
  <c r="N897" i="1"/>
  <c r="F893" i="1"/>
  <c r="J893" i="1"/>
  <c r="N893" i="1"/>
  <c r="F889" i="1"/>
  <c r="J889" i="1"/>
  <c r="N889" i="1"/>
  <c r="F885" i="1"/>
  <c r="J885" i="1"/>
  <c r="N885" i="1"/>
  <c r="F881" i="1"/>
  <c r="J881" i="1"/>
  <c r="N881" i="1"/>
  <c r="F877" i="1"/>
  <c r="J877" i="1"/>
  <c r="N877" i="1"/>
  <c r="F873" i="1"/>
  <c r="J873" i="1"/>
  <c r="N873" i="1"/>
  <c r="F869" i="1"/>
  <c r="J869" i="1"/>
  <c r="N869" i="1"/>
  <c r="F865" i="1"/>
  <c r="J865" i="1"/>
  <c r="N865" i="1"/>
  <c r="F861" i="1"/>
  <c r="J861" i="1"/>
  <c r="N861" i="1"/>
  <c r="F857" i="1"/>
  <c r="J857" i="1"/>
  <c r="N857" i="1"/>
  <c r="F853" i="1"/>
  <c r="J853" i="1"/>
  <c r="N853" i="1"/>
  <c r="F849" i="1"/>
  <c r="J849" i="1"/>
  <c r="N849" i="1"/>
  <c r="F845" i="1"/>
  <c r="J845" i="1"/>
  <c r="N845" i="1"/>
  <c r="F841" i="1"/>
  <c r="J841" i="1"/>
  <c r="N841" i="1"/>
  <c r="F837" i="1"/>
  <c r="J837" i="1"/>
  <c r="N837" i="1"/>
  <c r="F833" i="1"/>
  <c r="J833" i="1"/>
  <c r="N833" i="1"/>
  <c r="F829" i="1"/>
  <c r="J829" i="1"/>
  <c r="N829" i="1"/>
  <c r="F825" i="1"/>
  <c r="J825" i="1"/>
  <c r="N825" i="1"/>
  <c r="F1418" i="1"/>
  <c r="F854" i="1"/>
  <c r="F530" i="1"/>
  <c r="F1771" i="1"/>
  <c r="J1771" i="1"/>
  <c r="N1771" i="1"/>
  <c r="F1759" i="1"/>
  <c r="J1759" i="1"/>
  <c r="N1759" i="1"/>
  <c r="F1747" i="1"/>
  <c r="J1747" i="1"/>
  <c r="N1747" i="1"/>
  <c r="F1735" i="1"/>
  <c r="J1735" i="1"/>
  <c r="N1735" i="1"/>
  <c r="F1723" i="1"/>
  <c r="J1723" i="1"/>
  <c r="N1723" i="1"/>
  <c r="F1703" i="1"/>
  <c r="J1703" i="1"/>
  <c r="N1703" i="1"/>
  <c r="F1691" i="1"/>
  <c r="J1691" i="1"/>
  <c r="N1691" i="1"/>
  <c r="F1679" i="1"/>
  <c r="J1679" i="1"/>
  <c r="N1679" i="1"/>
  <c r="F1667" i="1"/>
  <c r="J1667" i="1"/>
  <c r="N1667" i="1"/>
  <c r="F1655" i="1"/>
  <c r="J1655" i="1"/>
  <c r="N1655" i="1"/>
  <c r="F1643" i="1"/>
  <c r="J1643" i="1"/>
  <c r="N1643" i="1"/>
  <c r="F1631" i="1"/>
  <c r="J1631" i="1"/>
  <c r="N1631" i="1"/>
  <c r="F1619" i="1"/>
  <c r="J1619" i="1"/>
  <c r="N1619" i="1"/>
  <c r="F1607" i="1"/>
  <c r="J1607" i="1"/>
  <c r="N1607" i="1"/>
  <c r="F1595" i="1"/>
  <c r="J1595" i="1"/>
  <c r="N1595" i="1"/>
  <c r="F1583" i="1"/>
  <c r="J1583" i="1"/>
  <c r="N1583" i="1"/>
  <c r="F1571" i="1"/>
  <c r="J1571" i="1"/>
  <c r="N1571" i="1"/>
  <c r="F1559" i="1"/>
  <c r="J1559" i="1"/>
  <c r="N1559" i="1"/>
  <c r="F1547" i="1"/>
  <c r="J1547" i="1"/>
  <c r="N1547" i="1"/>
  <c r="F1535" i="1"/>
  <c r="J1535" i="1"/>
  <c r="N1535" i="1"/>
  <c r="F1523" i="1"/>
  <c r="J1523" i="1"/>
  <c r="N1523" i="1"/>
  <c r="F1511" i="1"/>
  <c r="J1511" i="1"/>
  <c r="N1511" i="1"/>
  <c r="F1499" i="1"/>
  <c r="J1499" i="1"/>
  <c r="N1499" i="1"/>
  <c r="F1479" i="1"/>
  <c r="J1479" i="1"/>
  <c r="N1479" i="1"/>
  <c r="F1107" i="1"/>
  <c r="F1779" i="1"/>
  <c r="J1779" i="1"/>
  <c r="N1779" i="1"/>
  <c r="F1763" i="1"/>
  <c r="J1763" i="1"/>
  <c r="N1763" i="1"/>
  <c r="F1751" i="1"/>
  <c r="J1751" i="1"/>
  <c r="N1751" i="1"/>
  <c r="F1743" i="1"/>
  <c r="J1743" i="1"/>
  <c r="N1743" i="1"/>
  <c r="F1727" i="1"/>
  <c r="J1727" i="1"/>
  <c r="N1727" i="1"/>
  <c r="F1719" i="1"/>
  <c r="J1719" i="1"/>
  <c r="N1719" i="1"/>
  <c r="F1707" i="1"/>
  <c r="J1707" i="1"/>
  <c r="N1707" i="1"/>
  <c r="F1695" i="1"/>
  <c r="J1695" i="1"/>
  <c r="N1695" i="1"/>
  <c r="F1687" i="1"/>
  <c r="J1687" i="1"/>
  <c r="N1687" i="1"/>
  <c r="F1671" i="1"/>
  <c r="J1671" i="1"/>
  <c r="N1671" i="1"/>
  <c r="F1659" i="1"/>
  <c r="J1659" i="1"/>
  <c r="N1659" i="1"/>
  <c r="F1647" i="1"/>
  <c r="J1647" i="1"/>
  <c r="N1647" i="1"/>
  <c r="F1635" i="1"/>
  <c r="J1635" i="1"/>
  <c r="N1635" i="1"/>
  <c r="F1623" i="1"/>
  <c r="J1623" i="1"/>
  <c r="N1623" i="1"/>
  <c r="F1611" i="1"/>
  <c r="J1611" i="1"/>
  <c r="N1611" i="1"/>
  <c r="F1599" i="1"/>
  <c r="J1599" i="1"/>
  <c r="N1599" i="1"/>
  <c r="F1587" i="1"/>
  <c r="J1587" i="1"/>
  <c r="N1587" i="1"/>
  <c r="F1575" i="1"/>
  <c r="J1575" i="1"/>
  <c r="N1575" i="1"/>
  <c r="F1563" i="1"/>
  <c r="J1563" i="1"/>
  <c r="N1563" i="1"/>
  <c r="F1551" i="1"/>
  <c r="J1551" i="1"/>
  <c r="N1551" i="1"/>
  <c r="F1539" i="1"/>
  <c r="J1539" i="1"/>
  <c r="N1539" i="1"/>
  <c r="F1531" i="1"/>
  <c r="J1531" i="1"/>
  <c r="N1531" i="1"/>
  <c r="F1515" i="1"/>
  <c r="J1515" i="1"/>
  <c r="N1515" i="1"/>
  <c r="F1503" i="1"/>
  <c r="J1503" i="1"/>
  <c r="N1503" i="1"/>
  <c r="F1491" i="1"/>
  <c r="J1491" i="1"/>
  <c r="N1491" i="1"/>
  <c r="F1483" i="1"/>
  <c r="J1483" i="1"/>
  <c r="N1483" i="1"/>
  <c r="F371" i="1"/>
  <c r="F1095" i="1"/>
  <c r="F1087" i="1"/>
  <c r="F1051" i="1"/>
  <c r="F1027" i="1"/>
  <c r="F1019" i="1"/>
  <c r="F995" i="1"/>
  <c r="F987" i="1"/>
  <c r="F963" i="1"/>
  <c r="F955" i="1"/>
  <c r="F931" i="1"/>
  <c r="F923" i="1"/>
  <c r="F899" i="1"/>
  <c r="F891" i="1"/>
  <c r="F803" i="1"/>
  <c r="F795" i="1"/>
  <c r="F771" i="1"/>
  <c r="F691" i="1"/>
  <c r="F675" i="1"/>
  <c r="E1077" i="1"/>
  <c r="E1069" i="1"/>
  <c r="E949" i="1"/>
  <c r="E917" i="1"/>
  <c r="E899" i="1"/>
  <c r="E891" i="1"/>
  <c r="E883" i="1"/>
  <c r="E815" i="1"/>
  <c r="E807" i="1"/>
  <c r="E799" i="1"/>
  <c r="E791" i="1"/>
  <c r="E783" i="1"/>
  <c r="E775" i="1"/>
  <c r="E767" i="1"/>
  <c r="E759" i="1"/>
  <c r="F1455" i="1"/>
  <c r="C1371" i="1"/>
  <c r="F1775" i="1"/>
  <c r="J1775" i="1"/>
  <c r="N1775" i="1"/>
  <c r="F1767" i="1"/>
  <c r="J1767" i="1"/>
  <c r="N1767" i="1"/>
  <c r="F1755" i="1"/>
  <c r="J1755" i="1"/>
  <c r="N1755" i="1"/>
  <c r="F1739" i="1"/>
  <c r="J1739" i="1"/>
  <c r="N1739" i="1"/>
  <c r="F1731" i="1"/>
  <c r="J1731" i="1"/>
  <c r="N1731" i="1"/>
  <c r="F1715" i="1"/>
  <c r="J1715" i="1"/>
  <c r="N1715" i="1"/>
  <c r="F1711" i="1"/>
  <c r="J1711" i="1"/>
  <c r="N1711" i="1"/>
  <c r="F1699" i="1"/>
  <c r="J1699" i="1"/>
  <c r="N1699" i="1"/>
  <c r="F1683" i="1"/>
  <c r="J1683" i="1"/>
  <c r="N1683" i="1"/>
  <c r="F1675" i="1"/>
  <c r="J1675" i="1"/>
  <c r="N1675" i="1"/>
  <c r="F1663" i="1"/>
  <c r="J1663" i="1"/>
  <c r="N1663" i="1"/>
  <c r="F1651" i="1"/>
  <c r="J1651" i="1"/>
  <c r="N1651" i="1"/>
  <c r="F1639" i="1"/>
  <c r="J1639" i="1"/>
  <c r="N1639" i="1"/>
  <c r="F1627" i="1"/>
  <c r="J1627" i="1"/>
  <c r="N1627" i="1"/>
  <c r="F1615" i="1"/>
  <c r="J1615" i="1"/>
  <c r="N1615" i="1"/>
  <c r="F1603" i="1"/>
  <c r="J1603" i="1"/>
  <c r="N1603" i="1"/>
  <c r="F1591" i="1"/>
  <c r="J1591" i="1"/>
  <c r="N1591" i="1"/>
  <c r="F1579" i="1"/>
  <c r="J1579" i="1"/>
  <c r="N1579" i="1"/>
  <c r="F1567" i="1"/>
  <c r="J1567" i="1"/>
  <c r="N1567" i="1"/>
  <c r="F1555" i="1"/>
  <c r="J1555" i="1"/>
  <c r="N1555" i="1"/>
  <c r="F1543" i="1"/>
  <c r="J1543" i="1"/>
  <c r="N1543" i="1"/>
  <c r="F1527" i="1"/>
  <c r="J1527" i="1"/>
  <c r="N1527" i="1"/>
  <c r="F1519" i="1"/>
  <c r="J1519" i="1"/>
  <c r="N1519" i="1"/>
  <c r="F1507" i="1"/>
  <c r="J1507" i="1"/>
  <c r="N1507" i="1"/>
  <c r="F1495" i="1"/>
  <c r="J1495" i="1"/>
  <c r="N1495" i="1"/>
  <c r="F1487" i="1"/>
  <c r="J1487" i="1"/>
  <c r="N1487" i="1"/>
  <c r="E1057" i="1"/>
  <c r="E1045" i="1"/>
  <c r="E1029" i="1"/>
  <c r="E1013" i="1"/>
  <c r="E997" i="1"/>
  <c r="E981" i="1"/>
  <c r="E957" i="1"/>
  <c r="E925" i="1"/>
  <c r="E473" i="1"/>
  <c r="C1467" i="1"/>
  <c r="E1467" i="1"/>
  <c r="F1467" i="1"/>
  <c r="C1463" i="1"/>
  <c r="E1463" i="1"/>
  <c r="C1459" i="1"/>
  <c r="E1459" i="1"/>
  <c r="C1451" i="1"/>
  <c r="E1451" i="1"/>
  <c r="C1447" i="1"/>
  <c r="E1447" i="1"/>
  <c r="F1447" i="1"/>
  <c r="C1443" i="1"/>
  <c r="E1443" i="1"/>
  <c r="C1439" i="1"/>
  <c r="F1439" i="1"/>
  <c r="C1435" i="1"/>
  <c r="E1435" i="1"/>
  <c r="C1431" i="1"/>
  <c r="E1431" i="1"/>
  <c r="C1427" i="1"/>
  <c r="F1427" i="1"/>
  <c r="E1427" i="1"/>
  <c r="C1419" i="1"/>
  <c r="E1419" i="1"/>
  <c r="F1419" i="1"/>
  <c r="C1411" i="1"/>
  <c r="E1411" i="1"/>
  <c r="C1403" i="1"/>
  <c r="F1403" i="1"/>
  <c r="E1403" i="1"/>
  <c r="C1399" i="1"/>
  <c r="E1399" i="1"/>
  <c r="C1395" i="1"/>
  <c r="E1395" i="1"/>
  <c r="C1387" i="1"/>
  <c r="E1387" i="1"/>
  <c r="C1383" i="1"/>
  <c r="F1383" i="1"/>
  <c r="C1379" i="1"/>
  <c r="E1379" i="1"/>
  <c r="C1375" i="1"/>
  <c r="E1375" i="1"/>
  <c r="C1367" i="1"/>
  <c r="E1367" i="1"/>
  <c r="C1363" i="1"/>
  <c r="E1363" i="1"/>
  <c r="C1359" i="1"/>
  <c r="E1359" i="1"/>
  <c r="C1351" i="1"/>
  <c r="E1351" i="1"/>
  <c r="C1347" i="1"/>
  <c r="F1347" i="1"/>
  <c r="C1343" i="1"/>
  <c r="E1343" i="1"/>
  <c r="C1335" i="1"/>
  <c r="E1335" i="1"/>
  <c r="C1331" i="1"/>
  <c r="E1331" i="1"/>
  <c r="C1327" i="1"/>
  <c r="E1327" i="1"/>
  <c r="C1323" i="1"/>
  <c r="E1323" i="1"/>
  <c r="C1319" i="1"/>
  <c r="E1319" i="1"/>
  <c r="C1315" i="1"/>
  <c r="E1315" i="1"/>
  <c r="C1311" i="1"/>
  <c r="E1311" i="1"/>
  <c r="C1307" i="1"/>
  <c r="E1307" i="1"/>
  <c r="C1303" i="1"/>
  <c r="F1303" i="1"/>
  <c r="E1303" i="1"/>
  <c r="C1299" i="1"/>
  <c r="E1299" i="1"/>
  <c r="C1295" i="1"/>
  <c r="E1295" i="1"/>
  <c r="C1291" i="1"/>
  <c r="E1291" i="1"/>
  <c r="C1287" i="1"/>
  <c r="E1287" i="1"/>
  <c r="F1287" i="1"/>
  <c r="C1283" i="1"/>
  <c r="E1283" i="1"/>
  <c r="C1279" i="1"/>
  <c r="E1279" i="1"/>
  <c r="C1271" i="1"/>
  <c r="E1271" i="1"/>
  <c r="C1267" i="1"/>
  <c r="E1267" i="1"/>
  <c r="C1263" i="1"/>
  <c r="E1263" i="1"/>
  <c r="C1259" i="1"/>
  <c r="F1259" i="1"/>
  <c r="E1259" i="1"/>
  <c r="C1255" i="1"/>
  <c r="E1255" i="1"/>
  <c r="C1251" i="1"/>
  <c r="E1251" i="1"/>
  <c r="C1247" i="1"/>
  <c r="E1247" i="1"/>
  <c r="E1243" i="1"/>
  <c r="C1243" i="1"/>
  <c r="C1239" i="1"/>
  <c r="E1239" i="1"/>
  <c r="C1235" i="1"/>
  <c r="E1235" i="1"/>
  <c r="F1235" i="1"/>
  <c r="C1231" i="1"/>
  <c r="E1231" i="1"/>
  <c r="C1227" i="1"/>
  <c r="E1227" i="1"/>
  <c r="C1223" i="1"/>
  <c r="E1223" i="1"/>
  <c r="C1219" i="1"/>
  <c r="E1219" i="1"/>
  <c r="C1215" i="1"/>
  <c r="E1215" i="1"/>
  <c r="C1211" i="1"/>
  <c r="F1211" i="1"/>
  <c r="C1207" i="1"/>
  <c r="E1207" i="1"/>
  <c r="C1203" i="1"/>
  <c r="E1203" i="1"/>
  <c r="C1199" i="1"/>
  <c r="E1199" i="1"/>
  <c r="C1195" i="1"/>
  <c r="E1195" i="1"/>
  <c r="F1195" i="1"/>
  <c r="C1191" i="1"/>
  <c r="E1191" i="1"/>
  <c r="C1187" i="1"/>
  <c r="E1187" i="1"/>
  <c r="C1183" i="1"/>
  <c r="E1183" i="1"/>
  <c r="C1179" i="1"/>
  <c r="E1179" i="1"/>
  <c r="C1175" i="1"/>
  <c r="E1175" i="1"/>
  <c r="C1171" i="1"/>
  <c r="E1171" i="1"/>
  <c r="C1167" i="1"/>
  <c r="E1167" i="1"/>
  <c r="C1163" i="1"/>
  <c r="E1163" i="1"/>
  <c r="C1159" i="1"/>
  <c r="E1159" i="1"/>
  <c r="C1155" i="1"/>
  <c r="E1155" i="1"/>
  <c r="C1151" i="1"/>
  <c r="E1151" i="1"/>
  <c r="C1147" i="1"/>
  <c r="E1147" i="1"/>
  <c r="C1143" i="1"/>
  <c r="F1143" i="1"/>
  <c r="C1139" i="1"/>
  <c r="E1139" i="1"/>
  <c r="C1135" i="1"/>
  <c r="E1135" i="1"/>
  <c r="C1131" i="1"/>
  <c r="E1131" i="1"/>
  <c r="C1127" i="1"/>
  <c r="E1127" i="1"/>
  <c r="F1127" i="1"/>
  <c r="C1123" i="1"/>
  <c r="E1123" i="1"/>
  <c r="C1119" i="1"/>
  <c r="E1119" i="1"/>
  <c r="C1115" i="1"/>
  <c r="F1115" i="1"/>
  <c r="C1111" i="1"/>
  <c r="E1111" i="1"/>
  <c r="C1103" i="1"/>
  <c r="E1103" i="1"/>
  <c r="C1099" i="1"/>
  <c r="E1099" i="1"/>
  <c r="F1099" i="1"/>
  <c r="F1475" i="1"/>
  <c r="F1471" i="1"/>
  <c r="F1459" i="1"/>
  <c r="F1431" i="1"/>
  <c r="F1411" i="1"/>
  <c r="F1407" i="1"/>
  <c r="F1395" i="1"/>
  <c r="F1375" i="1"/>
  <c r="F1367" i="1"/>
  <c r="F1339" i="1"/>
  <c r="F1331" i="1"/>
  <c r="F1323" i="1"/>
  <c r="F1319" i="1"/>
  <c r="F1307" i="1"/>
  <c r="F1295" i="1"/>
  <c r="F1279" i="1"/>
  <c r="F1263" i="1"/>
  <c r="F1251" i="1"/>
  <c r="F1219" i="1"/>
  <c r="F1203" i="1"/>
  <c r="F1191" i="1"/>
  <c r="F1175" i="1"/>
  <c r="F1159" i="1"/>
  <c r="F1147" i="1"/>
  <c r="F821" i="1"/>
  <c r="F813" i="1"/>
  <c r="F801" i="1"/>
  <c r="F793" i="1"/>
  <c r="F789" i="1"/>
  <c r="F781" i="1"/>
  <c r="F769" i="1"/>
  <c r="F761" i="1"/>
  <c r="F757" i="1"/>
  <c r="F749" i="1"/>
  <c r="F741" i="1"/>
  <c r="F733" i="1"/>
  <c r="F721" i="1"/>
  <c r="F717" i="1"/>
  <c r="F713" i="1"/>
  <c r="F705" i="1"/>
  <c r="F681" i="1"/>
  <c r="F677" i="1"/>
  <c r="F669" i="1"/>
  <c r="F661" i="1"/>
  <c r="F657" i="1"/>
  <c r="F653" i="1"/>
  <c r="F645" i="1"/>
  <c r="F633" i="1"/>
  <c r="F625" i="1"/>
  <c r="F621" i="1"/>
  <c r="F613" i="1"/>
  <c r="F605" i="1"/>
  <c r="F593" i="1"/>
  <c r="F589" i="1"/>
  <c r="F585" i="1"/>
  <c r="F577" i="1"/>
  <c r="F565" i="1"/>
  <c r="F561" i="1"/>
  <c r="F557" i="1"/>
  <c r="F549" i="1"/>
  <c r="F541" i="1"/>
  <c r="F537" i="1"/>
  <c r="F533" i="1"/>
  <c r="F529" i="1"/>
  <c r="F525" i="1"/>
  <c r="F517" i="1"/>
  <c r="F513" i="1"/>
  <c r="F505" i="1"/>
  <c r="F501" i="1"/>
  <c r="F493" i="1"/>
  <c r="F489" i="1"/>
  <c r="F481" i="1"/>
  <c r="F473" i="1"/>
  <c r="C1458" i="1"/>
  <c r="E1458" i="1"/>
  <c r="C1426" i="1"/>
  <c r="E1426" i="1"/>
  <c r="C1422" i="1"/>
  <c r="E1422" i="1"/>
  <c r="C1398" i="1"/>
  <c r="E1398" i="1"/>
  <c r="C1390" i="1"/>
  <c r="E1390" i="1"/>
  <c r="C1382" i="1"/>
  <c r="E1382" i="1"/>
  <c r="F1370" i="1"/>
  <c r="C1366" i="1"/>
  <c r="E1366" i="1"/>
  <c r="C1358" i="1"/>
  <c r="E1358" i="1"/>
  <c r="C1314" i="1"/>
  <c r="E1314" i="1"/>
  <c r="C1310" i="1"/>
  <c r="F1310" i="1"/>
  <c r="C1298" i="1"/>
  <c r="E1298" i="1"/>
  <c r="C1282" i="1"/>
  <c r="F1282" i="1"/>
  <c r="C1278" i="1"/>
  <c r="E1278" i="1"/>
  <c r="C1266" i="1"/>
  <c r="F1266" i="1"/>
  <c r="C1262" i="1"/>
  <c r="E1262" i="1"/>
  <c r="C1250" i="1"/>
  <c r="E1250" i="1"/>
  <c r="F1250" i="1"/>
  <c r="C1234" i="1"/>
  <c r="E1234" i="1"/>
  <c r="F1234" i="1"/>
  <c r="C1214" i="1"/>
  <c r="F1214" i="1"/>
  <c r="E1214" i="1"/>
  <c r="C1198" i="1"/>
  <c r="E1198" i="1"/>
  <c r="C1186" i="1"/>
  <c r="E1186" i="1"/>
  <c r="C1182" i="1"/>
  <c r="F1182" i="1"/>
  <c r="C1166" i="1"/>
  <c r="E1166" i="1"/>
  <c r="C1150" i="1"/>
  <c r="F1150" i="1"/>
  <c r="C1118" i="1"/>
  <c r="F1118" i="1"/>
  <c r="C1106" i="1"/>
  <c r="E1106" i="1"/>
  <c r="F452" i="1"/>
  <c r="F424" i="1"/>
  <c r="F1278" i="1"/>
  <c r="E1346" i="1"/>
  <c r="E1310" i="1"/>
  <c r="E1246" i="1"/>
  <c r="F1451" i="1"/>
  <c r="F1443" i="1"/>
  <c r="F1423" i="1"/>
  <c r="F1415" i="1"/>
  <c r="F1387" i="1"/>
  <c r="F1379" i="1"/>
  <c r="F1371" i="1"/>
  <c r="F1363" i="1"/>
  <c r="F1355" i="1"/>
  <c r="F1351" i="1"/>
  <c r="F1343" i="1"/>
  <c r="F1335" i="1"/>
  <c r="F1327" i="1"/>
  <c r="F1315" i="1"/>
  <c r="F1299" i="1"/>
  <c r="F1291" i="1"/>
  <c r="F1283" i="1"/>
  <c r="F1275" i="1"/>
  <c r="F1267" i="1"/>
  <c r="F1255" i="1"/>
  <c r="F1247" i="1"/>
  <c r="F1239" i="1"/>
  <c r="F1231" i="1"/>
  <c r="F1223" i="1"/>
  <c r="F1215" i="1"/>
  <c r="F1207" i="1"/>
  <c r="F1199" i="1"/>
  <c r="F1187" i="1"/>
  <c r="F1179" i="1"/>
  <c r="F1171" i="1"/>
  <c r="F1167" i="1"/>
  <c r="F1163" i="1"/>
  <c r="F1155" i="1"/>
  <c r="F1139" i="1"/>
  <c r="F1135" i="1"/>
  <c r="F1131" i="1"/>
  <c r="F1123" i="1"/>
  <c r="F1119" i="1"/>
  <c r="F1111" i="1"/>
  <c r="F1103" i="1"/>
  <c r="F1469" i="1"/>
  <c r="F1465" i="1"/>
  <c r="F1461" i="1"/>
  <c r="F1453" i="1"/>
  <c r="F1449" i="1"/>
  <c r="F1445" i="1"/>
  <c r="F1437" i="1"/>
  <c r="F1433" i="1"/>
  <c r="F1429" i="1"/>
  <c r="F1421" i="1"/>
  <c r="F1417" i="1"/>
  <c r="F1413" i="1"/>
  <c r="F1405" i="1"/>
  <c r="F1401" i="1"/>
  <c r="F1397" i="1"/>
  <c r="F1389" i="1"/>
  <c r="F1385" i="1"/>
  <c r="F1472" i="1"/>
  <c r="F1468" i="1"/>
  <c r="F1464" i="1"/>
  <c r="F1460" i="1"/>
  <c r="F1456" i="1"/>
  <c r="F1452" i="1"/>
  <c r="F1448" i="1"/>
  <c r="F1444" i="1"/>
  <c r="F1440" i="1"/>
  <c r="F1436" i="1"/>
  <c r="F1432" i="1"/>
  <c r="F1428" i="1"/>
  <c r="F1424" i="1"/>
  <c r="F1420" i="1"/>
  <c r="F1416" i="1"/>
  <c r="F1412" i="1"/>
  <c r="F1408" i="1"/>
  <c r="F1404" i="1"/>
  <c r="F1400" i="1"/>
  <c r="F1396" i="1"/>
  <c r="F1392" i="1"/>
  <c r="F1388" i="1"/>
  <c r="F1384" i="1"/>
  <c r="F1380" i="1"/>
  <c r="F1376" i="1"/>
  <c r="F1372" i="1"/>
  <c r="F1368" i="1"/>
  <c r="F1364" i="1"/>
  <c r="F1360" i="1"/>
  <c r="F1356" i="1"/>
  <c r="F1352" i="1"/>
  <c r="F1348" i="1"/>
  <c r="F1344" i="1"/>
  <c r="F1340" i="1"/>
  <c r="F1336" i="1"/>
  <c r="F1332" i="1"/>
  <c r="F1328" i="1"/>
  <c r="F1320" i="1"/>
  <c r="F1316" i="1"/>
  <c r="F1312" i="1"/>
  <c r="F1304" i="1"/>
  <c r="F1300" i="1"/>
  <c r="F1296" i="1"/>
  <c r="F1288" i="1"/>
  <c r="F1284" i="1"/>
  <c r="F1280" i="1"/>
  <c r="F1276" i="1"/>
  <c r="F1268" i="1"/>
  <c r="F1264" i="1"/>
  <c r="F1260" i="1"/>
  <c r="F1252" i="1"/>
  <c r="F1248" i="1"/>
  <c r="F1244" i="1"/>
  <c r="F1236" i="1"/>
  <c r="F1232" i="1"/>
  <c r="F1228" i="1"/>
  <c r="F1220" i="1"/>
  <c r="F1216" i="1"/>
  <c r="F1208" i="1"/>
  <c r="F1204" i="1"/>
  <c r="F1200" i="1"/>
  <c r="F1192" i="1"/>
  <c r="F1188" i="1"/>
  <c r="F1184" i="1"/>
  <c r="F1180" i="1"/>
  <c r="F1172" i="1"/>
  <c r="F1164" i="1"/>
  <c r="F1156" i="1"/>
  <c r="F1152" i="1"/>
  <c r="F1144" i="1"/>
  <c r="F1140" i="1"/>
  <c r="F1132" i="1"/>
  <c r="F1124" i="1"/>
  <c r="F1112" i="1"/>
  <c r="F1108" i="1"/>
  <c r="F1104" i="1"/>
  <c r="C1798" i="1"/>
  <c r="E1798" i="1"/>
  <c r="C1794" i="1"/>
  <c r="E1794" i="1"/>
  <c r="C1790" i="1"/>
  <c r="E1790" i="1"/>
  <c r="C1782" i="1"/>
  <c r="E1782" i="1"/>
  <c r="C1778" i="1"/>
  <c r="E1778" i="1"/>
  <c r="C1774" i="1"/>
  <c r="E1774" i="1"/>
  <c r="C1770" i="1"/>
  <c r="E1770" i="1"/>
  <c r="C1766" i="1"/>
  <c r="E1766" i="1"/>
  <c r="C1762" i="1"/>
  <c r="E1762" i="1"/>
  <c r="C1758" i="1"/>
  <c r="E1758" i="1"/>
  <c r="C1754" i="1"/>
  <c r="E1754" i="1"/>
  <c r="C1750" i="1"/>
  <c r="E1750" i="1"/>
  <c r="C1746" i="1"/>
  <c r="E1746" i="1"/>
  <c r="C1742" i="1"/>
  <c r="E1742" i="1"/>
  <c r="C1738" i="1"/>
  <c r="E1738" i="1"/>
  <c r="C1734" i="1"/>
  <c r="E1734" i="1"/>
  <c r="C1730" i="1"/>
  <c r="E1730" i="1"/>
  <c r="C1726" i="1"/>
  <c r="E1726" i="1"/>
  <c r="C1722" i="1"/>
  <c r="E1722" i="1"/>
  <c r="C1718" i="1"/>
  <c r="E1718" i="1"/>
  <c r="C1714" i="1"/>
  <c r="E1714" i="1"/>
  <c r="C1710" i="1"/>
  <c r="E1710" i="1"/>
  <c r="C1706" i="1"/>
  <c r="E1706" i="1"/>
  <c r="C1702" i="1"/>
  <c r="E1702" i="1"/>
  <c r="C1698" i="1"/>
  <c r="E1698" i="1"/>
  <c r="C1694" i="1"/>
  <c r="E1694" i="1"/>
  <c r="C1690" i="1"/>
  <c r="E1690" i="1"/>
  <c r="C1686" i="1"/>
  <c r="E1686" i="1"/>
  <c r="C1682" i="1"/>
  <c r="E1682" i="1"/>
  <c r="C1678" i="1"/>
  <c r="E1678" i="1"/>
  <c r="C1674" i="1"/>
  <c r="E1674" i="1"/>
  <c r="C1670" i="1"/>
  <c r="E1670" i="1"/>
  <c r="C1666" i="1"/>
  <c r="E1666" i="1"/>
  <c r="C1662" i="1"/>
  <c r="E1662" i="1"/>
  <c r="C1658" i="1"/>
  <c r="E1658" i="1"/>
  <c r="C1654" i="1"/>
  <c r="E1654" i="1"/>
  <c r="C1650" i="1"/>
  <c r="E1650" i="1"/>
  <c r="C1646" i="1"/>
  <c r="E1646" i="1"/>
  <c r="C1642" i="1"/>
  <c r="E1642" i="1"/>
  <c r="C1638" i="1"/>
  <c r="E1638" i="1"/>
  <c r="C1634" i="1"/>
  <c r="E1634" i="1"/>
  <c r="C1630" i="1"/>
  <c r="E1630" i="1"/>
  <c r="C1626" i="1"/>
  <c r="E1626" i="1"/>
  <c r="C1622" i="1"/>
  <c r="E1622" i="1"/>
  <c r="C1610" i="1"/>
  <c r="E1610" i="1"/>
  <c r="C1602" i="1"/>
  <c r="E1602" i="1"/>
  <c r="C1594" i="1"/>
  <c r="E1594" i="1"/>
  <c r="C1586" i="1"/>
  <c r="E1586" i="1"/>
  <c r="C1578" i="1"/>
  <c r="E1578" i="1"/>
  <c r="C1570" i="1"/>
  <c r="E1570" i="1"/>
  <c r="C1562" i="1"/>
  <c r="E1562" i="1"/>
  <c r="C1554" i="1"/>
  <c r="E1554" i="1"/>
  <c r="C1546" i="1"/>
  <c r="E1546" i="1"/>
  <c r="C1538" i="1"/>
  <c r="E1538" i="1"/>
  <c r="C1530" i="1"/>
  <c r="E1530" i="1"/>
  <c r="C1522" i="1"/>
  <c r="E1522" i="1"/>
  <c r="C1514" i="1"/>
  <c r="E1514" i="1"/>
  <c r="C1506" i="1"/>
  <c r="E1506" i="1"/>
  <c r="C1498" i="1"/>
  <c r="E1498" i="1"/>
  <c r="C1490" i="1"/>
  <c r="E1490" i="1"/>
  <c r="C1482" i="1"/>
  <c r="E1482" i="1"/>
  <c r="E1614" i="1"/>
  <c r="E1582" i="1"/>
  <c r="E1550" i="1"/>
  <c r="E1518" i="1"/>
  <c r="E1486" i="1"/>
  <c r="C1786" i="1"/>
  <c r="C1621" i="1"/>
  <c r="E1621" i="1"/>
  <c r="C1617" i="1"/>
  <c r="E1617" i="1"/>
  <c r="C1613" i="1"/>
  <c r="E1613" i="1"/>
  <c r="C1609" i="1"/>
  <c r="E1609" i="1"/>
  <c r="C1605" i="1"/>
  <c r="E1605" i="1"/>
  <c r="C1601" i="1"/>
  <c r="E1601" i="1"/>
  <c r="C1597" i="1"/>
  <c r="E1597" i="1"/>
  <c r="C1593" i="1"/>
  <c r="E1593" i="1"/>
  <c r="C1589" i="1"/>
  <c r="E1589" i="1"/>
  <c r="C1585" i="1"/>
  <c r="E1585" i="1"/>
  <c r="C1581" i="1"/>
  <c r="E1581" i="1"/>
  <c r="C1577" i="1"/>
  <c r="E1577" i="1"/>
  <c r="C1573" i="1"/>
  <c r="E1573" i="1"/>
  <c r="C1569" i="1"/>
  <c r="E1569" i="1"/>
  <c r="C1565" i="1"/>
  <c r="E1565" i="1"/>
  <c r="C1561" i="1"/>
  <c r="E1561" i="1"/>
  <c r="C1557" i="1"/>
  <c r="E1557" i="1"/>
  <c r="C1553" i="1"/>
  <c r="E1553" i="1"/>
  <c r="C1549" i="1"/>
  <c r="E1549" i="1"/>
  <c r="C1545" i="1"/>
  <c r="E1545" i="1"/>
  <c r="C1541" i="1"/>
  <c r="E1541" i="1"/>
  <c r="C1537" i="1"/>
  <c r="E1537" i="1"/>
  <c r="C1533" i="1"/>
  <c r="E1533" i="1"/>
  <c r="C1529" i="1"/>
  <c r="E1529" i="1"/>
  <c r="C1525" i="1"/>
  <c r="E1525" i="1"/>
  <c r="C1521" i="1"/>
  <c r="E1521" i="1"/>
  <c r="C1517" i="1"/>
  <c r="E1517" i="1"/>
  <c r="C1513" i="1"/>
  <c r="E1513" i="1"/>
  <c r="C1509" i="1"/>
  <c r="E1509" i="1"/>
  <c r="C1505" i="1"/>
  <c r="E1505" i="1"/>
  <c r="C1501" i="1"/>
  <c r="E1501" i="1"/>
  <c r="C1497" i="1"/>
  <c r="E1497" i="1"/>
  <c r="C1493" i="1"/>
  <c r="E1493" i="1"/>
  <c r="C1489" i="1"/>
  <c r="E1489" i="1"/>
  <c r="C1485" i="1"/>
  <c r="E1485" i="1"/>
  <c r="C1481" i="1"/>
  <c r="E1481" i="1"/>
  <c r="C1477" i="1"/>
  <c r="E1477" i="1"/>
  <c r="C1611" i="1"/>
  <c r="E1611" i="1"/>
  <c r="C1607" i="1"/>
  <c r="E1607" i="1"/>
  <c r="C1603" i="1"/>
  <c r="E1603" i="1"/>
  <c r="C1599" i="1"/>
  <c r="E1599" i="1"/>
  <c r="C1595" i="1"/>
  <c r="E1595" i="1"/>
  <c r="C1591" i="1"/>
  <c r="E1591" i="1"/>
  <c r="C1587" i="1"/>
  <c r="E1587" i="1"/>
  <c r="C1583" i="1"/>
  <c r="E1583" i="1"/>
  <c r="C1579" i="1"/>
  <c r="E1579" i="1"/>
  <c r="C1575" i="1"/>
  <c r="E1575" i="1"/>
  <c r="C1571" i="1"/>
  <c r="E1571" i="1"/>
  <c r="C1567" i="1"/>
  <c r="E1567" i="1"/>
  <c r="C1563" i="1"/>
  <c r="E1563" i="1"/>
  <c r="C1559" i="1"/>
  <c r="E1559" i="1"/>
  <c r="C1555" i="1"/>
  <c r="E1555" i="1"/>
  <c r="C1551" i="1"/>
  <c r="E1551" i="1"/>
  <c r="C1547" i="1"/>
  <c r="E1547" i="1"/>
  <c r="C1543" i="1"/>
  <c r="E1543" i="1"/>
  <c r="C1539" i="1"/>
  <c r="E1539" i="1"/>
  <c r="C1535" i="1"/>
  <c r="E1535" i="1"/>
  <c r="C1531" i="1"/>
  <c r="E1531" i="1"/>
  <c r="C1527" i="1"/>
  <c r="E1527" i="1"/>
  <c r="C1523" i="1"/>
  <c r="E1523" i="1"/>
  <c r="C1519" i="1"/>
  <c r="E1519" i="1"/>
  <c r="C1515" i="1"/>
  <c r="E1515" i="1"/>
  <c r="C1511" i="1"/>
  <c r="E1511" i="1"/>
  <c r="C1507" i="1"/>
  <c r="E1507" i="1"/>
  <c r="C1503" i="1"/>
  <c r="E1503" i="1"/>
  <c r="C1499" i="1"/>
  <c r="E1499" i="1"/>
  <c r="C1495" i="1"/>
  <c r="E1495" i="1"/>
  <c r="C1491" i="1"/>
  <c r="E1491" i="1"/>
  <c r="C1487" i="1"/>
  <c r="E1487" i="1"/>
  <c r="C1483" i="1"/>
  <c r="E1483" i="1"/>
  <c r="C1479" i="1"/>
  <c r="E1479" i="1"/>
  <c r="F1082" i="1"/>
  <c r="F1066" i="1"/>
  <c r="C1460" i="1"/>
  <c r="E1460" i="1"/>
  <c r="C1444" i="1"/>
  <c r="E1444" i="1"/>
  <c r="C1428" i="1"/>
  <c r="E1428" i="1"/>
  <c r="C1412" i="1"/>
  <c r="E1412" i="1"/>
  <c r="C1396" i="1"/>
  <c r="E1396" i="1"/>
  <c r="F1070" i="1"/>
  <c r="F1058" i="1"/>
  <c r="F866" i="1"/>
  <c r="F834" i="1"/>
  <c r="F802" i="1"/>
  <c r="F770" i="1"/>
  <c r="F758" i="1"/>
  <c r="E1088" i="1"/>
  <c r="E1080" i="1"/>
  <c r="E1074" i="1"/>
  <c r="E1064" i="1"/>
  <c r="E1058" i="1"/>
  <c r="E1044" i="1"/>
  <c r="E1032" i="1"/>
  <c r="E1012" i="1"/>
  <c r="E1000" i="1"/>
  <c r="E980" i="1"/>
  <c r="E971" i="1"/>
  <c r="E963" i="1"/>
  <c r="E955" i="1"/>
  <c r="E947" i="1"/>
  <c r="E939" i="1"/>
  <c r="E931" i="1"/>
  <c r="E923" i="1"/>
  <c r="E915" i="1"/>
  <c r="E907" i="1"/>
  <c r="E868" i="1"/>
  <c r="E852" i="1"/>
  <c r="E836" i="1"/>
  <c r="E822" i="1"/>
  <c r="E748" i="1"/>
  <c r="E732" i="1"/>
  <c r="E716" i="1"/>
  <c r="E700" i="1"/>
  <c r="E660" i="1"/>
  <c r="E394" i="1"/>
  <c r="F1354" i="1"/>
  <c r="F1338" i="1"/>
  <c r="F1294" i="1"/>
  <c r="F1262" i="1"/>
  <c r="F1230" i="1"/>
  <c r="F1198" i="1"/>
  <c r="F1166" i="1"/>
  <c r="F1134" i="1"/>
  <c r="E1474" i="1"/>
  <c r="E1452" i="1"/>
  <c r="E1446" i="1"/>
  <c r="E1438" i="1"/>
  <c r="E1424" i="1"/>
  <c r="E1416" i="1"/>
  <c r="E1410" i="1"/>
  <c r="E1350" i="1"/>
  <c r="E1330" i="1"/>
  <c r="E1150" i="1"/>
  <c r="E1138" i="1"/>
  <c r="E1078" i="1"/>
  <c r="E1062" i="1"/>
  <c r="E758" i="1"/>
  <c r="F1096" i="1"/>
  <c r="F1092" i="1"/>
  <c r="F1088" i="1"/>
  <c r="F1084" i="1"/>
  <c r="F1080" i="1"/>
  <c r="F1076" i="1"/>
  <c r="F1072" i="1"/>
  <c r="F1068" i="1"/>
  <c r="F1064" i="1"/>
  <c r="F1060" i="1"/>
  <c r="E1472" i="1"/>
  <c r="E1464" i="1"/>
  <c r="E1436" i="1"/>
  <c r="E1408" i="1"/>
  <c r="E1400" i="1"/>
  <c r="C1466" i="1"/>
  <c r="E1466" i="1"/>
  <c r="C1450" i="1"/>
  <c r="E1450" i="1"/>
  <c r="C1434" i="1"/>
  <c r="E1434" i="1"/>
  <c r="C1418" i="1"/>
  <c r="E1418" i="1"/>
  <c r="C1402" i="1"/>
  <c r="E1402" i="1"/>
  <c r="C1386" i="1"/>
  <c r="E1386" i="1"/>
  <c r="C1378" i="1"/>
  <c r="E1378" i="1"/>
  <c r="C1370" i="1"/>
  <c r="E1370" i="1"/>
  <c r="C1362" i="1"/>
  <c r="E1362" i="1"/>
  <c r="C1342" i="1"/>
  <c r="E1342" i="1"/>
  <c r="C1334" i="1"/>
  <c r="E1334" i="1"/>
  <c r="C1326" i="1"/>
  <c r="E1326" i="1"/>
  <c r="C1322" i="1"/>
  <c r="F1322" i="1"/>
  <c r="C1318" i="1"/>
  <c r="E1318" i="1"/>
  <c r="C1306" i="1"/>
  <c r="F1306" i="1"/>
  <c r="C1302" i="1"/>
  <c r="E1302" i="1"/>
  <c r="C1290" i="1"/>
  <c r="F1290" i="1"/>
  <c r="C1286" i="1"/>
  <c r="E1286" i="1"/>
  <c r="C1274" i="1"/>
  <c r="F1274" i="1"/>
  <c r="C1270" i="1"/>
  <c r="E1270" i="1"/>
  <c r="C1258" i="1"/>
  <c r="F1258" i="1"/>
  <c r="C1254" i="1"/>
  <c r="E1254" i="1"/>
  <c r="C1242" i="1"/>
  <c r="F1242" i="1"/>
  <c r="C1238" i="1"/>
  <c r="E1238" i="1"/>
  <c r="C1226" i="1"/>
  <c r="F1226" i="1"/>
  <c r="C1222" i="1"/>
  <c r="E1222" i="1"/>
  <c r="C1210" i="1"/>
  <c r="F1210" i="1"/>
  <c r="C1206" i="1"/>
  <c r="E1206" i="1"/>
  <c r="C1194" i="1"/>
  <c r="F1194" i="1"/>
  <c r="C1190" i="1"/>
  <c r="E1190" i="1"/>
  <c r="C1178" i="1"/>
  <c r="F1178" i="1"/>
  <c r="C1174" i="1"/>
  <c r="E1174" i="1"/>
  <c r="C1162" i="1"/>
  <c r="F1162" i="1"/>
  <c r="C1158" i="1"/>
  <c r="E1158" i="1"/>
  <c r="C1146" i="1"/>
  <c r="F1146" i="1"/>
  <c r="C1142" i="1"/>
  <c r="E1142" i="1"/>
  <c r="C1130" i="1"/>
  <c r="F1130" i="1"/>
  <c r="C1126" i="1"/>
  <c r="E1126" i="1"/>
  <c r="C1114" i="1"/>
  <c r="F1114" i="1"/>
  <c r="C1110" i="1"/>
  <c r="E1110" i="1"/>
  <c r="C1102" i="1"/>
  <c r="E1102" i="1"/>
  <c r="C1098" i="1"/>
  <c r="F1098" i="1"/>
  <c r="F1078" i="1"/>
  <c r="F626" i="1"/>
  <c r="E1096" i="1"/>
  <c r="E1082" i="1"/>
  <c r="E1072" i="1"/>
  <c r="E1066" i="1"/>
  <c r="E1056" i="1"/>
  <c r="E1048" i="1"/>
  <c r="E1028" i="1"/>
  <c r="E1016" i="1"/>
  <c r="E996" i="1"/>
  <c r="E984" i="1"/>
  <c r="E694" i="1"/>
  <c r="E530" i="1"/>
  <c r="E1470" i="1"/>
  <c r="E1456" i="1"/>
  <c r="E1448" i="1"/>
  <c r="E1442" i="1"/>
  <c r="E1420" i="1"/>
  <c r="E1414" i="1"/>
  <c r="E1406" i="1"/>
  <c r="E1374" i="1"/>
  <c r="E1354" i="1"/>
  <c r="E1290" i="1"/>
  <c r="E1258" i="1"/>
  <c r="E1226" i="1"/>
  <c r="E1194" i="1"/>
  <c r="E1182" i="1"/>
  <c r="E1170" i="1"/>
  <c r="E1130" i="1"/>
  <c r="E1118" i="1"/>
  <c r="E1471" i="1"/>
  <c r="E1455" i="1"/>
  <c r="E1439" i="1"/>
  <c r="E1423" i="1"/>
  <c r="E1407" i="1"/>
  <c r="E1391" i="1"/>
  <c r="E1355" i="1"/>
  <c r="E1347" i="1"/>
  <c r="E1312" i="1"/>
  <c r="E1296" i="1"/>
  <c r="E1280" i="1"/>
  <c r="E1264" i="1"/>
  <c r="E1248" i="1"/>
  <c r="E1232" i="1"/>
  <c r="E1216" i="1"/>
  <c r="E1200" i="1"/>
  <c r="N371" i="1"/>
  <c r="C1425" i="1"/>
  <c r="C1361" i="1"/>
  <c r="C1473" i="1"/>
  <c r="E1473" i="1"/>
  <c r="C1469" i="1"/>
  <c r="E1469" i="1"/>
  <c r="C1465" i="1"/>
  <c r="E1465" i="1"/>
  <c r="C1461" i="1"/>
  <c r="E1461" i="1"/>
  <c r="C1457" i="1"/>
  <c r="E1457" i="1"/>
  <c r="C1453" i="1"/>
  <c r="E1453" i="1"/>
  <c r="C1449" i="1"/>
  <c r="E1449" i="1"/>
  <c r="C1445" i="1"/>
  <c r="E1445" i="1"/>
  <c r="C1441" i="1"/>
  <c r="E1441" i="1"/>
  <c r="C1437" i="1"/>
  <c r="E1437" i="1"/>
  <c r="C1433" i="1"/>
  <c r="E1433" i="1"/>
  <c r="C1429" i="1"/>
  <c r="E1429" i="1"/>
  <c r="C1421" i="1"/>
  <c r="E1421" i="1"/>
  <c r="C1417" i="1"/>
  <c r="E1417" i="1"/>
  <c r="C1413" i="1"/>
  <c r="E1413" i="1"/>
  <c r="C1409" i="1"/>
  <c r="E1409" i="1"/>
  <c r="C1405" i="1"/>
  <c r="E1405" i="1"/>
  <c r="C1401" i="1"/>
  <c r="E1401" i="1"/>
  <c r="C1397" i="1"/>
  <c r="E1397" i="1"/>
  <c r="C1393" i="1"/>
  <c r="E1393" i="1"/>
  <c r="C1389" i="1"/>
  <c r="E1389" i="1"/>
  <c r="C1385" i="1"/>
  <c r="E1385" i="1"/>
  <c r="C1381" i="1"/>
  <c r="F1381" i="1"/>
  <c r="E1381" i="1"/>
  <c r="F1377" i="1"/>
  <c r="C1377" i="1"/>
  <c r="C1373" i="1"/>
  <c r="E1373" i="1"/>
  <c r="F1373" i="1"/>
  <c r="C1369" i="1"/>
  <c r="F1369" i="1"/>
  <c r="E1369" i="1"/>
  <c r="C1365" i="1"/>
  <c r="F1365" i="1"/>
  <c r="E1365" i="1"/>
  <c r="C1357" i="1"/>
  <c r="E1357" i="1"/>
  <c r="F1357" i="1"/>
  <c r="C1353" i="1"/>
  <c r="F1353" i="1"/>
  <c r="E1353" i="1"/>
  <c r="C1349" i="1"/>
  <c r="F1349" i="1"/>
  <c r="E1349" i="1"/>
  <c r="C1345" i="1"/>
  <c r="F1345" i="1"/>
  <c r="C1341" i="1"/>
  <c r="E1341" i="1"/>
  <c r="F1341" i="1"/>
  <c r="C1337" i="1"/>
  <c r="F1337" i="1"/>
  <c r="E1337" i="1"/>
  <c r="C1333" i="1"/>
  <c r="F1333" i="1"/>
  <c r="E1333" i="1"/>
  <c r="F1329" i="1"/>
  <c r="C1329" i="1"/>
  <c r="C1325" i="1"/>
  <c r="E1325" i="1"/>
  <c r="F1325" i="1"/>
  <c r="C1321" i="1"/>
  <c r="F1321" i="1"/>
  <c r="E1321" i="1"/>
  <c r="C1317" i="1"/>
  <c r="F1317" i="1"/>
  <c r="E1317" i="1"/>
  <c r="F1313" i="1"/>
  <c r="C1313" i="1"/>
  <c r="E1313" i="1"/>
  <c r="C1309" i="1"/>
  <c r="F1309" i="1"/>
  <c r="E1309" i="1"/>
  <c r="C1305" i="1"/>
  <c r="F1305" i="1"/>
  <c r="E1305" i="1"/>
  <c r="C1301" i="1"/>
  <c r="F1301" i="1"/>
  <c r="E1301" i="1"/>
  <c r="F1297" i="1"/>
  <c r="E1297" i="1"/>
  <c r="C1293" i="1"/>
  <c r="F1293" i="1"/>
  <c r="E1293" i="1"/>
  <c r="C1289" i="1"/>
  <c r="F1289" i="1"/>
  <c r="E1289" i="1"/>
  <c r="C1285" i="1"/>
  <c r="F1285" i="1"/>
  <c r="E1285" i="1"/>
  <c r="C1281" i="1"/>
  <c r="F1281" i="1"/>
  <c r="E1281" i="1"/>
  <c r="C1277" i="1"/>
  <c r="F1277" i="1"/>
  <c r="E1277" i="1"/>
  <c r="C1273" i="1"/>
  <c r="F1273" i="1"/>
  <c r="E1273" i="1"/>
  <c r="C1269" i="1"/>
  <c r="F1269" i="1"/>
  <c r="E1269" i="1"/>
  <c r="F1265" i="1"/>
  <c r="C1265" i="1"/>
  <c r="E1265" i="1"/>
  <c r="C1261" i="1"/>
  <c r="F1261" i="1"/>
  <c r="E1261" i="1"/>
  <c r="C1257" i="1"/>
  <c r="F1257" i="1"/>
  <c r="E1257" i="1"/>
  <c r="C1253" i="1"/>
  <c r="F1253" i="1"/>
  <c r="E1253" i="1"/>
  <c r="F1249" i="1"/>
  <c r="C1249" i="1"/>
  <c r="E1249" i="1"/>
  <c r="C1245" i="1"/>
  <c r="F1245" i="1"/>
  <c r="E1245" i="1"/>
  <c r="C1241" i="1"/>
  <c r="F1241" i="1"/>
  <c r="E1241" i="1"/>
  <c r="C1237" i="1"/>
  <c r="F1237" i="1"/>
  <c r="E1237" i="1"/>
  <c r="F1233" i="1"/>
  <c r="E1233" i="1"/>
  <c r="C1229" i="1"/>
  <c r="F1229" i="1"/>
  <c r="E1229" i="1"/>
  <c r="C1225" i="1"/>
  <c r="F1225" i="1"/>
  <c r="E1225" i="1"/>
  <c r="C1221" i="1"/>
  <c r="F1221" i="1"/>
  <c r="E1221" i="1"/>
  <c r="C1217" i="1"/>
  <c r="F1217" i="1"/>
  <c r="E1217" i="1"/>
  <c r="C1213" i="1"/>
  <c r="F1213" i="1"/>
  <c r="E1213" i="1"/>
  <c r="C1209" i="1"/>
  <c r="F1209" i="1"/>
  <c r="E1209" i="1"/>
  <c r="C1205" i="1"/>
  <c r="F1205" i="1"/>
  <c r="E1205" i="1"/>
  <c r="F1201" i="1"/>
  <c r="C1201" i="1"/>
  <c r="E1201" i="1"/>
  <c r="C1197" i="1"/>
  <c r="F1197" i="1"/>
  <c r="E1197" i="1"/>
  <c r="C1193" i="1"/>
  <c r="F1193" i="1"/>
  <c r="E1193" i="1"/>
  <c r="C1189" i="1"/>
  <c r="F1189" i="1"/>
  <c r="E1189" i="1"/>
  <c r="F1185" i="1"/>
  <c r="C1185" i="1"/>
  <c r="E1185" i="1"/>
  <c r="C1181" i="1"/>
  <c r="F1181" i="1"/>
  <c r="E1181" i="1"/>
  <c r="F1177" i="1"/>
  <c r="C1177" i="1"/>
  <c r="E1177" i="1"/>
  <c r="C1173" i="1"/>
  <c r="F1173" i="1"/>
  <c r="E1173" i="1"/>
  <c r="C1169" i="1"/>
  <c r="F1169" i="1"/>
  <c r="E1169" i="1"/>
  <c r="C1165" i="1"/>
  <c r="F1165" i="1"/>
  <c r="E1165" i="1"/>
  <c r="F1161" i="1"/>
  <c r="E1161" i="1"/>
  <c r="C1157" i="1"/>
  <c r="F1157" i="1"/>
  <c r="E1157" i="1"/>
  <c r="F1153" i="1"/>
  <c r="C1153" i="1"/>
  <c r="E1153" i="1"/>
  <c r="C1149" i="1"/>
  <c r="F1149" i="1"/>
  <c r="E1149" i="1"/>
  <c r="F1145" i="1"/>
  <c r="C1145" i="1"/>
  <c r="E1145" i="1"/>
  <c r="C1141" i="1"/>
  <c r="F1141" i="1"/>
  <c r="E1141" i="1"/>
  <c r="C1137" i="1"/>
  <c r="F1137" i="1"/>
  <c r="E1137" i="1"/>
  <c r="C1133" i="1"/>
  <c r="F1133" i="1"/>
  <c r="E1133" i="1"/>
  <c r="F1129" i="1"/>
  <c r="E1129" i="1"/>
  <c r="C1125" i="1"/>
  <c r="F1125" i="1"/>
  <c r="E1125" i="1"/>
  <c r="F1121" i="1"/>
  <c r="C1121" i="1"/>
  <c r="E1121" i="1"/>
  <c r="C1117" i="1"/>
  <c r="F1117" i="1"/>
  <c r="E1117" i="1"/>
  <c r="F1113" i="1"/>
  <c r="C1113" i="1"/>
  <c r="E1113" i="1"/>
  <c r="C1109" i="1"/>
  <c r="F1109" i="1"/>
  <c r="E1109" i="1"/>
  <c r="C1105" i="1"/>
  <c r="F1105" i="1"/>
  <c r="E1105" i="1"/>
  <c r="C1101" i="1"/>
  <c r="F1101" i="1"/>
  <c r="E1101" i="1"/>
  <c r="F1097" i="1"/>
  <c r="E1097" i="1"/>
  <c r="C1233" i="1"/>
  <c r="C1129" i="1"/>
  <c r="C1384" i="1"/>
  <c r="E1384" i="1"/>
  <c r="C1380" i="1"/>
  <c r="E1380" i="1"/>
  <c r="C1376" i="1"/>
  <c r="E1376" i="1"/>
  <c r="C1372" i="1"/>
  <c r="E1372" i="1"/>
  <c r="C1368" i="1"/>
  <c r="E1368" i="1"/>
  <c r="C1364" i="1"/>
  <c r="E1364" i="1"/>
  <c r="C1360" i="1"/>
  <c r="E1360" i="1"/>
  <c r="C1356" i="1"/>
  <c r="E1356" i="1"/>
  <c r="C1352" i="1"/>
  <c r="E1352" i="1"/>
  <c r="C1348" i="1"/>
  <c r="E1348" i="1"/>
  <c r="C1344" i="1"/>
  <c r="E1344" i="1"/>
  <c r="C1340" i="1"/>
  <c r="E1340" i="1"/>
  <c r="E1336" i="1"/>
  <c r="E1332" i="1"/>
  <c r="E1328" i="1"/>
  <c r="E1324" i="1"/>
  <c r="E1320" i="1"/>
  <c r="E1079" i="1"/>
  <c r="E1075" i="1"/>
  <c r="E1071" i="1"/>
  <c r="E1067" i="1"/>
  <c r="E1063" i="1"/>
  <c r="E1059" i="1"/>
  <c r="E1055" i="1"/>
  <c r="E1051" i="1"/>
  <c r="E1043" i="1"/>
  <c r="E1035" i="1"/>
  <c r="E1027" i="1"/>
  <c r="E1019" i="1"/>
  <c r="E1011" i="1"/>
  <c r="E1003" i="1"/>
  <c r="E995" i="1"/>
  <c r="E987" i="1"/>
  <c r="E979" i="1"/>
  <c r="C1093" i="1"/>
  <c r="E1093" i="1"/>
  <c r="C1089" i="1"/>
  <c r="E1089" i="1"/>
  <c r="C1085" i="1"/>
  <c r="E1085" i="1"/>
  <c r="C1049" i="1"/>
  <c r="E1049" i="1"/>
  <c r="C1041" i="1"/>
  <c r="E1041" i="1"/>
  <c r="C1033" i="1"/>
  <c r="E1033" i="1"/>
  <c r="C1025" i="1"/>
  <c r="E1025" i="1"/>
  <c r="C1017" i="1"/>
  <c r="E1017" i="1"/>
  <c r="C1009" i="1"/>
  <c r="E1009" i="1"/>
  <c r="C1001" i="1"/>
  <c r="E1001" i="1"/>
  <c r="C993" i="1"/>
  <c r="E993" i="1"/>
  <c r="C985" i="1"/>
  <c r="E985" i="1"/>
  <c r="C977" i="1"/>
  <c r="E977" i="1"/>
  <c r="C969" i="1"/>
  <c r="E969" i="1"/>
  <c r="C961" i="1"/>
  <c r="E961" i="1"/>
  <c r="C953" i="1"/>
  <c r="E953" i="1"/>
  <c r="C945" i="1"/>
  <c r="E945" i="1"/>
  <c r="C937" i="1"/>
  <c r="E937" i="1"/>
  <c r="C929" i="1"/>
  <c r="E929" i="1"/>
  <c r="C921" i="1"/>
  <c r="E921" i="1"/>
  <c r="C913" i="1"/>
  <c r="E913" i="1"/>
  <c r="C905" i="1"/>
  <c r="E905" i="1"/>
  <c r="C897" i="1"/>
  <c r="E897" i="1"/>
  <c r="C889" i="1"/>
  <c r="E889" i="1"/>
  <c r="C881" i="1"/>
  <c r="E881" i="1"/>
  <c r="F369" i="1"/>
  <c r="C1047" i="1"/>
  <c r="E1047" i="1"/>
  <c r="C1039" i="1"/>
  <c r="E1039" i="1"/>
  <c r="C1031" i="1"/>
  <c r="E1031" i="1"/>
  <c r="C1023" i="1"/>
  <c r="E1023" i="1"/>
  <c r="C1015" i="1"/>
  <c r="E1015" i="1"/>
  <c r="C1007" i="1"/>
  <c r="E1007" i="1"/>
  <c r="C999" i="1"/>
  <c r="E999" i="1"/>
  <c r="C991" i="1"/>
  <c r="E991" i="1"/>
  <c r="C983" i="1"/>
  <c r="E983" i="1"/>
  <c r="C975" i="1"/>
  <c r="E975" i="1"/>
  <c r="C967" i="1"/>
  <c r="E967" i="1"/>
  <c r="C959" i="1"/>
  <c r="E959" i="1"/>
  <c r="C951" i="1"/>
  <c r="E951" i="1"/>
  <c r="C943" i="1"/>
  <c r="E943" i="1"/>
  <c r="C935" i="1"/>
  <c r="E935" i="1"/>
  <c r="C927" i="1"/>
  <c r="E927" i="1"/>
  <c r="C919" i="1"/>
  <c r="E919" i="1"/>
  <c r="C911" i="1"/>
  <c r="E911" i="1"/>
  <c r="C903" i="1"/>
  <c r="E903" i="1"/>
  <c r="C895" i="1"/>
  <c r="E895" i="1"/>
  <c r="C887" i="1"/>
  <c r="E887" i="1"/>
  <c r="C879" i="1"/>
  <c r="E879" i="1"/>
  <c r="C875" i="1"/>
  <c r="E875" i="1"/>
  <c r="C871" i="1"/>
  <c r="E871" i="1"/>
  <c r="C867" i="1"/>
  <c r="E867" i="1"/>
  <c r="C863" i="1"/>
  <c r="E863" i="1"/>
  <c r="C859" i="1"/>
  <c r="E859" i="1"/>
  <c r="C855" i="1"/>
  <c r="E855" i="1"/>
  <c r="C851" i="1"/>
  <c r="E851" i="1"/>
  <c r="C847" i="1"/>
  <c r="E847" i="1"/>
  <c r="C843" i="1"/>
  <c r="E843" i="1"/>
  <c r="C839" i="1"/>
  <c r="E839" i="1"/>
  <c r="C835" i="1"/>
  <c r="E835" i="1"/>
  <c r="C831" i="1"/>
  <c r="E831" i="1"/>
  <c r="C827" i="1"/>
  <c r="E827" i="1"/>
  <c r="C823" i="1"/>
  <c r="E823" i="1"/>
  <c r="C763" i="1"/>
  <c r="F763" i="1"/>
  <c r="C755" i="1"/>
  <c r="E755" i="1"/>
  <c r="C751" i="1"/>
  <c r="E751" i="1"/>
  <c r="C747" i="1"/>
  <c r="E747" i="1"/>
  <c r="F747" i="1"/>
  <c r="C743" i="1"/>
  <c r="E743" i="1"/>
  <c r="C739" i="1"/>
  <c r="E739" i="1"/>
  <c r="C735" i="1"/>
  <c r="E735" i="1"/>
  <c r="C731" i="1"/>
  <c r="E731" i="1"/>
  <c r="C727" i="1"/>
  <c r="E727" i="1"/>
  <c r="C723" i="1"/>
  <c r="E723" i="1"/>
  <c r="C719" i="1"/>
  <c r="E719" i="1"/>
  <c r="C715" i="1"/>
  <c r="E715" i="1"/>
  <c r="F715" i="1"/>
  <c r="C711" i="1"/>
  <c r="E711" i="1"/>
  <c r="C707" i="1"/>
  <c r="E707" i="1"/>
  <c r="F707" i="1"/>
  <c r="C703" i="1"/>
  <c r="E703" i="1"/>
  <c r="C699" i="1"/>
  <c r="E699" i="1"/>
  <c r="C695" i="1"/>
  <c r="E695" i="1"/>
  <c r="C687" i="1"/>
  <c r="F687" i="1"/>
  <c r="C679" i="1"/>
  <c r="F679" i="1"/>
  <c r="E657" i="1"/>
  <c r="F1056" i="1"/>
  <c r="F1052" i="1"/>
  <c r="F1048" i="1"/>
  <c r="F1044" i="1"/>
  <c r="F1040" i="1"/>
  <c r="F1036" i="1"/>
  <c r="F1032" i="1"/>
  <c r="F1028" i="1"/>
  <c r="F1024" i="1"/>
  <c r="F1020" i="1"/>
  <c r="F1016" i="1"/>
  <c r="F1012" i="1"/>
  <c r="F1008" i="1"/>
  <c r="F1004" i="1"/>
  <c r="F1000" i="1"/>
  <c r="F996" i="1"/>
  <c r="F992" i="1"/>
  <c r="F988" i="1"/>
  <c r="F984" i="1"/>
  <c r="F980" i="1"/>
  <c r="F976" i="1"/>
  <c r="F972" i="1"/>
  <c r="F968" i="1"/>
  <c r="F964" i="1"/>
  <c r="F960" i="1"/>
  <c r="F956" i="1"/>
  <c r="F952" i="1"/>
  <c r="F948" i="1"/>
  <c r="F944" i="1"/>
  <c r="F940" i="1"/>
  <c r="F936" i="1"/>
  <c r="F932" i="1"/>
  <c r="F928" i="1"/>
  <c r="F924" i="1"/>
  <c r="F920" i="1"/>
  <c r="F916" i="1"/>
  <c r="F912" i="1"/>
  <c r="F908" i="1"/>
  <c r="F904" i="1"/>
  <c r="F900" i="1"/>
  <c r="F896" i="1"/>
  <c r="F892" i="1"/>
  <c r="F888" i="1"/>
  <c r="F884" i="1"/>
  <c r="F880" i="1"/>
  <c r="F876" i="1"/>
  <c r="F872" i="1"/>
  <c r="F868" i="1"/>
  <c r="F864" i="1"/>
  <c r="F860" i="1"/>
  <c r="F856" i="1"/>
  <c r="F852" i="1"/>
  <c r="F848" i="1"/>
  <c r="F844" i="1"/>
  <c r="F840" i="1"/>
  <c r="F836" i="1"/>
  <c r="F832" i="1"/>
  <c r="F828" i="1"/>
  <c r="F824" i="1"/>
  <c r="F820" i="1"/>
  <c r="F816" i="1"/>
  <c r="F812" i="1"/>
  <c r="F808" i="1"/>
  <c r="F804" i="1"/>
  <c r="F800" i="1"/>
  <c r="F796" i="1"/>
  <c r="F792" i="1"/>
  <c r="F788" i="1"/>
  <c r="F784" i="1"/>
  <c r="F780" i="1"/>
  <c r="F776" i="1"/>
  <c r="F772" i="1"/>
  <c r="F768" i="1"/>
  <c r="F764" i="1"/>
  <c r="F760" i="1"/>
  <c r="F756" i="1"/>
  <c r="F752" i="1"/>
  <c r="F748" i="1"/>
  <c r="F744" i="1"/>
  <c r="F740" i="1"/>
  <c r="F736" i="1"/>
  <c r="F732" i="1"/>
  <c r="F728" i="1"/>
  <c r="F637" i="1"/>
  <c r="F629" i="1"/>
  <c r="F573" i="1"/>
  <c r="E577" i="1"/>
  <c r="E565" i="1"/>
  <c r="E553" i="1"/>
  <c r="E513" i="1"/>
  <c r="E501" i="1"/>
  <c r="E489" i="1"/>
  <c r="F724" i="1"/>
  <c r="F720" i="1"/>
  <c r="F716" i="1"/>
  <c r="F712" i="1"/>
  <c r="F708" i="1"/>
  <c r="F704" i="1"/>
  <c r="F700" i="1"/>
  <c r="F696" i="1"/>
  <c r="F692" i="1"/>
  <c r="F688" i="1"/>
  <c r="F684" i="1"/>
  <c r="F680" i="1"/>
  <c r="F676" i="1"/>
  <c r="F672" i="1"/>
  <c r="F668" i="1"/>
  <c r="F664" i="1"/>
  <c r="F660" i="1"/>
  <c r="F656" i="1"/>
  <c r="F652" i="1"/>
  <c r="F648" i="1"/>
  <c r="F644" i="1"/>
  <c r="F640" i="1"/>
  <c r="F636" i="1"/>
  <c r="F632" i="1"/>
  <c r="F628" i="1"/>
  <c r="F624" i="1"/>
  <c r="F620" i="1"/>
  <c r="F616" i="1"/>
  <c r="F612" i="1"/>
  <c r="F608" i="1"/>
  <c r="F604" i="1"/>
  <c r="F600" i="1"/>
  <c r="F596" i="1"/>
  <c r="F592" i="1"/>
  <c r="F588" i="1"/>
  <c r="F584" i="1"/>
  <c r="F580" i="1"/>
  <c r="F576" i="1"/>
  <c r="F572" i="1"/>
  <c r="F568" i="1"/>
  <c r="F564" i="1"/>
  <c r="F560" i="1"/>
  <c r="F556" i="1"/>
  <c r="F552" i="1"/>
  <c r="F548" i="1"/>
  <c r="F544" i="1"/>
  <c r="F540" i="1"/>
  <c r="F536" i="1"/>
  <c r="F532" i="1"/>
  <c r="F528" i="1"/>
  <c r="F524" i="1"/>
  <c r="F520" i="1"/>
  <c r="F516" i="1"/>
  <c r="F512" i="1"/>
  <c r="F508" i="1"/>
  <c r="F504" i="1"/>
  <c r="F500" i="1"/>
  <c r="F496" i="1"/>
  <c r="F492" i="1"/>
  <c r="F488" i="1"/>
  <c r="F484" i="1"/>
  <c r="F480" i="1"/>
  <c r="F476" i="1"/>
  <c r="F472" i="1"/>
  <c r="F468" i="1"/>
  <c r="F464" i="1"/>
  <c r="F460" i="1"/>
  <c r="F456" i="1"/>
  <c r="F448" i="1"/>
  <c r="F444" i="1"/>
  <c r="F440" i="1"/>
  <c r="F436" i="1"/>
  <c r="F428" i="1"/>
  <c r="F420" i="1"/>
  <c r="F416" i="1"/>
  <c r="F412" i="1"/>
  <c r="F408" i="1"/>
  <c r="F404" i="1"/>
  <c r="F400" i="1"/>
  <c r="F396" i="1"/>
  <c r="F392" i="1"/>
  <c r="F384" i="1"/>
  <c r="F380" i="1"/>
  <c r="F376" i="1"/>
  <c r="F372" i="1"/>
  <c r="C1086" i="1"/>
  <c r="E1086" i="1"/>
  <c r="C1042" i="1"/>
  <c r="E1042" i="1"/>
  <c r="C1038" i="1"/>
  <c r="E1038" i="1"/>
  <c r="C1030" i="1"/>
  <c r="E1030" i="1"/>
  <c r="C1022" i="1"/>
  <c r="E1022" i="1"/>
  <c r="C1018" i="1"/>
  <c r="E1018" i="1"/>
  <c r="C1010" i="1"/>
  <c r="E1010" i="1"/>
  <c r="C1006" i="1"/>
  <c r="E1006" i="1"/>
  <c r="C994" i="1"/>
  <c r="E994" i="1"/>
  <c r="C990" i="1"/>
  <c r="E990" i="1"/>
  <c r="C982" i="1"/>
  <c r="E982" i="1"/>
  <c r="C974" i="1"/>
  <c r="E974" i="1"/>
  <c r="C966" i="1"/>
  <c r="E966" i="1"/>
  <c r="C958" i="1"/>
  <c r="E958" i="1"/>
  <c r="C954" i="1"/>
  <c r="E954" i="1"/>
  <c r="C946" i="1"/>
  <c r="E946" i="1"/>
  <c r="C938" i="1"/>
  <c r="E938" i="1"/>
  <c r="C930" i="1"/>
  <c r="E930" i="1"/>
  <c r="C922" i="1"/>
  <c r="E922" i="1"/>
  <c r="C914" i="1"/>
  <c r="E914" i="1"/>
  <c r="C910" i="1"/>
  <c r="E910" i="1"/>
  <c r="C898" i="1"/>
  <c r="E898" i="1"/>
  <c r="C890" i="1"/>
  <c r="E890" i="1"/>
  <c r="C882" i="1"/>
  <c r="E882" i="1"/>
  <c r="C878" i="1"/>
  <c r="E878" i="1"/>
  <c r="C874" i="1"/>
  <c r="E874" i="1"/>
  <c r="C870" i="1"/>
  <c r="E870" i="1"/>
  <c r="C850" i="1"/>
  <c r="E850" i="1"/>
  <c r="C842" i="1"/>
  <c r="E842" i="1"/>
  <c r="C830" i="1"/>
  <c r="E830" i="1"/>
  <c r="C826" i="1"/>
  <c r="E826" i="1"/>
  <c r="C798" i="1"/>
  <c r="E798" i="1"/>
  <c r="C794" i="1"/>
  <c r="E794" i="1"/>
  <c r="C734" i="1"/>
  <c r="E734" i="1"/>
  <c r="C730" i="1"/>
  <c r="E730" i="1"/>
  <c r="C722" i="1"/>
  <c r="E722" i="1"/>
  <c r="C702" i="1"/>
  <c r="E702" i="1"/>
  <c r="C698" i="1"/>
  <c r="E698" i="1"/>
  <c r="C670" i="1"/>
  <c r="E670" i="1"/>
  <c r="C662" i="1"/>
  <c r="E662" i="1"/>
  <c r="C650" i="1"/>
  <c r="E650" i="1"/>
  <c r="C622" i="1"/>
  <c r="E622" i="1"/>
  <c r="C614" i="1"/>
  <c r="E614" i="1"/>
  <c r="C606" i="1"/>
  <c r="E606" i="1"/>
  <c r="C602" i="1"/>
  <c r="E602" i="1"/>
  <c r="C594" i="1"/>
  <c r="E594" i="1"/>
  <c r="C590" i="1"/>
  <c r="E590" i="1"/>
  <c r="C582" i="1"/>
  <c r="E582" i="1"/>
  <c r="C578" i="1"/>
  <c r="E578" i="1"/>
  <c r="C570" i="1"/>
  <c r="E570" i="1"/>
  <c r="C566" i="1"/>
  <c r="E566" i="1"/>
  <c r="C558" i="1"/>
  <c r="E558" i="1"/>
  <c r="C554" i="1"/>
  <c r="E554" i="1"/>
  <c r="C550" i="1"/>
  <c r="E550" i="1"/>
  <c r="C546" i="1"/>
  <c r="E546" i="1"/>
  <c r="C542" i="1"/>
  <c r="E542" i="1"/>
  <c r="C538" i="1"/>
  <c r="E538" i="1"/>
  <c r="C534" i="1"/>
  <c r="E534" i="1"/>
  <c r="C518" i="1"/>
  <c r="E518" i="1"/>
  <c r="C510" i="1"/>
  <c r="E510" i="1"/>
  <c r="C498" i="1"/>
  <c r="E498" i="1"/>
  <c r="C490" i="1"/>
  <c r="E490" i="1"/>
  <c r="C486" i="1"/>
  <c r="E486" i="1"/>
  <c r="C454" i="1"/>
  <c r="E454" i="1"/>
  <c r="F454" i="1"/>
  <c r="C426" i="1"/>
  <c r="E426" i="1"/>
  <c r="C422" i="1"/>
  <c r="E422" i="1"/>
  <c r="F422" i="1"/>
  <c r="C414" i="1"/>
  <c r="E414" i="1"/>
  <c r="C406" i="1"/>
  <c r="E406" i="1"/>
  <c r="C390" i="1"/>
  <c r="E390" i="1"/>
  <c r="F390" i="1"/>
  <c r="C386" i="1"/>
  <c r="E386" i="1"/>
  <c r="F386" i="1"/>
  <c r="C378" i="1"/>
  <c r="E378" i="1"/>
  <c r="F378" i="1"/>
  <c r="F726" i="1"/>
  <c r="F694" i="1"/>
  <c r="F678" i="1"/>
  <c r="F662" i="1"/>
  <c r="F614" i="1"/>
  <c r="F582" i="1"/>
  <c r="F566" i="1"/>
  <c r="F550" i="1"/>
  <c r="F534" i="1"/>
  <c r="F518" i="1"/>
  <c r="F486" i="1"/>
  <c r="F406" i="1"/>
  <c r="E1094" i="1"/>
  <c r="E834" i="1"/>
  <c r="E770" i="1"/>
  <c r="E706" i="1"/>
  <c r="E678" i="1"/>
  <c r="E458" i="1"/>
  <c r="E438" i="1"/>
  <c r="C1090" i="1"/>
  <c r="E1090" i="1"/>
  <c r="C1050" i="1"/>
  <c r="E1050" i="1"/>
  <c r="C1046" i="1"/>
  <c r="E1046" i="1"/>
  <c r="C1034" i="1"/>
  <c r="E1034" i="1"/>
  <c r="C1026" i="1"/>
  <c r="E1026" i="1"/>
  <c r="C1014" i="1"/>
  <c r="E1014" i="1"/>
  <c r="C1002" i="1"/>
  <c r="E1002" i="1"/>
  <c r="C998" i="1"/>
  <c r="E998" i="1"/>
  <c r="C986" i="1"/>
  <c r="E986" i="1"/>
  <c r="C978" i="1"/>
  <c r="E978" i="1"/>
  <c r="C970" i="1"/>
  <c r="E970" i="1"/>
  <c r="C962" i="1"/>
  <c r="E962" i="1"/>
  <c r="C950" i="1"/>
  <c r="E950" i="1"/>
  <c r="C942" i="1"/>
  <c r="E942" i="1"/>
  <c r="C934" i="1"/>
  <c r="E934" i="1"/>
  <c r="C926" i="1"/>
  <c r="E926" i="1"/>
  <c r="C918" i="1"/>
  <c r="E918" i="1"/>
  <c r="C906" i="1"/>
  <c r="E906" i="1"/>
  <c r="C902" i="1"/>
  <c r="E902" i="1"/>
  <c r="C894" i="1"/>
  <c r="E894" i="1"/>
  <c r="C886" i="1"/>
  <c r="E886" i="1"/>
  <c r="C862" i="1"/>
  <c r="E862" i="1"/>
  <c r="C858" i="1"/>
  <c r="E858" i="1"/>
  <c r="C846" i="1"/>
  <c r="E846" i="1"/>
  <c r="C838" i="1"/>
  <c r="E838" i="1"/>
  <c r="C818" i="1"/>
  <c r="E818" i="1"/>
  <c r="C814" i="1"/>
  <c r="E814" i="1"/>
  <c r="C810" i="1"/>
  <c r="E810" i="1"/>
  <c r="C806" i="1"/>
  <c r="E806" i="1"/>
  <c r="C786" i="1"/>
  <c r="E786" i="1"/>
  <c r="C782" i="1"/>
  <c r="E782" i="1"/>
  <c r="C778" i="1"/>
  <c r="E778" i="1"/>
  <c r="C774" i="1"/>
  <c r="E774" i="1"/>
  <c r="C766" i="1"/>
  <c r="E766" i="1"/>
  <c r="C762" i="1"/>
  <c r="E762" i="1"/>
  <c r="C754" i="1"/>
  <c r="E754" i="1"/>
  <c r="C750" i="1"/>
  <c r="E750" i="1"/>
  <c r="C746" i="1"/>
  <c r="E746" i="1"/>
  <c r="C742" i="1"/>
  <c r="E742" i="1"/>
  <c r="C718" i="1"/>
  <c r="E718" i="1"/>
  <c r="C714" i="1"/>
  <c r="E714" i="1"/>
  <c r="C710" i="1"/>
  <c r="E710" i="1"/>
  <c r="C690" i="1"/>
  <c r="E690" i="1"/>
  <c r="C686" i="1"/>
  <c r="E686" i="1"/>
  <c r="C682" i="1"/>
  <c r="E682" i="1"/>
  <c r="C674" i="1"/>
  <c r="E674" i="1"/>
  <c r="C666" i="1"/>
  <c r="E666" i="1"/>
  <c r="C658" i="1"/>
  <c r="E658" i="1"/>
  <c r="C654" i="1"/>
  <c r="E654" i="1"/>
  <c r="C646" i="1"/>
  <c r="E646" i="1"/>
  <c r="C642" i="1"/>
  <c r="E642" i="1"/>
  <c r="C638" i="1"/>
  <c r="E638" i="1"/>
  <c r="C630" i="1"/>
  <c r="E630" i="1"/>
  <c r="C618" i="1"/>
  <c r="E618" i="1"/>
  <c r="C610" i="1"/>
  <c r="E610" i="1"/>
  <c r="C598" i="1"/>
  <c r="E598" i="1"/>
  <c r="C586" i="1"/>
  <c r="E586" i="1"/>
  <c r="C562" i="1"/>
  <c r="E562" i="1"/>
  <c r="C526" i="1"/>
  <c r="E526" i="1"/>
  <c r="C514" i="1"/>
  <c r="E514" i="1"/>
  <c r="C506" i="1"/>
  <c r="E506" i="1"/>
  <c r="C502" i="1"/>
  <c r="E502" i="1"/>
  <c r="C494" i="1"/>
  <c r="E494" i="1"/>
  <c r="C482" i="1"/>
  <c r="E482" i="1"/>
  <c r="C478" i="1"/>
  <c r="E478" i="1"/>
  <c r="C474" i="1"/>
  <c r="E474" i="1"/>
  <c r="C470" i="1"/>
  <c r="E470" i="1"/>
  <c r="C466" i="1"/>
  <c r="F466" i="1"/>
  <c r="C462" i="1"/>
  <c r="E462" i="1"/>
  <c r="F462" i="1"/>
  <c r="C450" i="1"/>
  <c r="E450" i="1"/>
  <c r="F450" i="1"/>
  <c r="C446" i="1"/>
  <c r="E446" i="1"/>
  <c r="C442" i="1"/>
  <c r="E442" i="1"/>
  <c r="F442" i="1"/>
  <c r="C434" i="1"/>
  <c r="E434" i="1"/>
  <c r="F434" i="1"/>
  <c r="C430" i="1"/>
  <c r="E430" i="1"/>
  <c r="F430" i="1"/>
  <c r="C418" i="1"/>
  <c r="E418" i="1"/>
  <c r="F418" i="1"/>
  <c r="C410" i="1"/>
  <c r="E410" i="1"/>
  <c r="F410" i="1"/>
  <c r="C402" i="1"/>
  <c r="F402" i="1"/>
  <c r="C398" i="1"/>
  <c r="E398" i="1"/>
  <c r="F398" i="1"/>
  <c r="C382" i="1"/>
  <c r="E382" i="1"/>
  <c r="N370" i="1"/>
  <c r="E371" i="1"/>
  <c r="F730" i="1"/>
  <c r="F714" i="1"/>
  <c r="F698" i="1"/>
  <c r="F682" i="1"/>
  <c r="F666" i="1"/>
  <c r="F650" i="1"/>
  <c r="F634" i="1"/>
  <c r="F618" i="1"/>
  <c r="F602" i="1"/>
  <c r="F586" i="1"/>
  <c r="F570" i="1"/>
  <c r="F554" i="1"/>
  <c r="F538" i="1"/>
  <c r="F522" i="1"/>
  <c r="F506" i="1"/>
  <c r="F490" i="1"/>
  <c r="F474" i="1"/>
  <c r="F458" i="1"/>
  <c r="F414" i="1"/>
  <c r="F394" i="1"/>
  <c r="E854" i="1"/>
  <c r="E790" i="1"/>
  <c r="E726" i="1"/>
  <c r="E626" i="1"/>
  <c r="E574" i="1"/>
  <c r="E466" i="1"/>
  <c r="N369" i="1"/>
  <c r="J369" i="1"/>
  <c r="F734" i="1"/>
  <c r="F718" i="1"/>
  <c r="F702" i="1"/>
  <c r="F686" i="1"/>
  <c r="F670" i="1"/>
  <c r="F654" i="1"/>
  <c r="F638" i="1"/>
  <c r="F622" i="1"/>
  <c r="F606" i="1"/>
  <c r="F590" i="1"/>
  <c r="F574" i="1"/>
  <c r="F558" i="1"/>
  <c r="F542" i="1"/>
  <c r="F526" i="1"/>
  <c r="F510" i="1"/>
  <c r="F494" i="1"/>
  <c r="F478" i="1"/>
  <c r="F438" i="1"/>
  <c r="F374" i="1"/>
  <c r="E866" i="1"/>
  <c r="E802" i="1"/>
  <c r="E738" i="1"/>
  <c r="E634" i="1"/>
  <c r="E522" i="1"/>
  <c r="F2" i="1"/>
  <c r="J2" i="1"/>
  <c r="N2" i="1"/>
  <c r="E1095" i="1"/>
  <c r="E1091" i="1"/>
  <c r="E1087" i="1"/>
  <c r="E1083" i="1"/>
  <c r="E2" i="1"/>
  <c r="E369" i="1"/>
  <c r="C877" i="1"/>
  <c r="E877" i="1"/>
  <c r="C873" i="1"/>
  <c r="E873" i="1"/>
  <c r="C869" i="1"/>
  <c r="E869" i="1"/>
  <c r="C865" i="1"/>
  <c r="E865" i="1"/>
  <c r="C861" i="1"/>
  <c r="E861" i="1"/>
  <c r="C857" i="1"/>
  <c r="E857" i="1"/>
  <c r="C853" i="1"/>
  <c r="E853" i="1"/>
  <c r="C849" i="1"/>
  <c r="E849" i="1"/>
  <c r="C845" i="1"/>
  <c r="E845" i="1"/>
  <c r="C841" i="1"/>
  <c r="E841" i="1"/>
  <c r="C837" i="1"/>
  <c r="E837" i="1"/>
  <c r="C833" i="1"/>
  <c r="E833" i="1"/>
  <c r="C829" i="1"/>
  <c r="E829" i="1"/>
  <c r="C825" i="1"/>
  <c r="E825" i="1"/>
  <c r="C821" i="1"/>
  <c r="E821" i="1"/>
  <c r="C817" i="1"/>
  <c r="E817" i="1"/>
  <c r="C813" i="1"/>
  <c r="E813" i="1"/>
  <c r="C809" i="1"/>
  <c r="E809" i="1"/>
  <c r="C805" i="1"/>
  <c r="E805" i="1"/>
  <c r="C801" i="1"/>
  <c r="E801" i="1"/>
  <c r="C797" i="1"/>
  <c r="E797" i="1"/>
  <c r="C793" i="1"/>
  <c r="E793" i="1"/>
  <c r="C789" i="1"/>
  <c r="E789" i="1"/>
  <c r="C785" i="1"/>
  <c r="E785" i="1"/>
  <c r="C781" i="1"/>
  <c r="E781" i="1"/>
  <c r="C777" i="1"/>
  <c r="E777" i="1"/>
  <c r="C773" i="1"/>
  <c r="E773" i="1"/>
  <c r="C769" i="1"/>
  <c r="E769" i="1"/>
  <c r="C765" i="1"/>
  <c r="E765" i="1"/>
  <c r="C761" i="1"/>
  <c r="E761" i="1"/>
  <c r="C757" i="1"/>
  <c r="E757" i="1"/>
  <c r="C753" i="1"/>
  <c r="E753" i="1"/>
  <c r="C749" i="1"/>
  <c r="E749" i="1"/>
  <c r="C745" i="1"/>
  <c r="E745" i="1"/>
  <c r="C741" i="1"/>
  <c r="E741" i="1"/>
  <c r="C737" i="1"/>
  <c r="E737" i="1"/>
  <c r="C733" i="1"/>
  <c r="E733" i="1"/>
  <c r="C729" i="1"/>
  <c r="E729" i="1"/>
  <c r="C725" i="1"/>
  <c r="E725" i="1"/>
  <c r="C721" i="1"/>
  <c r="E721" i="1"/>
  <c r="C717" i="1"/>
  <c r="E717" i="1"/>
  <c r="C713" i="1"/>
  <c r="E713" i="1"/>
  <c r="C709" i="1"/>
  <c r="E709" i="1"/>
  <c r="C705" i="1"/>
  <c r="E705" i="1"/>
  <c r="C701" i="1"/>
  <c r="E701" i="1"/>
  <c r="C697" i="1"/>
  <c r="E697" i="1"/>
  <c r="C693" i="1"/>
  <c r="E693" i="1"/>
  <c r="C689" i="1"/>
  <c r="E689" i="1"/>
  <c r="C685" i="1"/>
  <c r="E685" i="1"/>
  <c r="C681" i="1"/>
  <c r="E681" i="1"/>
  <c r="C677" i="1"/>
  <c r="E677" i="1"/>
  <c r="C673" i="1"/>
  <c r="E673" i="1"/>
  <c r="C665" i="1"/>
  <c r="E665" i="1"/>
  <c r="C649" i="1"/>
  <c r="E649" i="1"/>
  <c r="C641" i="1"/>
  <c r="E641" i="1"/>
  <c r="C633" i="1"/>
  <c r="E633" i="1"/>
  <c r="C617" i="1"/>
  <c r="E617" i="1"/>
  <c r="C609" i="1"/>
  <c r="E609" i="1"/>
  <c r="C601" i="1"/>
  <c r="E601" i="1"/>
  <c r="C597" i="1"/>
  <c r="E597" i="1"/>
  <c r="C593" i="1"/>
  <c r="E593" i="1"/>
  <c r="C585" i="1"/>
  <c r="E585" i="1"/>
  <c r="C581" i="1"/>
  <c r="E581" i="1"/>
  <c r="C569" i="1"/>
  <c r="E569" i="1"/>
  <c r="C561" i="1"/>
  <c r="E561" i="1"/>
  <c r="C549" i="1"/>
  <c r="E549" i="1"/>
  <c r="C545" i="1"/>
  <c r="E545" i="1"/>
  <c r="C537" i="1"/>
  <c r="E537" i="1"/>
  <c r="C533" i="1"/>
  <c r="E533" i="1"/>
  <c r="C529" i="1"/>
  <c r="E529" i="1"/>
  <c r="C521" i="1"/>
  <c r="E521" i="1"/>
  <c r="C517" i="1"/>
  <c r="E517" i="1"/>
  <c r="C505" i="1"/>
  <c r="E505" i="1"/>
  <c r="C497" i="1"/>
  <c r="E497" i="1"/>
  <c r="C485" i="1"/>
  <c r="E485" i="1"/>
  <c r="C481" i="1"/>
  <c r="E481" i="1"/>
  <c r="C477" i="1"/>
  <c r="E477" i="1"/>
  <c r="C469" i="1"/>
  <c r="E469" i="1"/>
  <c r="F469" i="1"/>
  <c r="C465" i="1"/>
  <c r="E465" i="1"/>
  <c r="F465" i="1"/>
  <c r="C461" i="1"/>
  <c r="E461" i="1"/>
  <c r="F461" i="1"/>
  <c r="C457" i="1"/>
  <c r="F457" i="1"/>
  <c r="C453" i="1"/>
  <c r="E453" i="1"/>
  <c r="F453" i="1"/>
  <c r="C449" i="1"/>
  <c r="E449" i="1"/>
  <c r="F449" i="1"/>
  <c r="C445" i="1"/>
  <c r="E445" i="1"/>
  <c r="F445" i="1"/>
  <c r="C441" i="1"/>
  <c r="F441" i="1"/>
  <c r="C437" i="1"/>
  <c r="E437" i="1"/>
  <c r="F437" i="1"/>
  <c r="C433" i="1"/>
  <c r="E433" i="1"/>
  <c r="F433" i="1"/>
  <c r="C429" i="1"/>
  <c r="E429" i="1"/>
  <c r="F429" i="1"/>
  <c r="C425" i="1"/>
  <c r="F425" i="1"/>
  <c r="C421" i="1"/>
  <c r="E421" i="1"/>
  <c r="F421" i="1"/>
  <c r="C417" i="1"/>
  <c r="E417" i="1"/>
  <c r="F417" i="1"/>
  <c r="C413" i="1"/>
  <c r="E413" i="1"/>
  <c r="F413" i="1"/>
  <c r="C409" i="1"/>
  <c r="F409" i="1"/>
  <c r="C405" i="1"/>
  <c r="E405" i="1"/>
  <c r="F405" i="1"/>
  <c r="C401" i="1"/>
  <c r="E401" i="1"/>
  <c r="F401" i="1"/>
  <c r="C397" i="1"/>
  <c r="E397" i="1"/>
  <c r="F397" i="1"/>
  <c r="C393" i="1"/>
  <c r="F393" i="1"/>
  <c r="C389" i="1"/>
  <c r="E389" i="1"/>
  <c r="F389" i="1"/>
  <c r="C385" i="1"/>
  <c r="E385" i="1"/>
  <c r="F385" i="1"/>
  <c r="C381" i="1"/>
  <c r="E381" i="1"/>
  <c r="F381" i="1"/>
  <c r="C377" i="1"/>
  <c r="F377" i="1"/>
  <c r="C373" i="1"/>
  <c r="E373" i="1"/>
  <c r="F373" i="1"/>
  <c r="N364" i="1"/>
  <c r="N348" i="1"/>
  <c r="N213" i="1"/>
  <c r="N149" i="1"/>
  <c r="N85" i="1"/>
  <c r="N21" i="1"/>
  <c r="N360" i="1"/>
  <c r="N344" i="1"/>
  <c r="N197" i="1"/>
  <c r="N133" i="1"/>
  <c r="N69" i="1"/>
  <c r="N5" i="1"/>
  <c r="N356" i="1"/>
  <c r="N340" i="1"/>
  <c r="N181" i="1"/>
  <c r="N117" i="1"/>
  <c r="N53" i="1"/>
  <c r="N368" i="1"/>
  <c r="N352" i="1"/>
  <c r="N336" i="1"/>
  <c r="N165" i="1"/>
  <c r="N101" i="1"/>
  <c r="N37" i="1"/>
  <c r="E661" i="1"/>
  <c r="E645" i="1"/>
  <c r="E629" i="1"/>
  <c r="E613" i="1"/>
  <c r="E669" i="1"/>
  <c r="E653" i="1"/>
  <c r="E637" i="1"/>
  <c r="E621" i="1"/>
  <c r="E605" i="1"/>
  <c r="E589" i="1"/>
  <c r="E573" i="1"/>
  <c r="E557" i="1"/>
  <c r="E541" i="1"/>
  <c r="E525" i="1"/>
  <c r="E509" i="1"/>
  <c r="E493" i="1"/>
  <c r="C671" i="1"/>
  <c r="E671" i="1"/>
  <c r="C667" i="1"/>
  <c r="E667" i="1"/>
  <c r="C663" i="1"/>
  <c r="E663" i="1"/>
  <c r="C659" i="1"/>
  <c r="E659" i="1"/>
  <c r="C655" i="1"/>
  <c r="E655" i="1"/>
  <c r="C651" i="1"/>
  <c r="E651" i="1"/>
  <c r="C647" i="1"/>
  <c r="E647" i="1"/>
  <c r="C643" i="1"/>
  <c r="E643" i="1"/>
  <c r="C639" i="1"/>
  <c r="E639" i="1"/>
  <c r="C635" i="1"/>
  <c r="E635" i="1"/>
  <c r="C631" i="1"/>
  <c r="E631" i="1"/>
  <c r="C627" i="1"/>
  <c r="E627" i="1"/>
  <c r="C623" i="1"/>
  <c r="E623" i="1"/>
  <c r="C619" i="1"/>
  <c r="E619" i="1"/>
  <c r="C615" i="1"/>
  <c r="E615" i="1"/>
  <c r="C611" i="1"/>
  <c r="E611" i="1"/>
  <c r="C607" i="1"/>
  <c r="E607" i="1"/>
  <c r="C603" i="1"/>
  <c r="E603" i="1"/>
  <c r="C599" i="1"/>
  <c r="E599" i="1"/>
  <c r="C595" i="1"/>
  <c r="E595" i="1"/>
  <c r="C591" i="1"/>
  <c r="E591" i="1"/>
  <c r="C587" i="1"/>
  <c r="E587" i="1"/>
  <c r="C583" i="1"/>
  <c r="E583" i="1"/>
  <c r="C579" i="1"/>
  <c r="E579" i="1"/>
  <c r="C575" i="1"/>
  <c r="E575" i="1"/>
  <c r="C571" i="1"/>
  <c r="E571" i="1"/>
  <c r="C567" i="1"/>
  <c r="E567" i="1"/>
  <c r="C563" i="1"/>
  <c r="E563" i="1"/>
  <c r="C559" i="1"/>
  <c r="E559" i="1"/>
  <c r="C555" i="1"/>
  <c r="E555" i="1"/>
  <c r="C551" i="1"/>
  <c r="E551" i="1"/>
  <c r="C547" i="1"/>
  <c r="E547" i="1"/>
  <c r="C543" i="1"/>
  <c r="E543" i="1"/>
  <c r="C539" i="1"/>
  <c r="E539" i="1"/>
  <c r="C535" i="1"/>
  <c r="E535" i="1"/>
  <c r="C531" i="1"/>
  <c r="E531" i="1"/>
  <c r="C527" i="1"/>
  <c r="E527" i="1"/>
  <c r="C523" i="1"/>
  <c r="E523" i="1"/>
  <c r="C519" i="1"/>
  <c r="E519" i="1"/>
  <c r="C515" i="1"/>
  <c r="E515" i="1"/>
  <c r="C511" i="1"/>
  <c r="E511" i="1"/>
  <c r="C507" i="1"/>
  <c r="E507" i="1"/>
  <c r="C503" i="1"/>
  <c r="E503" i="1"/>
  <c r="C499" i="1"/>
  <c r="E499" i="1"/>
  <c r="C495" i="1"/>
  <c r="E495" i="1"/>
  <c r="C491" i="1"/>
  <c r="E491" i="1"/>
  <c r="C487" i="1"/>
  <c r="E487" i="1"/>
  <c r="C483" i="1"/>
  <c r="E483" i="1"/>
  <c r="C479" i="1"/>
  <c r="E479" i="1"/>
  <c r="C475" i="1"/>
  <c r="E475" i="1"/>
  <c r="C471" i="1"/>
  <c r="E471" i="1"/>
  <c r="C467" i="1"/>
  <c r="E467" i="1"/>
  <c r="C463" i="1"/>
  <c r="E463" i="1"/>
  <c r="C459" i="1"/>
  <c r="E459" i="1"/>
  <c r="C455" i="1"/>
  <c r="E455" i="1"/>
  <c r="C451" i="1"/>
  <c r="E451" i="1"/>
  <c r="C447" i="1"/>
  <c r="E447" i="1"/>
  <c r="C443" i="1"/>
  <c r="E443" i="1"/>
  <c r="C439" i="1"/>
  <c r="E439" i="1"/>
  <c r="C435" i="1"/>
  <c r="E435" i="1"/>
  <c r="C431" i="1"/>
  <c r="E431" i="1"/>
  <c r="C427" i="1"/>
  <c r="E427" i="1"/>
  <c r="C423" i="1"/>
  <c r="E423" i="1"/>
  <c r="C419" i="1"/>
  <c r="E419" i="1"/>
  <c r="C415" i="1"/>
  <c r="E415" i="1"/>
  <c r="C411" i="1"/>
  <c r="E411" i="1"/>
  <c r="C407" i="1"/>
  <c r="E407" i="1"/>
  <c r="C403" i="1"/>
  <c r="E403" i="1"/>
  <c r="C399" i="1"/>
  <c r="E399" i="1"/>
  <c r="C395" i="1"/>
  <c r="E395" i="1"/>
  <c r="C391" i="1"/>
  <c r="E391" i="1"/>
  <c r="C387" i="1"/>
  <c r="E387" i="1"/>
  <c r="C383" i="1"/>
  <c r="E383" i="1"/>
  <c r="C379" i="1"/>
  <c r="E379" i="1"/>
  <c r="C375" i="1"/>
  <c r="E375" i="1"/>
  <c r="J323" i="1"/>
  <c r="N323" i="1"/>
  <c r="J307" i="1"/>
  <c r="N307" i="1"/>
  <c r="J295" i="1"/>
  <c r="N295" i="1"/>
  <c r="J283" i="1"/>
  <c r="N283" i="1"/>
  <c r="J271" i="1"/>
  <c r="N271" i="1"/>
  <c r="J259" i="1"/>
  <c r="N259" i="1"/>
  <c r="J247" i="1"/>
  <c r="N247" i="1"/>
  <c r="J235" i="1"/>
  <c r="N235" i="1"/>
  <c r="J223" i="1"/>
  <c r="N223" i="1"/>
  <c r="J211" i="1"/>
  <c r="N211" i="1"/>
  <c r="J199" i="1"/>
  <c r="N199" i="1"/>
  <c r="J187" i="1"/>
  <c r="N187" i="1"/>
  <c r="J179" i="1"/>
  <c r="N179" i="1"/>
  <c r="J167" i="1"/>
  <c r="N167" i="1"/>
  <c r="J155" i="1"/>
  <c r="N155" i="1"/>
  <c r="J143" i="1"/>
  <c r="N143" i="1"/>
  <c r="J131" i="1"/>
  <c r="N131" i="1"/>
  <c r="J119" i="1"/>
  <c r="N119" i="1"/>
  <c r="J107" i="1"/>
  <c r="N107" i="1"/>
  <c r="J95" i="1"/>
  <c r="N95" i="1"/>
  <c r="J83" i="1"/>
  <c r="N83" i="1"/>
  <c r="J71" i="1"/>
  <c r="N71" i="1"/>
  <c r="J59" i="1"/>
  <c r="N59" i="1"/>
  <c r="J51" i="1"/>
  <c r="N51" i="1"/>
  <c r="J35" i="1"/>
  <c r="N35" i="1"/>
  <c r="J23" i="1"/>
  <c r="N23" i="1"/>
  <c r="J15" i="1"/>
  <c r="N15" i="1"/>
  <c r="J7" i="1"/>
  <c r="N7" i="1"/>
  <c r="N325" i="1"/>
  <c r="N309" i="1"/>
  <c r="N293" i="1"/>
  <c r="N277" i="1"/>
  <c r="N261" i="1"/>
  <c r="N245" i="1"/>
  <c r="N229" i="1"/>
  <c r="J334" i="1"/>
  <c r="N334" i="1"/>
  <c r="J330" i="1"/>
  <c r="N330" i="1"/>
  <c r="J326" i="1"/>
  <c r="N326" i="1"/>
  <c r="J322" i="1"/>
  <c r="N322" i="1"/>
  <c r="J318" i="1"/>
  <c r="N318" i="1"/>
  <c r="J314" i="1"/>
  <c r="N314" i="1"/>
  <c r="J310" i="1"/>
  <c r="N310" i="1"/>
  <c r="J306" i="1"/>
  <c r="N306" i="1"/>
  <c r="J302" i="1"/>
  <c r="N302" i="1"/>
  <c r="J298" i="1"/>
  <c r="N298" i="1"/>
  <c r="J294" i="1"/>
  <c r="N294" i="1"/>
  <c r="J290" i="1"/>
  <c r="N290" i="1"/>
  <c r="J286" i="1"/>
  <c r="N286" i="1"/>
  <c r="J282" i="1"/>
  <c r="N282" i="1"/>
  <c r="J278" i="1"/>
  <c r="N278" i="1"/>
  <c r="J274" i="1"/>
  <c r="N274" i="1"/>
  <c r="J270" i="1"/>
  <c r="N270" i="1"/>
  <c r="J266" i="1"/>
  <c r="N266" i="1"/>
  <c r="J262" i="1"/>
  <c r="N262" i="1"/>
  <c r="J258" i="1"/>
  <c r="N258" i="1"/>
  <c r="J254" i="1"/>
  <c r="N254" i="1"/>
  <c r="J250" i="1"/>
  <c r="N250" i="1"/>
  <c r="J246" i="1"/>
  <c r="N246" i="1"/>
  <c r="J242" i="1"/>
  <c r="N242" i="1"/>
  <c r="J238" i="1"/>
  <c r="N238" i="1"/>
  <c r="J234" i="1"/>
  <c r="N234" i="1"/>
  <c r="J230" i="1"/>
  <c r="N230" i="1"/>
  <c r="J226" i="1"/>
  <c r="N226" i="1"/>
  <c r="J222" i="1"/>
  <c r="N222" i="1"/>
  <c r="J218" i="1"/>
  <c r="N218" i="1"/>
  <c r="J214" i="1"/>
  <c r="N214" i="1"/>
  <c r="J210" i="1"/>
  <c r="N210" i="1"/>
  <c r="J206" i="1"/>
  <c r="N206" i="1"/>
  <c r="J202" i="1"/>
  <c r="N202" i="1"/>
  <c r="J198" i="1"/>
  <c r="N198" i="1"/>
  <c r="J194" i="1"/>
  <c r="N194" i="1"/>
  <c r="J190" i="1"/>
  <c r="N190" i="1"/>
  <c r="J186" i="1"/>
  <c r="N186" i="1"/>
  <c r="J182" i="1"/>
  <c r="N182" i="1"/>
  <c r="J178" i="1"/>
  <c r="N178" i="1"/>
  <c r="J174" i="1"/>
  <c r="N174" i="1"/>
  <c r="J170" i="1"/>
  <c r="N170" i="1"/>
  <c r="J166" i="1"/>
  <c r="N166" i="1"/>
  <c r="J162" i="1"/>
  <c r="N162" i="1"/>
  <c r="J158" i="1"/>
  <c r="N158" i="1"/>
  <c r="J154" i="1"/>
  <c r="N154" i="1"/>
  <c r="J150" i="1"/>
  <c r="N150" i="1"/>
  <c r="J146" i="1"/>
  <c r="N146" i="1"/>
  <c r="J142" i="1"/>
  <c r="N142" i="1"/>
  <c r="J138" i="1"/>
  <c r="N138" i="1"/>
  <c r="J134" i="1"/>
  <c r="N134" i="1"/>
  <c r="J130" i="1"/>
  <c r="N130" i="1"/>
  <c r="J126" i="1"/>
  <c r="N126" i="1"/>
  <c r="J122" i="1"/>
  <c r="N122" i="1"/>
  <c r="J118" i="1"/>
  <c r="N118" i="1"/>
  <c r="J114" i="1"/>
  <c r="N114" i="1"/>
  <c r="J110" i="1"/>
  <c r="N110" i="1"/>
  <c r="J106" i="1"/>
  <c r="N106" i="1"/>
  <c r="J102" i="1"/>
  <c r="N102" i="1"/>
  <c r="J98" i="1"/>
  <c r="N98" i="1"/>
  <c r="J94" i="1"/>
  <c r="N94" i="1"/>
  <c r="J90" i="1"/>
  <c r="N90" i="1"/>
  <c r="J86" i="1"/>
  <c r="N86" i="1"/>
  <c r="J82" i="1"/>
  <c r="N82" i="1"/>
  <c r="J78" i="1"/>
  <c r="N78" i="1"/>
  <c r="J74" i="1"/>
  <c r="N74" i="1"/>
  <c r="J70" i="1"/>
  <c r="N70" i="1"/>
  <c r="J66" i="1"/>
  <c r="N66" i="1"/>
  <c r="J62" i="1"/>
  <c r="N62" i="1"/>
  <c r="J58" i="1"/>
  <c r="N58" i="1"/>
  <c r="J54" i="1"/>
  <c r="N54" i="1"/>
  <c r="J50" i="1"/>
  <c r="N50" i="1"/>
  <c r="J46" i="1"/>
  <c r="N46" i="1"/>
  <c r="J42" i="1"/>
  <c r="N42" i="1"/>
  <c r="J38" i="1"/>
  <c r="N38" i="1"/>
  <c r="J34" i="1"/>
  <c r="N34" i="1"/>
  <c r="J30" i="1"/>
  <c r="N30" i="1"/>
  <c r="J26" i="1"/>
  <c r="N26" i="1"/>
  <c r="J22" i="1"/>
  <c r="N22" i="1"/>
  <c r="J18" i="1"/>
  <c r="N18" i="1"/>
  <c r="J14" i="1"/>
  <c r="N14" i="1"/>
  <c r="J10" i="1"/>
  <c r="N10" i="1"/>
  <c r="J6" i="1"/>
  <c r="N6" i="1"/>
  <c r="N367" i="1"/>
  <c r="N363" i="1"/>
  <c r="N359" i="1"/>
  <c r="N355" i="1"/>
  <c r="N351" i="1"/>
  <c r="N347" i="1"/>
  <c r="N343" i="1"/>
  <c r="N339" i="1"/>
  <c r="N335" i="1"/>
  <c r="N321" i="1"/>
  <c r="N305" i="1"/>
  <c r="N289" i="1"/>
  <c r="N273" i="1"/>
  <c r="N257" i="1"/>
  <c r="N241" i="1"/>
  <c r="N225" i="1"/>
  <c r="N209" i="1"/>
  <c r="N193" i="1"/>
  <c r="N177" i="1"/>
  <c r="N161" i="1"/>
  <c r="N145" i="1"/>
  <c r="N129" i="1"/>
  <c r="N113" i="1"/>
  <c r="N97" i="1"/>
  <c r="N81" i="1"/>
  <c r="N65" i="1"/>
  <c r="N49" i="1"/>
  <c r="N33" i="1"/>
  <c r="N17" i="1"/>
  <c r="J331" i="1"/>
  <c r="N331" i="1"/>
  <c r="J319" i="1"/>
  <c r="N319" i="1"/>
  <c r="J311" i="1"/>
  <c r="N311" i="1"/>
  <c r="J299" i="1"/>
  <c r="N299" i="1"/>
  <c r="J287" i="1"/>
  <c r="N287" i="1"/>
  <c r="J275" i="1"/>
  <c r="N275" i="1"/>
  <c r="J263" i="1"/>
  <c r="N263" i="1"/>
  <c r="J251" i="1"/>
  <c r="N251" i="1"/>
  <c r="J239" i="1"/>
  <c r="N239" i="1"/>
  <c r="J227" i="1"/>
  <c r="N227" i="1"/>
  <c r="J215" i="1"/>
  <c r="N215" i="1"/>
  <c r="J203" i="1"/>
  <c r="N203" i="1"/>
  <c r="J195" i="1"/>
  <c r="N195" i="1"/>
  <c r="J183" i="1"/>
  <c r="N183" i="1"/>
  <c r="J171" i="1"/>
  <c r="N171" i="1"/>
  <c r="J159" i="1"/>
  <c r="N159" i="1"/>
  <c r="J147" i="1"/>
  <c r="N147" i="1"/>
  <c r="J135" i="1"/>
  <c r="N135" i="1"/>
  <c r="J123" i="1"/>
  <c r="N123" i="1"/>
  <c r="J111" i="1"/>
  <c r="N111" i="1"/>
  <c r="J99" i="1"/>
  <c r="N99" i="1"/>
  <c r="J87" i="1"/>
  <c r="N87" i="1"/>
  <c r="J75" i="1"/>
  <c r="N75" i="1"/>
  <c r="J63" i="1"/>
  <c r="N63" i="1"/>
  <c r="J47" i="1"/>
  <c r="N47" i="1"/>
  <c r="J39" i="1"/>
  <c r="N39" i="1"/>
  <c r="J27" i="1"/>
  <c r="N27" i="1"/>
  <c r="J11" i="1"/>
  <c r="N11" i="1"/>
  <c r="J3" i="1"/>
  <c r="N3" i="1"/>
  <c r="N366" i="1"/>
  <c r="N362" i="1"/>
  <c r="N358" i="1"/>
  <c r="N354" i="1"/>
  <c r="N350" i="1"/>
  <c r="N346" i="1"/>
  <c r="N342" i="1"/>
  <c r="N338" i="1"/>
  <c r="N333" i="1"/>
  <c r="N317" i="1"/>
  <c r="N301" i="1"/>
  <c r="N285" i="1"/>
  <c r="N269" i="1"/>
  <c r="N253" i="1"/>
  <c r="N237" i="1"/>
  <c r="N221" i="1"/>
  <c r="N205" i="1"/>
  <c r="N189" i="1"/>
  <c r="N173" i="1"/>
  <c r="N157" i="1"/>
  <c r="N141" i="1"/>
  <c r="N125" i="1"/>
  <c r="N109" i="1"/>
  <c r="N93" i="1"/>
  <c r="N77" i="1"/>
  <c r="N61" i="1"/>
  <c r="N45" i="1"/>
  <c r="N29" i="1"/>
  <c r="N13" i="1"/>
  <c r="C370" i="1"/>
  <c r="F370" i="1"/>
  <c r="E370" i="1"/>
  <c r="J327" i="1"/>
  <c r="N327" i="1"/>
  <c r="J315" i="1"/>
  <c r="N315" i="1"/>
  <c r="J303" i="1"/>
  <c r="N303" i="1"/>
  <c r="J291" i="1"/>
  <c r="N291" i="1"/>
  <c r="J279" i="1"/>
  <c r="N279" i="1"/>
  <c r="J267" i="1"/>
  <c r="N267" i="1"/>
  <c r="J255" i="1"/>
  <c r="N255" i="1"/>
  <c r="J243" i="1"/>
  <c r="N243" i="1"/>
  <c r="J231" i="1"/>
  <c r="N231" i="1"/>
  <c r="J219" i="1"/>
  <c r="N219" i="1"/>
  <c r="J207" i="1"/>
  <c r="N207" i="1"/>
  <c r="J191" i="1"/>
  <c r="N191" i="1"/>
  <c r="J175" i="1"/>
  <c r="N175" i="1"/>
  <c r="J163" i="1"/>
  <c r="N163" i="1"/>
  <c r="J151" i="1"/>
  <c r="N151" i="1"/>
  <c r="J139" i="1"/>
  <c r="N139" i="1"/>
  <c r="J127" i="1"/>
  <c r="N127" i="1"/>
  <c r="J115" i="1"/>
  <c r="N115" i="1"/>
  <c r="J103" i="1"/>
  <c r="N103" i="1"/>
  <c r="J91" i="1"/>
  <c r="N91" i="1"/>
  <c r="J79" i="1"/>
  <c r="N79" i="1"/>
  <c r="J67" i="1"/>
  <c r="N67" i="1"/>
  <c r="J55" i="1"/>
  <c r="N55" i="1"/>
  <c r="J43" i="1"/>
  <c r="N43" i="1"/>
  <c r="J31" i="1"/>
  <c r="N31" i="1"/>
  <c r="J19" i="1"/>
  <c r="N19" i="1"/>
  <c r="J332" i="1"/>
  <c r="N332" i="1"/>
  <c r="J328" i="1"/>
  <c r="N328" i="1"/>
  <c r="J324" i="1"/>
  <c r="N324" i="1"/>
  <c r="J320" i="1"/>
  <c r="N320" i="1"/>
  <c r="J316" i="1"/>
  <c r="N316" i="1"/>
  <c r="J312" i="1"/>
  <c r="N312" i="1"/>
  <c r="J308" i="1"/>
  <c r="N308" i="1"/>
  <c r="J304" i="1"/>
  <c r="N304" i="1"/>
  <c r="J300" i="1"/>
  <c r="N300" i="1"/>
  <c r="J296" i="1"/>
  <c r="N296" i="1"/>
  <c r="J292" i="1"/>
  <c r="N292" i="1"/>
  <c r="J288" i="1"/>
  <c r="N288" i="1"/>
  <c r="J284" i="1"/>
  <c r="N284" i="1"/>
  <c r="J280" i="1"/>
  <c r="N280" i="1"/>
  <c r="J276" i="1"/>
  <c r="N276" i="1"/>
  <c r="J272" i="1"/>
  <c r="N272" i="1"/>
  <c r="J268" i="1"/>
  <c r="N268" i="1"/>
  <c r="J264" i="1"/>
  <c r="N264" i="1"/>
  <c r="J260" i="1"/>
  <c r="N260" i="1"/>
  <c r="J256" i="1"/>
  <c r="N256" i="1"/>
  <c r="J252" i="1"/>
  <c r="N252" i="1"/>
  <c r="J248" i="1"/>
  <c r="N248" i="1"/>
  <c r="J244" i="1"/>
  <c r="N244" i="1"/>
  <c r="J240" i="1"/>
  <c r="N240" i="1"/>
  <c r="J236" i="1"/>
  <c r="N236" i="1"/>
  <c r="J232" i="1"/>
  <c r="N232" i="1"/>
  <c r="J228" i="1"/>
  <c r="N228" i="1"/>
  <c r="J224" i="1"/>
  <c r="N224" i="1"/>
  <c r="J220" i="1"/>
  <c r="N220" i="1"/>
  <c r="J216" i="1"/>
  <c r="N216" i="1"/>
  <c r="J212" i="1"/>
  <c r="N212" i="1"/>
  <c r="J208" i="1"/>
  <c r="N208" i="1"/>
  <c r="J204" i="1"/>
  <c r="N204" i="1"/>
  <c r="J200" i="1"/>
  <c r="N200" i="1"/>
  <c r="J196" i="1"/>
  <c r="N196" i="1"/>
  <c r="J192" i="1"/>
  <c r="N192" i="1"/>
  <c r="J188" i="1"/>
  <c r="N188" i="1"/>
  <c r="J184" i="1"/>
  <c r="N184" i="1"/>
  <c r="J180" i="1"/>
  <c r="N180" i="1"/>
  <c r="J176" i="1"/>
  <c r="N176" i="1"/>
  <c r="J172" i="1"/>
  <c r="N172" i="1"/>
  <c r="J168" i="1"/>
  <c r="N168" i="1"/>
  <c r="J164" i="1"/>
  <c r="N164" i="1"/>
  <c r="J160" i="1"/>
  <c r="N160" i="1"/>
  <c r="J156" i="1"/>
  <c r="N156" i="1"/>
  <c r="J152" i="1"/>
  <c r="N152" i="1"/>
  <c r="J148" i="1"/>
  <c r="N148" i="1"/>
  <c r="J144" i="1"/>
  <c r="N144" i="1"/>
  <c r="J140" i="1"/>
  <c r="N140" i="1"/>
  <c r="J136" i="1"/>
  <c r="N136" i="1"/>
  <c r="J132" i="1"/>
  <c r="N132" i="1"/>
  <c r="J128" i="1"/>
  <c r="N128" i="1"/>
  <c r="J124" i="1"/>
  <c r="N124" i="1"/>
  <c r="J120" i="1"/>
  <c r="N120" i="1"/>
  <c r="J116" i="1"/>
  <c r="N116" i="1"/>
  <c r="J112" i="1"/>
  <c r="N112" i="1"/>
  <c r="J108" i="1"/>
  <c r="N108" i="1"/>
  <c r="J104" i="1"/>
  <c r="N104" i="1"/>
  <c r="J100" i="1"/>
  <c r="N100" i="1"/>
  <c r="J96" i="1"/>
  <c r="N96" i="1"/>
  <c r="J92" i="1"/>
  <c r="N92" i="1"/>
  <c r="J88" i="1"/>
  <c r="N88" i="1"/>
  <c r="J84" i="1"/>
  <c r="N84" i="1"/>
  <c r="J80" i="1"/>
  <c r="N80" i="1"/>
  <c r="J76" i="1"/>
  <c r="N76" i="1"/>
  <c r="J72" i="1"/>
  <c r="N72" i="1"/>
  <c r="J68" i="1"/>
  <c r="N68" i="1"/>
  <c r="J64" i="1"/>
  <c r="N64" i="1"/>
  <c r="J60" i="1"/>
  <c r="N60" i="1"/>
  <c r="J56" i="1"/>
  <c r="N56" i="1"/>
  <c r="J52" i="1"/>
  <c r="N52" i="1"/>
  <c r="J48" i="1"/>
  <c r="N48" i="1"/>
  <c r="J44" i="1"/>
  <c r="N44" i="1"/>
  <c r="J40" i="1"/>
  <c r="N40" i="1"/>
  <c r="J36" i="1"/>
  <c r="N36" i="1"/>
  <c r="J32" i="1"/>
  <c r="N32" i="1"/>
  <c r="J28" i="1"/>
  <c r="N28" i="1"/>
  <c r="J24" i="1"/>
  <c r="N24" i="1"/>
  <c r="J20" i="1"/>
  <c r="N20" i="1"/>
  <c r="J16" i="1"/>
  <c r="N16" i="1"/>
  <c r="J12" i="1"/>
  <c r="N12" i="1"/>
  <c r="J8" i="1"/>
  <c r="N8" i="1"/>
  <c r="J4" i="1"/>
  <c r="N4" i="1"/>
  <c r="N365" i="1"/>
  <c r="N361" i="1"/>
  <c r="N357" i="1"/>
  <c r="N353" i="1"/>
  <c r="N349" i="1"/>
  <c r="N345" i="1"/>
  <c r="N341" i="1"/>
  <c r="N337" i="1"/>
  <c r="N329" i="1"/>
  <c r="N313" i="1"/>
  <c r="N297" i="1"/>
  <c r="N281" i="1"/>
  <c r="N265" i="1"/>
  <c r="N249" i="1"/>
  <c r="N233" i="1"/>
  <c r="N217" i="1"/>
  <c r="N201" i="1"/>
  <c r="N185" i="1"/>
  <c r="N169" i="1"/>
  <c r="N153" i="1"/>
  <c r="N137" i="1"/>
  <c r="N121" i="1"/>
  <c r="N105" i="1"/>
  <c r="N89" i="1"/>
  <c r="N73" i="1"/>
  <c r="N57" i="1"/>
  <c r="N41" i="1"/>
  <c r="N25" i="1"/>
  <c r="N9" i="1"/>
  <c r="F20" i="1"/>
  <c r="K3" i="1"/>
  <c r="O3" i="1" s="1"/>
  <c r="K4" i="1"/>
  <c r="O4" i="1" s="1"/>
  <c r="K5" i="1"/>
  <c r="O5" i="1" s="1"/>
  <c r="K6" i="1"/>
  <c r="O6" i="1" s="1"/>
  <c r="K7" i="1"/>
  <c r="O7" i="1" s="1"/>
  <c r="K8" i="1"/>
  <c r="O8" i="1" s="1"/>
  <c r="K9" i="1"/>
  <c r="O9" i="1" s="1"/>
  <c r="K10" i="1"/>
  <c r="O10" i="1" s="1"/>
  <c r="K11" i="1"/>
  <c r="O11" i="1" s="1"/>
  <c r="K12" i="1"/>
  <c r="O12" i="1" s="1"/>
  <c r="K13" i="1"/>
  <c r="O13" i="1" s="1"/>
  <c r="K14" i="1"/>
  <c r="O14" i="1" s="1"/>
  <c r="K15" i="1"/>
  <c r="O15" i="1" s="1"/>
  <c r="K16" i="1"/>
  <c r="O16" i="1" s="1"/>
  <c r="K17" i="1"/>
  <c r="O17" i="1" s="1"/>
  <c r="K18" i="1"/>
  <c r="O18" i="1" s="1"/>
  <c r="K19" i="1"/>
  <c r="O19" i="1" s="1"/>
  <c r="K20" i="1"/>
  <c r="O20" i="1" s="1"/>
  <c r="K21" i="1"/>
  <c r="O21" i="1" s="1"/>
  <c r="K22" i="1"/>
  <c r="O22" i="1" s="1"/>
  <c r="K23" i="1"/>
  <c r="O23" i="1" s="1"/>
  <c r="K24" i="1"/>
  <c r="O24" i="1" s="1"/>
  <c r="K25" i="1"/>
  <c r="O25" i="1" s="1"/>
  <c r="K26" i="1"/>
  <c r="O26" i="1" s="1"/>
  <c r="K27" i="1"/>
  <c r="O27" i="1" s="1"/>
  <c r="K28" i="1"/>
  <c r="O28" i="1" s="1"/>
  <c r="K29" i="1"/>
  <c r="O29" i="1" s="1"/>
  <c r="K30" i="1"/>
  <c r="O30" i="1" s="1"/>
  <c r="K31" i="1"/>
  <c r="O31" i="1" s="1"/>
  <c r="K32" i="1"/>
  <c r="O32" i="1" s="1"/>
  <c r="K33" i="1"/>
  <c r="O33" i="1" s="1"/>
  <c r="K34" i="1"/>
  <c r="O34" i="1" s="1"/>
  <c r="K35" i="1"/>
  <c r="O35" i="1" s="1"/>
  <c r="K36" i="1"/>
  <c r="O36" i="1" s="1"/>
  <c r="K37" i="1"/>
  <c r="O37" i="1" s="1"/>
  <c r="K38" i="1"/>
  <c r="O38" i="1" s="1"/>
  <c r="K39" i="1"/>
  <c r="O39" i="1" s="1"/>
  <c r="K40" i="1"/>
  <c r="O40" i="1" s="1"/>
  <c r="K41" i="1"/>
  <c r="O41" i="1" s="1"/>
  <c r="K42" i="1"/>
  <c r="O42" i="1" s="1"/>
  <c r="K43" i="1"/>
  <c r="O43" i="1" s="1"/>
  <c r="K44" i="1"/>
  <c r="O44" i="1" s="1"/>
  <c r="K45" i="1"/>
  <c r="O45" i="1" s="1"/>
  <c r="K46" i="1"/>
  <c r="O46" i="1" s="1"/>
  <c r="K47" i="1"/>
  <c r="O47" i="1" s="1"/>
  <c r="K48" i="1"/>
  <c r="O48" i="1" s="1"/>
  <c r="K49" i="1"/>
  <c r="O49" i="1" s="1"/>
  <c r="K50" i="1"/>
  <c r="O50" i="1" s="1"/>
  <c r="K51" i="1"/>
  <c r="O51" i="1" s="1"/>
  <c r="K52" i="1"/>
  <c r="O52" i="1" s="1"/>
  <c r="K53" i="1"/>
  <c r="O53" i="1" s="1"/>
  <c r="K54" i="1"/>
  <c r="O54" i="1" s="1"/>
  <c r="K55" i="1"/>
  <c r="O55" i="1" s="1"/>
  <c r="K56" i="1"/>
  <c r="O56" i="1" s="1"/>
  <c r="K57" i="1"/>
  <c r="O57" i="1" s="1"/>
  <c r="K58" i="1"/>
  <c r="O58" i="1" s="1"/>
  <c r="K59" i="1"/>
  <c r="O59" i="1" s="1"/>
  <c r="K60" i="1"/>
  <c r="O60" i="1" s="1"/>
  <c r="K61" i="1"/>
  <c r="O61" i="1" s="1"/>
  <c r="K62" i="1"/>
  <c r="O62" i="1" s="1"/>
  <c r="K63" i="1"/>
  <c r="O63" i="1" s="1"/>
  <c r="K64" i="1"/>
  <c r="O64" i="1" s="1"/>
  <c r="K65" i="1"/>
  <c r="O65" i="1" s="1"/>
  <c r="K66" i="1"/>
  <c r="O66" i="1" s="1"/>
  <c r="K67" i="1"/>
  <c r="O67" i="1" s="1"/>
  <c r="K68" i="1"/>
  <c r="O68" i="1" s="1"/>
  <c r="K69" i="1"/>
  <c r="O69" i="1" s="1"/>
  <c r="K70" i="1"/>
  <c r="O70" i="1" s="1"/>
  <c r="K71" i="1"/>
  <c r="O71" i="1" s="1"/>
  <c r="K72" i="1"/>
  <c r="O72" i="1" s="1"/>
  <c r="K73" i="1"/>
  <c r="O73" i="1" s="1"/>
  <c r="K74" i="1"/>
  <c r="O74" i="1" s="1"/>
  <c r="K75" i="1"/>
  <c r="O75" i="1" s="1"/>
  <c r="K76" i="1"/>
  <c r="O76" i="1" s="1"/>
  <c r="K77" i="1"/>
  <c r="O77" i="1" s="1"/>
  <c r="K78" i="1"/>
  <c r="O78" i="1" s="1"/>
  <c r="K79" i="1"/>
  <c r="O79" i="1" s="1"/>
  <c r="K80" i="1"/>
  <c r="O80" i="1" s="1"/>
  <c r="K81" i="1"/>
  <c r="O81" i="1" s="1"/>
  <c r="K82" i="1"/>
  <c r="O82" i="1" s="1"/>
  <c r="K83" i="1"/>
  <c r="O83" i="1" s="1"/>
  <c r="K84" i="1"/>
  <c r="O84" i="1" s="1"/>
  <c r="K85" i="1"/>
  <c r="O85" i="1" s="1"/>
  <c r="K86" i="1"/>
  <c r="O86" i="1" s="1"/>
  <c r="K87" i="1"/>
  <c r="O87" i="1" s="1"/>
  <c r="K88" i="1"/>
  <c r="O88" i="1" s="1"/>
  <c r="K89" i="1"/>
  <c r="O89" i="1" s="1"/>
  <c r="K90" i="1"/>
  <c r="O90" i="1" s="1"/>
  <c r="K91" i="1"/>
  <c r="O91" i="1" s="1"/>
  <c r="K92" i="1"/>
  <c r="O92" i="1" s="1"/>
  <c r="K93" i="1"/>
  <c r="O93" i="1" s="1"/>
  <c r="K94" i="1"/>
  <c r="O94" i="1" s="1"/>
  <c r="K95" i="1"/>
  <c r="O95" i="1" s="1"/>
  <c r="K96" i="1"/>
  <c r="O96" i="1" s="1"/>
  <c r="K97" i="1"/>
  <c r="O97" i="1" s="1"/>
  <c r="K98" i="1"/>
  <c r="O98" i="1" s="1"/>
  <c r="K99" i="1"/>
  <c r="O99" i="1" s="1"/>
  <c r="K100" i="1"/>
  <c r="O100" i="1" s="1"/>
  <c r="K101" i="1"/>
  <c r="O101" i="1" s="1"/>
  <c r="K102" i="1"/>
  <c r="O102" i="1" s="1"/>
  <c r="K103" i="1"/>
  <c r="O103" i="1" s="1"/>
  <c r="K104" i="1"/>
  <c r="O104" i="1" s="1"/>
  <c r="K105" i="1"/>
  <c r="O105" i="1" s="1"/>
  <c r="K106" i="1"/>
  <c r="O106" i="1" s="1"/>
  <c r="K107" i="1"/>
  <c r="O107" i="1" s="1"/>
  <c r="K108" i="1"/>
  <c r="O108" i="1" s="1"/>
  <c r="K109" i="1"/>
  <c r="O109" i="1" s="1"/>
  <c r="K110" i="1"/>
  <c r="O110" i="1" s="1"/>
  <c r="K111" i="1"/>
  <c r="O111" i="1" s="1"/>
  <c r="K112" i="1"/>
  <c r="O112" i="1" s="1"/>
  <c r="K113" i="1"/>
  <c r="O113" i="1" s="1"/>
  <c r="K114" i="1"/>
  <c r="O114" i="1" s="1"/>
  <c r="K115" i="1"/>
  <c r="O115" i="1" s="1"/>
  <c r="K116" i="1"/>
  <c r="O116" i="1" s="1"/>
  <c r="K117" i="1"/>
  <c r="O117" i="1" s="1"/>
  <c r="K118" i="1"/>
  <c r="O118" i="1" s="1"/>
  <c r="K119" i="1"/>
  <c r="O119" i="1" s="1"/>
  <c r="K120" i="1"/>
  <c r="O120" i="1" s="1"/>
  <c r="K121" i="1"/>
  <c r="O121" i="1" s="1"/>
  <c r="K122" i="1"/>
  <c r="O122" i="1" s="1"/>
  <c r="K123" i="1"/>
  <c r="O123" i="1" s="1"/>
  <c r="K124" i="1"/>
  <c r="O124" i="1" s="1"/>
  <c r="K125" i="1"/>
  <c r="O125" i="1" s="1"/>
  <c r="K126" i="1"/>
  <c r="O126" i="1" s="1"/>
  <c r="K127" i="1"/>
  <c r="O127" i="1" s="1"/>
  <c r="K128" i="1"/>
  <c r="O128" i="1" s="1"/>
  <c r="K129" i="1"/>
  <c r="O129" i="1" s="1"/>
  <c r="K130" i="1"/>
  <c r="O130" i="1" s="1"/>
  <c r="K131" i="1"/>
  <c r="O131" i="1" s="1"/>
  <c r="K132" i="1"/>
  <c r="O132" i="1" s="1"/>
  <c r="K133" i="1"/>
  <c r="O133" i="1" s="1"/>
  <c r="K134" i="1"/>
  <c r="O134" i="1" s="1"/>
  <c r="K135" i="1"/>
  <c r="O135" i="1" s="1"/>
  <c r="K136" i="1"/>
  <c r="O136" i="1" s="1"/>
  <c r="K137" i="1"/>
  <c r="O137" i="1" s="1"/>
  <c r="K138" i="1"/>
  <c r="O138" i="1" s="1"/>
  <c r="K139" i="1"/>
  <c r="O139" i="1" s="1"/>
  <c r="K140" i="1"/>
  <c r="O140" i="1" s="1"/>
  <c r="K141" i="1"/>
  <c r="O141" i="1" s="1"/>
  <c r="K142" i="1"/>
  <c r="O142" i="1" s="1"/>
  <c r="K143" i="1"/>
  <c r="O143" i="1" s="1"/>
  <c r="K144" i="1"/>
  <c r="O144" i="1" s="1"/>
  <c r="K145" i="1"/>
  <c r="O145" i="1" s="1"/>
  <c r="K146" i="1"/>
  <c r="O146" i="1" s="1"/>
  <c r="K147" i="1"/>
  <c r="O147" i="1" s="1"/>
  <c r="K148" i="1"/>
  <c r="O148" i="1" s="1"/>
  <c r="K149" i="1"/>
  <c r="O149" i="1" s="1"/>
  <c r="K150" i="1"/>
  <c r="O150" i="1" s="1"/>
  <c r="K151" i="1"/>
  <c r="O151" i="1" s="1"/>
  <c r="K152" i="1"/>
  <c r="O152" i="1" s="1"/>
  <c r="K153" i="1"/>
  <c r="O153" i="1" s="1"/>
  <c r="K154" i="1"/>
  <c r="O154" i="1" s="1"/>
  <c r="K155" i="1"/>
  <c r="O155" i="1" s="1"/>
  <c r="K156" i="1"/>
  <c r="O156" i="1" s="1"/>
  <c r="K157" i="1"/>
  <c r="O157" i="1" s="1"/>
  <c r="K158" i="1"/>
  <c r="O158" i="1" s="1"/>
  <c r="K159" i="1"/>
  <c r="O159" i="1" s="1"/>
  <c r="K160" i="1"/>
  <c r="O160" i="1" s="1"/>
  <c r="K161" i="1"/>
  <c r="O161" i="1" s="1"/>
  <c r="K162" i="1"/>
  <c r="O162" i="1" s="1"/>
  <c r="K163" i="1"/>
  <c r="O163" i="1" s="1"/>
  <c r="K164" i="1"/>
  <c r="O164" i="1" s="1"/>
  <c r="K165" i="1"/>
  <c r="O165" i="1" s="1"/>
  <c r="K166" i="1"/>
  <c r="O166" i="1" s="1"/>
  <c r="K167" i="1"/>
  <c r="O167" i="1" s="1"/>
  <c r="K168" i="1"/>
  <c r="O168" i="1" s="1"/>
  <c r="K169" i="1"/>
  <c r="O169" i="1" s="1"/>
  <c r="K170" i="1"/>
  <c r="O170" i="1" s="1"/>
  <c r="K171" i="1"/>
  <c r="O171" i="1" s="1"/>
  <c r="K172" i="1"/>
  <c r="O172" i="1" s="1"/>
  <c r="K173" i="1"/>
  <c r="O173" i="1" s="1"/>
  <c r="K174" i="1"/>
  <c r="O174" i="1" s="1"/>
  <c r="K175" i="1"/>
  <c r="O175" i="1" s="1"/>
  <c r="K176" i="1"/>
  <c r="O176" i="1" s="1"/>
  <c r="K177" i="1"/>
  <c r="O177" i="1" s="1"/>
  <c r="K178" i="1"/>
  <c r="O178" i="1" s="1"/>
  <c r="K179" i="1"/>
  <c r="O179" i="1" s="1"/>
  <c r="K180" i="1"/>
  <c r="O180" i="1" s="1"/>
  <c r="K181" i="1"/>
  <c r="O181" i="1" s="1"/>
  <c r="K182" i="1"/>
  <c r="O182" i="1" s="1"/>
  <c r="K183" i="1"/>
  <c r="O183" i="1" s="1"/>
  <c r="K184" i="1"/>
  <c r="O184" i="1" s="1"/>
  <c r="K185" i="1"/>
  <c r="O185" i="1" s="1"/>
  <c r="K186" i="1"/>
  <c r="O186" i="1" s="1"/>
  <c r="K187" i="1"/>
  <c r="O187" i="1" s="1"/>
  <c r="K188" i="1"/>
  <c r="O188" i="1" s="1"/>
  <c r="K189" i="1"/>
  <c r="O189" i="1" s="1"/>
  <c r="K190" i="1"/>
  <c r="O190" i="1" s="1"/>
  <c r="K191" i="1"/>
  <c r="O191" i="1" s="1"/>
  <c r="K192" i="1"/>
  <c r="O192" i="1" s="1"/>
  <c r="K193" i="1"/>
  <c r="O193" i="1" s="1"/>
  <c r="K194" i="1"/>
  <c r="O194" i="1" s="1"/>
  <c r="K195" i="1"/>
  <c r="O195" i="1" s="1"/>
  <c r="K196" i="1"/>
  <c r="O196" i="1" s="1"/>
  <c r="K197" i="1"/>
  <c r="O197" i="1" s="1"/>
  <c r="K198" i="1"/>
  <c r="O198" i="1" s="1"/>
  <c r="K199" i="1"/>
  <c r="O199" i="1" s="1"/>
  <c r="K200" i="1"/>
  <c r="O200" i="1" s="1"/>
  <c r="K201" i="1"/>
  <c r="O201" i="1" s="1"/>
  <c r="K202" i="1"/>
  <c r="O202" i="1" s="1"/>
  <c r="K203" i="1"/>
  <c r="O203" i="1" s="1"/>
  <c r="K204" i="1"/>
  <c r="O204" i="1" s="1"/>
  <c r="K205" i="1"/>
  <c r="O205" i="1" s="1"/>
  <c r="K206" i="1"/>
  <c r="O206" i="1" s="1"/>
  <c r="K207" i="1"/>
  <c r="O207" i="1" s="1"/>
  <c r="K208" i="1"/>
  <c r="O208" i="1" s="1"/>
  <c r="K209" i="1"/>
  <c r="O209" i="1" s="1"/>
  <c r="K210" i="1"/>
  <c r="O210" i="1" s="1"/>
  <c r="K211" i="1"/>
  <c r="O211" i="1" s="1"/>
  <c r="K212" i="1"/>
  <c r="O212" i="1" s="1"/>
  <c r="K213" i="1"/>
  <c r="O213" i="1" s="1"/>
  <c r="K214" i="1"/>
  <c r="O214" i="1" s="1"/>
  <c r="K215" i="1"/>
  <c r="O215" i="1" s="1"/>
  <c r="K216" i="1"/>
  <c r="O216" i="1" s="1"/>
  <c r="K217" i="1"/>
  <c r="O217" i="1" s="1"/>
  <c r="K218" i="1"/>
  <c r="O218" i="1" s="1"/>
  <c r="K219" i="1"/>
  <c r="O219" i="1" s="1"/>
  <c r="K220" i="1"/>
  <c r="O220" i="1" s="1"/>
  <c r="K221" i="1"/>
  <c r="O221" i="1" s="1"/>
  <c r="K222" i="1"/>
  <c r="O222" i="1" s="1"/>
  <c r="K223" i="1"/>
  <c r="O223" i="1" s="1"/>
  <c r="K224" i="1"/>
  <c r="O224" i="1" s="1"/>
  <c r="K225" i="1"/>
  <c r="O225" i="1" s="1"/>
  <c r="K226" i="1"/>
  <c r="O226" i="1" s="1"/>
  <c r="K227" i="1"/>
  <c r="O227" i="1" s="1"/>
  <c r="K228" i="1"/>
  <c r="O228" i="1" s="1"/>
  <c r="K229" i="1"/>
  <c r="O229" i="1" s="1"/>
  <c r="K230" i="1"/>
  <c r="O230" i="1" s="1"/>
  <c r="K231" i="1"/>
  <c r="O231" i="1" s="1"/>
  <c r="K232" i="1"/>
  <c r="O232" i="1" s="1"/>
  <c r="K233" i="1"/>
  <c r="O233" i="1" s="1"/>
  <c r="K234" i="1"/>
  <c r="O234" i="1" s="1"/>
  <c r="K235" i="1"/>
  <c r="O235" i="1" s="1"/>
  <c r="K236" i="1"/>
  <c r="O236" i="1" s="1"/>
  <c r="K237" i="1"/>
  <c r="O237" i="1" s="1"/>
  <c r="K238" i="1"/>
  <c r="O238" i="1" s="1"/>
  <c r="K239" i="1"/>
  <c r="O239" i="1" s="1"/>
  <c r="K240" i="1"/>
  <c r="O240" i="1" s="1"/>
  <c r="K241" i="1"/>
  <c r="O241" i="1" s="1"/>
  <c r="K242" i="1"/>
  <c r="O242" i="1" s="1"/>
  <c r="K243" i="1"/>
  <c r="O243" i="1" s="1"/>
  <c r="K244" i="1"/>
  <c r="O244" i="1" s="1"/>
  <c r="K245" i="1"/>
  <c r="O245" i="1" s="1"/>
  <c r="K246" i="1"/>
  <c r="O246" i="1" s="1"/>
  <c r="K247" i="1"/>
  <c r="O247" i="1" s="1"/>
  <c r="K248" i="1"/>
  <c r="O248" i="1" s="1"/>
  <c r="K249" i="1"/>
  <c r="O249" i="1" s="1"/>
  <c r="K250" i="1"/>
  <c r="O250" i="1" s="1"/>
  <c r="K251" i="1"/>
  <c r="O251" i="1" s="1"/>
  <c r="K252" i="1"/>
  <c r="O252" i="1" s="1"/>
  <c r="K253" i="1"/>
  <c r="O253" i="1" s="1"/>
  <c r="K254" i="1"/>
  <c r="O254" i="1" s="1"/>
  <c r="K255" i="1"/>
  <c r="O255" i="1" s="1"/>
  <c r="K256" i="1"/>
  <c r="O256" i="1" s="1"/>
  <c r="K257" i="1"/>
  <c r="O257" i="1" s="1"/>
  <c r="K258" i="1"/>
  <c r="O258" i="1" s="1"/>
  <c r="K259" i="1"/>
  <c r="O259" i="1" s="1"/>
  <c r="K260" i="1"/>
  <c r="O260" i="1" s="1"/>
  <c r="K261" i="1"/>
  <c r="O261" i="1" s="1"/>
  <c r="K262" i="1"/>
  <c r="O262" i="1" s="1"/>
  <c r="K263" i="1"/>
  <c r="O263" i="1" s="1"/>
  <c r="K264" i="1"/>
  <c r="O264" i="1" s="1"/>
  <c r="K265" i="1"/>
  <c r="O265" i="1" s="1"/>
  <c r="K266" i="1"/>
  <c r="O266" i="1" s="1"/>
  <c r="K267" i="1"/>
  <c r="O267" i="1" s="1"/>
  <c r="K268" i="1"/>
  <c r="O268" i="1" s="1"/>
  <c r="K269" i="1"/>
  <c r="O269" i="1" s="1"/>
  <c r="K270" i="1"/>
  <c r="O270" i="1" s="1"/>
  <c r="K271" i="1"/>
  <c r="O271" i="1" s="1"/>
  <c r="K272" i="1"/>
  <c r="O272" i="1" s="1"/>
  <c r="K273" i="1"/>
  <c r="O273" i="1" s="1"/>
  <c r="K274" i="1"/>
  <c r="O274" i="1" s="1"/>
  <c r="K275" i="1"/>
  <c r="O275" i="1" s="1"/>
  <c r="K276" i="1"/>
  <c r="O276" i="1" s="1"/>
  <c r="K277" i="1"/>
  <c r="O277" i="1" s="1"/>
  <c r="K278" i="1"/>
  <c r="O278" i="1" s="1"/>
  <c r="K279" i="1"/>
  <c r="O279" i="1" s="1"/>
  <c r="K280" i="1"/>
  <c r="O280" i="1" s="1"/>
  <c r="K281" i="1"/>
  <c r="O281" i="1" s="1"/>
  <c r="K282" i="1"/>
  <c r="O282" i="1" s="1"/>
  <c r="K283" i="1"/>
  <c r="O283" i="1" s="1"/>
  <c r="K284" i="1"/>
  <c r="O284" i="1" s="1"/>
  <c r="K285" i="1"/>
  <c r="O285" i="1" s="1"/>
  <c r="K286" i="1"/>
  <c r="O286" i="1" s="1"/>
  <c r="K287" i="1"/>
  <c r="O287" i="1" s="1"/>
  <c r="K288" i="1"/>
  <c r="O288" i="1" s="1"/>
  <c r="K289" i="1"/>
  <c r="O289" i="1" s="1"/>
  <c r="K290" i="1"/>
  <c r="O290" i="1" s="1"/>
  <c r="K291" i="1"/>
  <c r="O291" i="1" s="1"/>
  <c r="K292" i="1"/>
  <c r="O292" i="1" s="1"/>
  <c r="K293" i="1"/>
  <c r="O293" i="1" s="1"/>
  <c r="K294" i="1"/>
  <c r="O294" i="1" s="1"/>
  <c r="K295" i="1"/>
  <c r="O295" i="1" s="1"/>
  <c r="K296" i="1"/>
  <c r="O296" i="1" s="1"/>
  <c r="K297" i="1"/>
  <c r="O297" i="1" s="1"/>
  <c r="K298" i="1"/>
  <c r="O298" i="1" s="1"/>
  <c r="K299" i="1"/>
  <c r="O299" i="1" s="1"/>
  <c r="K300" i="1"/>
  <c r="O300" i="1" s="1"/>
  <c r="K301" i="1"/>
  <c r="O301" i="1" s="1"/>
  <c r="K302" i="1"/>
  <c r="O302" i="1" s="1"/>
  <c r="K303" i="1"/>
  <c r="O303" i="1" s="1"/>
  <c r="K304" i="1"/>
  <c r="O304" i="1" s="1"/>
  <c r="K305" i="1"/>
  <c r="O305" i="1" s="1"/>
  <c r="K306" i="1"/>
  <c r="O306" i="1" s="1"/>
  <c r="K307" i="1"/>
  <c r="O307" i="1" s="1"/>
  <c r="K308" i="1"/>
  <c r="O308" i="1" s="1"/>
  <c r="K309" i="1"/>
  <c r="O309" i="1" s="1"/>
  <c r="K310" i="1"/>
  <c r="O310" i="1" s="1"/>
  <c r="K311" i="1"/>
  <c r="O311" i="1" s="1"/>
  <c r="K312" i="1"/>
  <c r="O312" i="1" s="1"/>
  <c r="K313" i="1"/>
  <c r="O313" i="1" s="1"/>
  <c r="K314" i="1"/>
  <c r="O314" i="1" s="1"/>
  <c r="K315" i="1"/>
  <c r="O315" i="1" s="1"/>
  <c r="K316" i="1"/>
  <c r="O316" i="1" s="1"/>
  <c r="K317" i="1"/>
  <c r="O317" i="1" s="1"/>
  <c r="K318" i="1"/>
  <c r="O318" i="1" s="1"/>
  <c r="K319" i="1"/>
  <c r="O319" i="1" s="1"/>
  <c r="K320" i="1"/>
  <c r="O320" i="1" s="1"/>
  <c r="K321" i="1"/>
  <c r="O321" i="1" s="1"/>
  <c r="K322" i="1"/>
  <c r="O322" i="1" s="1"/>
  <c r="K323" i="1"/>
  <c r="O323" i="1" s="1"/>
  <c r="K324" i="1"/>
  <c r="O324" i="1" s="1"/>
  <c r="K325" i="1"/>
  <c r="O325" i="1" s="1"/>
  <c r="K326" i="1"/>
  <c r="O326" i="1" s="1"/>
  <c r="K327" i="1"/>
  <c r="O327" i="1" s="1"/>
  <c r="K328" i="1"/>
  <c r="O328" i="1" s="1"/>
  <c r="K329" i="1"/>
  <c r="O329" i="1" s="1"/>
  <c r="K330" i="1"/>
  <c r="O330" i="1" s="1"/>
  <c r="K331" i="1"/>
  <c r="O331" i="1" s="1"/>
  <c r="K332" i="1"/>
  <c r="O332" i="1" s="1"/>
  <c r="K333" i="1"/>
  <c r="O333" i="1" s="1"/>
  <c r="K334" i="1"/>
  <c r="O334" i="1" s="1"/>
  <c r="K335" i="1"/>
  <c r="O335" i="1" s="1"/>
  <c r="K336" i="1"/>
  <c r="O336" i="1" s="1"/>
  <c r="K337" i="1"/>
  <c r="O337" i="1" s="1"/>
  <c r="K338" i="1"/>
  <c r="O338" i="1" s="1"/>
  <c r="K339" i="1"/>
  <c r="O339" i="1" s="1"/>
  <c r="K340" i="1"/>
  <c r="O340" i="1" s="1"/>
  <c r="K341" i="1"/>
  <c r="O341" i="1" s="1"/>
  <c r="K342" i="1"/>
  <c r="O342" i="1" s="1"/>
  <c r="K343" i="1"/>
  <c r="O343" i="1" s="1"/>
  <c r="K344" i="1"/>
  <c r="O344" i="1" s="1"/>
  <c r="K345" i="1"/>
  <c r="O345" i="1" s="1"/>
  <c r="K346" i="1"/>
  <c r="O346" i="1" s="1"/>
  <c r="K347" i="1"/>
  <c r="O347" i="1" s="1"/>
  <c r="K348" i="1"/>
  <c r="O348" i="1" s="1"/>
  <c r="K349" i="1"/>
  <c r="O349" i="1" s="1"/>
  <c r="K350" i="1"/>
  <c r="O350" i="1" s="1"/>
  <c r="K351" i="1"/>
  <c r="O351" i="1" s="1"/>
  <c r="K352" i="1"/>
  <c r="O352" i="1" s="1"/>
  <c r="K353" i="1"/>
  <c r="O353" i="1" s="1"/>
  <c r="K354" i="1"/>
  <c r="O354" i="1" s="1"/>
  <c r="K355" i="1"/>
  <c r="O355" i="1" s="1"/>
  <c r="K356" i="1"/>
  <c r="O356" i="1" s="1"/>
  <c r="K357" i="1"/>
  <c r="O357" i="1" s="1"/>
  <c r="K358" i="1"/>
  <c r="O358" i="1" s="1"/>
  <c r="K359" i="1"/>
  <c r="O359" i="1" s="1"/>
  <c r="K360" i="1"/>
  <c r="O360" i="1" s="1"/>
  <c r="K361" i="1"/>
  <c r="O361" i="1" s="1"/>
  <c r="K362" i="1"/>
  <c r="O362" i="1" s="1"/>
  <c r="K363" i="1"/>
  <c r="O363" i="1" s="1"/>
  <c r="K364" i="1"/>
  <c r="O364" i="1" s="1"/>
  <c r="K365" i="1"/>
  <c r="O365" i="1" s="1"/>
  <c r="K366" i="1"/>
  <c r="O366" i="1" s="1"/>
  <c r="K367" i="1"/>
  <c r="O367" i="1" s="1"/>
  <c r="K368" i="1"/>
  <c r="O368" i="1" s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C42" i="1" s="1"/>
  <c r="D43" i="1"/>
  <c r="D44" i="1"/>
  <c r="D45" i="1"/>
  <c r="D46" i="1"/>
  <c r="D47" i="1"/>
  <c r="C47" i="1" s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C150" i="1" s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C239" i="1" s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C254" i="1" s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" i="1"/>
  <c r="F239" i="1" l="1"/>
  <c r="F357" i="1"/>
  <c r="C357" i="1"/>
  <c r="F345" i="1"/>
  <c r="C345" i="1"/>
  <c r="F325" i="1"/>
  <c r="C325" i="1"/>
  <c r="F313" i="1"/>
  <c r="C313" i="1"/>
  <c r="F293" i="1"/>
  <c r="C293" i="1"/>
  <c r="F281" i="1"/>
  <c r="C281" i="1"/>
  <c r="F269" i="1"/>
  <c r="C269" i="1"/>
  <c r="F249" i="1"/>
  <c r="C249" i="1"/>
  <c r="F237" i="1"/>
  <c r="C237" i="1"/>
  <c r="F217" i="1"/>
  <c r="C217" i="1"/>
  <c r="F201" i="1"/>
  <c r="C201" i="1"/>
  <c r="F185" i="1"/>
  <c r="C185" i="1"/>
  <c r="F165" i="1"/>
  <c r="C165" i="1"/>
  <c r="F149" i="1"/>
  <c r="C149" i="1"/>
  <c r="F133" i="1"/>
  <c r="C133" i="1"/>
  <c r="F113" i="1"/>
  <c r="C113" i="1"/>
  <c r="F101" i="1"/>
  <c r="C101" i="1"/>
  <c r="F81" i="1"/>
  <c r="C81" i="1"/>
  <c r="F69" i="1"/>
  <c r="C69" i="1"/>
  <c r="F61" i="1"/>
  <c r="C61" i="1"/>
  <c r="F49" i="1"/>
  <c r="C49" i="1"/>
  <c r="F37" i="1"/>
  <c r="C37" i="1"/>
  <c r="F29" i="1"/>
  <c r="C29" i="1"/>
  <c r="F21" i="1"/>
  <c r="C21" i="1"/>
  <c r="F4" i="1"/>
  <c r="C4" i="1"/>
  <c r="F42" i="1"/>
  <c r="F362" i="1"/>
  <c r="C362" i="1"/>
  <c r="F358" i="1"/>
  <c r="C358" i="1"/>
  <c r="F354" i="1"/>
  <c r="C354" i="1"/>
  <c r="F350" i="1"/>
  <c r="C350" i="1"/>
  <c r="F346" i="1"/>
  <c r="C346" i="1"/>
  <c r="F342" i="1"/>
  <c r="C342" i="1"/>
  <c r="F338" i="1"/>
  <c r="C338" i="1"/>
  <c r="F334" i="1"/>
  <c r="C334" i="1"/>
  <c r="F330" i="1"/>
  <c r="C330" i="1"/>
  <c r="F326" i="1"/>
  <c r="C326" i="1"/>
  <c r="F318" i="1"/>
  <c r="C318" i="1"/>
  <c r="F314" i="1"/>
  <c r="C314" i="1"/>
  <c r="F310" i="1"/>
  <c r="C310" i="1"/>
  <c r="F306" i="1"/>
  <c r="C306" i="1"/>
  <c r="F302" i="1"/>
  <c r="C302" i="1"/>
  <c r="F298" i="1"/>
  <c r="C298" i="1"/>
  <c r="F294" i="1"/>
  <c r="C294" i="1"/>
  <c r="F290" i="1"/>
  <c r="C290" i="1"/>
  <c r="F286" i="1"/>
  <c r="C286" i="1"/>
  <c r="F282" i="1"/>
  <c r="C282" i="1"/>
  <c r="F278" i="1"/>
  <c r="C278" i="1"/>
  <c r="F274" i="1"/>
  <c r="C274" i="1"/>
  <c r="F270" i="1"/>
  <c r="C270" i="1"/>
  <c r="F266" i="1"/>
  <c r="C266" i="1"/>
  <c r="F262" i="1"/>
  <c r="C262" i="1"/>
  <c r="F258" i="1"/>
  <c r="C258" i="1"/>
  <c r="F250" i="1"/>
  <c r="C250" i="1"/>
  <c r="F246" i="1"/>
  <c r="C246" i="1"/>
  <c r="F242" i="1"/>
  <c r="C242" i="1"/>
  <c r="F238" i="1"/>
  <c r="C238" i="1"/>
  <c r="F234" i="1"/>
  <c r="C234" i="1"/>
  <c r="F230" i="1"/>
  <c r="C230" i="1"/>
  <c r="F226" i="1"/>
  <c r="C226" i="1"/>
  <c r="F222" i="1"/>
  <c r="C222" i="1"/>
  <c r="F218" i="1"/>
  <c r="C218" i="1"/>
  <c r="F214" i="1"/>
  <c r="C214" i="1"/>
  <c r="F210" i="1"/>
  <c r="C210" i="1"/>
  <c r="F206" i="1"/>
  <c r="C206" i="1"/>
  <c r="F202" i="1"/>
  <c r="C202" i="1"/>
  <c r="F198" i="1"/>
  <c r="C198" i="1"/>
  <c r="F194" i="1"/>
  <c r="C194" i="1"/>
  <c r="F190" i="1"/>
  <c r="C190" i="1"/>
  <c r="F186" i="1"/>
  <c r="C186" i="1"/>
  <c r="F182" i="1"/>
  <c r="C182" i="1"/>
  <c r="F178" i="1"/>
  <c r="C178" i="1"/>
  <c r="F174" i="1"/>
  <c r="C174" i="1"/>
  <c r="F170" i="1"/>
  <c r="C170" i="1"/>
  <c r="F166" i="1"/>
  <c r="C166" i="1"/>
  <c r="F162" i="1"/>
  <c r="C162" i="1"/>
  <c r="F158" i="1"/>
  <c r="C158" i="1"/>
  <c r="F154" i="1"/>
  <c r="C154" i="1"/>
  <c r="F146" i="1"/>
  <c r="C146" i="1"/>
  <c r="F138" i="1"/>
  <c r="C138" i="1"/>
  <c r="F130" i="1"/>
  <c r="C130" i="1"/>
  <c r="F122" i="1"/>
  <c r="C122" i="1"/>
  <c r="F114" i="1"/>
  <c r="C114" i="1"/>
  <c r="F106" i="1"/>
  <c r="C106" i="1"/>
  <c r="F98" i="1"/>
  <c r="C98" i="1"/>
  <c r="F90" i="1"/>
  <c r="C90" i="1"/>
  <c r="F82" i="1"/>
  <c r="C82" i="1"/>
  <c r="F70" i="1"/>
  <c r="C70" i="1"/>
  <c r="F62" i="1"/>
  <c r="C62" i="1"/>
  <c r="F54" i="1"/>
  <c r="C54" i="1"/>
  <c r="F38" i="1"/>
  <c r="C38" i="1"/>
  <c r="F34" i="1"/>
  <c r="C34" i="1"/>
  <c r="F30" i="1"/>
  <c r="C30" i="1"/>
  <c r="F26" i="1"/>
  <c r="C26" i="1"/>
  <c r="F22" i="1"/>
  <c r="C22" i="1"/>
  <c r="F17" i="1"/>
  <c r="C17" i="1"/>
  <c r="F9" i="1"/>
  <c r="C9" i="1"/>
  <c r="F365" i="1"/>
  <c r="C365" i="1"/>
  <c r="F349" i="1"/>
  <c r="C349" i="1"/>
  <c r="F337" i="1"/>
  <c r="C337" i="1"/>
  <c r="F329" i="1"/>
  <c r="C329" i="1"/>
  <c r="F317" i="1"/>
  <c r="C317" i="1"/>
  <c r="F305" i="1"/>
  <c r="C305" i="1"/>
  <c r="F297" i="1"/>
  <c r="C297" i="1"/>
  <c r="F285" i="1"/>
  <c r="C285" i="1"/>
  <c r="F277" i="1"/>
  <c r="C277" i="1"/>
  <c r="F265" i="1"/>
  <c r="C265" i="1"/>
  <c r="F257" i="1"/>
  <c r="C257" i="1"/>
  <c r="F241" i="1"/>
  <c r="C241" i="1"/>
  <c r="F229" i="1"/>
  <c r="C229" i="1"/>
  <c r="F221" i="1"/>
  <c r="C221" i="1"/>
  <c r="F209" i="1"/>
  <c r="C209" i="1"/>
  <c r="F197" i="1"/>
  <c r="C197" i="1"/>
  <c r="F189" i="1"/>
  <c r="C189" i="1"/>
  <c r="F177" i="1"/>
  <c r="C177" i="1"/>
  <c r="F169" i="1"/>
  <c r="C169" i="1"/>
  <c r="F157" i="1"/>
  <c r="C157" i="1"/>
  <c r="F145" i="1"/>
  <c r="C145" i="1"/>
  <c r="F137" i="1"/>
  <c r="C137" i="1"/>
  <c r="F125" i="1"/>
  <c r="C125" i="1"/>
  <c r="F117" i="1"/>
  <c r="C117" i="1"/>
  <c r="F105" i="1"/>
  <c r="C105" i="1"/>
  <c r="F93" i="1"/>
  <c r="C93" i="1"/>
  <c r="F85" i="1"/>
  <c r="C85" i="1"/>
  <c r="F73" i="1"/>
  <c r="C73" i="1"/>
  <c r="F57" i="1"/>
  <c r="C57" i="1"/>
  <c r="F368" i="1"/>
  <c r="C368" i="1"/>
  <c r="F364" i="1"/>
  <c r="C364" i="1"/>
  <c r="F360" i="1"/>
  <c r="C360" i="1"/>
  <c r="F356" i="1"/>
  <c r="C356" i="1"/>
  <c r="F352" i="1"/>
  <c r="C352" i="1"/>
  <c r="F348" i="1"/>
  <c r="C348" i="1"/>
  <c r="F344" i="1"/>
  <c r="C344" i="1"/>
  <c r="F340" i="1"/>
  <c r="C340" i="1"/>
  <c r="F336" i="1"/>
  <c r="C336" i="1"/>
  <c r="F332" i="1"/>
  <c r="C332" i="1"/>
  <c r="F328" i="1"/>
  <c r="C328" i="1"/>
  <c r="F324" i="1"/>
  <c r="C324" i="1"/>
  <c r="F320" i="1"/>
  <c r="C320" i="1"/>
  <c r="F316" i="1"/>
  <c r="C316" i="1"/>
  <c r="F312" i="1"/>
  <c r="C312" i="1"/>
  <c r="F308" i="1"/>
  <c r="C308" i="1"/>
  <c r="F304" i="1"/>
  <c r="C304" i="1"/>
  <c r="F300" i="1"/>
  <c r="C300" i="1"/>
  <c r="F296" i="1"/>
  <c r="C296" i="1"/>
  <c r="F292" i="1"/>
  <c r="C292" i="1"/>
  <c r="F288" i="1"/>
  <c r="C288" i="1"/>
  <c r="F284" i="1"/>
  <c r="C284" i="1"/>
  <c r="F280" i="1"/>
  <c r="C280" i="1"/>
  <c r="F276" i="1"/>
  <c r="C276" i="1"/>
  <c r="F272" i="1"/>
  <c r="C272" i="1"/>
  <c r="F268" i="1"/>
  <c r="C268" i="1"/>
  <c r="F264" i="1"/>
  <c r="C264" i="1"/>
  <c r="F260" i="1"/>
  <c r="C260" i="1"/>
  <c r="F256" i="1"/>
  <c r="C256" i="1"/>
  <c r="F252" i="1"/>
  <c r="C252" i="1"/>
  <c r="F248" i="1"/>
  <c r="C248" i="1"/>
  <c r="F244" i="1"/>
  <c r="C244" i="1"/>
  <c r="F240" i="1"/>
  <c r="C240" i="1"/>
  <c r="F236" i="1"/>
  <c r="C236" i="1"/>
  <c r="F232" i="1"/>
  <c r="C232" i="1"/>
  <c r="F228" i="1"/>
  <c r="C228" i="1"/>
  <c r="F224" i="1"/>
  <c r="C224" i="1"/>
  <c r="F220" i="1"/>
  <c r="C220" i="1"/>
  <c r="F216" i="1"/>
  <c r="C216" i="1"/>
  <c r="F212" i="1"/>
  <c r="C212" i="1"/>
  <c r="F208" i="1"/>
  <c r="C208" i="1"/>
  <c r="F204" i="1"/>
  <c r="C204" i="1"/>
  <c r="F200" i="1"/>
  <c r="C200" i="1"/>
  <c r="F196" i="1"/>
  <c r="C196" i="1"/>
  <c r="F192" i="1"/>
  <c r="C192" i="1"/>
  <c r="F188" i="1"/>
  <c r="C188" i="1"/>
  <c r="F184" i="1"/>
  <c r="C184" i="1"/>
  <c r="F180" i="1"/>
  <c r="C180" i="1"/>
  <c r="F176" i="1"/>
  <c r="C176" i="1"/>
  <c r="F172" i="1"/>
  <c r="C172" i="1"/>
  <c r="F168" i="1"/>
  <c r="C168" i="1"/>
  <c r="F164" i="1"/>
  <c r="C164" i="1"/>
  <c r="F160" i="1"/>
  <c r="C160" i="1"/>
  <c r="F156" i="1"/>
  <c r="C156" i="1"/>
  <c r="F152" i="1"/>
  <c r="C152" i="1"/>
  <c r="F148" i="1"/>
  <c r="C148" i="1"/>
  <c r="F144" i="1"/>
  <c r="C144" i="1"/>
  <c r="F140" i="1"/>
  <c r="C140" i="1"/>
  <c r="F136" i="1"/>
  <c r="C136" i="1"/>
  <c r="F132" i="1"/>
  <c r="C132" i="1"/>
  <c r="F128" i="1"/>
  <c r="C128" i="1"/>
  <c r="F124" i="1"/>
  <c r="C124" i="1"/>
  <c r="F120" i="1"/>
  <c r="C120" i="1"/>
  <c r="F116" i="1"/>
  <c r="C116" i="1"/>
  <c r="F112" i="1"/>
  <c r="C112" i="1"/>
  <c r="F108" i="1"/>
  <c r="C108" i="1"/>
  <c r="F104" i="1"/>
  <c r="C104" i="1"/>
  <c r="F100" i="1"/>
  <c r="C100" i="1"/>
  <c r="F96" i="1"/>
  <c r="C96" i="1"/>
  <c r="F92" i="1"/>
  <c r="C92" i="1"/>
  <c r="F88" i="1"/>
  <c r="C88" i="1"/>
  <c r="F84" i="1"/>
  <c r="C84" i="1"/>
  <c r="F80" i="1"/>
  <c r="C80" i="1"/>
  <c r="F76" i="1"/>
  <c r="C76" i="1"/>
  <c r="F72" i="1"/>
  <c r="C72" i="1"/>
  <c r="F68" i="1"/>
  <c r="C68" i="1"/>
  <c r="F64" i="1"/>
  <c r="C64" i="1"/>
  <c r="F60" i="1"/>
  <c r="C60" i="1"/>
  <c r="F56" i="1"/>
  <c r="C56" i="1"/>
  <c r="F52" i="1"/>
  <c r="C52" i="1"/>
  <c r="F48" i="1"/>
  <c r="C48" i="1"/>
  <c r="F44" i="1"/>
  <c r="C44" i="1"/>
  <c r="F40" i="1"/>
  <c r="C40" i="1"/>
  <c r="F36" i="1"/>
  <c r="C36" i="1"/>
  <c r="F32" i="1"/>
  <c r="C32" i="1"/>
  <c r="F28" i="1"/>
  <c r="C28" i="1"/>
  <c r="F24" i="1"/>
  <c r="C24" i="1"/>
  <c r="F19" i="1"/>
  <c r="C19" i="1"/>
  <c r="F15" i="1"/>
  <c r="C15" i="1"/>
  <c r="F11" i="1"/>
  <c r="C11" i="1"/>
  <c r="F7" i="1"/>
  <c r="C7" i="1"/>
  <c r="F47" i="1"/>
  <c r="F150" i="1"/>
  <c r="F366" i="1"/>
  <c r="C366" i="1"/>
  <c r="F322" i="1"/>
  <c r="C322" i="1"/>
  <c r="F142" i="1"/>
  <c r="C142" i="1"/>
  <c r="F134" i="1"/>
  <c r="C134" i="1"/>
  <c r="F126" i="1"/>
  <c r="C126" i="1"/>
  <c r="F118" i="1"/>
  <c r="C118" i="1"/>
  <c r="F110" i="1"/>
  <c r="C110" i="1"/>
  <c r="F102" i="1"/>
  <c r="C102" i="1"/>
  <c r="F94" i="1"/>
  <c r="C94" i="1"/>
  <c r="F86" i="1"/>
  <c r="C86" i="1"/>
  <c r="F78" i="1"/>
  <c r="C78" i="1"/>
  <c r="F74" i="1"/>
  <c r="C74" i="1"/>
  <c r="F66" i="1"/>
  <c r="C66" i="1"/>
  <c r="F58" i="1"/>
  <c r="C58" i="1"/>
  <c r="F50" i="1"/>
  <c r="C50" i="1"/>
  <c r="F46" i="1"/>
  <c r="C46" i="1"/>
  <c r="F13" i="1"/>
  <c r="C13" i="1"/>
  <c r="F5" i="1"/>
  <c r="C5" i="1"/>
  <c r="F3" i="1"/>
  <c r="C3" i="1"/>
  <c r="F361" i="1"/>
  <c r="C361" i="1"/>
  <c r="F353" i="1"/>
  <c r="C353" i="1"/>
  <c r="F341" i="1"/>
  <c r="C341" i="1"/>
  <c r="F333" i="1"/>
  <c r="C333" i="1"/>
  <c r="F321" i="1"/>
  <c r="C321" i="1"/>
  <c r="F309" i="1"/>
  <c r="C309" i="1"/>
  <c r="F301" i="1"/>
  <c r="C301" i="1"/>
  <c r="F289" i="1"/>
  <c r="C289" i="1"/>
  <c r="F273" i="1"/>
  <c r="C273" i="1"/>
  <c r="F261" i="1"/>
  <c r="C261" i="1"/>
  <c r="F253" i="1"/>
  <c r="C253" i="1"/>
  <c r="F245" i="1"/>
  <c r="C245" i="1"/>
  <c r="F233" i="1"/>
  <c r="C233" i="1"/>
  <c r="F225" i="1"/>
  <c r="C225" i="1"/>
  <c r="F213" i="1"/>
  <c r="C213" i="1"/>
  <c r="F205" i="1"/>
  <c r="C205" i="1"/>
  <c r="F193" i="1"/>
  <c r="C193" i="1"/>
  <c r="F181" i="1"/>
  <c r="C181" i="1"/>
  <c r="F173" i="1"/>
  <c r="C173" i="1"/>
  <c r="F161" i="1"/>
  <c r="C161" i="1"/>
  <c r="F153" i="1"/>
  <c r="C153" i="1"/>
  <c r="F141" i="1"/>
  <c r="C141" i="1"/>
  <c r="F129" i="1"/>
  <c r="C129" i="1"/>
  <c r="F121" i="1"/>
  <c r="C121" i="1"/>
  <c r="F109" i="1"/>
  <c r="C109" i="1"/>
  <c r="F97" i="1"/>
  <c r="C97" i="1"/>
  <c r="F89" i="1"/>
  <c r="C89" i="1"/>
  <c r="F77" i="1"/>
  <c r="C77" i="1"/>
  <c r="F65" i="1"/>
  <c r="C65" i="1"/>
  <c r="F53" i="1"/>
  <c r="C53" i="1"/>
  <c r="F45" i="1"/>
  <c r="C45" i="1"/>
  <c r="F41" i="1"/>
  <c r="C41" i="1"/>
  <c r="F33" i="1"/>
  <c r="C33" i="1"/>
  <c r="F25" i="1"/>
  <c r="C25" i="1"/>
  <c r="F16" i="1"/>
  <c r="C16" i="1"/>
  <c r="F12" i="1"/>
  <c r="C12" i="1"/>
  <c r="F8" i="1"/>
  <c r="C8" i="1"/>
  <c r="F367" i="1"/>
  <c r="C367" i="1"/>
  <c r="F363" i="1"/>
  <c r="C363" i="1"/>
  <c r="F359" i="1"/>
  <c r="C359" i="1"/>
  <c r="F355" i="1"/>
  <c r="C355" i="1"/>
  <c r="F351" i="1"/>
  <c r="C351" i="1"/>
  <c r="F347" i="1"/>
  <c r="C347" i="1"/>
  <c r="F343" i="1"/>
  <c r="C343" i="1"/>
  <c r="F339" i="1"/>
  <c r="C339" i="1"/>
  <c r="F335" i="1"/>
  <c r="C335" i="1"/>
  <c r="F331" i="1"/>
  <c r="C331" i="1"/>
  <c r="F327" i="1"/>
  <c r="C327" i="1"/>
  <c r="F323" i="1"/>
  <c r="C323" i="1"/>
  <c r="F319" i="1"/>
  <c r="C319" i="1"/>
  <c r="F315" i="1"/>
  <c r="C315" i="1"/>
  <c r="F311" i="1"/>
  <c r="C311" i="1"/>
  <c r="F307" i="1"/>
  <c r="C307" i="1"/>
  <c r="F303" i="1"/>
  <c r="C303" i="1"/>
  <c r="F299" i="1"/>
  <c r="C299" i="1"/>
  <c r="F295" i="1"/>
  <c r="C295" i="1"/>
  <c r="F291" i="1"/>
  <c r="C291" i="1"/>
  <c r="F287" i="1"/>
  <c r="C287" i="1"/>
  <c r="F283" i="1"/>
  <c r="C283" i="1"/>
  <c r="F279" i="1"/>
  <c r="C279" i="1"/>
  <c r="F275" i="1"/>
  <c r="C275" i="1"/>
  <c r="F271" i="1"/>
  <c r="C271" i="1"/>
  <c r="F267" i="1"/>
  <c r="C267" i="1"/>
  <c r="F263" i="1"/>
  <c r="C263" i="1"/>
  <c r="F259" i="1"/>
  <c r="C259" i="1"/>
  <c r="F255" i="1"/>
  <c r="C255" i="1"/>
  <c r="F251" i="1"/>
  <c r="C251" i="1"/>
  <c r="F247" i="1"/>
  <c r="C247" i="1"/>
  <c r="F243" i="1"/>
  <c r="C243" i="1"/>
  <c r="F235" i="1"/>
  <c r="C235" i="1"/>
  <c r="F231" i="1"/>
  <c r="C231" i="1"/>
  <c r="F227" i="1"/>
  <c r="C227" i="1"/>
  <c r="F223" i="1"/>
  <c r="C223" i="1"/>
  <c r="F219" i="1"/>
  <c r="C219" i="1"/>
  <c r="F215" i="1"/>
  <c r="C215" i="1"/>
  <c r="F211" i="1"/>
  <c r="C211" i="1"/>
  <c r="F207" i="1"/>
  <c r="C207" i="1"/>
  <c r="F203" i="1"/>
  <c r="C203" i="1"/>
  <c r="F199" i="1"/>
  <c r="C199" i="1"/>
  <c r="F195" i="1"/>
  <c r="C195" i="1"/>
  <c r="F191" i="1"/>
  <c r="C191" i="1"/>
  <c r="F187" i="1"/>
  <c r="C187" i="1"/>
  <c r="F183" i="1"/>
  <c r="C183" i="1"/>
  <c r="F179" i="1"/>
  <c r="C179" i="1"/>
  <c r="F175" i="1"/>
  <c r="C175" i="1"/>
  <c r="F171" i="1"/>
  <c r="C171" i="1"/>
  <c r="F167" i="1"/>
  <c r="C167" i="1"/>
  <c r="F163" i="1"/>
  <c r="C163" i="1"/>
  <c r="F159" i="1"/>
  <c r="C159" i="1"/>
  <c r="F155" i="1"/>
  <c r="C155" i="1"/>
  <c r="F151" i="1"/>
  <c r="C151" i="1"/>
  <c r="F147" i="1"/>
  <c r="C147" i="1"/>
  <c r="F143" i="1"/>
  <c r="C143" i="1"/>
  <c r="F139" i="1"/>
  <c r="C139" i="1"/>
  <c r="F135" i="1"/>
  <c r="C135" i="1"/>
  <c r="F131" i="1"/>
  <c r="C131" i="1"/>
  <c r="F127" i="1"/>
  <c r="C127" i="1"/>
  <c r="F123" i="1"/>
  <c r="C123" i="1"/>
  <c r="F119" i="1"/>
  <c r="C119" i="1"/>
  <c r="F115" i="1"/>
  <c r="C115" i="1"/>
  <c r="F111" i="1"/>
  <c r="C111" i="1"/>
  <c r="F107" i="1"/>
  <c r="C107" i="1"/>
  <c r="F103" i="1"/>
  <c r="C103" i="1"/>
  <c r="F99" i="1"/>
  <c r="C99" i="1"/>
  <c r="F95" i="1"/>
  <c r="C95" i="1"/>
  <c r="F91" i="1"/>
  <c r="C91" i="1"/>
  <c r="F87" i="1"/>
  <c r="C87" i="1"/>
  <c r="F83" i="1"/>
  <c r="C83" i="1"/>
  <c r="F79" i="1"/>
  <c r="C79" i="1"/>
  <c r="F75" i="1"/>
  <c r="C75" i="1"/>
  <c r="F71" i="1"/>
  <c r="C71" i="1"/>
  <c r="F67" i="1"/>
  <c r="C67" i="1"/>
  <c r="F63" i="1"/>
  <c r="C63" i="1"/>
  <c r="F59" i="1"/>
  <c r="C59" i="1"/>
  <c r="F55" i="1"/>
  <c r="C55" i="1"/>
  <c r="F51" i="1"/>
  <c r="C51" i="1"/>
  <c r="F43" i="1"/>
  <c r="C43" i="1"/>
  <c r="F39" i="1"/>
  <c r="C39" i="1"/>
  <c r="F35" i="1"/>
  <c r="C35" i="1"/>
  <c r="F31" i="1"/>
  <c r="C31" i="1"/>
  <c r="F27" i="1"/>
  <c r="C27" i="1"/>
  <c r="F23" i="1"/>
  <c r="C23" i="1"/>
  <c r="F18" i="1"/>
  <c r="C18" i="1"/>
  <c r="F14" i="1"/>
  <c r="C14" i="1"/>
  <c r="F10" i="1"/>
  <c r="C10" i="1"/>
  <c r="F6" i="1"/>
  <c r="C6" i="1"/>
  <c r="F254" i="1"/>
  <c r="E3" i="1"/>
  <c r="E357" i="1"/>
  <c r="E345" i="1"/>
  <c r="E337" i="1"/>
  <c r="E325" i="1"/>
  <c r="E317" i="1"/>
  <c r="E309" i="1"/>
  <c r="E301" i="1"/>
  <c r="E289" i="1"/>
  <c r="E277" i="1"/>
  <c r="E265" i="1"/>
  <c r="E253" i="1"/>
  <c r="E241" i="1"/>
  <c r="E233" i="1"/>
  <c r="E221" i="1"/>
  <c r="E209" i="1"/>
  <c r="E201" i="1"/>
  <c r="E189" i="1"/>
  <c r="E177" i="1"/>
  <c r="E165" i="1"/>
  <c r="E157" i="1"/>
  <c r="E145" i="1"/>
  <c r="E137" i="1"/>
  <c r="E125" i="1"/>
  <c r="E113" i="1"/>
  <c r="E105" i="1"/>
  <c r="E93" i="1"/>
  <c r="E81" i="1"/>
  <c r="E73" i="1"/>
  <c r="E61" i="1"/>
  <c r="E53" i="1"/>
  <c r="E41" i="1"/>
  <c r="E33" i="1"/>
  <c r="E29" i="1"/>
  <c r="E25" i="1"/>
  <c r="E17" i="1"/>
  <c r="E13" i="1"/>
  <c r="E9" i="1"/>
  <c r="E5" i="1"/>
  <c r="E360" i="1"/>
  <c r="E344" i="1"/>
  <c r="E336" i="1"/>
  <c r="E328" i="1"/>
  <c r="E316" i="1"/>
  <c r="E304" i="1"/>
  <c r="E292" i="1"/>
  <c r="E280" i="1"/>
  <c r="E268" i="1"/>
  <c r="E260" i="1"/>
  <c r="E248" i="1"/>
  <c r="E236" i="1"/>
  <c r="E224" i="1"/>
  <c r="E212" i="1"/>
  <c r="E204" i="1"/>
  <c r="E192" i="1"/>
  <c r="E180" i="1"/>
  <c r="E172" i="1"/>
  <c r="E160" i="1"/>
  <c r="E148" i="1"/>
  <c r="E136" i="1"/>
  <c r="E128" i="1"/>
  <c r="E116" i="1"/>
  <c r="E108" i="1"/>
  <c r="E92" i="1"/>
  <c r="E80" i="1"/>
  <c r="E68" i="1"/>
  <c r="E60" i="1"/>
  <c r="E48" i="1"/>
  <c r="E36" i="1"/>
  <c r="E365" i="1"/>
  <c r="E353" i="1"/>
  <c r="E333" i="1"/>
  <c r="E313" i="1"/>
  <c r="E293" i="1"/>
  <c r="E281" i="1"/>
  <c r="E261" i="1"/>
  <c r="E245" i="1"/>
  <c r="E229" i="1"/>
  <c r="E217" i="1"/>
  <c r="E197" i="1"/>
  <c r="E185" i="1"/>
  <c r="E169" i="1"/>
  <c r="E153" i="1"/>
  <c r="E133" i="1"/>
  <c r="E121" i="1"/>
  <c r="E101" i="1"/>
  <c r="E85" i="1"/>
  <c r="E69" i="1"/>
  <c r="E49" i="1"/>
  <c r="E37" i="1"/>
  <c r="E21" i="1"/>
  <c r="E368" i="1"/>
  <c r="E352" i="1"/>
  <c r="E332" i="1"/>
  <c r="E320" i="1"/>
  <c r="E300" i="1"/>
  <c r="E288" i="1"/>
  <c r="E276" i="1"/>
  <c r="E256" i="1"/>
  <c r="E244" i="1"/>
  <c r="E228" i="1"/>
  <c r="E216" i="1"/>
  <c r="E196" i="1"/>
  <c r="E184" i="1"/>
  <c r="E168" i="1"/>
  <c r="E152" i="1"/>
  <c r="E140" i="1"/>
  <c r="E120" i="1"/>
  <c r="E104" i="1"/>
  <c r="E88" i="1"/>
  <c r="E76" i="1"/>
  <c r="E56" i="1"/>
  <c r="E32" i="1"/>
  <c r="E359" i="1"/>
  <c r="E351" i="1"/>
  <c r="E339" i="1"/>
  <c r="E327" i="1"/>
  <c r="E319" i="1"/>
  <c r="E311" i="1"/>
  <c r="E299" i="1"/>
  <c r="E291" i="1"/>
  <c r="E283" i="1"/>
  <c r="E275" i="1"/>
  <c r="E263" i="1"/>
  <c r="E255" i="1"/>
  <c r="E243" i="1"/>
  <c r="E235" i="1"/>
  <c r="E227" i="1"/>
  <c r="E215" i="1"/>
  <c r="E203" i="1"/>
  <c r="E195" i="1"/>
  <c r="E187" i="1"/>
  <c r="E175" i="1"/>
  <c r="E167" i="1"/>
  <c r="E159" i="1"/>
  <c r="E147" i="1"/>
  <c r="E139" i="1"/>
  <c r="E127" i="1"/>
  <c r="E119" i="1"/>
  <c r="E111" i="1"/>
  <c r="E99" i="1"/>
  <c r="E87" i="1"/>
  <c r="E75" i="1"/>
  <c r="E67" i="1"/>
  <c r="E55" i="1"/>
  <c r="E43" i="1"/>
  <c r="E35" i="1"/>
  <c r="E27" i="1"/>
  <c r="E15" i="1"/>
  <c r="E7" i="1"/>
  <c r="E361" i="1"/>
  <c r="E349" i="1"/>
  <c r="E341" i="1"/>
  <c r="E329" i="1"/>
  <c r="E321" i="1"/>
  <c r="E305" i="1"/>
  <c r="E297" i="1"/>
  <c r="E285" i="1"/>
  <c r="E273" i="1"/>
  <c r="E269" i="1"/>
  <c r="E257" i="1"/>
  <c r="E249" i="1"/>
  <c r="E237" i="1"/>
  <c r="E225" i="1"/>
  <c r="E213" i="1"/>
  <c r="E205" i="1"/>
  <c r="E193" i="1"/>
  <c r="E181" i="1"/>
  <c r="E173" i="1"/>
  <c r="E161" i="1"/>
  <c r="E149" i="1"/>
  <c r="E141" i="1"/>
  <c r="E129" i="1"/>
  <c r="E117" i="1"/>
  <c r="E109" i="1"/>
  <c r="E97" i="1"/>
  <c r="E89" i="1"/>
  <c r="E77" i="1"/>
  <c r="E65" i="1"/>
  <c r="E57" i="1"/>
  <c r="E45" i="1"/>
  <c r="E364" i="1"/>
  <c r="E356" i="1"/>
  <c r="E348" i="1"/>
  <c r="E340" i="1"/>
  <c r="E324" i="1"/>
  <c r="E312" i="1"/>
  <c r="E308" i="1"/>
  <c r="E296" i="1"/>
  <c r="E284" i="1"/>
  <c r="E272" i="1"/>
  <c r="E264" i="1"/>
  <c r="E252" i="1"/>
  <c r="E240" i="1"/>
  <c r="E232" i="1"/>
  <c r="E220" i="1"/>
  <c r="E208" i="1"/>
  <c r="E200" i="1"/>
  <c r="E188" i="1"/>
  <c r="E176" i="1"/>
  <c r="E164" i="1"/>
  <c r="E156" i="1"/>
  <c r="E144" i="1"/>
  <c r="E132" i="1"/>
  <c r="E124" i="1"/>
  <c r="E112" i="1"/>
  <c r="E100" i="1"/>
  <c r="E96" i="1"/>
  <c r="E84" i="1"/>
  <c r="E72" i="1"/>
  <c r="E64" i="1"/>
  <c r="E52" i="1"/>
  <c r="E44" i="1"/>
  <c r="E40" i="1"/>
  <c r="E28" i="1"/>
  <c r="E24" i="1"/>
  <c r="E20" i="1"/>
  <c r="E16" i="1"/>
  <c r="E12" i="1"/>
  <c r="E8" i="1"/>
  <c r="E4" i="1"/>
  <c r="E367" i="1"/>
  <c r="E363" i="1"/>
  <c r="E355" i="1"/>
  <c r="E347" i="1"/>
  <c r="E343" i="1"/>
  <c r="E335" i="1"/>
  <c r="E331" i="1"/>
  <c r="E323" i="1"/>
  <c r="E315" i="1"/>
  <c r="E307" i="1"/>
  <c r="E303" i="1"/>
  <c r="E295" i="1"/>
  <c r="E287" i="1"/>
  <c r="E279" i="1"/>
  <c r="E271" i="1"/>
  <c r="E267" i="1"/>
  <c r="E259" i="1"/>
  <c r="E251" i="1"/>
  <c r="E247" i="1"/>
  <c r="E239" i="1"/>
  <c r="E231" i="1"/>
  <c r="E223" i="1"/>
  <c r="E219" i="1"/>
  <c r="E211" i="1"/>
  <c r="E207" i="1"/>
  <c r="E199" i="1"/>
  <c r="E191" i="1"/>
  <c r="E183" i="1"/>
  <c r="E179" i="1"/>
  <c r="E171" i="1"/>
  <c r="E163" i="1"/>
  <c r="E155" i="1"/>
  <c r="E151" i="1"/>
  <c r="E143" i="1"/>
  <c r="E135" i="1"/>
  <c r="E131" i="1"/>
  <c r="E123" i="1"/>
  <c r="E115" i="1"/>
  <c r="E107" i="1"/>
  <c r="E103" i="1"/>
  <c r="E95" i="1"/>
  <c r="E91" i="1"/>
  <c r="E83" i="1"/>
  <c r="E79" i="1"/>
  <c r="E71" i="1"/>
  <c r="E63" i="1"/>
  <c r="E59" i="1"/>
  <c r="E51" i="1"/>
  <c r="E47" i="1"/>
  <c r="E39" i="1"/>
  <c r="E31" i="1"/>
  <c r="E23" i="1"/>
  <c r="E19" i="1"/>
  <c r="E11" i="1"/>
  <c r="E366" i="1"/>
  <c r="E362" i="1"/>
  <c r="E358" i="1"/>
  <c r="E354" i="1"/>
  <c r="E350" i="1"/>
  <c r="E346" i="1"/>
  <c r="E342" i="1"/>
  <c r="E338" i="1"/>
  <c r="E334" i="1"/>
  <c r="E330" i="1"/>
  <c r="E326" i="1"/>
  <c r="E322" i="1"/>
  <c r="E318" i="1"/>
  <c r="E314" i="1"/>
  <c r="E310" i="1"/>
  <c r="E306" i="1"/>
  <c r="E302" i="1"/>
  <c r="E298" i="1"/>
  <c r="E294" i="1"/>
  <c r="E290" i="1"/>
  <c r="E286" i="1"/>
  <c r="E282" i="1"/>
  <c r="E278" i="1"/>
  <c r="E274" i="1"/>
  <c r="E270" i="1"/>
  <c r="E266" i="1"/>
  <c r="E262" i="1"/>
  <c r="E258" i="1"/>
  <c r="E254" i="1"/>
  <c r="E250" i="1"/>
  <c r="E246" i="1"/>
  <c r="E242" i="1"/>
  <c r="E238" i="1"/>
  <c r="E234" i="1"/>
  <c r="E230" i="1"/>
  <c r="E226" i="1"/>
  <c r="E222" i="1"/>
  <c r="E218" i="1"/>
  <c r="E214" i="1"/>
  <c r="E210" i="1"/>
  <c r="E206" i="1"/>
  <c r="E202" i="1"/>
  <c r="E198" i="1"/>
  <c r="E194" i="1"/>
  <c r="E190" i="1"/>
  <c r="E186" i="1"/>
  <c r="E182" i="1"/>
  <c r="E178" i="1"/>
  <c r="E174" i="1"/>
  <c r="E170" i="1"/>
  <c r="E166" i="1"/>
  <c r="E162" i="1"/>
  <c r="E158" i="1"/>
  <c r="E154" i="1"/>
  <c r="E150" i="1"/>
  <c r="E146" i="1"/>
  <c r="E142" i="1"/>
  <c r="E138" i="1"/>
  <c r="E134" i="1"/>
  <c r="E130" i="1"/>
  <c r="E126" i="1"/>
  <c r="E122" i="1"/>
  <c r="E118" i="1"/>
  <c r="E114" i="1"/>
  <c r="E110" i="1"/>
  <c r="E106" i="1"/>
  <c r="E102" i="1"/>
  <c r="E98" i="1"/>
  <c r="E94" i="1"/>
  <c r="E90" i="1"/>
  <c r="E86" i="1"/>
  <c r="E82" i="1"/>
  <c r="E78" i="1"/>
  <c r="E74" i="1"/>
  <c r="E70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10" i="1"/>
  <c r="E6" i="1"/>
  <c r="S8" i="1"/>
  <c r="S9" i="1"/>
  <c r="S7" i="1"/>
  <c r="P3" i="1" l="1"/>
  <c r="P1821" i="1"/>
  <c r="P1796" i="1"/>
  <c r="P1764" i="1"/>
  <c r="P1732" i="1"/>
  <c r="P1700" i="1"/>
  <c r="P1656" i="1"/>
  <c r="P1592" i="1"/>
  <c r="P1528" i="1"/>
  <c r="P1828" i="1"/>
  <c r="P1811" i="1"/>
  <c r="P1779" i="1"/>
  <c r="P1747" i="1"/>
  <c r="P1715" i="1"/>
  <c r="P1683" i="1"/>
  <c r="P1620" i="1"/>
  <c r="P1556" i="1"/>
  <c r="P1492" i="1"/>
  <c r="P1819" i="1"/>
  <c r="P1792" i="1"/>
  <c r="P1760" i="1"/>
  <c r="P1728" i="1"/>
  <c r="P1696" i="1"/>
  <c r="P1648" i="1"/>
  <c r="P1584" i="1"/>
  <c r="P1520" i="1"/>
  <c r="P1822" i="1"/>
  <c r="P1799" i="1"/>
  <c r="P1767" i="1"/>
  <c r="P1735" i="1"/>
  <c r="P1703" i="1"/>
  <c r="P1660" i="1"/>
  <c r="P1596" i="1"/>
  <c r="P1532" i="1"/>
  <c r="P1809" i="1"/>
  <c r="P1793" i="1"/>
  <c r="P1777" i="1"/>
  <c r="P1761" i="1"/>
  <c r="P1745" i="1"/>
  <c r="P1729" i="1"/>
  <c r="P1713" i="1"/>
  <c r="P1697" i="1"/>
  <c r="P1681" i="1"/>
  <c r="P1665" i="1"/>
  <c r="P1649" i="1"/>
  <c r="P1633" i="1"/>
  <c r="P1617" i="1"/>
  <c r="P1601" i="1"/>
  <c r="P1585" i="1"/>
  <c r="P1569" i="1"/>
  <c r="P1553" i="1"/>
  <c r="P1537" i="1"/>
  <c r="P1521" i="1"/>
  <c r="P1505" i="1"/>
  <c r="P1489" i="1"/>
  <c r="P1679" i="1"/>
  <c r="P1663" i="1"/>
  <c r="P1647" i="1"/>
  <c r="P1631" i="1"/>
  <c r="P1615" i="1"/>
  <c r="P1599" i="1"/>
  <c r="P1583" i="1"/>
  <c r="P1567" i="1"/>
  <c r="P1551" i="1"/>
  <c r="P1535" i="1"/>
  <c r="P1519" i="1"/>
  <c r="P1503" i="1"/>
  <c r="P1487" i="1"/>
  <c r="P1810" i="1"/>
  <c r="P1794" i="1"/>
  <c r="P1778" i="1"/>
  <c r="P1762" i="1"/>
  <c r="P1746" i="1"/>
  <c r="P1730" i="1"/>
  <c r="P1714" i="1"/>
  <c r="P1698" i="1"/>
  <c r="P1682" i="1"/>
  <c r="P1666" i="1"/>
  <c r="P1650" i="1"/>
  <c r="P1634" i="1"/>
  <c r="P1618" i="1"/>
  <c r="P1602" i="1"/>
  <c r="P1586" i="1"/>
  <c r="P1570" i="1"/>
  <c r="P1554" i="1"/>
  <c r="P1538" i="1"/>
  <c r="P1522" i="1"/>
  <c r="P1506" i="1"/>
  <c r="P1490" i="1"/>
  <c r="P1817" i="1"/>
  <c r="P1788" i="1"/>
  <c r="P1756" i="1"/>
  <c r="P1724" i="1"/>
  <c r="P1692" i="1"/>
  <c r="P1640" i="1"/>
  <c r="P1576" i="1"/>
  <c r="P1512" i="1"/>
  <c r="P1824" i="1"/>
  <c r="P1803" i="1"/>
  <c r="P1771" i="1"/>
  <c r="P1739" i="1"/>
  <c r="P1707" i="1"/>
  <c r="P1668" i="1"/>
  <c r="P1604" i="1"/>
  <c r="P1540" i="1"/>
  <c r="P1476" i="1"/>
  <c r="P1815" i="1"/>
  <c r="P1784" i="1"/>
  <c r="P1752" i="1"/>
  <c r="P1720" i="1"/>
  <c r="P1688" i="1"/>
  <c r="P1632" i="1"/>
  <c r="P1568" i="1"/>
  <c r="P1504" i="1"/>
  <c r="P1818" i="1"/>
  <c r="P1791" i="1"/>
  <c r="P1759" i="1"/>
  <c r="P1727" i="1"/>
  <c r="P1695" i="1"/>
  <c r="P1644" i="1"/>
  <c r="P1580" i="1"/>
  <c r="P1516" i="1"/>
  <c r="P1805" i="1"/>
  <c r="P1789" i="1"/>
  <c r="P1773" i="1"/>
  <c r="P1757" i="1"/>
  <c r="P1741" i="1"/>
  <c r="P1725" i="1"/>
  <c r="P1709" i="1"/>
  <c r="P1693" i="1"/>
  <c r="P1677" i="1"/>
  <c r="P1661" i="1"/>
  <c r="P1645" i="1"/>
  <c r="P1629" i="1"/>
  <c r="P1613" i="1"/>
  <c r="P1597" i="1"/>
  <c r="P1581" i="1"/>
  <c r="P1565" i="1"/>
  <c r="P1549" i="1"/>
  <c r="P1533" i="1"/>
  <c r="P1517" i="1"/>
  <c r="P1501" i="1"/>
  <c r="P1485" i="1"/>
  <c r="P1675" i="1"/>
  <c r="P1659" i="1"/>
  <c r="P1643" i="1"/>
  <c r="P1627" i="1"/>
  <c r="P1611" i="1"/>
  <c r="P1595" i="1"/>
  <c r="P1579" i="1"/>
  <c r="P1563" i="1"/>
  <c r="P1547" i="1"/>
  <c r="P1531" i="1"/>
  <c r="P1515" i="1"/>
  <c r="P1499" i="1"/>
  <c r="P1483" i="1"/>
  <c r="P1806" i="1"/>
  <c r="P1790" i="1"/>
  <c r="P1774" i="1"/>
  <c r="P1758" i="1"/>
  <c r="P1742" i="1"/>
  <c r="P1726" i="1"/>
  <c r="P1710" i="1"/>
  <c r="P1694" i="1"/>
  <c r="P1678" i="1"/>
  <c r="P1662" i="1"/>
  <c r="P1646" i="1"/>
  <c r="P1630" i="1"/>
  <c r="P1614" i="1"/>
  <c r="P1598" i="1"/>
  <c r="P1582" i="1"/>
  <c r="P1566" i="1"/>
  <c r="P1550" i="1"/>
  <c r="P1534" i="1"/>
  <c r="P1518" i="1"/>
  <c r="P1502" i="1"/>
  <c r="P1486" i="1"/>
  <c r="P1812" i="1"/>
  <c r="P1780" i="1"/>
  <c r="P1748" i="1"/>
  <c r="P1716" i="1"/>
  <c r="P1684" i="1"/>
  <c r="P1624" i="1"/>
  <c r="P1560" i="1"/>
  <c r="P1496" i="1"/>
  <c r="P1820" i="1"/>
  <c r="P1795" i="1"/>
  <c r="P1763" i="1"/>
  <c r="P1731" i="1"/>
  <c r="P1699" i="1"/>
  <c r="P1652" i="1"/>
  <c r="P1588" i="1"/>
  <c r="P1524" i="1"/>
  <c r="P1827" i="1"/>
  <c r="P1808" i="1"/>
  <c r="P1776" i="1"/>
  <c r="P1744" i="1"/>
  <c r="P1712" i="1"/>
  <c r="P1680" i="1"/>
  <c r="P1616" i="1"/>
  <c r="P1552" i="1"/>
  <c r="P1488" i="1"/>
  <c r="P1813" i="1"/>
  <c r="P1783" i="1"/>
  <c r="P1751" i="1"/>
  <c r="P1719" i="1"/>
  <c r="P1687" i="1"/>
  <c r="P1628" i="1"/>
  <c r="P1564" i="1"/>
  <c r="P1500" i="1"/>
  <c r="P1801" i="1"/>
  <c r="P1785" i="1"/>
  <c r="P1769" i="1"/>
  <c r="P1753" i="1"/>
  <c r="P1737" i="1"/>
  <c r="P1721" i="1"/>
  <c r="P1705" i="1"/>
  <c r="P1689" i="1"/>
  <c r="P1673" i="1"/>
  <c r="P1657" i="1"/>
  <c r="P1641" i="1"/>
  <c r="P1625" i="1"/>
  <c r="P1609" i="1"/>
  <c r="P1593" i="1"/>
  <c r="P1577" i="1"/>
  <c r="P1561" i="1"/>
  <c r="P1545" i="1"/>
  <c r="P1529" i="1"/>
  <c r="P1513" i="1"/>
  <c r="P1497" i="1"/>
  <c r="P1481" i="1"/>
  <c r="P1671" i="1"/>
  <c r="P1655" i="1"/>
  <c r="P1639" i="1"/>
  <c r="P1623" i="1"/>
  <c r="P1607" i="1"/>
  <c r="P1591" i="1"/>
  <c r="P1575" i="1"/>
  <c r="P1559" i="1"/>
  <c r="P1543" i="1"/>
  <c r="P1527" i="1"/>
  <c r="P1511" i="1"/>
  <c r="P1495" i="1"/>
  <c r="P1479" i="1"/>
  <c r="P1802" i="1"/>
  <c r="P1786" i="1"/>
  <c r="P1770" i="1"/>
  <c r="P1754" i="1"/>
  <c r="P1738" i="1"/>
  <c r="P1722" i="1"/>
  <c r="P1706" i="1"/>
  <c r="P1690" i="1"/>
  <c r="P1674" i="1"/>
  <c r="P1658" i="1"/>
  <c r="P1642" i="1"/>
  <c r="P1626" i="1"/>
  <c r="P1610" i="1"/>
  <c r="P1594" i="1"/>
  <c r="P1578" i="1"/>
  <c r="P1562" i="1"/>
  <c r="P1546" i="1"/>
  <c r="P1530" i="1"/>
  <c r="P1514" i="1"/>
  <c r="P1498" i="1"/>
  <c r="P1482" i="1"/>
  <c r="P96" i="1"/>
  <c r="P1825" i="1"/>
  <c r="P1804" i="1"/>
  <c r="P1772" i="1"/>
  <c r="P1740" i="1"/>
  <c r="P1708" i="1"/>
  <c r="P1672" i="1"/>
  <c r="P1608" i="1"/>
  <c r="P1544" i="1"/>
  <c r="P1480" i="1"/>
  <c r="P1816" i="1"/>
  <c r="P1787" i="1"/>
  <c r="P1755" i="1"/>
  <c r="P1723" i="1"/>
  <c r="P1691" i="1"/>
  <c r="P1636" i="1"/>
  <c r="P1572" i="1"/>
  <c r="P1508" i="1"/>
  <c r="P1823" i="1"/>
  <c r="P1800" i="1"/>
  <c r="P1768" i="1"/>
  <c r="P1736" i="1"/>
  <c r="P1704" i="1"/>
  <c r="P1664" i="1"/>
  <c r="P1600" i="1"/>
  <c r="P1536" i="1"/>
  <c r="P1826" i="1"/>
  <c r="P1807" i="1"/>
  <c r="P1775" i="1"/>
  <c r="P1743" i="1"/>
  <c r="P1711" i="1"/>
  <c r="P1676" i="1"/>
  <c r="P1612" i="1"/>
  <c r="P1548" i="1"/>
  <c r="P1484" i="1"/>
  <c r="P1797" i="1"/>
  <c r="P1781" i="1"/>
  <c r="P1765" i="1"/>
  <c r="P1749" i="1"/>
  <c r="P1733" i="1"/>
  <c r="P1717" i="1"/>
  <c r="P1701" i="1"/>
  <c r="P1685" i="1"/>
  <c r="P1669" i="1"/>
  <c r="P1653" i="1"/>
  <c r="P1637" i="1"/>
  <c r="P1621" i="1"/>
  <c r="P1605" i="1"/>
  <c r="P1589" i="1"/>
  <c r="P1573" i="1"/>
  <c r="P1557" i="1"/>
  <c r="P1541" i="1"/>
  <c r="P1525" i="1"/>
  <c r="P1509" i="1"/>
  <c r="P1493" i="1"/>
  <c r="P1477" i="1"/>
  <c r="P1667" i="1"/>
  <c r="P1651" i="1"/>
  <c r="P1635" i="1"/>
  <c r="P1619" i="1"/>
  <c r="P1603" i="1"/>
  <c r="P1587" i="1"/>
  <c r="P1571" i="1"/>
  <c r="P1555" i="1"/>
  <c r="P1539" i="1"/>
  <c r="P1523" i="1"/>
  <c r="P1507" i="1"/>
  <c r="P1491" i="1"/>
  <c r="P1814" i="1"/>
  <c r="P1798" i="1"/>
  <c r="P1782" i="1"/>
  <c r="P1766" i="1"/>
  <c r="P1750" i="1"/>
  <c r="P1734" i="1"/>
  <c r="P1718" i="1"/>
  <c r="P1702" i="1"/>
  <c r="P1686" i="1"/>
  <c r="P1670" i="1"/>
  <c r="P1654" i="1"/>
  <c r="P1638" i="1"/>
  <c r="P1622" i="1"/>
  <c r="P1606" i="1"/>
  <c r="P1590" i="1"/>
  <c r="P1574" i="1"/>
  <c r="P1558" i="1"/>
  <c r="P1542" i="1"/>
  <c r="P1526" i="1"/>
  <c r="P1510" i="1"/>
  <c r="P1494" i="1"/>
  <c r="P1478" i="1"/>
  <c r="P123" i="1"/>
  <c r="P130" i="1"/>
  <c r="P1097" i="1"/>
  <c r="P1444" i="1"/>
  <c r="P1468" i="1"/>
  <c r="P1428" i="1"/>
  <c r="P1412" i="1"/>
  <c r="P1396" i="1"/>
  <c r="P1380" i="1"/>
  <c r="P1364" i="1"/>
  <c r="P1348" i="1"/>
  <c r="P1332" i="1"/>
  <c r="P1316" i="1"/>
  <c r="P1300" i="1"/>
  <c r="P1284" i="1"/>
  <c r="P1268" i="1"/>
  <c r="P1252" i="1"/>
  <c r="P1236" i="1"/>
  <c r="P1220" i="1"/>
  <c r="P1204" i="1"/>
  <c r="P1188" i="1"/>
  <c r="P1172" i="1"/>
  <c r="P1156" i="1"/>
  <c r="P1140" i="1"/>
  <c r="P1124" i="1"/>
  <c r="P1108" i="1"/>
  <c r="P1471" i="1"/>
  <c r="P1455" i="1"/>
  <c r="P1439" i="1"/>
  <c r="P1423" i="1"/>
  <c r="P1407" i="1"/>
  <c r="P1391" i="1"/>
  <c r="P1375" i="1"/>
  <c r="P1359" i="1"/>
  <c r="P1343" i="1"/>
  <c r="P1327" i="1"/>
  <c r="P1311" i="1"/>
  <c r="P1295" i="1"/>
  <c r="P1279" i="1"/>
  <c r="P1263" i="1"/>
  <c r="P1247" i="1"/>
  <c r="P1231" i="1"/>
  <c r="P1215" i="1"/>
  <c r="P1199" i="1"/>
  <c r="P1183" i="1"/>
  <c r="P1167" i="1"/>
  <c r="P1151" i="1"/>
  <c r="P1135" i="1"/>
  <c r="P1119" i="1"/>
  <c r="P1103" i="1"/>
  <c r="P1466" i="1"/>
  <c r="P1450" i="1"/>
  <c r="P1434" i="1"/>
  <c r="P1418" i="1"/>
  <c r="P1402" i="1"/>
  <c r="P1386" i="1"/>
  <c r="P1370" i="1"/>
  <c r="P1354" i="1"/>
  <c r="P1338" i="1"/>
  <c r="P1322" i="1"/>
  <c r="P1306" i="1"/>
  <c r="P1290" i="1"/>
  <c r="P1274" i="1"/>
  <c r="P1258" i="1"/>
  <c r="P1242" i="1"/>
  <c r="P1226" i="1"/>
  <c r="P1210" i="1"/>
  <c r="P1194" i="1"/>
  <c r="P1178" i="1"/>
  <c r="P1162" i="1"/>
  <c r="P1146" i="1"/>
  <c r="P1130" i="1"/>
  <c r="P1114" i="1"/>
  <c r="P1098" i="1"/>
  <c r="P1461" i="1"/>
  <c r="P1445" i="1"/>
  <c r="P1429" i="1"/>
  <c r="P1413" i="1"/>
  <c r="P1397" i="1"/>
  <c r="P1381" i="1"/>
  <c r="P1365" i="1"/>
  <c r="P1349" i="1"/>
  <c r="P1333" i="1"/>
  <c r="P1317" i="1"/>
  <c r="P1301" i="1"/>
  <c r="P1285" i="1"/>
  <c r="P1269" i="1"/>
  <c r="P1253" i="1"/>
  <c r="P1237" i="1"/>
  <c r="P1221" i="1"/>
  <c r="P1205" i="1"/>
  <c r="P1189" i="1"/>
  <c r="P1173" i="1"/>
  <c r="P1157" i="1"/>
  <c r="P1141" i="1"/>
  <c r="P1125" i="1"/>
  <c r="P1109" i="1"/>
  <c r="P1464" i="1"/>
  <c r="P1472" i="1"/>
  <c r="P1452" i="1"/>
  <c r="P1424" i="1"/>
  <c r="P1408" i="1"/>
  <c r="P1392" i="1"/>
  <c r="P1376" i="1"/>
  <c r="P1360" i="1"/>
  <c r="P1344" i="1"/>
  <c r="P1328" i="1"/>
  <c r="P1312" i="1"/>
  <c r="P1296" i="1"/>
  <c r="P1280" i="1"/>
  <c r="P1264" i="1"/>
  <c r="P1248" i="1"/>
  <c r="P1232" i="1"/>
  <c r="P1216" i="1"/>
  <c r="P1200" i="1"/>
  <c r="P1184" i="1"/>
  <c r="P1168" i="1"/>
  <c r="P1152" i="1"/>
  <c r="P1136" i="1"/>
  <c r="P1120" i="1"/>
  <c r="P1104" i="1"/>
  <c r="P1467" i="1"/>
  <c r="P1451" i="1"/>
  <c r="P1435" i="1"/>
  <c r="P1419" i="1"/>
  <c r="P1403" i="1"/>
  <c r="P1387" i="1"/>
  <c r="P1371" i="1"/>
  <c r="P1355" i="1"/>
  <c r="P1339" i="1"/>
  <c r="P1323" i="1"/>
  <c r="P1307" i="1"/>
  <c r="P1291" i="1"/>
  <c r="P1275" i="1"/>
  <c r="P1259" i="1"/>
  <c r="P1243" i="1"/>
  <c r="P1227" i="1"/>
  <c r="P1211" i="1"/>
  <c r="P1195" i="1"/>
  <c r="P1179" i="1"/>
  <c r="P1163" i="1"/>
  <c r="P1147" i="1"/>
  <c r="P1131" i="1"/>
  <c r="P1115" i="1"/>
  <c r="P1099" i="1"/>
  <c r="P1462" i="1"/>
  <c r="P1446" i="1"/>
  <c r="P1430" i="1"/>
  <c r="P1414" i="1"/>
  <c r="P1398" i="1"/>
  <c r="P1382" i="1"/>
  <c r="P1366" i="1"/>
  <c r="P1350" i="1"/>
  <c r="P1334" i="1"/>
  <c r="P1318" i="1"/>
  <c r="P1302" i="1"/>
  <c r="P1286" i="1"/>
  <c r="P1270" i="1"/>
  <c r="P1254" i="1"/>
  <c r="P1238" i="1"/>
  <c r="P1222" i="1"/>
  <c r="P1206" i="1"/>
  <c r="P1190" i="1"/>
  <c r="P1174" i="1"/>
  <c r="P1158" i="1"/>
  <c r="P1142" i="1"/>
  <c r="P1126" i="1"/>
  <c r="P1110" i="1"/>
  <c r="P1473" i="1"/>
  <c r="P1457" i="1"/>
  <c r="P1441" i="1"/>
  <c r="P1425" i="1"/>
  <c r="P1409" i="1"/>
  <c r="P1393" i="1"/>
  <c r="P1377" i="1"/>
  <c r="P1361" i="1"/>
  <c r="P1345" i="1"/>
  <c r="P1329" i="1"/>
  <c r="P1313" i="1"/>
  <c r="P1297" i="1"/>
  <c r="P1281" i="1"/>
  <c r="P1265" i="1"/>
  <c r="P1249" i="1"/>
  <c r="P1233" i="1"/>
  <c r="P1217" i="1"/>
  <c r="P1201" i="1"/>
  <c r="P1185" i="1"/>
  <c r="P1169" i="1"/>
  <c r="P1153" i="1"/>
  <c r="P1137" i="1"/>
  <c r="P1121" i="1"/>
  <c r="P1105" i="1"/>
  <c r="P1448" i="1"/>
  <c r="P1456" i="1"/>
  <c r="P1436" i="1"/>
  <c r="P1420" i="1"/>
  <c r="P1404" i="1"/>
  <c r="P1388" i="1"/>
  <c r="P1372" i="1"/>
  <c r="P1356" i="1"/>
  <c r="P1340" i="1"/>
  <c r="P1324" i="1"/>
  <c r="P1308" i="1"/>
  <c r="P1292" i="1"/>
  <c r="P1276" i="1"/>
  <c r="P1260" i="1"/>
  <c r="P1244" i="1"/>
  <c r="P1228" i="1"/>
  <c r="P1212" i="1"/>
  <c r="P1196" i="1"/>
  <c r="P1180" i="1"/>
  <c r="P1164" i="1"/>
  <c r="P1148" i="1"/>
  <c r="P1132" i="1"/>
  <c r="P1116" i="1"/>
  <c r="P1100" i="1"/>
  <c r="P1463" i="1"/>
  <c r="P1447" i="1"/>
  <c r="P1431" i="1"/>
  <c r="P1415" i="1"/>
  <c r="P1399" i="1"/>
  <c r="P1383" i="1"/>
  <c r="P1367" i="1"/>
  <c r="P1351" i="1"/>
  <c r="P1335" i="1"/>
  <c r="P1319" i="1"/>
  <c r="P1303" i="1"/>
  <c r="P1287" i="1"/>
  <c r="P1271" i="1"/>
  <c r="P1255" i="1"/>
  <c r="P1239" i="1"/>
  <c r="P1223" i="1"/>
  <c r="P1207" i="1"/>
  <c r="P1191" i="1"/>
  <c r="P1175" i="1"/>
  <c r="P1159" i="1"/>
  <c r="P1143" i="1"/>
  <c r="P1127" i="1"/>
  <c r="P1111" i="1"/>
  <c r="P1474" i="1"/>
  <c r="P1458" i="1"/>
  <c r="P1442" i="1"/>
  <c r="P1426" i="1"/>
  <c r="P1410" i="1"/>
  <c r="P1394" i="1"/>
  <c r="P1378" i="1"/>
  <c r="P1362" i="1"/>
  <c r="P1346" i="1"/>
  <c r="P1330" i="1"/>
  <c r="P1314" i="1"/>
  <c r="P1298" i="1"/>
  <c r="P1282" i="1"/>
  <c r="P1266" i="1"/>
  <c r="P1250" i="1"/>
  <c r="P1234" i="1"/>
  <c r="P1218" i="1"/>
  <c r="P1202" i="1"/>
  <c r="P1186" i="1"/>
  <c r="P1170" i="1"/>
  <c r="P1154" i="1"/>
  <c r="P1138" i="1"/>
  <c r="P1122" i="1"/>
  <c r="P1106" i="1"/>
  <c r="P1469" i="1"/>
  <c r="P1453" i="1"/>
  <c r="P1437" i="1"/>
  <c r="P1421" i="1"/>
  <c r="P1405" i="1"/>
  <c r="P1389" i="1"/>
  <c r="P1373" i="1"/>
  <c r="P1357" i="1"/>
  <c r="P1341" i="1"/>
  <c r="P1325" i="1"/>
  <c r="P1309" i="1"/>
  <c r="P1293" i="1"/>
  <c r="P1277" i="1"/>
  <c r="P1261" i="1"/>
  <c r="P1245" i="1"/>
  <c r="P1229" i="1"/>
  <c r="P1213" i="1"/>
  <c r="P1197" i="1"/>
  <c r="P1181" i="1"/>
  <c r="P1165" i="1"/>
  <c r="P1149" i="1"/>
  <c r="P1133" i="1"/>
  <c r="P1117" i="1"/>
  <c r="P1101" i="1"/>
  <c r="P1460" i="1"/>
  <c r="P1440" i="1"/>
  <c r="P1432" i="1"/>
  <c r="P1416" i="1"/>
  <c r="P1400" i="1"/>
  <c r="P1384" i="1"/>
  <c r="P1368" i="1"/>
  <c r="P1352" i="1"/>
  <c r="P1336" i="1"/>
  <c r="P1320" i="1"/>
  <c r="P1304" i="1"/>
  <c r="P1288" i="1"/>
  <c r="P1272" i="1"/>
  <c r="P1256" i="1"/>
  <c r="P1240" i="1"/>
  <c r="P1224" i="1"/>
  <c r="P1208" i="1"/>
  <c r="P1192" i="1"/>
  <c r="P1176" i="1"/>
  <c r="P1160" i="1"/>
  <c r="P1144" i="1"/>
  <c r="P1128" i="1"/>
  <c r="P1112" i="1"/>
  <c r="P1475" i="1"/>
  <c r="P1459" i="1"/>
  <c r="P1443" i="1"/>
  <c r="P1427" i="1"/>
  <c r="P1411" i="1"/>
  <c r="P1395" i="1"/>
  <c r="P1379" i="1"/>
  <c r="P1363" i="1"/>
  <c r="P1347" i="1"/>
  <c r="P1331" i="1"/>
  <c r="P1315" i="1"/>
  <c r="P1299" i="1"/>
  <c r="P1283" i="1"/>
  <c r="P1267" i="1"/>
  <c r="P1251" i="1"/>
  <c r="P1235" i="1"/>
  <c r="P1219" i="1"/>
  <c r="P1203" i="1"/>
  <c r="P1187" i="1"/>
  <c r="P1171" i="1"/>
  <c r="P1155" i="1"/>
  <c r="P1139" i="1"/>
  <c r="P1123" i="1"/>
  <c r="P1107" i="1"/>
  <c r="P1470" i="1"/>
  <c r="P1454" i="1"/>
  <c r="P1438" i="1"/>
  <c r="P1422" i="1"/>
  <c r="P1406" i="1"/>
  <c r="P1390" i="1"/>
  <c r="P1374" i="1"/>
  <c r="P1358" i="1"/>
  <c r="P1342" i="1"/>
  <c r="P1326" i="1"/>
  <c r="P1310" i="1"/>
  <c r="P1294" i="1"/>
  <c r="P1278" i="1"/>
  <c r="P1262" i="1"/>
  <c r="P1246" i="1"/>
  <c r="P1230" i="1"/>
  <c r="P1214" i="1"/>
  <c r="P1198" i="1"/>
  <c r="P1182" i="1"/>
  <c r="P1166" i="1"/>
  <c r="P1150" i="1"/>
  <c r="P1134" i="1"/>
  <c r="P1118" i="1"/>
  <c r="P1102" i="1"/>
  <c r="P1465" i="1"/>
  <c r="P1449" i="1"/>
  <c r="P1433" i="1"/>
  <c r="P1417" i="1"/>
  <c r="P1401" i="1"/>
  <c r="P1385" i="1"/>
  <c r="P1369" i="1"/>
  <c r="P1353" i="1"/>
  <c r="P1337" i="1"/>
  <c r="P1321" i="1"/>
  <c r="P1305" i="1"/>
  <c r="P1289" i="1"/>
  <c r="P1273" i="1"/>
  <c r="P1257" i="1"/>
  <c r="P1241" i="1"/>
  <c r="P1225" i="1"/>
  <c r="P1209" i="1"/>
  <c r="P1193" i="1"/>
  <c r="P1177" i="1"/>
  <c r="P1161" i="1"/>
  <c r="P1145" i="1"/>
  <c r="P1129" i="1"/>
  <c r="P1113" i="1"/>
  <c r="P565" i="1"/>
  <c r="P2" i="1"/>
  <c r="P1084" i="1"/>
  <c r="P1068" i="1"/>
  <c r="P1052" i="1"/>
  <c r="P1036" i="1"/>
  <c r="P1020" i="1"/>
  <c r="P1004" i="1"/>
  <c r="P988" i="1"/>
  <c r="P972" i="1"/>
  <c r="P956" i="1"/>
  <c r="P940" i="1"/>
  <c r="P924" i="1"/>
  <c r="P892" i="1"/>
  <c r="P860" i="1"/>
  <c r="P828" i="1"/>
  <c r="P796" i="1"/>
  <c r="P761" i="1"/>
  <c r="P701" i="1"/>
  <c r="P637" i="1"/>
  <c r="P573" i="1"/>
  <c r="P1096" i="1"/>
  <c r="P1080" i="1"/>
  <c r="P1064" i="1"/>
  <c r="P1048" i="1"/>
  <c r="P1032" i="1"/>
  <c r="P1016" i="1"/>
  <c r="P1000" i="1"/>
  <c r="P984" i="1"/>
  <c r="P968" i="1"/>
  <c r="P952" i="1"/>
  <c r="P936" i="1"/>
  <c r="P920" i="1"/>
  <c r="P888" i="1"/>
  <c r="P856" i="1"/>
  <c r="P824" i="1"/>
  <c r="P792" i="1"/>
  <c r="P755" i="1"/>
  <c r="P693" i="1"/>
  <c r="P629" i="1"/>
  <c r="P374" i="1"/>
  <c r="P375" i="1"/>
  <c r="P391" i="1"/>
  <c r="P407" i="1"/>
  <c r="P423" i="1"/>
  <c r="P439" i="1"/>
  <c r="P455" i="1"/>
  <c r="P471" i="1"/>
  <c r="P487" i="1"/>
  <c r="P503" i="1"/>
  <c r="P373" i="1"/>
  <c r="P389" i="1"/>
  <c r="P405" i="1"/>
  <c r="P421" i="1"/>
  <c r="P437" i="1"/>
  <c r="P453" i="1"/>
  <c r="P390" i="1"/>
  <c r="P422" i="1"/>
  <c r="P454" i="1"/>
  <c r="P476" i="1"/>
  <c r="P497" i="1"/>
  <c r="P518" i="1"/>
  <c r="P534" i="1"/>
  <c r="P550" i="1"/>
  <c r="P380" i="1"/>
  <c r="P416" i="1"/>
  <c r="P448" i="1"/>
  <c r="P472" i="1"/>
  <c r="P493" i="1"/>
  <c r="P514" i="1"/>
  <c r="P531" i="1"/>
  <c r="P547" i="1"/>
  <c r="P563" i="1"/>
  <c r="P579" i="1"/>
  <c r="P595" i="1"/>
  <c r="P611" i="1"/>
  <c r="P627" i="1"/>
  <c r="P643" i="1"/>
  <c r="P659" i="1"/>
  <c r="P675" i="1"/>
  <c r="P691" i="1"/>
  <c r="P707" i="1"/>
  <c r="P723" i="1"/>
  <c r="P739" i="1"/>
  <c r="P384" i="1"/>
  <c r="P418" i="1"/>
  <c r="P450" i="1"/>
  <c r="P473" i="1"/>
  <c r="P494" i="1"/>
  <c r="P516" i="1"/>
  <c r="P532" i="1"/>
  <c r="P548" i="1"/>
  <c r="P564" i="1"/>
  <c r="P580" i="1"/>
  <c r="P596" i="1"/>
  <c r="P612" i="1"/>
  <c r="P628" i="1"/>
  <c r="P644" i="1"/>
  <c r="P660" i="1"/>
  <c r="P676" i="1"/>
  <c r="P692" i="1"/>
  <c r="P708" i="1"/>
  <c r="P724" i="1"/>
  <c r="P740" i="1"/>
  <c r="P756" i="1"/>
  <c r="P772" i="1"/>
  <c r="P480" i="1"/>
  <c r="P553" i="1"/>
  <c r="P590" i="1"/>
  <c r="P622" i="1"/>
  <c r="P654" i="1"/>
  <c r="P686" i="1"/>
  <c r="P718" i="1"/>
  <c r="P750" i="1"/>
  <c r="P773" i="1"/>
  <c r="P789" i="1"/>
  <c r="P805" i="1"/>
  <c r="P821" i="1"/>
  <c r="P837" i="1"/>
  <c r="P853" i="1"/>
  <c r="P869" i="1"/>
  <c r="P885" i="1"/>
  <c r="P901" i="1"/>
  <c r="P917" i="1"/>
  <c r="P933" i="1"/>
  <c r="P949" i="1"/>
  <c r="P965" i="1"/>
  <c r="P981" i="1"/>
  <c r="P997" i="1"/>
  <c r="P1013" i="1"/>
  <c r="P1029" i="1"/>
  <c r="P1045" i="1"/>
  <c r="P1061" i="1"/>
  <c r="P1077" i="1"/>
  <c r="P1093" i="1"/>
  <c r="P485" i="1"/>
  <c r="P557" i="1"/>
  <c r="P593" i="1"/>
  <c r="P625" i="1"/>
  <c r="P657" i="1"/>
  <c r="P689" i="1"/>
  <c r="P721" i="1"/>
  <c r="P753" i="1"/>
  <c r="P774" i="1"/>
  <c r="P790" i="1"/>
  <c r="P806" i="1"/>
  <c r="P822" i="1"/>
  <c r="P838" i="1"/>
  <c r="P854" i="1"/>
  <c r="P870" i="1"/>
  <c r="P886" i="1"/>
  <c r="P902" i="1"/>
  <c r="P918" i="1"/>
  <c r="P934" i="1"/>
  <c r="P950" i="1"/>
  <c r="P966" i="1"/>
  <c r="P982" i="1"/>
  <c r="P998" i="1"/>
  <c r="P1014" i="1"/>
  <c r="P1030" i="1"/>
  <c r="P1046" i="1"/>
  <c r="P1062" i="1"/>
  <c r="P1078" i="1"/>
  <c r="P1094" i="1"/>
  <c r="P490" i="1"/>
  <c r="P561" i="1"/>
  <c r="P594" i="1"/>
  <c r="P626" i="1"/>
  <c r="P658" i="1"/>
  <c r="P690" i="1"/>
  <c r="P722" i="1"/>
  <c r="P754" i="1"/>
  <c r="P775" i="1"/>
  <c r="P791" i="1"/>
  <c r="P807" i="1"/>
  <c r="P823" i="1"/>
  <c r="P839" i="1"/>
  <c r="P855" i="1"/>
  <c r="P871" i="1"/>
  <c r="P887" i="1"/>
  <c r="P903" i="1"/>
  <c r="P919" i="1"/>
  <c r="P935" i="1"/>
  <c r="P951" i="1"/>
  <c r="P967" i="1"/>
  <c r="P983" i="1"/>
  <c r="P999" i="1"/>
  <c r="P1015" i="1"/>
  <c r="P1031" i="1"/>
  <c r="P1047" i="1"/>
  <c r="P1063" i="1"/>
  <c r="P1079" i="1"/>
  <c r="P1095" i="1"/>
  <c r="P378" i="1"/>
  <c r="P379" i="1"/>
  <c r="P395" i="1"/>
  <c r="P411" i="1"/>
  <c r="P427" i="1"/>
  <c r="P443" i="1"/>
  <c r="P459" i="1"/>
  <c r="P475" i="1"/>
  <c r="P491" i="1"/>
  <c r="P507" i="1"/>
  <c r="P377" i="1"/>
  <c r="P393" i="1"/>
  <c r="P409" i="1"/>
  <c r="P425" i="1"/>
  <c r="P441" i="1"/>
  <c r="P372" i="1"/>
  <c r="P398" i="1"/>
  <c r="P430" i="1"/>
  <c r="P460" i="1"/>
  <c r="P481" i="1"/>
  <c r="P502" i="1"/>
  <c r="P522" i="1"/>
  <c r="P538" i="1"/>
  <c r="P554" i="1"/>
  <c r="P392" i="1"/>
  <c r="P424" i="1"/>
  <c r="P456" i="1"/>
  <c r="P477" i="1"/>
  <c r="P498" i="1"/>
  <c r="P519" i="1"/>
  <c r="P535" i="1"/>
  <c r="P551" i="1"/>
  <c r="P567" i="1"/>
  <c r="P583" i="1"/>
  <c r="P599" i="1"/>
  <c r="P615" i="1"/>
  <c r="P631" i="1"/>
  <c r="P647" i="1"/>
  <c r="P663" i="1"/>
  <c r="P679" i="1"/>
  <c r="P695" i="1"/>
  <c r="P711" i="1"/>
  <c r="P727" i="1"/>
  <c r="P743" i="1"/>
  <c r="P394" i="1"/>
  <c r="P426" i="1"/>
  <c r="P457" i="1"/>
  <c r="P478" i="1"/>
  <c r="P500" i="1"/>
  <c r="P520" i="1"/>
  <c r="P536" i="1"/>
  <c r="P552" i="1"/>
  <c r="P568" i="1"/>
  <c r="P584" i="1"/>
  <c r="P600" i="1"/>
  <c r="P616" i="1"/>
  <c r="P632" i="1"/>
  <c r="P648" i="1"/>
  <c r="P664" i="1"/>
  <c r="P680" i="1"/>
  <c r="P696" i="1"/>
  <c r="P712" i="1"/>
  <c r="P728" i="1"/>
  <c r="P744" i="1"/>
  <c r="P760" i="1"/>
  <c r="P396" i="1"/>
  <c r="P501" i="1"/>
  <c r="P566" i="1"/>
  <c r="P598" i="1"/>
  <c r="P630" i="1"/>
  <c r="P662" i="1"/>
  <c r="P694" i="1"/>
  <c r="P726" i="1"/>
  <c r="P757" i="1"/>
  <c r="P777" i="1"/>
  <c r="P793" i="1"/>
  <c r="P809" i="1"/>
  <c r="P825" i="1"/>
  <c r="P841" i="1"/>
  <c r="P857" i="1"/>
  <c r="P873" i="1"/>
  <c r="P889" i="1"/>
  <c r="P905" i="1"/>
  <c r="P921" i="1"/>
  <c r="P937" i="1"/>
  <c r="P953" i="1"/>
  <c r="P969" i="1"/>
  <c r="P985" i="1"/>
  <c r="P1001" i="1"/>
  <c r="P1017" i="1"/>
  <c r="P1033" i="1"/>
  <c r="P1049" i="1"/>
  <c r="P1065" i="1"/>
  <c r="P1081" i="1"/>
  <c r="P404" i="1"/>
  <c r="P506" i="1"/>
  <c r="P569" i="1"/>
  <c r="P601" i="1"/>
  <c r="P633" i="1"/>
  <c r="P665" i="1"/>
  <c r="P697" i="1"/>
  <c r="P729" i="1"/>
  <c r="P758" i="1"/>
  <c r="P778" i="1"/>
  <c r="P794" i="1"/>
  <c r="P810" i="1"/>
  <c r="P826" i="1"/>
  <c r="P842" i="1"/>
  <c r="P858" i="1"/>
  <c r="P874" i="1"/>
  <c r="P890" i="1"/>
  <c r="P906" i="1"/>
  <c r="P922" i="1"/>
  <c r="P938" i="1"/>
  <c r="P954" i="1"/>
  <c r="P970" i="1"/>
  <c r="P986" i="1"/>
  <c r="P1002" i="1"/>
  <c r="P1018" i="1"/>
  <c r="P1034" i="1"/>
  <c r="P1050" i="1"/>
  <c r="P1066" i="1"/>
  <c r="P1082" i="1"/>
  <c r="P412" i="1"/>
  <c r="P512" i="1"/>
  <c r="P570" i="1"/>
  <c r="P602" i="1"/>
  <c r="P634" i="1"/>
  <c r="P666" i="1"/>
  <c r="P698" i="1"/>
  <c r="P730" i="1"/>
  <c r="P759" i="1"/>
  <c r="P779" i="1"/>
  <c r="P795" i="1"/>
  <c r="P811" i="1"/>
  <c r="P827" i="1"/>
  <c r="P843" i="1"/>
  <c r="P859" i="1"/>
  <c r="P875" i="1"/>
  <c r="P891" i="1"/>
  <c r="P907" i="1"/>
  <c r="P923" i="1"/>
  <c r="P939" i="1"/>
  <c r="P955" i="1"/>
  <c r="P971" i="1"/>
  <c r="P987" i="1"/>
  <c r="P1003" i="1"/>
  <c r="P1019" i="1"/>
  <c r="P1035" i="1"/>
  <c r="P1051" i="1"/>
  <c r="P1067" i="1"/>
  <c r="P1083" i="1"/>
  <c r="P420" i="1"/>
  <c r="P382" i="1"/>
  <c r="P383" i="1"/>
  <c r="P399" i="1"/>
  <c r="P415" i="1"/>
  <c r="P431" i="1"/>
  <c r="P447" i="1"/>
  <c r="P463" i="1"/>
  <c r="P479" i="1"/>
  <c r="P495" i="1"/>
  <c r="P511" i="1"/>
  <c r="P381" i="1"/>
  <c r="P397" i="1"/>
  <c r="P413" i="1"/>
  <c r="P429" i="1"/>
  <c r="P445" i="1"/>
  <c r="P388" i="1"/>
  <c r="P406" i="1"/>
  <c r="P438" i="1"/>
  <c r="P465" i="1"/>
  <c r="P486" i="1"/>
  <c r="P508" i="1"/>
  <c r="P526" i="1"/>
  <c r="P542" i="1"/>
  <c r="P558" i="1"/>
  <c r="P400" i="1"/>
  <c r="P432" i="1"/>
  <c r="P461" i="1"/>
  <c r="P482" i="1"/>
  <c r="P504" i="1"/>
  <c r="P523" i="1"/>
  <c r="P539" i="1"/>
  <c r="P555" i="1"/>
  <c r="P571" i="1"/>
  <c r="P587" i="1"/>
  <c r="P603" i="1"/>
  <c r="P619" i="1"/>
  <c r="P635" i="1"/>
  <c r="P651" i="1"/>
  <c r="P667" i="1"/>
  <c r="P683" i="1"/>
  <c r="P699" i="1"/>
  <c r="P715" i="1"/>
  <c r="P731" i="1"/>
  <c r="P747" i="1"/>
  <c r="P402" i="1"/>
  <c r="P434" i="1"/>
  <c r="P462" i="1"/>
  <c r="P484" i="1"/>
  <c r="P505" i="1"/>
  <c r="P524" i="1"/>
  <c r="P540" i="1"/>
  <c r="P556" i="1"/>
  <c r="P572" i="1"/>
  <c r="P588" i="1"/>
  <c r="P604" i="1"/>
  <c r="P620" i="1"/>
  <c r="P636" i="1"/>
  <c r="P652" i="1"/>
  <c r="P668" i="1"/>
  <c r="P684" i="1"/>
  <c r="P700" i="1"/>
  <c r="P716" i="1"/>
  <c r="P732" i="1"/>
  <c r="P748" i="1"/>
  <c r="P764" i="1"/>
  <c r="P428" i="1"/>
  <c r="P521" i="1"/>
  <c r="P574" i="1"/>
  <c r="P606" i="1"/>
  <c r="P638" i="1"/>
  <c r="P670" i="1"/>
  <c r="P702" i="1"/>
  <c r="P734" i="1"/>
  <c r="P762" i="1"/>
  <c r="P781" i="1"/>
  <c r="P797" i="1"/>
  <c r="P813" i="1"/>
  <c r="P829" i="1"/>
  <c r="P845" i="1"/>
  <c r="P861" i="1"/>
  <c r="P877" i="1"/>
  <c r="P893" i="1"/>
  <c r="P909" i="1"/>
  <c r="P925" i="1"/>
  <c r="P941" i="1"/>
  <c r="P957" i="1"/>
  <c r="P973" i="1"/>
  <c r="P989" i="1"/>
  <c r="P1005" i="1"/>
  <c r="P1021" i="1"/>
  <c r="P1037" i="1"/>
  <c r="P1053" i="1"/>
  <c r="P1069" i="1"/>
  <c r="P1085" i="1"/>
  <c r="P436" i="1"/>
  <c r="P525" i="1"/>
  <c r="P577" i="1"/>
  <c r="P609" i="1"/>
  <c r="P641" i="1"/>
  <c r="P673" i="1"/>
  <c r="P705" i="1"/>
  <c r="P737" i="1"/>
  <c r="P763" i="1"/>
  <c r="P782" i="1"/>
  <c r="P798" i="1"/>
  <c r="P814" i="1"/>
  <c r="P830" i="1"/>
  <c r="P846" i="1"/>
  <c r="P862" i="1"/>
  <c r="P878" i="1"/>
  <c r="P894" i="1"/>
  <c r="P910" i="1"/>
  <c r="P926" i="1"/>
  <c r="P942" i="1"/>
  <c r="P958" i="1"/>
  <c r="P974" i="1"/>
  <c r="P990" i="1"/>
  <c r="P1006" i="1"/>
  <c r="P1022" i="1"/>
  <c r="P1038" i="1"/>
  <c r="P1054" i="1"/>
  <c r="P1070" i="1"/>
  <c r="P1086" i="1"/>
  <c r="P444" i="1"/>
  <c r="P529" i="1"/>
  <c r="P578" i="1"/>
  <c r="P610" i="1"/>
  <c r="P642" i="1"/>
  <c r="P674" i="1"/>
  <c r="P706" i="1"/>
  <c r="P738" i="1"/>
  <c r="P765" i="1"/>
  <c r="P783" i="1"/>
  <c r="P799" i="1"/>
  <c r="P815" i="1"/>
  <c r="P831" i="1"/>
  <c r="P847" i="1"/>
  <c r="P863" i="1"/>
  <c r="P879" i="1"/>
  <c r="P895" i="1"/>
  <c r="P911" i="1"/>
  <c r="P927" i="1"/>
  <c r="P943" i="1"/>
  <c r="P959" i="1"/>
  <c r="P975" i="1"/>
  <c r="P991" i="1"/>
  <c r="P1007" i="1"/>
  <c r="P1023" i="1"/>
  <c r="P1039" i="1"/>
  <c r="P1055" i="1"/>
  <c r="P1071" i="1"/>
  <c r="P1087" i="1"/>
  <c r="P452" i="1"/>
  <c r="P533" i="1"/>
  <c r="P581" i="1"/>
  <c r="P613" i="1"/>
  <c r="P645" i="1"/>
  <c r="P677" i="1"/>
  <c r="P709" i="1"/>
  <c r="P741" i="1"/>
  <c r="P766" i="1"/>
  <c r="P784" i="1"/>
  <c r="P800" i="1"/>
  <c r="P816" i="1"/>
  <c r="P832" i="1"/>
  <c r="P848" i="1"/>
  <c r="P864" i="1"/>
  <c r="P880" i="1"/>
  <c r="P896" i="1"/>
  <c r="P912" i="1"/>
  <c r="P386" i="1"/>
  <c r="P387" i="1"/>
  <c r="P403" i="1"/>
  <c r="P419" i="1"/>
  <c r="P435" i="1"/>
  <c r="P451" i="1"/>
  <c r="P467" i="1"/>
  <c r="P483" i="1"/>
  <c r="P499" i="1"/>
  <c r="P515" i="1"/>
  <c r="P385" i="1"/>
  <c r="P401" i="1"/>
  <c r="P417" i="1"/>
  <c r="P433" i="1"/>
  <c r="P449" i="1"/>
  <c r="P376" i="1"/>
  <c r="P414" i="1"/>
  <c r="P446" i="1"/>
  <c r="P470" i="1"/>
  <c r="P492" i="1"/>
  <c r="P513" i="1"/>
  <c r="P530" i="1"/>
  <c r="P546" i="1"/>
  <c r="P562" i="1"/>
  <c r="P408" i="1"/>
  <c r="P440" i="1"/>
  <c r="P466" i="1"/>
  <c r="P488" i="1"/>
  <c r="P509" i="1"/>
  <c r="P527" i="1"/>
  <c r="P543" i="1"/>
  <c r="P559" i="1"/>
  <c r="P575" i="1"/>
  <c r="P591" i="1"/>
  <c r="P607" i="1"/>
  <c r="P623" i="1"/>
  <c r="P639" i="1"/>
  <c r="P655" i="1"/>
  <c r="P671" i="1"/>
  <c r="P687" i="1"/>
  <c r="P703" i="1"/>
  <c r="P719" i="1"/>
  <c r="P735" i="1"/>
  <c r="P751" i="1"/>
  <c r="P410" i="1"/>
  <c r="P442" i="1"/>
  <c r="P468" i="1"/>
  <c r="P489" i="1"/>
  <c r="P510" i="1"/>
  <c r="P528" i="1"/>
  <c r="P544" i="1"/>
  <c r="P560" i="1"/>
  <c r="P576" i="1"/>
  <c r="P592" i="1"/>
  <c r="P608" i="1"/>
  <c r="P624" i="1"/>
  <c r="P640" i="1"/>
  <c r="P656" i="1"/>
  <c r="P672" i="1"/>
  <c r="P688" i="1"/>
  <c r="P704" i="1"/>
  <c r="P720" i="1"/>
  <c r="P736" i="1"/>
  <c r="P752" i="1"/>
  <c r="P768" i="1"/>
  <c r="P458" i="1"/>
  <c r="P537" i="1"/>
  <c r="P582" i="1"/>
  <c r="P614" i="1"/>
  <c r="P646" i="1"/>
  <c r="P678" i="1"/>
  <c r="P710" i="1"/>
  <c r="P742" i="1"/>
  <c r="P767" i="1"/>
  <c r="P785" i="1"/>
  <c r="P801" i="1"/>
  <c r="P817" i="1"/>
  <c r="P833" i="1"/>
  <c r="P849" i="1"/>
  <c r="P865" i="1"/>
  <c r="P881" i="1"/>
  <c r="P897" i="1"/>
  <c r="P913" i="1"/>
  <c r="P929" i="1"/>
  <c r="P945" i="1"/>
  <c r="P961" i="1"/>
  <c r="P977" i="1"/>
  <c r="P993" i="1"/>
  <c r="P1009" i="1"/>
  <c r="P1025" i="1"/>
  <c r="P1041" i="1"/>
  <c r="P1057" i="1"/>
  <c r="P1073" i="1"/>
  <c r="P1089" i="1"/>
  <c r="P464" i="1"/>
  <c r="P541" i="1"/>
  <c r="P585" i="1"/>
  <c r="P617" i="1"/>
  <c r="P649" i="1"/>
  <c r="P681" i="1"/>
  <c r="P713" i="1"/>
  <c r="P745" i="1"/>
  <c r="P769" i="1"/>
  <c r="P786" i="1"/>
  <c r="P802" i="1"/>
  <c r="P818" i="1"/>
  <c r="P834" i="1"/>
  <c r="P850" i="1"/>
  <c r="P866" i="1"/>
  <c r="P882" i="1"/>
  <c r="P898" i="1"/>
  <c r="P914" i="1"/>
  <c r="P930" i="1"/>
  <c r="P946" i="1"/>
  <c r="P962" i="1"/>
  <c r="P978" i="1"/>
  <c r="P994" i="1"/>
  <c r="P1010" i="1"/>
  <c r="P1026" i="1"/>
  <c r="P1042" i="1"/>
  <c r="P1058" i="1"/>
  <c r="P1074" i="1"/>
  <c r="P1090" i="1"/>
  <c r="P469" i="1"/>
  <c r="P545" i="1"/>
  <c r="P586" i="1"/>
  <c r="P618" i="1"/>
  <c r="P650" i="1"/>
  <c r="P682" i="1"/>
  <c r="P714" i="1"/>
  <c r="P746" i="1"/>
  <c r="P770" i="1"/>
  <c r="P787" i="1"/>
  <c r="P803" i="1"/>
  <c r="P819" i="1"/>
  <c r="P835" i="1"/>
  <c r="P851" i="1"/>
  <c r="P867" i="1"/>
  <c r="P883" i="1"/>
  <c r="P899" i="1"/>
  <c r="P915" i="1"/>
  <c r="P931" i="1"/>
  <c r="P947" i="1"/>
  <c r="P963" i="1"/>
  <c r="P979" i="1"/>
  <c r="P995" i="1"/>
  <c r="P1011" i="1"/>
  <c r="P1027" i="1"/>
  <c r="P1043" i="1"/>
  <c r="P1059" i="1"/>
  <c r="P1075" i="1"/>
  <c r="P1091" i="1"/>
  <c r="P474" i="1"/>
  <c r="P549" i="1"/>
  <c r="P589" i="1"/>
  <c r="P621" i="1"/>
  <c r="P653" i="1"/>
  <c r="P685" i="1"/>
  <c r="P717" i="1"/>
  <c r="P749" i="1"/>
  <c r="P771" i="1"/>
  <c r="P788" i="1"/>
  <c r="P804" i="1"/>
  <c r="P820" i="1"/>
  <c r="P836" i="1"/>
  <c r="P852" i="1"/>
  <c r="P868" i="1"/>
  <c r="P884" i="1"/>
  <c r="P900" i="1"/>
  <c r="P916" i="1"/>
  <c r="P1092" i="1"/>
  <c r="P1076" i="1"/>
  <c r="P1060" i="1"/>
  <c r="P1044" i="1"/>
  <c r="P1028" i="1"/>
  <c r="P1012" i="1"/>
  <c r="P996" i="1"/>
  <c r="P980" i="1"/>
  <c r="P964" i="1"/>
  <c r="P948" i="1"/>
  <c r="P932" i="1"/>
  <c r="P908" i="1"/>
  <c r="P876" i="1"/>
  <c r="P844" i="1"/>
  <c r="P812" i="1"/>
  <c r="P780" i="1"/>
  <c r="P733" i="1"/>
  <c r="P669" i="1"/>
  <c r="P605" i="1"/>
  <c r="P517" i="1"/>
  <c r="P1088" i="1"/>
  <c r="P1072" i="1"/>
  <c r="P1056" i="1"/>
  <c r="P1040" i="1"/>
  <c r="P1024" i="1"/>
  <c r="P1008" i="1"/>
  <c r="P992" i="1"/>
  <c r="P976" i="1"/>
  <c r="P960" i="1"/>
  <c r="P944" i="1"/>
  <c r="P928" i="1"/>
  <c r="P904" i="1"/>
  <c r="P872" i="1"/>
  <c r="P840" i="1"/>
  <c r="P808" i="1"/>
  <c r="P776" i="1"/>
  <c r="P725" i="1"/>
  <c r="P661" i="1"/>
  <c r="P597" i="1"/>
  <c r="P496" i="1"/>
  <c r="P371" i="1"/>
  <c r="P370" i="1"/>
  <c r="P369" i="1"/>
  <c r="P337" i="1"/>
  <c r="P356" i="1"/>
  <c r="P346" i="1"/>
  <c r="P345" i="1"/>
  <c r="P326" i="1"/>
  <c r="P214" i="1"/>
  <c r="P285" i="1"/>
  <c r="P93" i="1"/>
  <c r="P240" i="1"/>
  <c r="P48" i="1"/>
  <c r="P167" i="1"/>
  <c r="P55" i="1"/>
  <c r="P367" i="1"/>
  <c r="P317" i="1"/>
  <c r="P351" i="1"/>
  <c r="P327" i="1"/>
  <c r="P358" i="1"/>
  <c r="P341" i="1"/>
  <c r="P11" i="1"/>
  <c r="P27" i="1"/>
  <c r="P43" i="1"/>
  <c r="P59" i="1"/>
  <c r="P75" i="1"/>
  <c r="P91" i="1"/>
  <c r="P107" i="1"/>
  <c r="P139" i="1"/>
  <c r="P155" i="1"/>
  <c r="P171" i="1"/>
  <c r="P187" i="1"/>
  <c r="P203" i="1"/>
  <c r="P219" i="1"/>
  <c r="P235" i="1"/>
  <c r="P251" i="1"/>
  <c r="P267" i="1"/>
  <c r="P283" i="1"/>
  <c r="P299" i="1"/>
  <c r="P4" i="1"/>
  <c r="P20" i="1"/>
  <c r="P36" i="1"/>
  <c r="P52" i="1"/>
  <c r="P68" i="1"/>
  <c r="P84" i="1"/>
  <c r="P100" i="1"/>
  <c r="P116" i="1"/>
  <c r="P132" i="1"/>
  <c r="P148" i="1"/>
  <c r="P164" i="1"/>
  <c r="P180" i="1"/>
  <c r="P196" i="1"/>
  <c r="P212" i="1"/>
  <c r="P228" i="1"/>
  <c r="P244" i="1"/>
  <c r="P260" i="1"/>
  <c r="P276" i="1"/>
  <c r="P292" i="1"/>
  <c r="P308" i="1"/>
  <c r="P324" i="1"/>
  <c r="P340" i="1"/>
  <c r="P17" i="1"/>
  <c r="P33" i="1"/>
  <c r="P49" i="1"/>
  <c r="P65" i="1"/>
  <c r="P81" i="1"/>
  <c r="P97" i="1"/>
  <c r="P113" i="1"/>
  <c r="P129" i="1"/>
  <c r="P145" i="1"/>
  <c r="P161" i="1"/>
  <c r="P177" i="1"/>
  <c r="P193" i="1"/>
  <c r="P209" i="1"/>
  <c r="P225" i="1"/>
  <c r="P241" i="1"/>
  <c r="P257" i="1"/>
  <c r="P273" i="1"/>
  <c r="P289" i="1"/>
  <c r="P305" i="1"/>
  <c r="P10" i="1"/>
  <c r="P26" i="1"/>
  <c r="P42" i="1"/>
  <c r="P58" i="1"/>
  <c r="P74" i="1"/>
  <c r="P90" i="1"/>
  <c r="P106" i="1"/>
  <c r="P122" i="1"/>
  <c r="P138" i="1"/>
  <c r="P154" i="1"/>
  <c r="P170" i="1"/>
  <c r="P186" i="1"/>
  <c r="P202" i="1"/>
  <c r="P218" i="1"/>
  <c r="P234" i="1"/>
  <c r="P250" i="1"/>
  <c r="P266" i="1"/>
  <c r="P282" i="1"/>
  <c r="P298" i="1"/>
  <c r="P314" i="1"/>
  <c r="P330" i="1"/>
  <c r="P363" i="1"/>
  <c r="P347" i="1"/>
  <c r="P319" i="1"/>
  <c r="P354" i="1"/>
  <c r="P333" i="1"/>
  <c r="P15" i="1"/>
  <c r="P31" i="1"/>
  <c r="P47" i="1"/>
  <c r="P63" i="1"/>
  <c r="P79" i="1"/>
  <c r="P95" i="1"/>
  <c r="P111" i="1"/>
  <c r="P127" i="1"/>
  <c r="P143" i="1"/>
  <c r="P159" i="1"/>
  <c r="P175" i="1"/>
  <c r="P191" i="1"/>
  <c r="P207" i="1"/>
  <c r="P223" i="1"/>
  <c r="P239" i="1"/>
  <c r="P255" i="1"/>
  <c r="P271" i="1"/>
  <c r="P287" i="1"/>
  <c r="P303" i="1"/>
  <c r="P8" i="1"/>
  <c r="P24" i="1"/>
  <c r="P40" i="1"/>
  <c r="P56" i="1"/>
  <c r="P72" i="1"/>
  <c r="P88" i="1"/>
  <c r="P104" i="1"/>
  <c r="P120" i="1"/>
  <c r="P136" i="1"/>
  <c r="P152" i="1"/>
  <c r="P168" i="1"/>
  <c r="P184" i="1"/>
  <c r="P200" i="1"/>
  <c r="P216" i="1"/>
  <c r="P232" i="1"/>
  <c r="P248" i="1"/>
  <c r="P264" i="1"/>
  <c r="P280" i="1"/>
  <c r="P296" i="1"/>
  <c r="P312" i="1"/>
  <c r="P328" i="1"/>
  <c r="P5" i="1"/>
  <c r="P21" i="1"/>
  <c r="P37" i="1"/>
  <c r="P53" i="1"/>
  <c r="P69" i="1"/>
  <c r="P85" i="1"/>
  <c r="P101" i="1"/>
  <c r="P117" i="1"/>
  <c r="P133" i="1"/>
  <c r="P149" i="1"/>
  <c r="P165" i="1"/>
  <c r="P181" i="1"/>
  <c r="P197" i="1"/>
  <c r="P213" i="1"/>
  <c r="P229" i="1"/>
  <c r="P245" i="1"/>
  <c r="P261" i="1"/>
  <c r="P277" i="1"/>
  <c r="P293" i="1"/>
  <c r="P309" i="1"/>
  <c r="P14" i="1"/>
  <c r="P30" i="1"/>
  <c r="P46" i="1"/>
  <c r="P62" i="1"/>
  <c r="P78" i="1"/>
  <c r="P94" i="1"/>
  <c r="P110" i="1"/>
  <c r="P126" i="1"/>
  <c r="P142" i="1"/>
  <c r="P158" i="1"/>
  <c r="P174" i="1"/>
  <c r="P190" i="1"/>
  <c r="P206" i="1"/>
  <c r="P222" i="1"/>
  <c r="P238" i="1"/>
  <c r="P359" i="1"/>
  <c r="P343" i="1"/>
  <c r="P366" i="1"/>
  <c r="P350" i="1"/>
  <c r="P325" i="1"/>
  <c r="P19" i="1"/>
  <c r="P35" i="1"/>
  <c r="P51" i="1"/>
  <c r="P67" i="1"/>
  <c r="P83" i="1"/>
  <c r="P99" i="1"/>
  <c r="P115" i="1"/>
  <c r="P131" i="1"/>
  <c r="P147" i="1"/>
  <c r="P163" i="1"/>
  <c r="P179" i="1"/>
  <c r="P195" i="1"/>
  <c r="P211" i="1"/>
  <c r="P227" i="1"/>
  <c r="P243" i="1"/>
  <c r="P259" i="1"/>
  <c r="P275" i="1"/>
  <c r="P291" i="1"/>
  <c r="P307" i="1"/>
  <c r="P12" i="1"/>
  <c r="P28" i="1"/>
  <c r="P44" i="1"/>
  <c r="P60" i="1"/>
  <c r="P76" i="1"/>
  <c r="P92" i="1"/>
  <c r="P108" i="1"/>
  <c r="P124" i="1"/>
  <c r="P140" i="1"/>
  <c r="P156" i="1"/>
  <c r="P172" i="1"/>
  <c r="P188" i="1"/>
  <c r="P204" i="1"/>
  <c r="P220" i="1"/>
  <c r="P236" i="1"/>
  <c r="P252" i="1"/>
  <c r="P268" i="1"/>
  <c r="P284" i="1"/>
  <c r="P300" i="1"/>
  <c r="P316" i="1"/>
  <c r="P332" i="1"/>
  <c r="P9" i="1"/>
  <c r="P25" i="1"/>
  <c r="P41" i="1"/>
  <c r="P57" i="1"/>
  <c r="P73" i="1"/>
  <c r="P89" i="1"/>
  <c r="P105" i="1"/>
  <c r="P121" i="1"/>
  <c r="P137" i="1"/>
  <c r="P153" i="1"/>
  <c r="P169" i="1"/>
  <c r="P185" i="1"/>
  <c r="P201" i="1"/>
  <c r="P217" i="1"/>
  <c r="P233" i="1"/>
  <c r="P249" i="1"/>
  <c r="P265" i="1"/>
  <c r="P281" i="1"/>
  <c r="P297" i="1"/>
  <c r="P313" i="1"/>
  <c r="P18" i="1"/>
  <c r="P34" i="1"/>
  <c r="P50" i="1"/>
  <c r="P66" i="1"/>
  <c r="P82" i="1"/>
  <c r="P98" i="1"/>
  <c r="P114" i="1"/>
  <c r="P146" i="1"/>
  <c r="P162" i="1"/>
  <c r="P178" i="1"/>
  <c r="P194" i="1"/>
  <c r="P210" i="1"/>
  <c r="P226" i="1"/>
  <c r="P242" i="1"/>
  <c r="P258" i="1"/>
  <c r="P274" i="1"/>
  <c r="P290" i="1"/>
  <c r="P306" i="1"/>
  <c r="P322" i="1"/>
  <c r="P338" i="1"/>
  <c r="P344" i="1"/>
  <c r="P360" i="1"/>
  <c r="P323" i="1"/>
  <c r="P349" i="1"/>
  <c r="P365" i="1"/>
  <c r="P318" i="1"/>
  <c r="P286" i="1"/>
  <c r="P254" i="1"/>
  <c r="P198" i="1"/>
  <c r="P134" i="1"/>
  <c r="P86" i="1"/>
  <c r="P22" i="1"/>
  <c r="P269" i="1"/>
  <c r="P205" i="1"/>
  <c r="P141" i="1"/>
  <c r="P77" i="1"/>
  <c r="P13" i="1"/>
  <c r="P288" i="1"/>
  <c r="P224" i="1"/>
  <c r="P160" i="1"/>
  <c r="P32" i="1"/>
  <c r="P279" i="1"/>
  <c r="P215" i="1"/>
  <c r="P151" i="1"/>
  <c r="P103" i="1"/>
  <c r="P39" i="1"/>
  <c r="P362" i="1"/>
  <c r="P361" i="1"/>
  <c r="P262" i="1"/>
  <c r="P102" i="1"/>
  <c r="P221" i="1"/>
  <c r="P29" i="1"/>
  <c r="P176" i="1"/>
  <c r="P295" i="1"/>
  <c r="P119" i="1"/>
  <c r="P348" i="1"/>
  <c r="P331" i="1"/>
  <c r="P353" i="1"/>
  <c r="P342" i="1"/>
  <c r="P310" i="1"/>
  <c r="P278" i="1"/>
  <c r="P246" i="1"/>
  <c r="P182" i="1"/>
  <c r="P70" i="1"/>
  <c r="P6" i="1"/>
  <c r="P253" i="1"/>
  <c r="P189" i="1"/>
  <c r="P125" i="1"/>
  <c r="P61" i="1"/>
  <c r="P336" i="1"/>
  <c r="P272" i="1"/>
  <c r="P208" i="1"/>
  <c r="P144" i="1"/>
  <c r="P80" i="1"/>
  <c r="P16" i="1"/>
  <c r="P263" i="1"/>
  <c r="P199" i="1"/>
  <c r="P135" i="1"/>
  <c r="P87" i="1"/>
  <c r="P23" i="1"/>
  <c r="P335" i="1"/>
  <c r="P315" i="1"/>
  <c r="P294" i="1"/>
  <c r="P150" i="1"/>
  <c r="P38" i="1"/>
  <c r="P157" i="1"/>
  <c r="P304" i="1"/>
  <c r="P112" i="1"/>
  <c r="P231" i="1"/>
  <c r="P321" i="1"/>
  <c r="P364" i="1"/>
  <c r="P329" i="1"/>
  <c r="P352" i="1"/>
  <c r="P368" i="1"/>
  <c r="P339" i="1"/>
  <c r="P357" i="1"/>
  <c r="P334" i="1"/>
  <c r="P302" i="1"/>
  <c r="P270" i="1"/>
  <c r="P230" i="1"/>
  <c r="P166" i="1"/>
  <c r="P118" i="1"/>
  <c r="P54" i="1"/>
  <c r="P301" i="1"/>
  <c r="P237" i="1"/>
  <c r="P173" i="1"/>
  <c r="P109" i="1"/>
  <c r="P45" i="1"/>
  <c r="P320" i="1"/>
  <c r="P256" i="1"/>
  <c r="P192" i="1"/>
  <c r="P128" i="1"/>
  <c r="P64" i="1"/>
  <c r="P311" i="1"/>
  <c r="P247" i="1"/>
  <c r="P183" i="1"/>
  <c r="P71" i="1"/>
  <c r="P7" i="1"/>
  <c r="P355" i="1"/>
</calcChain>
</file>

<file path=xl/sharedStrings.xml><?xml version="1.0" encoding="utf-8"?>
<sst xmlns="http://schemas.openxmlformats.org/spreadsheetml/2006/main" count="84" uniqueCount="31">
  <si>
    <t>Date</t>
  </si>
  <si>
    <t>Mois</t>
  </si>
  <si>
    <t>Nom_Mois</t>
  </si>
  <si>
    <t>Nom_Jour</t>
  </si>
  <si>
    <t>Trimestre</t>
  </si>
  <si>
    <t>WeekEnd</t>
  </si>
  <si>
    <t>Ferié</t>
  </si>
  <si>
    <t>1er de l'an</t>
  </si>
  <si>
    <t>Dimanche de 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</si>
  <si>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</si>
  <si>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</si>
  <si>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</si>
  <si>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</si>
  <si>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</si>
  <si>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</si>
  <si>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</si>
  <si>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</si>
  <si>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</si>
  <si>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</si>
  <si>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</si>
  <si>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Annee</t>
  </si>
  <si>
    <t>No_Mois</t>
  </si>
  <si>
    <t>Annee_Mois</t>
  </si>
  <si>
    <t>NomCourt_Mois</t>
  </si>
  <si>
    <t>Semaine ISO</t>
  </si>
  <si>
    <t>Annee_Semaine</t>
  </si>
  <si>
    <t>No_JourSemaine</t>
  </si>
  <si>
    <t>No_JourAnnee</t>
  </si>
  <si>
    <t>No_JourMois</t>
  </si>
  <si>
    <t>Fériés</t>
  </si>
  <si>
    <t>Date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</si>
</sst>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21" formatCode="dd\-m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0A8623-FE2A-4739-B719-9D4FBAB1E5EA}" name="Calendar" displayName="Calendar" ref="A1:P1828" totalsRowShown="0">
  <autoFilter ref="A1:P1828" xr:uid="{470A8623-FE2A-4739-B719-9D4FBAB1E5EA}"/>
  <tableColumns count="16">
    <tableColumn id="1" xr3:uid="{4EB25A94-95D6-40D0-9D54-A9D41338EA71}" name="Date" dataDxfId="15"/>
    <tableColumn id="8" xr3:uid="{77B27BE5-9982-44F6-AEDE-5401BC9D273F}" name="Annee" dataDxfId="14">
      <calculatedColumnFormula>TEXT(Calendar[[#This Row],[Date]],"aaaa")</calculatedColumnFormula>
    </tableColumn>
    <tableColumn id="14" xr3:uid="{239BA442-24AF-4FA0-ACBD-9F4D20041967}" name="Trimestre" dataDxfId="13">
      <calculatedColumnFormula>"T"&amp;ROUNDUP(Calendar[[#This Row],[No_Mois]]/3,0)</calculatedColumnFormula>
    </tableColumn>
    <tableColumn id="2" xr3:uid="{0726D035-2DE4-4C6F-A9E6-2861844E4E6B}" name="No_Mois">
      <calculatedColumnFormula>MONTH(A2)</calculatedColumnFormula>
    </tableColumn>
    <tableColumn id="9" xr3:uid="{976C3B53-EE46-464A-BD2B-E93C079F7628}" name="Mois" dataDxfId="12">
      <calculatedColumnFormula>"M"&amp;Calendar[[#This Row],[No_Mois]]</calculatedColumnFormula>
    </tableColumn>
    <tableColumn id="10" xr3:uid="{E88109DF-6860-4696-A83F-0BB5A1686390}" name="Annee_Mois" dataDxfId="11">
      <calculatedColumnFormula>Calendar[[#This Row],[Annee]]&amp;IF(LEN(Calendar[[#This Row],[No_Mois]])=1,"0"&amp;Calendar[[#This Row],[No_Mois]],Calendar[[#This Row],[No_Mois]])</calculatedColumnFormula>
    </tableColumn>
    <tableColumn id="3" xr3:uid="{02082FCB-86D3-4A68-B879-957592D6EAEE}" name="Nom_Mois" dataDxfId="10">
      <calculatedColumnFormula>TEXT(Calendar[[#This Row],[Date]],"mmmm")&amp;" "&amp;TEXT(Calendar[[#This Row],[Date]],"aa")</calculatedColumnFormula>
    </tableColumn>
    <tableColumn id="11" xr3:uid="{137371A6-4605-4E99-BD04-0DE4B37E78CA}" name="NomCourt_Mois" dataDxfId="9">
      <calculatedColumnFormula>TEXT(Calendar[[#This Row],[Date]],"mmm")&amp;" "&amp;TEXT(Calendar[[#This Row],[Date]],"aa")</calculatedColumnFormula>
    </tableColumn>
    <tableColumn id="12" xr3:uid="{7DB80EE8-77A2-4147-856D-C26B53F9F48F}" name="Semaine ISO" dataDxfId="8">
      <calculatedColumnFormula>"S"&amp;IF(LEN(_xlfn.ISOWEEKNUM(Calendar[[#This Row],[Date]]))=1,"0"&amp;_xlfn.ISOWEEKNUM(Calendar[[#This Row],[Date]]),_xlfn.ISOWEEKNUM(Calendar[[#This Row],[Date]]))</calculatedColumnFormula>
    </tableColumn>
    <tableColumn id="13" xr3:uid="{00265154-6389-4856-AD1E-620997AF52F5}" name="Annee_Semaine" dataDxfId="7">
      <calculatedColumnFormula>Calendar[[#This Row],[Annee]]&amp;"-"&amp;IF(LEN(_xlfn.ISOWEEKNUM(Calendar[[#This Row],[Date]]))=1,"0"&amp;_xlfn.ISOWEEKNUM(Calendar[[#This Row],[Date]]),_xlfn.ISOWEEKNUM(Calendar[[#This Row],[Date]]))</calculatedColumnFormula>
    </tableColumn>
    <tableColumn id="4" xr3:uid="{9A210CE8-4EB2-45CA-8AB2-CFC030E511A5}" name="Nom_Jour" dataDxfId="6">
      <calculatedColumnFormula>TEXT(Calendar[[#This Row],[Date]],"jjjj")</calculatedColumnFormula>
    </tableColumn>
    <tableColumn id="15" xr3:uid="{29BEC690-6514-4997-8CD8-A4EE3F3CAE34}" name="No_JourSemaine" dataDxfId="0">
      <calculatedColumnFormula>WEEKDAY(Calendar[[#This Row],[Date]],2)</calculatedColumnFormula>
    </tableColumn>
    <tableColumn id="16" xr3:uid="{F0E6C3B4-20DF-4B68-867F-B8920812DE06}" name="No_JourMois" dataDxfId="5">
      <calculatedColumnFormula>DAY(Calendar[[#This Row],[Date]])</calculatedColumnFormula>
    </tableColumn>
    <tableColumn id="17" xr3:uid="{2620FD74-0CB5-4B06-9E8B-AD3FF54D873A}" name="No_JourAnnee" dataDxfId="4">
      <calculatedColumnFormula>Calendar[[#This Row],[Date]]-DATE(Calendar[[#This Row],[Annee]],1,1)+1</calculatedColumnFormula>
    </tableColumn>
    <tableColumn id="6" xr3:uid="{91F9C471-D8B1-48F9-9A0F-4DC616CE5AC8}" name="WeekEnd" dataDxfId="3">
      <calculatedColumnFormula>IF(OR(Calendar[[#This Row],[Nom_Jour]]="Samedi",Calendar[[#This Row],[Nom_Jour]]="Dimanche"),TRUE)</calculatedColumnFormula>
    </tableColumn>
    <tableColumn id="7" xr3:uid="{C3CB2D4B-7E63-4ED2-A0E9-6082D7311075}" name="Ferié" dataDxfId="2">
      <calculatedColumnFormula>NOT(ISERROR(VLOOKUP(Calendar[[#This Row],[Date]],Fériés[Date Fériés],1,FALSE)))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3F7D91-2589-4A3D-93C3-8FF8F169F007}" name="Fériés" displayName="Fériés" ref="R1:T66" totalsRowShown="0">
  <autoFilter ref="R1:T66" xr:uid="{B33F7D91-2589-4A3D-93C3-8FF8F169F007}"/>
  <tableColumns count="3">
    <tableColumn id="1" xr3:uid="{DC60E220-4314-4996-8238-5B58E6003704}" name="Fériés"/>
    <tableColumn id="2" xr3:uid="{9FF28952-D028-455C-9183-5A17C1154BB9}" name="Date Fériés" dataDxfId="1"/>
    <tableColumn id="3" xr3:uid="{44715F44-BA4B-4FAD-8758-890BD5CEA16A}" name="Anne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113F9-FD2E-4FD1-8063-E2CFAFE4994A}">
  <dimension ref="A1:T1828"/>
  <sheetViews>
    <sheetView tabSelected="1" workbookViewId="0">
      <selection activeCell="L2" sqref="L2"/>
    </sheetView>
  </sheetViews>
  <sheetFormatPr baseColWidth="10" defaultRowHeight="14.4" x14ac:dyDescent="0.3"/>
  <cols>
    <col min="1" max="1" width="10.6640625" bestFit="1" customWidth="1"/>
    <col min="2" max="2" width="9.109375" bestFit="1" customWidth="1"/>
    <col min="3" max="3" width="11.88671875" bestFit="1" customWidth="1"/>
    <col min="4" max="4" width="11.33203125" bestFit="1" customWidth="1"/>
    <col min="5" max="5" width="7.6640625" bestFit="1" customWidth="1"/>
    <col min="6" max="6" width="14.5546875" bestFit="1" customWidth="1"/>
    <col min="7" max="7" width="13.109375" bestFit="1" customWidth="1"/>
    <col min="8" max="8" width="17.88671875" bestFit="1" customWidth="1"/>
    <col min="9" max="9" width="14.44140625" bestFit="1" customWidth="1"/>
    <col min="10" max="10" width="17.88671875" customWidth="1"/>
    <col min="11" max="11" width="12.33203125" bestFit="1" customWidth="1"/>
    <col min="12" max="12" width="18.44140625" bestFit="1" customWidth="1"/>
    <col min="13" max="13" width="15" bestFit="1" customWidth="1"/>
    <col min="14" max="14" width="16.44140625" bestFit="1" customWidth="1"/>
    <col min="15" max="15" width="11.88671875" bestFit="1" customWidth="1"/>
    <col min="16" max="16" width="7.88671875" bestFit="1" customWidth="1"/>
    <col min="18" max="18" width="19.5546875" bestFit="1" customWidth="1"/>
    <col min="19" max="19" width="13.33203125" bestFit="1" customWidth="1"/>
  </cols>
  <sheetData>
    <row r="1" spans="1:20" x14ac:dyDescent="0.3">
      <c r="A1" t="s">
        <v>0</v>
      </c>
      <c r="B1" t="s">
        <v>20</v>
      </c>
      <c r="C1" t="s">
        <v>4</v>
      </c>
      <c r="D1" t="s">
        <v>21</v>
      </c>
      <c r="E1" t="s">
        <v>1</v>
      </c>
      <c r="F1" t="s">
        <v>22</v>
      </c>
      <c r="G1" t="s">
        <v>2</v>
      </c>
      <c r="H1" t="s">
        <v>23</v>
      </c>
      <c r="I1" t="s">
        <v>24</v>
      </c>
      <c r="J1" t="s">
        <v>25</v>
      </c>
      <c r="K1" t="s">
        <v>3</v>
      </c>
      <c r="L1" t="s">
        <v>26</v>
      </c>
      <c r="M1" t="s">
        <v>28</v>
      </c>
      <c r="N1" t="s">
        <v>27</v>
      </c>
      <c r="O1" t="s">
        <v>5</v>
      </c>
      <c r="P1" t="s">
        <v>6</v>
      </c>
      <c r="R1" t="s">
        <v>29</v>
      </c>
      <c r="S1" t="s">
        <v>30</v>
      </c>
      <c r="T1" t="s">
        <v>20</v>
      </c>
    </row>
    <row r="2" spans="1:20" x14ac:dyDescent="0.3">
      <c r="A2" s="1">
        <v>43831</v>
      </c>
      <c r="B2" s="1" t="str">
        <f>TEXT(Calendar[[#This Row],[Date]],"aaaa")</f>
        <v>2020</v>
      </c>
      <c r="C2" s="1" t="str">
        <f>"T"&amp;ROUNDUP(Calendar[[#This Row],[No_Mois]]/3,0)</f>
        <v>T1</v>
      </c>
      <c r="D2">
        <f>MONTH(A2)</f>
        <v>1</v>
      </c>
      <c r="E2" s="2" t="str">
        <f>"M"&amp;Calendar[[#This Row],[No_Mois]]</f>
        <v>M1</v>
      </c>
      <c r="F2" s="2" t="str">
        <f>Calendar[[#This Row],[Annee]]&amp;IF(LEN(Calendar[[#This Row],[No_Mois]])=1,"0"&amp;Calendar[[#This Row],[No_Mois]],Calendar[[#This Row],[No_Mois]])</f>
        <v>202001</v>
      </c>
      <c r="G2" s="1" t="str">
        <f>TEXT(Calendar[[#This Row],[Date]],"mmmm")&amp;" "&amp;TEXT(Calendar[[#This Row],[Date]],"aa")</f>
        <v>janvier 20</v>
      </c>
      <c r="H2" s="1" t="str">
        <f>TEXT(Calendar[[#This Row],[Date]],"mmm")&amp;" "&amp;TEXT(Calendar[[#This Row],[Date]],"aa")</f>
        <v>janv 20</v>
      </c>
      <c r="I2" s="2" t="str">
        <f>"S"&amp;IF(LEN(_xlfn.ISOWEEKNUM(Calendar[[#This Row],[Date]]))=1,"0"&amp;_xlfn.ISOWEEKNUM(Calendar[[#This Row],[Date]]),_xlfn.ISOWEEKNUM(Calendar[[#This Row],[Date]]))</f>
        <v>S01</v>
      </c>
      <c r="J2" s="2" t="str">
        <f>Calendar[[#This Row],[Annee]]&amp;"-"&amp;IF(LEN(_xlfn.ISOWEEKNUM(Calendar[[#This Row],[Date]]))=1,"0"&amp;_xlfn.ISOWEEKNUM(Calendar[[#This Row],[Date]]),_xlfn.ISOWEEKNUM(Calendar[[#This Row],[Date]]))</f>
        <v>2020-01</v>
      </c>
      <c r="K2" s="2" t="str">
        <f>TEXT(Calendar[[#This Row],[Date]],"jjjj")</f>
        <v>mercredi</v>
      </c>
      <c r="L2" s="2">
        <f>WEEKDAY(Calendar[[#This Row],[Date]],2)</f>
        <v>3</v>
      </c>
      <c r="M2" s="2">
        <f>DAY(Calendar[[#This Row],[Date]])</f>
        <v>1</v>
      </c>
      <c r="N2" s="2">
        <f>Calendar[[#This Row],[Date]]-DATE(Calendar[[#This Row],[Annee]],1,1)+1</f>
        <v>1</v>
      </c>
      <c r="O2" s="2" t="b">
        <f>IF(OR(Calendar[[#This Row],[Nom_Jour]]="Samedi",Calendar[[#This Row],[Nom_Jour]]="Dimanche"),TRUE)</f>
        <v>0</v>
      </c>
      <c r="P2" s="1" t="b">
        <f>NOT(ISERROR(VLOOKUP(Calendar[[#This Row],[Date]],Fériés[Date Fériés],1,FALSE)))</f>
        <v>1</v>
      </c>
      <c r="R2" t="s">
        <v>7</v>
      </c>
      <c r="S2" s="3">
        <f>DATE(Fériés[[#This Row],[Annee]],1,1)</f>
        <v>43831</v>
      </c>
      <c r="T2">
        <v>2020</v>
      </c>
    </row>
    <row r="3" spans="1:20" x14ac:dyDescent="0.3">
      <c r="A3" s="1">
        <v>43832</v>
      </c>
      <c r="B3" s="1" t="str">
        <f>TEXT(Calendar[[#This Row],[Date]],"aaaa")</f>
        <v>2020</v>
      </c>
      <c r="C3" s="1" t="str">
        <f>"T"&amp;ROUNDUP(Calendar[[#This Row],[No_Mois]]/3,0)</f>
        <v>T1</v>
      </c>
      <c r="D3">
        <f>MONTH(A3)</f>
        <v>1</v>
      </c>
      <c r="E3" t="str">
        <f>"M"&amp;Calendar[[#This Row],[No_Mois]]</f>
        <v>M1</v>
      </c>
      <c r="F3" t="str">
        <f>Calendar[[#This Row],[Annee]]&amp;IF(LEN(Calendar[[#This Row],[No_Mois]])=1,"0"&amp;Calendar[[#This Row],[No_Mois]],Calendar[[#This Row],[No_Mois]])</f>
        <v>202001</v>
      </c>
      <c r="G3" s="1" t="str">
        <f>TEXT(Calendar[[#This Row],[Date]],"mmmm")&amp;" "&amp;TEXT(Calendar[[#This Row],[Date]],"aa")</f>
        <v>janvier 20</v>
      </c>
      <c r="H3" s="1" t="str">
        <f>TEXT(Calendar[[#This Row],[Date]],"mmm")&amp;" "&amp;TEXT(Calendar[[#This Row],[Date]],"aa")</f>
        <v>janv 20</v>
      </c>
      <c r="I3" s="2" t="str">
        <f>"S"&amp;IF(LEN(_xlfn.ISOWEEKNUM(Calendar[[#This Row],[Date]]))=1,"0"&amp;_xlfn.ISOWEEKNUM(Calendar[[#This Row],[Date]]),_xlfn.ISOWEEKNUM(Calendar[[#This Row],[Date]]))</f>
        <v>S01</v>
      </c>
      <c r="J3" s="2" t="str">
        <f>Calendar[[#This Row],[Annee]]&amp;"-"&amp;IF(LEN(_xlfn.ISOWEEKNUM(Calendar[[#This Row],[Date]]))=1,"0"&amp;_xlfn.ISOWEEKNUM(Calendar[[#This Row],[Date]]),_xlfn.ISOWEEKNUM(Calendar[[#This Row],[Date]]))</f>
        <v>2020-01</v>
      </c>
      <c r="K3" t="str">
        <f>TEXT(Calendar[[#This Row],[Date]],"jjjj")</f>
        <v>jeudi</v>
      </c>
      <c r="L3">
        <f>WEEKDAY(Calendar[[#This Row],[Date]],2)</f>
        <v>4</v>
      </c>
      <c r="M3">
        <f>DAY(Calendar[[#This Row],[Date]])</f>
        <v>2</v>
      </c>
      <c r="N3" s="2">
        <f>Calendar[[#This Row],[Date]]-DATE(Calendar[[#This Row],[Annee]],1,1)+1</f>
        <v>2</v>
      </c>
      <c r="O3" s="2" t="b">
        <f>IF(OR(Calendar[[#This Row],[Nom_Jour]]="Samedi",Calendar[[#This Row],[Nom_Jour]]="Dimanche"),TRUE)</f>
        <v>0</v>
      </c>
      <c r="P3" s="1" t="b">
        <f>NOT(ISERROR(VLOOKUP(Calendar[[#This Row],[Date]],Fériés[Date Fériés],1,FALSE)))</f>
        <v>0</v>
      </c>
      <c r="R3" t="s">
        <v>8</v>
      </c>
      <c r="S3" s="3">
        <f xml:space="preserve"> FLOOR(DAY(MINUTE(Fériés[[#This Row],[Annee]]/38)/2+56)&amp;"/5/"&amp;Fériés[[#This Row],[Annee]],7)-34</f>
        <v>43933</v>
      </c>
      <c r="T3">
        <v>2020</v>
      </c>
    </row>
    <row r="4" spans="1:20" x14ac:dyDescent="0.3">
      <c r="A4" s="1">
        <v>43833</v>
      </c>
      <c r="B4" s="1" t="str">
        <f>TEXT(Calendar[[#This Row],[Date]],"aaaa")</f>
        <v>2020</v>
      </c>
      <c r="C4" s="1" t="str">
        <f>"T"&amp;ROUNDUP(Calendar[[#This Row],[No_Mois]]/3,0)</f>
        <v>T1</v>
      </c>
      <c r="D4">
        <f t="shared" ref="D4:D67" si="0">MONTH(A4)</f>
        <v>1</v>
      </c>
      <c r="E4" t="str">
        <f>"M"&amp;Calendar[[#This Row],[No_Mois]]</f>
        <v>M1</v>
      </c>
      <c r="F4" t="str">
        <f>Calendar[[#This Row],[Annee]]&amp;IF(LEN(Calendar[[#This Row],[No_Mois]])=1,"0"&amp;Calendar[[#This Row],[No_Mois]],Calendar[[#This Row],[No_Mois]])</f>
        <v>202001</v>
      </c>
      <c r="G4" s="1" t="str">
        <f>TEXT(Calendar[[#This Row],[Date]],"mmmm")&amp;" "&amp;TEXT(Calendar[[#This Row],[Date]],"aa")</f>
        <v>janvier 20</v>
      </c>
      <c r="H4" s="1" t="str">
        <f>TEXT(Calendar[[#This Row],[Date]],"mmm")&amp;" "&amp;TEXT(Calendar[[#This Row],[Date]],"aa")</f>
        <v>janv 20</v>
      </c>
      <c r="I4" s="2" t="str">
        <f>"S"&amp;IF(LEN(_xlfn.ISOWEEKNUM(Calendar[[#This Row],[Date]]))=1,"0"&amp;_xlfn.ISOWEEKNUM(Calendar[[#This Row],[Date]]),_xlfn.ISOWEEKNUM(Calendar[[#This Row],[Date]]))</f>
        <v>S01</v>
      </c>
      <c r="J4" s="2" t="str">
        <f>Calendar[[#This Row],[Annee]]&amp;"-"&amp;IF(LEN(_xlfn.ISOWEEKNUM(Calendar[[#This Row],[Date]]))=1,"0"&amp;_xlfn.ISOWEEKNUM(Calendar[[#This Row],[Date]]),_xlfn.ISOWEEKNUM(Calendar[[#This Row],[Date]]))</f>
        <v>2020-01</v>
      </c>
      <c r="K4" t="str">
        <f>TEXT(Calendar[[#This Row],[Date]],"jjjj")</f>
        <v>vendredi</v>
      </c>
      <c r="L4">
        <f>WEEKDAY(Calendar[[#This Row],[Date]],2)</f>
        <v>5</v>
      </c>
      <c r="M4">
        <f>DAY(Calendar[[#This Row],[Date]])</f>
        <v>3</v>
      </c>
      <c r="N4" s="2">
        <f>Calendar[[#This Row],[Date]]-DATE(Calendar[[#This Row],[Annee]],1,1)+1</f>
        <v>3</v>
      </c>
      <c r="O4" s="2" t="b">
        <f>IF(OR(Calendar[[#This Row],[Nom_Jour]]="Samedi",Calendar[[#This Row],[Nom_Jour]]="Dimanche"),TRUE)</f>
        <v>0</v>
      </c>
      <c r="P4" s="1" t="b">
        <f>NOT(ISERROR(VLOOKUP(Calendar[[#This Row],[Date]],Fériés[Date Fériés],1,FALSE)))</f>
        <v>0</v>
      </c>
      <c r="R4" t="s">
        <v>9</v>
      </c>
      <c r="S4" s="3">
        <f>S3+1</f>
        <v>43934</v>
      </c>
      <c r="T4">
        <v>2020</v>
      </c>
    </row>
    <row r="5" spans="1:20" x14ac:dyDescent="0.3">
      <c r="A5" s="1">
        <v>43834</v>
      </c>
      <c r="B5" s="1" t="str">
        <f>TEXT(Calendar[[#This Row],[Date]],"aaaa")</f>
        <v>2020</v>
      </c>
      <c r="C5" s="1" t="str">
        <f>"T"&amp;ROUNDUP(Calendar[[#This Row],[No_Mois]]/3,0)</f>
        <v>T1</v>
      </c>
      <c r="D5">
        <f t="shared" si="0"/>
        <v>1</v>
      </c>
      <c r="E5" t="str">
        <f>"M"&amp;Calendar[[#This Row],[No_Mois]]</f>
        <v>M1</v>
      </c>
      <c r="F5" t="str">
        <f>Calendar[[#This Row],[Annee]]&amp;IF(LEN(Calendar[[#This Row],[No_Mois]])=1,"0"&amp;Calendar[[#This Row],[No_Mois]],Calendar[[#This Row],[No_Mois]])</f>
        <v>202001</v>
      </c>
      <c r="G5" s="1" t="str">
        <f>TEXT(Calendar[[#This Row],[Date]],"mmmm")&amp;" "&amp;TEXT(Calendar[[#This Row],[Date]],"aa")</f>
        <v>janvier 20</v>
      </c>
      <c r="H5" s="1" t="str">
        <f>TEXT(Calendar[[#This Row],[Date]],"mmm")&amp;" "&amp;TEXT(Calendar[[#This Row],[Date]],"aa")</f>
        <v>janv 20</v>
      </c>
      <c r="I5" s="2" t="str">
        <f>"S"&amp;IF(LEN(_xlfn.ISOWEEKNUM(Calendar[[#This Row],[Date]]))=1,"0"&amp;_xlfn.ISOWEEKNUM(Calendar[[#This Row],[Date]]),_xlfn.ISOWEEKNUM(Calendar[[#This Row],[Date]]))</f>
        <v>S01</v>
      </c>
      <c r="J5" s="2" t="str">
        <f>Calendar[[#This Row],[Annee]]&amp;"-"&amp;IF(LEN(_xlfn.ISOWEEKNUM(Calendar[[#This Row],[Date]]))=1,"0"&amp;_xlfn.ISOWEEKNUM(Calendar[[#This Row],[Date]]),_xlfn.ISOWEEKNUM(Calendar[[#This Row],[Date]]))</f>
        <v>2020-01</v>
      </c>
      <c r="K5" t="str">
        <f>TEXT(Calendar[[#This Row],[Date]],"jjjj")</f>
        <v>samedi</v>
      </c>
      <c r="L5">
        <f>WEEKDAY(Calendar[[#This Row],[Date]],2)</f>
        <v>6</v>
      </c>
      <c r="M5">
        <f>DAY(Calendar[[#This Row],[Date]])</f>
        <v>4</v>
      </c>
      <c r="N5" s="2">
        <f>Calendar[[#This Row],[Date]]-DATE(Calendar[[#This Row],[Annee]],1,1)+1</f>
        <v>4</v>
      </c>
      <c r="O5" s="2" t="b">
        <f>IF(OR(Calendar[[#This Row],[Nom_Jour]]="Samedi",Calendar[[#This Row],[Nom_Jour]]="Dimanche"),TRUE)</f>
        <v>1</v>
      </c>
      <c r="P5" s="1" t="b">
        <f>NOT(ISERROR(VLOOKUP(Calendar[[#This Row],[Date]],Fériés[Date Fériés],1,FALSE)))</f>
        <v>0</v>
      </c>
      <c r="R5" t="s">
        <v>10</v>
      </c>
      <c r="S5" s="3">
        <f>DATE(Fériés[[#This Row],[Annee]],5,1)</f>
        <v>43952</v>
      </c>
      <c r="T5">
        <v>2020</v>
      </c>
    </row>
    <row r="6" spans="1:20" x14ac:dyDescent="0.3">
      <c r="A6" s="1">
        <v>43835</v>
      </c>
      <c r="B6" s="1" t="str">
        <f>TEXT(Calendar[[#This Row],[Date]],"aaaa")</f>
        <v>2020</v>
      </c>
      <c r="C6" s="1" t="str">
        <f>"T"&amp;ROUNDUP(Calendar[[#This Row],[No_Mois]]/3,0)</f>
        <v>T1</v>
      </c>
      <c r="D6">
        <f t="shared" si="0"/>
        <v>1</v>
      </c>
      <c r="E6" t="str">
        <f>"M"&amp;Calendar[[#This Row],[No_Mois]]</f>
        <v>M1</v>
      </c>
      <c r="F6" t="str">
        <f>Calendar[[#This Row],[Annee]]&amp;IF(LEN(Calendar[[#This Row],[No_Mois]])=1,"0"&amp;Calendar[[#This Row],[No_Mois]],Calendar[[#This Row],[No_Mois]])</f>
        <v>202001</v>
      </c>
      <c r="G6" s="1" t="str">
        <f>TEXT(Calendar[[#This Row],[Date]],"mmmm")&amp;" "&amp;TEXT(Calendar[[#This Row],[Date]],"aa")</f>
        <v>janvier 20</v>
      </c>
      <c r="H6" s="1" t="str">
        <f>TEXT(Calendar[[#This Row],[Date]],"mmm")&amp;" "&amp;TEXT(Calendar[[#This Row],[Date]],"aa")</f>
        <v>janv 20</v>
      </c>
      <c r="I6" s="2" t="str">
        <f>"S"&amp;IF(LEN(_xlfn.ISOWEEKNUM(Calendar[[#This Row],[Date]]))=1,"0"&amp;_xlfn.ISOWEEKNUM(Calendar[[#This Row],[Date]]),_xlfn.ISOWEEKNUM(Calendar[[#This Row],[Date]]))</f>
        <v>S01</v>
      </c>
      <c r="J6" s="2" t="str">
        <f>Calendar[[#This Row],[Annee]]&amp;"-"&amp;IF(LEN(_xlfn.ISOWEEKNUM(Calendar[[#This Row],[Date]]))=1,"0"&amp;_xlfn.ISOWEEKNUM(Calendar[[#This Row],[Date]]),_xlfn.ISOWEEKNUM(Calendar[[#This Row],[Date]]))</f>
        <v>2020-01</v>
      </c>
      <c r="K6" t="str">
        <f>TEXT(Calendar[[#This Row],[Date]],"jjjj")</f>
        <v>dimanche</v>
      </c>
      <c r="L6">
        <f>WEEKDAY(Calendar[[#This Row],[Date]],2)</f>
        <v>7</v>
      </c>
      <c r="M6">
        <f>DAY(Calendar[[#This Row],[Date]])</f>
        <v>5</v>
      </c>
      <c r="N6" s="2">
        <f>Calendar[[#This Row],[Date]]-DATE(Calendar[[#This Row],[Annee]],1,1)+1</f>
        <v>5</v>
      </c>
      <c r="O6" s="2" t="b">
        <f>IF(OR(Calendar[[#This Row],[Nom_Jour]]="Samedi",Calendar[[#This Row],[Nom_Jour]]="Dimanche"),TRUE)</f>
        <v>1</v>
      </c>
      <c r="P6" s="1" t="b">
        <f>NOT(ISERROR(VLOOKUP(Calendar[[#This Row],[Date]],Fériés[Date Fériés],1,FALSE)))</f>
        <v>0</v>
      </c>
      <c r="R6" t="s">
        <v>11</v>
      </c>
      <c r="S6" s="3">
        <f>DATE(Fériés[[#This Row],[Annee]],5,8)</f>
        <v>43959</v>
      </c>
      <c r="T6">
        <v>2020</v>
      </c>
    </row>
    <row r="7" spans="1:20" x14ac:dyDescent="0.3">
      <c r="A7" s="1">
        <v>43836</v>
      </c>
      <c r="B7" s="1" t="str">
        <f>TEXT(Calendar[[#This Row],[Date]],"aaaa")</f>
        <v>2020</v>
      </c>
      <c r="C7" s="1" t="str">
        <f>"T"&amp;ROUNDUP(Calendar[[#This Row],[No_Mois]]/3,0)</f>
        <v>T1</v>
      </c>
      <c r="D7">
        <f t="shared" si="0"/>
        <v>1</v>
      </c>
      <c r="E7" t="str">
        <f>"M"&amp;Calendar[[#This Row],[No_Mois]]</f>
        <v>M1</v>
      </c>
      <c r="F7" t="str">
        <f>Calendar[[#This Row],[Annee]]&amp;IF(LEN(Calendar[[#This Row],[No_Mois]])=1,"0"&amp;Calendar[[#This Row],[No_Mois]],Calendar[[#This Row],[No_Mois]])</f>
        <v>202001</v>
      </c>
      <c r="G7" s="1" t="str">
        <f>TEXT(Calendar[[#This Row],[Date]],"mmmm")&amp;" "&amp;TEXT(Calendar[[#This Row],[Date]],"aa")</f>
        <v>janvier 20</v>
      </c>
      <c r="H7" s="1" t="str">
        <f>TEXT(Calendar[[#This Row],[Date]],"mmm")&amp;" "&amp;TEXT(Calendar[[#This Row],[Date]],"aa")</f>
        <v>janv 20</v>
      </c>
      <c r="I7" s="2" t="str">
        <f>"S"&amp;IF(LEN(_xlfn.ISOWEEKNUM(Calendar[[#This Row],[Date]]))=1,"0"&amp;_xlfn.ISOWEEKNUM(Calendar[[#This Row],[Date]]),_xlfn.ISOWEEKNUM(Calendar[[#This Row],[Date]]))</f>
        <v>S02</v>
      </c>
      <c r="J7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7" t="str">
        <f>TEXT(Calendar[[#This Row],[Date]],"jjjj")</f>
        <v>lundi</v>
      </c>
      <c r="L7">
        <f>WEEKDAY(Calendar[[#This Row],[Date]],2)</f>
        <v>1</v>
      </c>
      <c r="M7">
        <f>DAY(Calendar[[#This Row],[Date]])</f>
        <v>6</v>
      </c>
      <c r="N7" s="2">
        <f>Calendar[[#This Row],[Date]]-DATE(Calendar[[#This Row],[Annee]],1,1)+1</f>
        <v>6</v>
      </c>
      <c r="O7" s="2" t="b">
        <f>IF(OR(Calendar[[#This Row],[Nom_Jour]]="Samedi",Calendar[[#This Row],[Nom_Jour]]="Dimanche"),TRUE)</f>
        <v>0</v>
      </c>
      <c r="P7" s="1" t="b">
        <f>NOT(ISERROR(VLOOKUP(Calendar[[#This Row],[Date]],Fériés[Date Fériés],1,FALSE)))</f>
        <v>0</v>
      </c>
      <c r="R7" t="s">
        <v>12</v>
      </c>
      <c r="S7" s="3">
        <f>S3+39</f>
        <v>43972</v>
      </c>
      <c r="T7">
        <v>2020</v>
      </c>
    </row>
    <row r="8" spans="1:20" x14ac:dyDescent="0.3">
      <c r="A8" s="1">
        <v>43837</v>
      </c>
      <c r="B8" s="1" t="str">
        <f>TEXT(Calendar[[#This Row],[Date]],"aaaa")</f>
        <v>2020</v>
      </c>
      <c r="C8" s="1" t="str">
        <f>"T"&amp;ROUNDUP(Calendar[[#This Row],[No_Mois]]/3,0)</f>
        <v>T1</v>
      </c>
      <c r="D8">
        <f t="shared" si="0"/>
        <v>1</v>
      </c>
      <c r="E8" t="str">
        <f>"M"&amp;Calendar[[#This Row],[No_Mois]]</f>
        <v>M1</v>
      </c>
      <c r="F8" t="str">
        <f>Calendar[[#This Row],[Annee]]&amp;IF(LEN(Calendar[[#This Row],[No_Mois]])=1,"0"&amp;Calendar[[#This Row],[No_Mois]],Calendar[[#This Row],[No_Mois]])</f>
        <v>202001</v>
      </c>
      <c r="G8" s="1" t="str">
        <f>TEXT(Calendar[[#This Row],[Date]],"mmmm")&amp;" "&amp;TEXT(Calendar[[#This Row],[Date]],"aa")</f>
        <v>janvier 20</v>
      </c>
      <c r="H8" s="1" t="str">
        <f>TEXT(Calendar[[#This Row],[Date]],"mmm")&amp;" "&amp;TEXT(Calendar[[#This Row],[Date]],"aa")</f>
        <v>janv 20</v>
      </c>
      <c r="I8" s="2" t="str">
        <f>"S"&amp;IF(LEN(_xlfn.ISOWEEKNUM(Calendar[[#This Row],[Date]]))=1,"0"&amp;_xlfn.ISOWEEKNUM(Calendar[[#This Row],[Date]]),_xlfn.ISOWEEKNUM(Calendar[[#This Row],[Date]]))</f>
        <v>S02</v>
      </c>
      <c r="J8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8" t="str">
        <f>TEXT(Calendar[[#This Row],[Date]],"jjjj")</f>
        <v>mardi</v>
      </c>
      <c r="L8">
        <f>WEEKDAY(Calendar[[#This Row],[Date]],2)</f>
        <v>2</v>
      </c>
      <c r="M8">
        <f>DAY(Calendar[[#This Row],[Date]])</f>
        <v>7</v>
      </c>
      <c r="N8" s="2">
        <f>Calendar[[#This Row],[Date]]-DATE(Calendar[[#This Row],[Annee]],1,1)+1</f>
        <v>7</v>
      </c>
      <c r="O8" s="2" t="b">
        <f>IF(OR(Calendar[[#This Row],[Nom_Jour]]="Samedi",Calendar[[#This Row],[Nom_Jour]]="Dimanche"),TRUE)</f>
        <v>0</v>
      </c>
      <c r="P8" s="1" t="b">
        <f>NOT(ISERROR(VLOOKUP(Calendar[[#This Row],[Date]],Fériés[Date Fériés],1,FALSE)))</f>
        <v>0</v>
      </c>
      <c r="R8" t="s">
        <v>13</v>
      </c>
      <c r="S8" s="3">
        <f>S3+49</f>
        <v>43982</v>
      </c>
      <c r="T8">
        <v>2020</v>
      </c>
    </row>
    <row r="9" spans="1:20" x14ac:dyDescent="0.3">
      <c r="A9" s="1">
        <v>43838</v>
      </c>
      <c r="B9" s="1" t="str">
        <f>TEXT(Calendar[[#This Row],[Date]],"aaaa")</f>
        <v>2020</v>
      </c>
      <c r="C9" s="1" t="str">
        <f>"T"&amp;ROUNDUP(Calendar[[#This Row],[No_Mois]]/3,0)</f>
        <v>T1</v>
      </c>
      <c r="D9">
        <f t="shared" si="0"/>
        <v>1</v>
      </c>
      <c r="E9" t="str">
        <f>"M"&amp;Calendar[[#This Row],[No_Mois]]</f>
        <v>M1</v>
      </c>
      <c r="F9" t="str">
        <f>Calendar[[#This Row],[Annee]]&amp;IF(LEN(Calendar[[#This Row],[No_Mois]])=1,"0"&amp;Calendar[[#This Row],[No_Mois]],Calendar[[#This Row],[No_Mois]])</f>
        <v>202001</v>
      </c>
      <c r="G9" s="1" t="str">
        <f>TEXT(Calendar[[#This Row],[Date]],"mmmm")&amp;" "&amp;TEXT(Calendar[[#This Row],[Date]],"aa")</f>
        <v>janvier 20</v>
      </c>
      <c r="H9" s="1" t="str">
        <f>TEXT(Calendar[[#This Row],[Date]],"mmm")&amp;" "&amp;TEXT(Calendar[[#This Row],[Date]],"aa")</f>
        <v>janv 20</v>
      </c>
      <c r="I9" s="2" t="str">
        <f>"S"&amp;IF(LEN(_xlfn.ISOWEEKNUM(Calendar[[#This Row],[Date]]))=1,"0"&amp;_xlfn.ISOWEEKNUM(Calendar[[#This Row],[Date]]),_xlfn.ISOWEEKNUM(Calendar[[#This Row],[Date]]))</f>
        <v>S02</v>
      </c>
      <c r="J9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9" t="str">
        <f>TEXT(Calendar[[#This Row],[Date]],"jjjj")</f>
        <v>mercredi</v>
      </c>
      <c r="L9">
        <f>WEEKDAY(Calendar[[#This Row],[Date]],2)</f>
        <v>3</v>
      </c>
      <c r="M9">
        <f>DAY(Calendar[[#This Row],[Date]])</f>
        <v>8</v>
      </c>
      <c r="N9" s="2">
        <f>Calendar[[#This Row],[Date]]-DATE(Calendar[[#This Row],[Annee]],1,1)+1</f>
        <v>8</v>
      </c>
      <c r="O9" s="2" t="b">
        <f>IF(OR(Calendar[[#This Row],[Nom_Jour]]="Samedi",Calendar[[#This Row],[Nom_Jour]]="Dimanche"),TRUE)</f>
        <v>0</v>
      </c>
      <c r="P9" s="1" t="b">
        <f>NOT(ISERROR(VLOOKUP(Calendar[[#This Row],[Date]],Fériés[Date Fériés],1,FALSE)))</f>
        <v>0</v>
      </c>
      <c r="R9" t="s">
        <v>14</v>
      </c>
      <c r="S9" s="3">
        <f>S3+50</f>
        <v>43983</v>
      </c>
      <c r="T9">
        <v>2020</v>
      </c>
    </row>
    <row r="10" spans="1:20" x14ac:dyDescent="0.3">
      <c r="A10" s="1">
        <v>43839</v>
      </c>
      <c r="B10" s="1" t="str">
        <f>TEXT(Calendar[[#This Row],[Date]],"aaaa")</f>
        <v>2020</v>
      </c>
      <c r="C10" s="1" t="str">
        <f>"T"&amp;ROUNDUP(Calendar[[#This Row],[No_Mois]]/3,0)</f>
        <v>T1</v>
      </c>
      <c r="D10">
        <f t="shared" si="0"/>
        <v>1</v>
      </c>
      <c r="E10" t="str">
        <f>"M"&amp;Calendar[[#This Row],[No_Mois]]</f>
        <v>M1</v>
      </c>
      <c r="F10" t="str">
        <f>Calendar[[#This Row],[Annee]]&amp;IF(LEN(Calendar[[#This Row],[No_Mois]])=1,"0"&amp;Calendar[[#This Row],[No_Mois]],Calendar[[#This Row],[No_Mois]])</f>
        <v>202001</v>
      </c>
      <c r="G10" s="1" t="str">
        <f>TEXT(Calendar[[#This Row],[Date]],"mmmm")&amp;" "&amp;TEXT(Calendar[[#This Row],[Date]],"aa")</f>
        <v>janvier 20</v>
      </c>
      <c r="H10" s="1" t="str">
        <f>TEXT(Calendar[[#This Row],[Date]],"mmm")&amp;" "&amp;TEXT(Calendar[[#This Row],[Date]],"aa")</f>
        <v>janv 20</v>
      </c>
      <c r="I10" s="2" t="str">
        <f>"S"&amp;IF(LEN(_xlfn.ISOWEEKNUM(Calendar[[#This Row],[Date]]))=1,"0"&amp;_xlfn.ISOWEEKNUM(Calendar[[#This Row],[Date]]),_xlfn.ISOWEEKNUM(Calendar[[#This Row],[Date]]))</f>
        <v>S02</v>
      </c>
      <c r="J10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10" t="str">
        <f>TEXT(Calendar[[#This Row],[Date]],"jjjj")</f>
        <v>jeudi</v>
      </c>
      <c r="L10">
        <f>WEEKDAY(Calendar[[#This Row],[Date]],2)</f>
        <v>4</v>
      </c>
      <c r="M10">
        <f>DAY(Calendar[[#This Row],[Date]])</f>
        <v>9</v>
      </c>
      <c r="N10" s="2">
        <f>Calendar[[#This Row],[Date]]-DATE(Calendar[[#This Row],[Annee]],1,1)+1</f>
        <v>9</v>
      </c>
      <c r="O10" s="2" t="b">
        <f>IF(OR(Calendar[[#This Row],[Nom_Jour]]="Samedi",Calendar[[#This Row],[Nom_Jour]]="Dimanche"),TRUE)</f>
        <v>0</v>
      </c>
      <c r="P10" s="1" t="b">
        <f>NOT(ISERROR(VLOOKUP(Calendar[[#This Row],[Date]],Fériés[Date Fériés],1,FALSE)))</f>
        <v>0</v>
      </c>
      <c r="R10" t="s">
        <v>15</v>
      </c>
      <c r="S10" s="3">
        <f>DATE(Fériés[[#This Row],[Annee]],7,14)</f>
        <v>44026</v>
      </c>
      <c r="T10">
        <v>2020</v>
      </c>
    </row>
    <row r="11" spans="1:20" x14ac:dyDescent="0.3">
      <c r="A11" s="1">
        <v>43840</v>
      </c>
      <c r="B11" s="1" t="str">
        <f>TEXT(Calendar[[#This Row],[Date]],"aaaa")</f>
        <v>2020</v>
      </c>
      <c r="C11" s="1" t="str">
        <f>"T"&amp;ROUNDUP(Calendar[[#This Row],[No_Mois]]/3,0)</f>
        <v>T1</v>
      </c>
      <c r="D11">
        <f t="shared" si="0"/>
        <v>1</v>
      </c>
      <c r="E11" t="str">
        <f>"M"&amp;Calendar[[#This Row],[No_Mois]]</f>
        <v>M1</v>
      </c>
      <c r="F11" t="str">
        <f>Calendar[[#This Row],[Annee]]&amp;IF(LEN(Calendar[[#This Row],[No_Mois]])=1,"0"&amp;Calendar[[#This Row],[No_Mois]],Calendar[[#This Row],[No_Mois]])</f>
        <v>202001</v>
      </c>
      <c r="G11" s="1" t="str">
        <f>TEXT(Calendar[[#This Row],[Date]],"mmmm")&amp;" "&amp;TEXT(Calendar[[#This Row],[Date]],"aa")</f>
        <v>janvier 20</v>
      </c>
      <c r="H11" s="1" t="str">
        <f>TEXT(Calendar[[#This Row],[Date]],"mmm")&amp;" "&amp;TEXT(Calendar[[#This Row],[Date]],"aa")</f>
        <v>janv 20</v>
      </c>
      <c r="I11" s="2" t="str">
        <f>"S"&amp;IF(LEN(_xlfn.ISOWEEKNUM(Calendar[[#This Row],[Date]]))=1,"0"&amp;_xlfn.ISOWEEKNUM(Calendar[[#This Row],[Date]]),_xlfn.ISOWEEKNUM(Calendar[[#This Row],[Date]]))</f>
        <v>S02</v>
      </c>
      <c r="J11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11" t="str">
        <f>TEXT(Calendar[[#This Row],[Date]],"jjjj")</f>
        <v>vendredi</v>
      </c>
      <c r="L11">
        <f>WEEKDAY(Calendar[[#This Row],[Date]],2)</f>
        <v>5</v>
      </c>
      <c r="M11">
        <f>DAY(Calendar[[#This Row],[Date]])</f>
        <v>10</v>
      </c>
      <c r="N11" s="2">
        <f>Calendar[[#This Row],[Date]]-DATE(Calendar[[#This Row],[Annee]],1,1)+1</f>
        <v>10</v>
      </c>
      <c r="O11" s="2" t="b">
        <f>IF(OR(Calendar[[#This Row],[Nom_Jour]]="Samedi",Calendar[[#This Row],[Nom_Jour]]="Dimanche"),TRUE)</f>
        <v>0</v>
      </c>
      <c r="P11" s="1" t="b">
        <f>NOT(ISERROR(VLOOKUP(Calendar[[#This Row],[Date]],Fériés[Date Fériés],1,FALSE)))</f>
        <v>0</v>
      </c>
      <c r="R11" t="s">
        <v>16</v>
      </c>
      <c r="S11" s="3">
        <f>DATE(Fériés[[#This Row],[Annee]],8,15)</f>
        <v>44058</v>
      </c>
      <c r="T11">
        <v>2020</v>
      </c>
    </row>
    <row r="12" spans="1:20" x14ac:dyDescent="0.3">
      <c r="A12" s="1">
        <v>43841</v>
      </c>
      <c r="B12" s="1" t="str">
        <f>TEXT(Calendar[[#This Row],[Date]],"aaaa")</f>
        <v>2020</v>
      </c>
      <c r="C12" s="1" t="str">
        <f>"T"&amp;ROUNDUP(Calendar[[#This Row],[No_Mois]]/3,0)</f>
        <v>T1</v>
      </c>
      <c r="D12">
        <f t="shared" si="0"/>
        <v>1</v>
      </c>
      <c r="E12" t="str">
        <f>"M"&amp;Calendar[[#This Row],[No_Mois]]</f>
        <v>M1</v>
      </c>
      <c r="F12" t="str">
        <f>Calendar[[#This Row],[Annee]]&amp;IF(LEN(Calendar[[#This Row],[No_Mois]])=1,"0"&amp;Calendar[[#This Row],[No_Mois]],Calendar[[#This Row],[No_Mois]])</f>
        <v>202001</v>
      </c>
      <c r="G12" s="1" t="str">
        <f>TEXT(Calendar[[#This Row],[Date]],"mmmm")&amp;" "&amp;TEXT(Calendar[[#This Row],[Date]],"aa")</f>
        <v>janvier 20</v>
      </c>
      <c r="H12" s="1" t="str">
        <f>TEXT(Calendar[[#This Row],[Date]],"mmm")&amp;" "&amp;TEXT(Calendar[[#This Row],[Date]],"aa")</f>
        <v>janv 20</v>
      </c>
      <c r="I12" s="2" t="str">
        <f>"S"&amp;IF(LEN(_xlfn.ISOWEEKNUM(Calendar[[#This Row],[Date]]))=1,"0"&amp;_xlfn.ISOWEEKNUM(Calendar[[#This Row],[Date]]),_xlfn.ISOWEEKNUM(Calendar[[#This Row],[Date]]))</f>
        <v>S02</v>
      </c>
      <c r="J12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12" t="str">
        <f>TEXT(Calendar[[#This Row],[Date]],"jjjj")</f>
        <v>samedi</v>
      </c>
      <c r="L12">
        <f>WEEKDAY(Calendar[[#This Row],[Date]],2)</f>
        <v>6</v>
      </c>
      <c r="M12">
        <f>DAY(Calendar[[#This Row],[Date]])</f>
        <v>11</v>
      </c>
      <c r="N12" s="2">
        <f>Calendar[[#This Row],[Date]]-DATE(Calendar[[#This Row],[Annee]],1,1)+1</f>
        <v>11</v>
      </c>
      <c r="O12" s="2" t="b">
        <f>IF(OR(Calendar[[#This Row],[Nom_Jour]]="Samedi",Calendar[[#This Row],[Nom_Jour]]="Dimanche"),TRUE)</f>
        <v>1</v>
      </c>
      <c r="P12" s="1" t="b">
        <f>NOT(ISERROR(VLOOKUP(Calendar[[#This Row],[Date]],Fériés[Date Fériés],1,FALSE)))</f>
        <v>0</v>
      </c>
      <c r="R12" t="s">
        <v>17</v>
      </c>
      <c r="S12" s="3">
        <f>DATE(Fériés[[#This Row],[Annee]],11,1)</f>
        <v>44136</v>
      </c>
      <c r="T12">
        <v>2020</v>
      </c>
    </row>
    <row r="13" spans="1:20" x14ac:dyDescent="0.3">
      <c r="A13" s="1">
        <v>43842</v>
      </c>
      <c r="B13" s="1" t="str">
        <f>TEXT(Calendar[[#This Row],[Date]],"aaaa")</f>
        <v>2020</v>
      </c>
      <c r="C13" s="1" t="str">
        <f>"T"&amp;ROUNDUP(Calendar[[#This Row],[No_Mois]]/3,0)</f>
        <v>T1</v>
      </c>
      <c r="D13">
        <f t="shared" si="0"/>
        <v>1</v>
      </c>
      <c r="E13" t="str">
        <f>"M"&amp;Calendar[[#This Row],[No_Mois]]</f>
        <v>M1</v>
      </c>
      <c r="F13" t="str">
        <f>Calendar[[#This Row],[Annee]]&amp;IF(LEN(Calendar[[#This Row],[No_Mois]])=1,"0"&amp;Calendar[[#This Row],[No_Mois]],Calendar[[#This Row],[No_Mois]])</f>
        <v>202001</v>
      </c>
      <c r="G13" s="1" t="str">
        <f>TEXT(Calendar[[#This Row],[Date]],"mmmm")&amp;" "&amp;TEXT(Calendar[[#This Row],[Date]],"aa")</f>
        <v>janvier 20</v>
      </c>
      <c r="H13" s="1" t="str">
        <f>TEXT(Calendar[[#This Row],[Date]],"mmm")&amp;" "&amp;TEXT(Calendar[[#This Row],[Date]],"aa")</f>
        <v>janv 20</v>
      </c>
      <c r="I13" s="2" t="str">
        <f>"S"&amp;IF(LEN(_xlfn.ISOWEEKNUM(Calendar[[#This Row],[Date]]))=1,"0"&amp;_xlfn.ISOWEEKNUM(Calendar[[#This Row],[Date]]),_xlfn.ISOWEEKNUM(Calendar[[#This Row],[Date]]))</f>
        <v>S02</v>
      </c>
      <c r="J13" s="2" t="str">
        <f>Calendar[[#This Row],[Annee]]&amp;"-"&amp;IF(LEN(_xlfn.ISOWEEKNUM(Calendar[[#This Row],[Date]]))=1,"0"&amp;_xlfn.ISOWEEKNUM(Calendar[[#This Row],[Date]]),_xlfn.ISOWEEKNUM(Calendar[[#This Row],[Date]]))</f>
        <v>2020-02</v>
      </c>
      <c r="K13" t="str">
        <f>TEXT(Calendar[[#This Row],[Date]],"jjjj")</f>
        <v>dimanche</v>
      </c>
      <c r="L13">
        <f>WEEKDAY(Calendar[[#This Row],[Date]],2)</f>
        <v>7</v>
      </c>
      <c r="M13">
        <f>DAY(Calendar[[#This Row],[Date]])</f>
        <v>12</v>
      </c>
      <c r="N13" s="2">
        <f>Calendar[[#This Row],[Date]]-DATE(Calendar[[#This Row],[Annee]],1,1)+1</f>
        <v>12</v>
      </c>
      <c r="O13" s="2" t="b">
        <f>IF(OR(Calendar[[#This Row],[Nom_Jour]]="Samedi",Calendar[[#This Row],[Nom_Jour]]="Dimanche"),TRUE)</f>
        <v>1</v>
      </c>
      <c r="P13" s="1" t="b">
        <f>NOT(ISERROR(VLOOKUP(Calendar[[#This Row],[Date]],Fériés[Date Fériés],1,FALSE)))</f>
        <v>0</v>
      </c>
      <c r="R13" t="s">
        <v>18</v>
      </c>
      <c r="S13" s="3">
        <f>DATE(Fériés[[#This Row],[Annee]],11,11)</f>
        <v>44146</v>
      </c>
      <c r="T13">
        <v>2020</v>
      </c>
    </row>
    <row r="14" spans="1:20" x14ac:dyDescent="0.3">
      <c r="A14" s="1">
        <v>43843</v>
      </c>
      <c r="B14" s="1" t="str">
        <f>TEXT(Calendar[[#This Row],[Date]],"aaaa")</f>
        <v>2020</v>
      </c>
      <c r="C14" s="1" t="str">
        <f>"T"&amp;ROUNDUP(Calendar[[#This Row],[No_Mois]]/3,0)</f>
        <v>T1</v>
      </c>
      <c r="D14">
        <f t="shared" si="0"/>
        <v>1</v>
      </c>
      <c r="E14" t="str">
        <f>"M"&amp;Calendar[[#This Row],[No_Mois]]</f>
        <v>M1</v>
      </c>
      <c r="F14" t="str">
        <f>Calendar[[#This Row],[Annee]]&amp;IF(LEN(Calendar[[#This Row],[No_Mois]])=1,"0"&amp;Calendar[[#This Row],[No_Mois]],Calendar[[#This Row],[No_Mois]])</f>
        <v>202001</v>
      </c>
      <c r="G14" s="1" t="str">
        <f>TEXT(Calendar[[#This Row],[Date]],"mmmm")&amp;" "&amp;TEXT(Calendar[[#This Row],[Date]],"aa")</f>
        <v>janvier 20</v>
      </c>
      <c r="H14" s="1" t="str">
        <f>TEXT(Calendar[[#This Row],[Date]],"mmm")&amp;" "&amp;TEXT(Calendar[[#This Row],[Date]],"aa")</f>
        <v>janv 20</v>
      </c>
      <c r="I14" s="2" t="str">
        <f>"S"&amp;IF(LEN(_xlfn.ISOWEEKNUM(Calendar[[#This Row],[Date]]))=1,"0"&amp;_xlfn.ISOWEEKNUM(Calendar[[#This Row],[Date]]),_xlfn.ISOWEEKNUM(Calendar[[#This Row],[Date]]))</f>
        <v>S03</v>
      </c>
      <c r="J14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14" t="str">
        <f>TEXT(Calendar[[#This Row],[Date]],"jjjj")</f>
        <v>lundi</v>
      </c>
      <c r="L14">
        <f>WEEKDAY(Calendar[[#This Row],[Date]],2)</f>
        <v>1</v>
      </c>
      <c r="M14">
        <f>DAY(Calendar[[#This Row],[Date]])</f>
        <v>13</v>
      </c>
      <c r="N14" s="2">
        <f>Calendar[[#This Row],[Date]]-DATE(Calendar[[#This Row],[Annee]],1,1)+1</f>
        <v>13</v>
      </c>
      <c r="O14" s="2" t="b">
        <f>IF(OR(Calendar[[#This Row],[Nom_Jour]]="Samedi",Calendar[[#This Row],[Nom_Jour]]="Dimanche"),TRUE)</f>
        <v>0</v>
      </c>
      <c r="P14" s="1" t="b">
        <f>NOT(ISERROR(VLOOKUP(Calendar[[#This Row],[Date]],Fériés[Date Fériés],1,FALSE)))</f>
        <v>0</v>
      </c>
      <c r="R14" t="s">
        <v>19</v>
      </c>
      <c r="S14" s="3">
        <f>DATE(Fériés[[#This Row],[Annee]],12,25)</f>
        <v>44190</v>
      </c>
      <c r="T14">
        <v>2020</v>
      </c>
    </row>
    <row r="15" spans="1:20" x14ac:dyDescent="0.3">
      <c r="A15" s="1">
        <v>43844</v>
      </c>
      <c r="B15" s="1" t="str">
        <f>TEXT(Calendar[[#This Row],[Date]],"aaaa")</f>
        <v>2020</v>
      </c>
      <c r="C15" s="1" t="str">
        <f>"T"&amp;ROUNDUP(Calendar[[#This Row],[No_Mois]]/3,0)</f>
        <v>T1</v>
      </c>
      <c r="D15">
        <f t="shared" si="0"/>
        <v>1</v>
      </c>
      <c r="E15" t="str">
        <f>"M"&amp;Calendar[[#This Row],[No_Mois]]</f>
        <v>M1</v>
      </c>
      <c r="F15" t="str">
        <f>Calendar[[#This Row],[Annee]]&amp;IF(LEN(Calendar[[#This Row],[No_Mois]])=1,"0"&amp;Calendar[[#This Row],[No_Mois]],Calendar[[#This Row],[No_Mois]])</f>
        <v>202001</v>
      </c>
      <c r="G15" s="1" t="str">
        <f>TEXT(Calendar[[#This Row],[Date]],"mmmm")&amp;" "&amp;TEXT(Calendar[[#This Row],[Date]],"aa")</f>
        <v>janvier 20</v>
      </c>
      <c r="H15" s="1" t="str">
        <f>TEXT(Calendar[[#This Row],[Date]],"mmm")&amp;" "&amp;TEXT(Calendar[[#This Row],[Date]],"aa")</f>
        <v>janv 20</v>
      </c>
      <c r="I15" s="2" t="str">
        <f>"S"&amp;IF(LEN(_xlfn.ISOWEEKNUM(Calendar[[#This Row],[Date]]))=1,"0"&amp;_xlfn.ISOWEEKNUM(Calendar[[#This Row],[Date]]),_xlfn.ISOWEEKNUM(Calendar[[#This Row],[Date]]))</f>
        <v>S03</v>
      </c>
      <c r="J15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15" t="str">
        <f>TEXT(Calendar[[#This Row],[Date]],"jjjj")</f>
        <v>mardi</v>
      </c>
      <c r="L15">
        <f>WEEKDAY(Calendar[[#This Row],[Date]],2)</f>
        <v>2</v>
      </c>
      <c r="M15">
        <f>DAY(Calendar[[#This Row],[Date]])</f>
        <v>14</v>
      </c>
      <c r="N15" s="2">
        <f>Calendar[[#This Row],[Date]]-DATE(Calendar[[#This Row],[Annee]],1,1)+1</f>
        <v>14</v>
      </c>
      <c r="O15" s="2" t="b">
        <f>IF(OR(Calendar[[#This Row],[Nom_Jour]]="Samedi",Calendar[[#This Row],[Nom_Jour]]="Dimanche"),TRUE)</f>
        <v>0</v>
      </c>
      <c r="P15" s="1" t="b">
        <f>NOT(ISERROR(VLOOKUP(Calendar[[#This Row],[Date]],Fériés[Date Fériés],1,FALSE)))</f>
        <v>0</v>
      </c>
      <c r="R15" t="s">
        <v>7</v>
      </c>
      <c r="S15" s="3">
        <f>DATE(Fériés[[#This Row],[Annee]],1,1)</f>
        <v>44197</v>
      </c>
      <c r="T15">
        <v>2021</v>
      </c>
    </row>
    <row r="16" spans="1:20" x14ac:dyDescent="0.3">
      <c r="A16" s="1">
        <v>43845</v>
      </c>
      <c r="B16" s="1" t="str">
        <f>TEXT(Calendar[[#This Row],[Date]],"aaaa")</f>
        <v>2020</v>
      </c>
      <c r="C16" s="1" t="str">
        <f>"T"&amp;ROUNDUP(Calendar[[#This Row],[No_Mois]]/3,0)</f>
        <v>T1</v>
      </c>
      <c r="D16">
        <f t="shared" si="0"/>
        <v>1</v>
      </c>
      <c r="E16" t="str">
        <f>"M"&amp;Calendar[[#This Row],[No_Mois]]</f>
        <v>M1</v>
      </c>
      <c r="F16" t="str">
        <f>Calendar[[#This Row],[Annee]]&amp;IF(LEN(Calendar[[#This Row],[No_Mois]])=1,"0"&amp;Calendar[[#This Row],[No_Mois]],Calendar[[#This Row],[No_Mois]])</f>
        <v>202001</v>
      </c>
      <c r="G16" s="1" t="str">
        <f>TEXT(Calendar[[#This Row],[Date]],"mmmm")&amp;" "&amp;TEXT(Calendar[[#This Row],[Date]],"aa")</f>
        <v>janvier 20</v>
      </c>
      <c r="H16" s="1" t="str">
        <f>TEXT(Calendar[[#This Row],[Date]],"mmm")&amp;" "&amp;TEXT(Calendar[[#This Row],[Date]],"aa")</f>
        <v>janv 20</v>
      </c>
      <c r="I16" s="2" t="str">
        <f>"S"&amp;IF(LEN(_xlfn.ISOWEEKNUM(Calendar[[#This Row],[Date]]))=1,"0"&amp;_xlfn.ISOWEEKNUM(Calendar[[#This Row],[Date]]),_xlfn.ISOWEEKNUM(Calendar[[#This Row],[Date]]))</f>
        <v>S03</v>
      </c>
      <c r="J16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16" t="str">
        <f>TEXT(Calendar[[#This Row],[Date]],"jjjj")</f>
        <v>mercredi</v>
      </c>
      <c r="L16">
        <f>WEEKDAY(Calendar[[#This Row],[Date]],2)</f>
        <v>3</v>
      </c>
      <c r="M16">
        <f>DAY(Calendar[[#This Row],[Date]])</f>
        <v>15</v>
      </c>
      <c r="N16" s="2">
        <f>Calendar[[#This Row],[Date]]-DATE(Calendar[[#This Row],[Annee]],1,1)+1</f>
        <v>15</v>
      </c>
      <c r="O16" s="2" t="b">
        <f>IF(OR(Calendar[[#This Row],[Nom_Jour]]="Samedi",Calendar[[#This Row],[Nom_Jour]]="Dimanche"),TRUE)</f>
        <v>0</v>
      </c>
      <c r="P16" s="1" t="b">
        <f>NOT(ISERROR(VLOOKUP(Calendar[[#This Row],[Date]],Fériés[Date Fériés],1,FALSE)))</f>
        <v>0</v>
      </c>
      <c r="R16" t="s">
        <v>8</v>
      </c>
      <c r="S16" s="3">
        <f xml:space="preserve"> FLOOR(DAY(MINUTE(Fériés[[#This Row],[Annee]]/38)/2+56)&amp;"/5/"&amp;Fériés[[#This Row],[Annee]],7)-34</f>
        <v>44290</v>
      </c>
      <c r="T16">
        <v>2021</v>
      </c>
    </row>
    <row r="17" spans="1:20" x14ac:dyDescent="0.3">
      <c r="A17" s="1">
        <v>43846</v>
      </c>
      <c r="B17" s="1" t="str">
        <f>TEXT(Calendar[[#This Row],[Date]],"aaaa")</f>
        <v>2020</v>
      </c>
      <c r="C17" s="1" t="str">
        <f>"T"&amp;ROUNDUP(Calendar[[#This Row],[No_Mois]]/3,0)</f>
        <v>T1</v>
      </c>
      <c r="D17">
        <f t="shared" si="0"/>
        <v>1</v>
      </c>
      <c r="E17" t="str">
        <f>"M"&amp;Calendar[[#This Row],[No_Mois]]</f>
        <v>M1</v>
      </c>
      <c r="F17" t="str">
        <f>Calendar[[#This Row],[Annee]]&amp;IF(LEN(Calendar[[#This Row],[No_Mois]])=1,"0"&amp;Calendar[[#This Row],[No_Mois]],Calendar[[#This Row],[No_Mois]])</f>
        <v>202001</v>
      </c>
      <c r="G17" s="1" t="str">
        <f>TEXT(Calendar[[#This Row],[Date]],"mmmm")&amp;" "&amp;TEXT(Calendar[[#This Row],[Date]],"aa")</f>
        <v>janvier 20</v>
      </c>
      <c r="H17" s="1" t="str">
        <f>TEXT(Calendar[[#This Row],[Date]],"mmm")&amp;" "&amp;TEXT(Calendar[[#This Row],[Date]],"aa")</f>
        <v>janv 20</v>
      </c>
      <c r="I17" s="2" t="str">
        <f>"S"&amp;IF(LEN(_xlfn.ISOWEEKNUM(Calendar[[#This Row],[Date]]))=1,"0"&amp;_xlfn.ISOWEEKNUM(Calendar[[#This Row],[Date]]),_xlfn.ISOWEEKNUM(Calendar[[#This Row],[Date]]))</f>
        <v>S03</v>
      </c>
      <c r="J17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17" t="str">
        <f>TEXT(Calendar[[#This Row],[Date]],"jjjj")</f>
        <v>jeudi</v>
      </c>
      <c r="L17">
        <f>WEEKDAY(Calendar[[#This Row],[Date]],2)</f>
        <v>4</v>
      </c>
      <c r="M17">
        <f>DAY(Calendar[[#This Row],[Date]])</f>
        <v>16</v>
      </c>
      <c r="N17" s="2">
        <f>Calendar[[#This Row],[Date]]-DATE(Calendar[[#This Row],[Annee]],1,1)+1</f>
        <v>16</v>
      </c>
      <c r="O17" s="2" t="b">
        <f>IF(OR(Calendar[[#This Row],[Nom_Jour]]="Samedi",Calendar[[#This Row],[Nom_Jour]]="Dimanche"),TRUE)</f>
        <v>0</v>
      </c>
      <c r="P17" s="1" t="b">
        <f>NOT(ISERROR(VLOOKUP(Calendar[[#This Row],[Date]],Fériés[Date Fériés],1,FALSE)))</f>
        <v>0</v>
      </c>
      <c r="R17" t="s">
        <v>9</v>
      </c>
      <c r="S17" s="3">
        <f>S16+1</f>
        <v>44291</v>
      </c>
      <c r="T17">
        <v>2021</v>
      </c>
    </row>
    <row r="18" spans="1:20" x14ac:dyDescent="0.3">
      <c r="A18" s="1">
        <v>43847</v>
      </c>
      <c r="B18" s="1" t="str">
        <f>TEXT(Calendar[[#This Row],[Date]],"aaaa")</f>
        <v>2020</v>
      </c>
      <c r="C18" s="1" t="str">
        <f>"T"&amp;ROUNDUP(Calendar[[#This Row],[No_Mois]]/3,0)</f>
        <v>T1</v>
      </c>
      <c r="D18">
        <f t="shared" si="0"/>
        <v>1</v>
      </c>
      <c r="E18" t="str">
        <f>"M"&amp;Calendar[[#This Row],[No_Mois]]</f>
        <v>M1</v>
      </c>
      <c r="F18" t="str">
        <f>Calendar[[#This Row],[Annee]]&amp;IF(LEN(Calendar[[#This Row],[No_Mois]])=1,"0"&amp;Calendar[[#This Row],[No_Mois]],Calendar[[#This Row],[No_Mois]])</f>
        <v>202001</v>
      </c>
      <c r="G18" s="1" t="str">
        <f>TEXT(Calendar[[#This Row],[Date]],"mmmm")&amp;" "&amp;TEXT(Calendar[[#This Row],[Date]],"aa")</f>
        <v>janvier 20</v>
      </c>
      <c r="H18" s="1" t="str">
        <f>TEXT(Calendar[[#This Row],[Date]],"mmm")&amp;" "&amp;TEXT(Calendar[[#This Row],[Date]],"aa")</f>
        <v>janv 20</v>
      </c>
      <c r="I18" s="2" t="str">
        <f>"S"&amp;IF(LEN(_xlfn.ISOWEEKNUM(Calendar[[#This Row],[Date]]))=1,"0"&amp;_xlfn.ISOWEEKNUM(Calendar[[#This Row],[Date]]),_xlfn.ISOWEEKNUM(Calendar[[#This Row],[Date]]))</f>
        <v>S03</v>
      </c>
      <c r="J18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18" t="str">
        <f>TEXT(Calendar[[#This Row],[Date]],"jjjj")</f>
        <v>vendredi</v>
      </c>
      <c r="L18">
        <f>WEEKDAY(Calendar[[#This Row],[Date]],2)</f>
        <v>5</v>
      </c>
      <c r="M18">
        <f>DAY(Calendar[[#This Row],[Date]])</f>
        <v>17</v>
      </c>
      <c r="N18" s="2">
        <f>Calendar[[#This Row],[Date]]-DATE(Calendar[[#This Row],[Annee]],1,1)+1</f>
        <v>17</v>
      </c>
      <c r="O18" s="2" t="b">
        <f>IF(OR(Calendar[[#This Row],[Nom_Jour]]="Samedi",Calendar[[#This Row],[Nom_Jour]]="Dimanche"),TRUE)</f>
        <v>0</v>
      </c>
      <c r="P18" s="1" t="b">
        <f>NOT(ISERROR(VLOOKUP(Calendar[[#This Row],[Date]],Fériés[Date Fériés],1,FALSE)))</f>
        <v>0</v>
      </c>
      <c r="R18" t="s">
        <v>10</v>
      </c>
      <c r="S18" s="3">
        <f>DATE(Fériés[[#This Row],[Annee]],5,1)</f>
        <v>44317</v>
      </c>
      <c r="T18">
        <v>2021</v>
      </c>
    </row>
    <row r="19" spans="1:20" x14ac:dyDescent="0.3">
      <c r="A19" s="1">
        <v>43848</v>
      </c>
      <c r="B19" s="1" t="str">
        <f>TEXT(Calendar[[#This Row],[Date]],"aaaa")</f>
        <v>2020</v>
      </c>
      <c r="C19" s="1" t="str">
        <f>"T"&amp;ROUNDUP(Calendar[[#This Row],[No_Mois]]/3,0)</f>
        <v>T1</v>
      </c>
      <c r="D19">
        <f t="shared" si="0"/>
        <v>1</v>
      </c>
      <c r="E19" t="str">
        <f>"M"&amp;Calendar[[#This Row],[No_Mois]]</f>
        <v>M1</v>
      </c>
      <c r="F19" t="str">
        <f>Calendar[[#This Row],[Annee]]&amp;IF(LEN(Calendar[[#This Row],[No_Mois]])=1,"0"&amp;Calendar[[#This Row],[No_Mois]],Calendar[[#This Row],[No_Mois]])</f>
        <v>202001</v>
      </c>
      <c r="G19" s="1" t="str">
        <f>TEXT(Calendar[[#This Row],[Date]],"mmmm")&amp;" "&amp;TEXT(Calendar[[#This Row],[Date]],"aa")</f>
        <v>janvier 20</v>
      </c>
      <c r="H19" s="1" t="str">
        <f>TEXT(Calendar[[#This Row],[Date]],"mmm")&amp;" "&amp;TEXT(Calendar[[#This Row],[Date]],"aa")</f>
        <v>janv 20</v>
      </c>
      <c r="I19" s="2" t="str">
        <f>"S"&amp;IF(LEN(_xlfn.ISOWEEKNUM(Calendar[[#This Row],[Date]]))=1,"0"&amp;_xlfn.ISOWEEKNUM(Calendar[[#This Row],[Date]]),_xlfn.ISOWEEKNUM(Calendar[[#This Row],[Date]]))</f>
        <v>S03</v>
      </c>
      <c r="J19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19" t="str">
        <f>TEXT(Calendar[[#This Row],[Date]],"jjjj")</f>
        <v>samedi</v>
      </c>
      <c r="L19">
        <f>WEEKDAY(Calendar[[#This Row],[Date]],2)</f>
        <v>6</v>
      </c>
      <c r="M19">
        <f>DAY(Calendar[[#This Row],[Date]])</f>
        <v>18</v>
      </c>
      <c r="N19" s="2">
        <f>Calendar[[#This Row],[Date]]-DATE(Calendar[[#This Row],[Annee]],1,1)+1</f>
        <v>18</v>
      </c>
      <c r="O19" s="2" t="b">
        <f>IF(OR(Calendar[[#This Row],[Nom_Jour]]="Samedi",Calendar[[#This Row],[Nom_Jour]]="Dimanche"),TRUE)</f>
        <v>1</v>
      </c>
      <c r="P19" s="1" t="b">
        <f>NOT(ISERROR(VLOOKUP(Calendar[[#This Row],[Date]],Fériés[Date Fériés],1,FALSE)))</f>
        <v>0</v>
      </c>
      <c r="R19" t="s">
        <v>11</v>
      </c>
      <c r="S19" s="3">
        <f>DATE(Fériés[[#This Row],[Annee]],5,8)</f>
        <v>44324</v>
      </c>
      <c r="T19">
        <v>2021</v>
      </c>
    </row>
    <row r="20" spans="1:20" x14ac:dyDescent="0.3">
      <c r="A20" s="1">
        <v>43849</v>
      </c>
      <c r="B20" s="1" t="str">
        <f>TEXT(Calendar[[#This Row],[Date]],"aaaa")</f>
        <v>2020</v>
      </c>
      <c r="C20" s="1" t="str">
        <f>"T"&amp;ROUNDUP(Calendar[[#This Row],[No_Mois]]/3,0)</f>
        <v>T1</v>
      </c>
      <c r="D20">
        <f t="shared" si="0"/>
        <v>1</v>
      </c>
      <c r="E20" t="str">
        <f>"M"&amp;Calendar[[#This Row],[No_Mois]]</f>
        <v>M1</v>
      </c>
      <c r="F20" t="str">
        <f>Calendar[[#This Row],[Annee]]&amp;IF(LEN(Calendar[[#This Row],[No_Mois]])=1,"0"&amp;Calendar[[#This Row],[No_Mois]],Calendar[[#This Row],[No_Mois]])</f>
        <v>202001</v>
      </c>
      <c r="G20" s="1" t="str">
        <f>TEXT(Calendar[[#This Row],[Date]],"mmmm")&amp;" "&amp;TEXT(Calendar[[#This Row],[Date]],"aa")</f>
        <v>janvier 20</v>
      </c>
      <c r="H20" s="1" t="str">
        <f>TEXT(Calendar[[#This Row],[Date]],"mmm")&amp;" "&amp;TEXT(Calendar[[#This Row],[Date]],"aa")</f>
        <v>janv 20</v>
      </c>
      <c r="I20" s="2" t="str">
        <f>"S"&amp;IF(LEN(_xlfn.ISOWEEKNUM(Calendar[[#This Row],[Date]]))=1,"0"&amp;_xlfn.ISOWEEKNUM(Calendar[[#This Row],[Date]]),_xlfn.ISOWEEKNUM(Calendar[[#This Row],[Date]]))</f>
        <v>S03</v>
      </c>
      <c r="J20" s="2" t="str">
        <f>Calendar[[#This Row],[Annee]]&amp;"-"&amp;IF(LEN(_xlfn.ISOWEEKNUM(Calendar[[#This Row],[Date]]))=1,"0"&amp;_xlfn.ISOWEEKNUM(Calendar[[#This Row],[Date]]),_xlfn.ISOWEEKNUM(Calendar[[#This Row],[Date]]))</f>
        <v>2020-03</v>
      </c>
      <c r="K20" t="str">
        <f>TEXT(Calendar[[#This Row],[Date]],"jjjj")</f>
        <v>dimanche</v>
      </c>
      <c r="L20">
        <f>WEEKDAY(Calendar[[#This Row],[Date]],2)</f>
        <v>7</v>
      </c>
      <c r="M20">
        <f>DAY(Calendar[[#This Row],[Date]])</f>
        <v>19</v>
      </c>
      <c r="N20" s="2">
        <f>Calendar[[#This Row],[Date]]-DATE(Calendar[[#This Row],[Annee]],1,1)+1</f>
        <v>19</v>
      </c>
      <c r="O20" s="2" t="b">
        <f>IF(OR(Calendar[[#This Row],[Nom_Jour]]="Samedi",Calendar[[#This Row],[Nom_Jour]]="Dimanche"),TRUE)</f>
        <v>1</v>
      </c>
      <c r="P20" s="1" t="b">
        <f>NOT(ISERROR(VLOOKUP(Calendar[[#This Row],[Date]],Fériés[Date Fériés],1,FALSE)))</f>
        <v>0</v>
      </c>
      <c r="R20" t="s">
        <v>12</v>
      </c>
      <c r="S20" s="3">
        <f>S16+39</f>
        <v>44329</v>
      </c>
      <c r="T20">
        <v>2021</v>
      </c>
    </row>
    <row r="21" spans="1:20" x14ac:dyDescent="0.3">
      <c r="A21" s="1">
        <v>43850</v>
      </c>
      <c r="B21" s="1" t="str">
        <f>TEXT(Calendar[[#This Row],[Date]],"aaaa")</f>
        <v>2020</v>
      </c>
      <c r="C21" s="1" t="str">
        <f>"T"&amp;ROUNDUP(Calendar[[#This Row],[No_Mois]]/3,0)</f>
        <v>T1</v>
      </c>
      <c r="D21">
        <f t="shared" si="0"/>
        <v>1</v>
      </c>
      <c r="E21" t="str">
        <f>"M"&amp;Calendar[[#This Row],[No_Mois]]</f>
        <v>M1</v>
      </c>
      <c r="F21" t="str">
        <f>Calendar[[#This Row],[Annee]]&amp;IF(LEN(Calendar[[#This Row],[No_Mois]])=1,"0"&amp;Calendar[[#This Row],[No_Mois]],Calendar[[#This Row],[No_Mois]])</f>
        <v>202001</v>
      </c>
      <c r="G21" s="1" t="str">
        <f>TEXT(Calendar[[#This Row],[Date]],"mmmm")&amp;" "&amp;TEXT(Calendar[[#This Row],[Date]],"aa")</f>
        <v>janvier 20</v>
      </c>
      <c r="H21" s="1" t="str">
        <f>TEXT(Calendar[[#This Row],[Date]],"mmm")&amp;" "&amp;TEXT(Calendar[[#This Row],[Date]],"aa")</f>
        <v>janv 20</v>
      </c>
      <c r="I21" s="2" t="str">
        <f>"S"&amp;IF(LEN(_xlfn.ISOWEEKNUM(Calendar[[#This Row],[Date]]))=1,"0"&amp;_xlfn.ISOWEEKNUM(Calendar[[#This Row],[Date]]),_xlfn.ISOWEEKNUM(Calendar[[#This Row],[Date]]))</f>
        <v>S04</v>
      </c>
      <c r="J21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1" t="str">
        <f>TEXT(Calendar[[#This Row],[Date]],"jjjj")</f>
        <v>lundi</v>
      </c>
      <c r="L21">
        <f>WEEKDAY(Calendar[[#This Row],[Date]],2)</f>
        <v>1</v>
      </c>
      <c r="M21">
        <f>DAY(Calendar[[#This Row],[Date]])</f>
        <v>20</v>
      </c>
      <c r="N21" s="2">
        <f>Calendar[[#This Row],[Date]]-DATE(Calendar[[#This Row],[Annee]],1,1)+1</f>
        <v>20</v>
      </c>
      <c r="O21" s="2" t="b">
        <f>IF(OR(Calendar[[#This Row],[Nom_Jour]]="Samedi",Calendar[[#This Row],[Nom_Jour]]="Dimanche"),TRUE)</f>
        <v>0</v>
      </c>
      <c r="P21" s="1" t="b">
        <f>NOT(ISERROR(VLOOKUP(Calendar[[#This Row],[Date]],Fériés[Date Fériés],1,FALSE)))</f>
        <v>0</v>
      </c>
      <c r="R21" t="s">
        <v>13</v>
      </c>
      <c r="S21" s="3">
        <f>S16+49</f>
        <v>44339</v>
      </c>
      <c r="T21">
        <v>2021</v>
      </c>
    </row>
    <row r="22" spans="1:20" x14ac:dyDescent="0.3">
      <c r="A22" s="1">
        <v>43851</v>
      </c>
      <c r="B22" s="1" t="str">
        <f>TEXT(Calendar[[#This Row],[Date]],"aaaa")</f>
        <v>2020</v>
      </c>
      <c r="C22" s="1" t="str">
        <f>"T"&amp;ROUNDUP(Calendar[[#This Row],[No_Mois]]/3,0)</f>
        <v>T1</v>
      </c>
      <c r="D22">
        <f t="shared" si="0"/>
        <v>1</v>
      </c>
      <c r="E22" t="str">
        <f>"M"&amp;Calendar[[#This Row],[No_Mois]]</f>
        <v>M1</v>
      </c>
      <c r="F22" t="str">
        <f>Calendar[[#This Row],[Annee]]&amp;IF(LEN(Calendar[[#This Row],[No_Mois]])=1,"0"&amp;Calendar[[#This Row],[No_Mois]],Calendar[[#This Row],[No_Mois]])</f>
        <v>202001</v>
      </c>
      <c r="G22" s="1" t="str">
        <f>TEXT(Calendar[[#This Row],[Date]],"mmmm")&amp;" "&amp;TEXT(Calendar[[#This Row],[Date]],"aa")</f>
        <v>janvier 20</v>
      </c>
      <c r="H22" s="1" t="str">
        <f>TEXT(Calendar[[#This Row],[Date]],"mmm")&amp;" "&amp;TEXT(Calendar[[#This Row],[Date]],"aa")</f>
        <v>janv 20</v>
      </c>
      <c r="I22" s="2" t="str">
        <f>"S"&amp;IF(LEN(_xlfn.ISOWEEKNUM(Calendar[[#This Row],[Date]]))=1,"0"&amp;_xlfn.ISOWEEKNUM(Calendar[[#This Row],[Date]]),_xlfn.ISOWEEKNUM(Calendar[[#This Row],[Date]]))</f>
        <v>S04</v>
      </c>
      <c r="J22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2" t="str">
        <f>TEXT(Calendar[[#This Row],[Date]],"jjjj")</f>
        <v>mardi</v>
      </c>
      <c r="L22">
        <f>WEEKDAY(Calendar[[#This Row],[Date]],2)</f>
        <v>2</v>
      </c>
      <c r="M22">
        <f>DAY(Calendar[[#This Row],[Date]])</f>
        <v>21</v>
      </c>
      <c r="N22" s="2">
        <f>Calendar[[#This Row],[Date]]-DATE(Calendar[[#This Row],[Annee]],1,1)+1</f>
        <v>21</v>
      </c>
      <c r="O22" s="2" t="b">
        <f>IF(OR(Calendar[[#This Row],[Nom_Jour]]="Samedi",Calendar[[#This Row],[Nom_Jour]]="Dimanche"),TRUE)</f>
        <v>0</v>
      </c>
      <c r="P22" s="1" t="b">
        <f>NOT(ISERROR(VLOOKUP(Calendar[[#This Row],[Date]],Fériés[Date Fériés],1,FALSE)))</f>
        <v>0</v>
      </c>
      <c r="R22" t="s">
        <v>14</v>
      </c>
      <c r="S22" s="3">
        <f>S16+50</f>
        <v>44340</v>
      </c>
      <c r="T22">
        <v>2021</v>
      </c>
    </row>
    <row r="23" spans="1:20" x14ac:dyDescent="0.3">
      <c r="A23" s="1">
        <v>43852</v>
      </c>
      <c r="B23" s="1" t="str">
        <f>TEXT(Calendar[[#This Row],[Date]],"aaaa")</f>
        <v>2020</v>
      </c>
      <c r="C23" s="1" t="str">
        <f>"T"&amp;ROUNDUP(Calendar[[#This Row],[No_Mois]]/3,0)</f>
        <v>T1</v>
      </c>
      <c r="D23">
        <f t="shared" si="0"/>
        <v>1</v>
      </c>
      <c r="E23" t="str">
        <f>"M"&amp;Calendar[[#This Row],[No_Mois]]</f>
        <v>M1</v>
      </c>
      <c r="F23" t="str">
        <f>Calendar[[#This Row],[Annee]]&amp;IF(LEN(Calendar[[#This Row],[No_Mois]])=1,"0"&amp;Calendar[[#This Row],[No_Mois]],Calendar[[#This Row],[No_Mois]])</f>
        <v>202001</v>
      </c>
      <c r="G23" s="1" t="str">
        <f>TEXT(Calendar[[#This Row],[Date]],"mmmm")&amp;" "&amp;TEXT(Calendar[[#This Row],[Date]],"aa")</f>
        <v>janvier 20</v>
      </c>
      <c r="H23" s="1" t="str">
        <f>TEXT(Calendar[[#This Row],[Date]],"mmm")&amp;" "&amp;TEXT(Calendar[[#This Row],[Date]],"aa")</f>
        <v>janv 20</v>
      </c>
      <c r="I23" s="2" t="str">
        <f>"S"&amp;IF(LEN(_xlfn.ISOWEEKNUM(Calendar[[#This Row],[Date]]))=1,"0"&amp;_xlfn.ISOWEEKNUM(Calendar[[#This Row],[Date]]),_xlfn.ISOWEEKNUM(Calendar[[#This Row],[Date]]))</f>
        <v>S04</v>
      </c>
      <c r="J23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3" t="str">
        <f>TEXT(Calendar[[#This Row],[Date]],"jjjj")</f>
        <v>mercredi</v>
      </c>
      <c r="L23">
        <f>WEEKDAY(Calendar[[#This Row],[Date]],2)</f>
        <v>3</v>
      </c>
      <c r="M23">
        <f>DAY(Calendar[[#This Row],[Date]])</f>
        <v>22</v>
      </c>
      <c r="N23" s="2">
        <f>Calendar[[#This Row],[Date]]-DATE(Calendar[[#This Row],[Annee]],1,1)+1</f>
        <v>22</v>
      </c>
      <c r="O23" s="2" t="b">
        <f>IF(OR(Calendar[[#This Row],[Nom_Jour]]="Samedi",Calendar[[#This Row],[Nom_Jour]]="Dimanche"),TRUE)</f>
        <v>0</v>
      </c>
      <c r="P23" s="1" t="b">
        <f>NOT(ISERROR(VLOOKUP(Calendar[[#This Row],[Date]],Fériés[Date Fériés],1,FALSE)))</f>
        <v>0</v>
      </c>
      <c r="R23" t="s">
        <v>15</v>
      </c>
      <c r="S23" s="3">
        <f>DATE(Fériés[[#This Row],[Annee]],7,14)</f>
        <v>44391</v>
      </c>
      <c r="T23">
        <v>2021</v>
      </c>
    </row>
    <row r="24" spans="1:20" x14ac:dyDescent="0.3">
      <c r="A24" s="1">
        <v>43853</v>
      </c>
      <c r="B24" s="1" t="str">
        <f>TEXT(Calendar[[#This Row],[Date]],"aaaa")</f>
        <v>2020</v>
      </c>
      <c r="C24" s="1" t="str">
        <f>"T"&amp;ROUNDUP(Calendar[[#This Row],[No_Mois]]/3,0)</f>
        <v>T1</v>
      </c>
      <c r="D24">
        <f t="shared" si="0"/>
        <v>1</v>
      </c>
      <c r="E24" t="str">
        <f>"M"&amp;Calendar[[#This Row],[No_Mois]]</f>
        <v>M1</v>
      </c>
      <c r="F24" t="str">
        <f>Calendar[[#This Row],[Annee]]&amp;IF(LEN(Calendar[[#This Row],[No_Mois]])=1,"0"&amp;Calendar[[#This Row],[No_Mois]],Calendar[[#This Row],[No_Mois]])</f>
        <v>202001</v>
      </c>
      <c r="G24" s="1" t="str">
        <f>TEXT(Calendar[[#This Row],[Date]],"mmmm")&amp;" "&amp;TEXT(Calendar[[#This Row],[Date]],"aa")</f>
        <v>janvier 20</v>
      </c>
      <c r="H24" s="1" t="str">
        <f>TEXT(Calendar[[#This Row],[Date]],"mmm")&amp;" "&amp;TEXT(Calendar[[#This Row],[Date]],"aa")</f>
        <v>janv 20</v>
      </c>
      <c r="I24" s="2" t="str">
        <f>"S"&amp;IF(LEN(_xlfn.ISOWEEKNUM(Calendar[[#This Row],[Date]]))=1,"0"&amp;_xlfn.ISOWEEKNUM(Calendar[[#This Row],[Date]]),_xlfn.ISOWEEKNUM(Calendar[[#This Row],[Date]]))</f>
        <v>S04</v>
      </c>
      <c r="J24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4" t="str">
        <f>TEXT(Calendar[[#This Row],[Date]],"jjjj")</f>
        <v>jeudi</v>
      </c>
      <c r="L24">
        <f>WEEKDAY(Calendar[[#This Row],[Date]],2)</f>
        <v>4</v>
      </c>
      <c r="M24">
        <f>DAY(Calendar[[#This Row],[Date]])</f>
        <v>23</v>
      </c>
      <c r="N24" s="2">
        <f>Calendar[[#This Row],[Date]]-DATE(Calendar[[#This Row],[Annee]],1,1)+1</f>
        <v>23</v>
      </c>
      <c r="O24" s="2" t="b">
        <f>IF(OR(Calendar[[#This Row],[Nom_Jour]]="Samedi",Calendar[[#This Row],[Nom_Jour]]="Dimanche"),TRUE)</f>
        <v>0</v>
      </c>
      <c r="P24" s="1" t="b">
        <f>NOT(ISERROR(VLOOKUP(Calendar[[#This Row],[Date]],Fériés[Date Fériés],1,FALSE)))</f>
        <v>0</v>
      </c>
      <c r="R24" t="s">
        <v>16</v>
      </c>
      <c r="S24" s="3">
        <f>DATE(Fériés[[#This Row],[Annee]],8,15)</f>
        <v>44423</v>
      </c>
      <c r="T24">
        <v>2021</v>
      </c>
    </row>
    <row r="25" spans="1:20" x14ac:dyDescent="0.3">
      <c r="A25" s="1">
        <v>43854</v>
      </c>
      <c r="B25" s="1" t="str">
        <f>TEXT(Calendar[[#This Row],[Date]],"aaaa")</f>
        <v>2020</v>
      </c>
      <c r="C25" s="1" t="str">
        <f>"T"&amp;ROUNDUP(Calendar[[#This Row],[No_Mois]]/3,0)</f>
        <v>T1</v>
      </c>
      <c r="D25">
        <f t="shared" si="0"/>
        <v>1</v>
      </c>
      <c r="E25" t="str">
        <f>"M"&amp;Calendar[[#This Row],[No_Mois]]</f>
        <v>M1</v>
      </c>
      <c r="F25" t="str">
        <f>Calendar[[#This Row],[Annee]]&amp;IF(LEN(Calendar[[#This Row],[No_Mois]])=1,"0"&amp;Calendar[[#This Row],[No_Mois]],Calendar[[#This Row],[No_Mois]])</f>
        <v>202001</v>
      </c>
      <c r="G25" s="1" t="str">
        <f>TEXT(Calendar[[#This Row],[Date]],"mmmm")&amp;" "&amp;TEXT(Calendar[[#This Row],[Date]],"aa")</f>
        <v>janvier 20</v>
      </c>
      <c r="H25" s="1" t="str">
        <f>TEXT(Calendar[[#This Row],[Date]],"mmm")&amp;" "&amp;TEXT(Calendar[[#This Row],[Date]],"aa")</f>
        <v>janv 20</v>
      </c>
      <c r="I25" s="2" t="str">
        <f>"S"&amp;IF(LEN(_xlfn.ISOWEEKNUM(Calendar[[#This Row],[Date]]))=1,"0"&amp;_xlfn.ISOWEEKNUM(Calendar[[#This Row],[Date]]),_xlfn.ISOWEEKNUM(Calendar[[#This Row],[Date]]))</f>
        <v>S04</v>
      </c>
      <c r="J25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5" t="str">
        <f>TEXT(Calendar[[#This Row],[Date]],"jjjj")</f>
        <v>vendredi</v>
      </c>
      <c r="L25">
        <f>WEEKDAY(Calendar[[#This Row],[Date]],2)</f>
        <v>5</v>
      </c>
      <c r="M25">
        <f>DAY(Calendar[[#This Row],[Date]])</f>
        <v>24</v>
      </c>
      <c r="N25" s="2">
        <f>Calendar[[#This Row],[Date]]-DATE(Calendar[[#This Row],[Annee]],1,1)+1</f>
        <v>24</v>
      </c>
      <c r="O25" s="2" t="b">
        <f>IF(OR(Calendar[[#This Row],[Nom_Jour]]="Samedi",Calendar[[#This Row],[Nom_Jour]]="Dimanche"),TRUE)</f>
        <v>0</v>
      </c>
      <c r="P25" s="1" t="b">
        <f>NOT(ISERROR(VLOOKUP(Calendar[[#This Row],[Date]],Fériés[Date Fériés],1,FALSE)))</f>
        <v>0</v>
      </c>
      <c r="R25" t="s">
        <v>17</v>
      </c>
      <c r="S25" s="3">
        <f>DATE(Fériés[[#This Row],[Annee]],11,1)</f>
        <v>44501</v>
      </c>
      <c r="T25">
        <v>2021</v>
      </c>
    </row>
    <row r="26" spans="1:20" x14ac:dyDescent="0.3">
      <c r="A26" s="1">
        <v>43855</v>
      </c>
      <c r="B26" s="1" t="str">
        <f>TEXT(Calendar[[#This Row],[Date]],"aaaa")</f>
        <v>2020</v>
      </c>
      <c r="C26" s="1" t="str">
        <f>"T"&amp;ROUNDUP(Calendar[[#This Row],[No_Mois]]/3,0)</f>
        <v>T1</v>
      </c>
      <c r="D26">
        <f t="shared" si="0"/>
        <v>1</v>
      </c>
      <c r="E26" t="str">
        <f>"M"&amp;Calendar[[#This Row],[No_Mois]]</f>
        <v>M1</v>
      </c>
      <c r="F26" t="str">
        <f>Calendar[[#This Row],[Annee]]&amp;IF(LEN(Calendar[[#This Row],[No_Mois]])=1,"0"&amp;Calendar[[#This Row],[No_Mois]],Calendar[[#This Row],[No_Mois]])</f>
        <v>202001</v>
      </c>
      <c r="G26" s="1" t="str">
        <f>TEXT(Calendar[[#This Row],[Date]],"mmmm")&amp;" "&amp;TEXT(Calendar[[#This Row],[Date]],"aa")</f>
        <v>janvier 20</v>
      </c>
      <c r="H26" s="1" t="str">
        <f>TEXT(Calendar[[#This Row],[Date]],"mmm")&amp;" "&amp;TEXT(Calendar[[#This Row],[Date]],"aa")</f>
        <v>janv 20</v>
      </c>
      <c r="I26" s="2" t="str">
        <f>"S"&amp;IF(LEN(_xlfn.ISOWEEKNUM(Calendar[[#This Row],[Date]]))=1,"0"&amp;_xlfn.ISOWEEKNUM(Calendar[[#This Row],[Date]]),_xlfn.ISOWEEKNUM(Calendar[[#This Row],[Date]]))</f>
        <v>S04</v>
      </c>
      <c r="J26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6" t="str">
        <f>TEXT(Calendar[[#This Row],[Date]],"jjjj")</f>
        <v>samedi</v>
      </c>
      <c r="L26">
        <f>WEEKDAY(Calendar[[#This Row],[Date]],2)</f>
        <v>6</v>
      </c>
      <c r="M26">
        <f>DAY(Calendar[[#This Row],[Date]])</f>
        <v>25</v>
      </c>
      <c r="N26" s="2">
        <f>Calendar[[#This Row],[Date]]-DATE(Calendar[[#This Row],[Annee]],1,1)+1</f>
        <v>25</v>
      </c>
      <c r="O26" s="2" t="b">
        <f>IF(OR(Calendar[[#This Row],[Nom_Jour]]="Samedi",Calendar[[#This Row],[Nom_Jour]]="Dimanche"),TRUE)</f>
        <v>1</v>
      </c>
      <c r="P26" s="1" t="b">
        <f>NOT(ISERROR(VLOOKUP(Calendar[[#This Row],[Date]],Fériés[Date Fériés],1,FALSE)))</f>
        <v>0</v>
      </c>
      <c r="R26" t="s">
        <v>18</v>
      </c>
      <c r="S26" s="3">
        <f>DATE(Fériés[[#This Row],[Annee]],11,11)</f>
        <v>44511</v>
      </c>
      <c r="T26">
        <v>2021</v>
      </c>
    </row>
    <row r="27" spans="1:20" x14ac:dyDescent="0.3">
      <c r="A27" s="1">
        <v>43856</v>
      </c>
      <c r="B27" s="1" t="str">
        <f>TEXT(Calendar[[#This Row],[Date]],"aaaa")</f>
        <v>2020</v>
      </c>
      <c r="C27" s="1" t="str">
        <f>"T"&amp;ROUNDUP(Calendar[[#This Row],[No_Mois]]/3,0)</f>
        <v>T1</v>
      </c>
      <c r="D27">
        <f t="shared" si="0"/>
        <v>1</v>
      </c>
      <c r="E27" t="str">
        <f>"M"&amp;Calendar[[#This Row],[No_Mois]]</f>
        <v>M1</v>
      </c>
      <c r="F27" t="str">
        <f>Calendar[[#This Row],[Annee]]&amp;IF(LEN(Calendar[[#This Row],[No_Mois]])=1,"0"&amp;Calendar[[#This Row],[No_Mois]],Calendar[[#This Row],[No_Mois]])</f>
        <v>202001</v>
      </c>
      <c r="G27" s="1" t="str">
        <f>TEXT(Calendar[[#This Row],[Date]],"mmmm")&amp;" "&amp;TEXT(Calendar[[#This Row],[Date]],"aa")</f>
        <v>janvier 20</v>
      </c>
      <c r="H27" s="1" t="str">
        <f>TEXT(Calendar[[#This Row],[Date]],"mmm")&amp;" "&amp;TEXT(Calendar[[#This Row],[Date]],"aa")</f>
        <v>janv 20</v>
      </c>
      <c r="I27" s="2" t="str">
        <f>"S"&amp;IF(LEN(_xlfn.ISOWEEKNUM(Calendar[[#This Row],[Date]]))=1,"0"&amp;_xlfn.ISOWEEKNUM(Calendar[[#This Row],[Date]]),_xlfn.ISOWEEKNUM(Calendar[[#This Row],[Date]]))</f>
        <v>S04</v>
      </c>
      <c r="J27" s="2" t="str">
        <f>Calendar[[#This Row],[Annee]]&amp;"-"&amp;IF(LEN(_xlfn.ISOWEEKNUM(Calendar[[#This Row],[Date]]))=1,"0"&amp;_xlfn.ISOWEEKNUM(Calendar[[#This Row],[Date]]),_xlfn.ISOWEEKNUM(Calendar[[#This Row],[Date]]))</f>
        <v>2020-04</v>
      </c>
      <c r="K27" t="str">
        <f>TEXT(Calendar[[#This Row],[Date]],"jjjj")</f>
        <v>dimanche</v>
      </c>
      <c r="L27">
        <f>WEEKDAY(Calendar[[#This Row],[Date]],2)</f>
        <v>7</v>
      </c>
      <c r="M27">
        <f>DAY(Calendar[[#This Row],[Date]])</f>
        <v>26</v>
      </c>
      <c r="N27" s="2">
        <f>Calendar[[#This Row],[Date]]-DATE(Calendar[[#This Row],[Annee]],1,1)+1</f>
        <v>26</v>
      </c>
      <c r="O27" s="2" t="b">
        <f>IF(OR(Calendar[[#This Row],[Nom_Jour]]="Samedi",Calendar[[#This Row],[Nom_Jour]]="Dimanche"),TRUE)</f>
        <v>1</v>
      </c>
      <c r="P27" s="1" t="b">
        <f>NOT(ISERROR(VLOOKUP(Calendar[[#This Row],[Date]],Fériés[Date Fériés],1,FALSE)))</f>
        <v>0</v>
      </c>
      <c r="R27" t="s">
        <v>19</v>
      </c>
      <c r="S27" s="3">
        <f>DATE(Fériés[[#This Row],[Annee]],12,25)</f>
        <v>44555</v>
      </c>
      <c r="T27">
        <v>2021</v>
      </c>
    </row>
    <row r="28" spans="1:20" x14ac:dyDescent="0.3">
      <c r="A28" s="1">
        <v>43857</v>
      </c>
      <c r="B28" s="1" t="str">
        <f>TEXT(Calendar[[#This Row],[Date]],"aaaa")</f>
        <v>2020</v>
      </c>
      <c r="C28" s="1" t="str">
        <f>"T"&amp;ROUNDUP(Calendar[[#This Row],[No_Mois]]/3,0)</f>
        <v>T1</v>
      </c>
      <c r="D28">
        <f t="shared" si="0"/>
        <v>1</v>
      </c>
      <c r="E28" t="str">
        <f>"M"&amp;Calendar[[#This Row],[No_Mois]]</f>
        <v>M1</v>
      </c>
      <c r="F28" t="str">
        <f>Calendar[[#This Row],[Annee]]&amp;IF(LEN(Calendar[[#This Row],[No_Mois]])=1,"0"&amp;Calendar[[#This Row],[No_Mois]],Calendar[[#This Row],[No_Mois]])</f>
        <v>202001</v>
      </c>
      <c r="G28" s="1" t="str">
        <f>TEXT(Calendar[[#This Row],[Date]],"mmmm")&amp;" "&amp;TEXT(Calendar[[#This Row],[Date]],"aa")</f>
        <v>janvier 20</v>
      </c>
      <c r="H28" s="1" t="str">
        <f>TEXT(Calendar[[#This Row],[Date]],"mmm")&amp;" "&amp;TEXT(Calendar[[#This Row],[Date]],"aa")</f>
        <v>janv 20</v>
      </c>
      <c r="I28" s="2" t="str">
        <f>"S"&amp;IF(LEN(_xlfn.ISOWEEKNUM(Calendar[[#This Row],[Date]]))=1,"0"&amp;_xlfn.ISOWEEKNUM(Calendar[[#This Row],[Date]]),_xlfn.ISOWEEKNUM(Calendar[[#This Row],[Date]]))</f>
        <v>S05</v>
      </c>
      <c r="J28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28" t="str">
        <f>TEXT(Calendar[[#This Row],[Date]],"jjjj")</f>
        <v>lundi</v>
      </c>
      <c r="L28">
        <f>WEEKDAY(Calendar[[#This Row],[Date]],2)</f>
        <v>1</v>
      </c>
      <c r="M28">
        <f>DAY(Calendar[[#This Row],[Date]])</f>
        <v>27</v>
      </c>
      <c r="N28" s="2">
        <f>Calendar[[#This Row],[Date]]-DATE(Calendar[[#This Row],[Annee]],1,1)+1</f>
        <v>27</v>
      </c>
      <c r="O28" s="2" t="b">
        <f>IF(OR(Calendar[[#This Row],[Nom_Jour]]="Samedi",Calendar[[#This Row],[Nom_Jour]]="Dimanche"),TRUE)</f>
        <v>0</v>
      </c>
      <c r="P28" s="1" t="b">
        <f>NOT(ISERROR(VLOOKUP(Calendar[[#This Row],[Date]],Fériés[Date Fériés],1,FALSE)))</f>
        <v>0</v>
      </c>
      <c r="R28" t="s">
        <v>7</v>
      </c>
      <c r="S28" s="3">
        <f>DATE(Fériés[[#This Row],[Annee]],1,1)</f>
        <v>44562</v>
      </c>
      <c r="T28">
        <v>2022</v>
      </c>
    </row>
    <row r="29" spans="1:20" x14ac:dyDescent="0.3">
      <c r="A29" s="1">
        <v>43858</v>
      </c>
      <c r="B29" s="1" t="str">
        <f>TEXT(Calendar[[#This Row],[Date]],"aaaa")</f>
        <v>2020</v>
      </c>
      <c r="C29" s="1" t="str">
        <f>"T"&amp;ROUNDUP(Calendar[[#This Row],[No_Mois]]/3,0)</f>
        <v>T1</v>
      </c>
      <c r="D29">
        <f t="shared" si="0"/>
        <v>1</v>
      </c>
      <c r="E29" t="str">
        <f>"M"&amp;Calendar[[#This Row],[No_Mois]]</f>
        <v>M1</v>
      </c>
      <c r="F29" t="str">
        <f>Calendar[[#This Row],[Annee]]&amp;IF(LEN(Calendar[[#This Row],[No_Mois]])=1,"0"&amp;Calendar[[#This Row],[No_Mois]],Calendar[[#This Row],[No_Mois]])</f>
        <v>202001</v>
      </c>
      <c r="G29" s="1" t="str">
        <f>TEXT(Calendar[[#This Row],[Date]],"mmmm")&amp;" "&amp;TEXT(Calendar[[#This Row],[Date]],"aa")</f>
        <v>janvier 20</v>
      </c>
      <c r="H29" s="1" t="str">
        <f>TEXT(Calendar[[#This Row],[Date]],"mmm")&amp;" "&amp;TEXT(Calendar[[#This Row],[Date]],"aa")</f>
        <v>janv 20</v>
      </c>
      <c r="I29" s="2" t="str">
        <f>"S"&amp;IF(LEN(_xlfn.ISOWEEKNUM(Calendar[[#This Row],[Date]]))=1,"0"&amp;_xlfn.ISOWEEKNUM(Calendar[[#This Row],[Date]]),_xlfn.ISOWEEKNUM(Calendar[[#This Row],[Date]]))</f>
        <v>S05</v>
      </c>
      <c r="J29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29" t="str">
        <f>TEXT(Calendar[[#This Row],[Date]],"jjjj")</f>
        <v>mardi</v>
      </c>
      <c r="L29">
        <f>WEEKDAY(Calendar[[#This Row],[Date]],2)</f>
        <v>2</v>
      </c>
      <c r="M29">
        <f>DAY(Calendar[[#This Row],[Date]])</f>
        <v>28</v>
      </c>
      <c r="N29" s="2">
        <f>Calendar[[#This Row],[Date]]-DATE(Calendar[[#This Row],[Annee]],1,1)+1</f>
        <v>28</v>
      </c>
      <c r="O29" s="2" t="b">
        <f>IF(OR(Calendar[[#This Row],[Nom_Jour]]="Samedi",Calendar[[#This Row],[Nom_Jour]]="Dimanche"),TRUE)</f>
        <v>0</v>
      </c>
      <c r="P29" s="1" t="b">
        <f>NOT(ISERROR(VLOOKUP(Calendar[[#This Row],[Date]],Fériés[Date Fériés],1,FALSE)))</f>
        <v>0</v>
      </c>
      <c r="R29" t="s">
        <v>8</v>
      </c>
      <c r="S29" s="3">
        <f xml:space="preserve"> FLOOR(DAY(MINUTE(Fériés[[#This Row],[Annee]]/38)/2+56)&amp;"/5/"&amp;Fériés[[#This Row],[Annee]],7)-34</f>
        <v>44668</v>
      </c>
      <c r="T29">
        <v>2022</v>
      </c>
    </row>
    <row r="30" spans="1:20" x14ac:dyDescent="0.3">
      <c r="A30" s="1">
        <v>43859</v>
      </c>
      <c r="B30" s="1" t="str">
        <f>TEXT(Calendar[[#This Row],[Date]],"aaaa")</f>
        <v>2020</v>
      </c>
      <c r="C30" s="1" t="str">
        <f>"T"&amp;ROUNDUP(Calendar[[#This Row],[No_Mois]]/3,0)</f>
        <v>T1</v>
      </c>
      <c r="D30">
        <f t="shared" si="0"/>
        <v>1</v>
      </c>
      <c r="E30" t="str">
        <f>"M"&amp;Calendar[[#This Row],[No_Mois]]</f>
        <v>M1</v>
      </c>
      <c r="F30" t="str">
        <f>Calendar[[#This Row],[Annee]]&amp;IF(LEN(Calendar[[#This Row],[No_Mois]])=1,"0"&amp;Calendar[[#This Row],[No_Mois]],Calendar[[#This Row],[No_Mois]])</f>
        <v>202001</v>
      </c>
      <c r="G30" s="1" t="str">
        <f>TEXT(Calendar[[#This Row],[Date]],"mmmm")&amp;" "&amp;TEXT(Calendar[[#This Row],[Date]],"aa")</f>
        <v>janvier 20</v>
      </c>
      <c r="H30" s="1" t="str">
        <f>TEXT(Calendar[[#This Row],[Date]],"mmm")&amp;" "&amp;TEXT(Calendar[[#This Row],[Date]],"aa")</f>
        <v>janv 20</v>
      </c>
      <c r="I30" s="2" t="str">
        <f>"S"&amp;IF(LEN(_xlfn.ISOWEEKNUM(Calendar[[#This Row],[Date]]))=1,"0"&amp;_xlfn.ISOWEEKNUM(Calendar[[#This Row],[Date]]),_xlfn.ISOWEEKNUM(Calendar[[#This Row],[Date]]))</f>
        <v>S05</v>
      </c>
      <c r="J30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30" t="str">
        <f>TEXT(Calendar[[#This Row],[Date]],"jjjj")</f>
        <v>mercredi</v>
      </c>
      <c r="L30">
        <f>WEEKDAY(Calendar[[#This Row],[Date]],2)</f>
        <v>3</v>
      </c>
      <c r="M30">
        <f>DAY(Calendar[[#This Row],[Date]])</f>
        <v>29</v>
      </c>
      <c r="N30" s="2">
        <f>Calendar[[#This Row],[Date]]-DATE(Calendar[[#This Row],[Annee]],1,1)+1</f>
        <v>29</v>
      </c>
      <c r="O30" s="2" t="b">
        <f>IF(OR(Calendar[[#This Row],[Nom_Jour]]="Samedi",Calendar[[#This Row],[Nom_Jour]]="Dimanche"),TRUE)</f>
        <v>0</v>
      </c>
      <c r="P30" s="1" t="b">
        <f>NOT(ISERROR(VLOOKUP(Calendar[[#This Row],[Date]],Fériés[Date Fériés],1,FALSE)))</f>
        <v>0</v>
      </c>
      <c r="R30" t="s">
        <v>9</v>
      </c>
      <c r="S30" s="3">
        <f>S29+1</f>
        <v>44669</v>
      </c>
      <c r="T30">
        <v>2022</v>
      </c>
    </row>
    <row r="31" spans="1:20" x14ac:dyDescent="0.3">
      <c r="A31" s="1">
        <v>43860</v>
      </c>
      <c r="B31" s="1" t="str">
        <f>TEXT(Calendar[[#This Row],[Date]],"aaaa")</f>
        <v>2020</v>
      </c>
      <c r="C31" s="1" t="str">
        <f>"T"&amp;ROUNDUP(Calendar[[#This Row],[No_Mois]]/3,0)</f>
        <v>T1</v>
      </c>
      <c r="D31">
        <f t="shared" si="0"/>
        <v>1</v>
      </c>
      <c r="E31" t="str">
        <f>"M"&amp;Calendar[[#This Row],[No_Mois]]</f>
        <v>M1</v>
      </c>
      <c r="F31" t="str">
        <f>Calendar[[#This Row],[Annee]]&amp;IF(LEN(Calendar[[#This Row],[No_Mois]])=1,"0"&amp;Calendar[[#This Row],[No_Mois]],Calendar[[#This Row],[No_Mois]])</f>
        <v>202001</v>
      </c>
      <c r="G31" s="1" t="str">
        <f>TEXT(Calendar[[#This Row],[Date]],"mmmm")&amp;" "&amp;TEXT(Calendar[[#This Row],[Date]],"aa")</f>
        <v>janvier 20</v>
      </c>
      <c r="H31" s="1" t="str">
        <f>TEXT(Calendar[[#This Row],[Date]],"mmm")&amp;" "&amp;TEXT(Calendar[[#This Row],[Date]],"aa")</f>
        <v>janv 20</v>
      </c>
      <c r="I31" s="2" t="str">
        <f>"S"&amp;IF(LEN(_xlfn.ISOWEEKNUM(Calendar[[#This Row],[Date]]))=1,"0"&amp;_xlfn.ISOWEEKNUM(Calendar[[#This Row],[Date]]),_xlfn.ISOWEEKNUM(Calendar[[#This Row],[Date]]))</f>
        <v>S05</v>
      </c>
      <c r="J31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31" t="str">
        <f>TEXT(Calendar[[#This Row],[Date]],"jjjj")</f>
        <v>jeudi</v>
      </c>
      <c r="L31">
        <f>WEEKDAY(Calendar[[#This Row],[Date]],2)</f>
        <v>4</v>
      </c>
      <c r="M31">
        <f>DAY(Calendar[[#This Row],[Date]])</f>
        <v>30</v>
      </c>
      <c r="N31" s="2">
        <f>Calendar[[#This Row],[Date]]-DATE(Calendar[[#This Row],[Annee]],1,1)+1</f>
        <v>30</v>
      </c>
      <c r="O31" s="2" t="b">
        <f>IF(OR(Calendar[[#This Row],[Nom_Jour]]="Samedi",Calendar[[#This Row],[Nom_Jour]]="Dimanche"),TRUE)</f>
        <v>0</v>
      </c>
      <c r="P31" s="1" t="b">
        <f>NOT(ISERROR(VLOOKUP(Calendar[[#This Row],[Date]],Fériés[Date Fériés],1,FALSE)))</f>
        <v>0</v>
      </c>
      <c r="R31" t="s">
        <v>10</v>
      </c>
      <c r="S31" s="3">
        <f>DATE(Fériés[[#This Row],[Annee]],5,1)</f>
        <v>44682</v>
      </c>
      <c r="T31">
        <v>2022</v>
      </c>
    </row>
    <row r="32" spans="1:20" x14ac:dyDescent="0.3">
      <c r="A32" s="1">
        <v>43861</v>
      </c>
      <c r="B32" s="1" t="str">
        <f>TEXT(Calendar[[#This Row],[Date]],"aaaa")</f>
        <v>2020</v>
      </c>
      <c r="C32" s="1" t="str">
        <f>"T"&amp;ROUNDUP(Calendar[[#This Row],[No_Mois]]/3,0)</f>
        <v>T1</v>
      </c>
      <c r="D32">
        <f t="shared" si="0"/>
        <v>1</v>
      </c>
      <c r="E32" t="str">
        <f>"M"&amp;Calendar[[#This Row],[No_Mois]]</f>
        <v>M1</v>
      </c>
      <c r="F32" t="str">
        <f>Calendar[[#This Row],[Annee]]&amp;IF(LEN(Calendar[[#This Row],[No_Mois]])=1,"0"&amp;Calendar[[#This Row],[No_Mois]],Calendar[[#This Row],[No_Mois]])</f>
        <v>202001</v>
      </c>
      <c r="G32" s="1" t="str">
        <f>TEXT(Calendar[[#This Row],[Date]],"mmmm")&amp;" "&amp;TEXT(Calendar[[#This Row],[Date]],"aa")</f>
        <v>janvier 20</v>
      </c>
      <c r="H32" s="1" t="str">
        <f>TEXT(Calendar[[#This Row],[Date]],"mmm")&amp;" "&amp;TEXT(Calendar[[#This Row],[Date]],"aa")</f>
        <v>janv 20</v>
      </c>
      <c r="I32" s="2" t="str">
        <f>"S"&amp;IF(LEN(_xlfn.ISOWEEKNUM(Calendar[[#This Row],[Date]]))=1,"0"&amp;_xlfn.ISOWEEKNUM(Calendar[[#This Row],[Date]]),_xlfn.ISOWEEKNUM(Calendar[[#This Row],[Date]]))</f>
        <v>S05</v>
      </c>
      <c r="J32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32" t="str">
        <f>TEXT(Calendar[[#This Row],[Date]],"jjjj")</f>
        <v>vendredi</v>
      </c>
      <c r="L32">
        <f>WEEKDAY(Calendar[[#This Row],[Date]],2)</f>
        <v>5</v>
      </c>
      <c r="M32">
        <f>DAY(Calendar[[#This Row],[Date]])</f>
        <v>31</v>
      </c>
      <c r="N32" s="2">
        <f>Calendar[[#This Row],[Date]]-DATE(Calendar[[#This Row],[Annee]],1,1)+1</f>
        <v>31</v>
      </c>
      <c r="O32" s="2" t="b">
        <f>IF(OR(Calendar[[#This Row],[Nom_Jour]]="Samedi",Calendar[[#This Row],[Nom_Jour]]="Dimanche"),TRUE)</f>
        <v>0</v>
      </c>
      <c r="P32" s="1" t="b">
        <f>NOT(ISERROR(VLOOKUP(Calendar[[#This Row],[Date]],Fériés[Date Fériés],1,FALSE)))</f>
        <v>0</v>
      </c>
      <c r="R32" t="s">
        <v>11</v>
      </c>
      <c r="S32" s="3">
        <f>DATE(Fériés[[#This Row],[Annee]],5,8)</f>
        <v>44689</v>
      </c>
      <c r="T32">
        <v>2022</v>
      </c>
    </row>
    <row r="33" spans="1:20" x14ac:dyDescent="0.3">
      <c r="A33" s="1">
        <v>43862</v>
      </c>
      <c r="B33" s="1" t="str">
        <f>TEXT(Calendar[[#This Row],[Date]],"aaaa")</f>
        <v>2020</v>
      </c>
      <c r="C33" s="1" t="str">
        <f>"T"&amp;ROUNDUP(Calendar[[#This Row],[No_Mois]]/3,0)</f>
        <v>T1</v>
      </c>
      <c r="D33">
        <f t="shared" si="0"/>
        <v>2</v>
      </c>
      <c r="E33" t="str">
        <f>"M"&amp;Calendar[[#This Row],[No_Mois]]</f>
        <v>M2</v>
      </c>
      <c r="F33" t="str">
        <f>Calendar[[#This Row],[Annee]]&amp;IF(LEN(Calendar[[#This Row],[No_Mois]])=1,"0"&amp;Calendar[[#This Row],[No_Mois]],Calendar[[#This Row],[No_Mois]])</f>
        <v>202002</v>
      </c>
      <c r="G33" s="1" t="str">
        <f>TEXT(Calendar[[#This Row],[Date]],"mmmm")&amp;" "&amp;TEXT(Calendar[[#This Row],[Date]],"aa")</f>
        <v>février 20</v>
      </c>
      <c r="H33" s="1" t="str">
        <f>TEXT(Calendar[[#This Row],[Date]],"mmm")&amp;" "&amp;TEXT(Calendar[[#This Row],[Date]],"aa")</f>
        <v>févr 20</v>
      </c>
      <c r="I33" s="2" t="str">
        <f>"S"&amp;IF(LEN(_xlfn.ISOWEEKNUM(Calendar[[#This Row],[Date]]))=1,"0"&amp;_xlfn.ISOWEEKNUM(Calendar[[#This Row],[Date]]),_xlfn.ISOWEEKNUM(Calendar[[#This Row],[Date]]))</f>
        <v>S05</v>
      </c>
      <c r="J33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33" t="str">
        <f>TEXT(Calendar[[#This Row],[Date]],"jjjj")</f>
        <v>samedi</v>
      </c>
      <c r="L33">
        <f>WEEKDAY(Calendar[[#This Row],[Date]],2)</f>
        <v>6</v>
      </c>
      <c r="M33">
        <f>DAY(Calendar[[#This Row],[Date]])</f>
        <v>1</v>
      </c>
      <c r="N33" s="2">
        <f>Calendar[[#This Row],[Date]]-DATE(Calendar[[#This Row],[Annee]],1,1)+1</f>
        <v>32</v>
      </c>
      <c r="O33" s="2" t="b">
        <f>IF(OR(Calendar[[#This Row],[Nom_Jour]]="Samedi",Calendar[[#This Row],[Nom_Jour]]="Dimanche"),TRUE)</f>
        <v>1</v>
      </c>
      <c r="P33" s="1" t="b">
        <f>NOT(ISERROR(VLOOKUP(Calendar[[#This Row],[Date]],Fériés[Date Fériés],1,FALSE)))</f>
        <v>0</v>
      </c>
      <c r="R33" t="s">
        <v>12</v>
      </c>
      <c r="S33" s="3">
        <f>S29+39</f>
        <v>44707</v>
      </c>
      <c r="T33">
        <v>2022</v>
      </c>
    </row>
    <row r="34" spans="1:20" x14ac:dyDescent="0.3">
      <c r="A34" s="1">
        <v>43863</v>
      </c>
      <c r="B34" s="1" t="str">
        <f>TEXT(Calendar[[#This Row],[Date]],"aaaa")</f>
        <v>2020</v>
      </c>
      <c r="C34" s="1" t="str">
        <f>"T"&amp;ROUNDUP(Calendar[[#This Row],[No_Mois]]/3,0)</f>
        <v>T1</v>
      </c>
      <c r="D34">
        <f t="shared" si="0"/>
        <v>2</v>
      </c>
      <c r="E34" t="str">
        <f>"M"&amp;Calendar[[#This Row],[No_Mois]]</f>
        <v>M2</v>
      </c>
      <c r="F34" t="str">
        <f>Calendar[[#This Row],[Annee]]&amp;IF(LEN(Calendar[[#This Row],[No_Mois]])=1,"0"&amp;Calendar[[#This Row],[No_Mois]],Calendar[[#This Row],[No_Mois]])</f>
        <v>202002</v>
      </c>
      <c r="G34" s="1" t="str">
        <f>TEXT(Calendar[[#This Row],[Date]],"mmmm")&amp;" "&amp;TEXT(Calendar[[#This Row],[Date]],"aa")</f>
        <v>février 20</v>
      </c>
      <c r="H34" s="1" t="str">
        <f>TEXT(Calendar[[#This Row],[Date]],"mmm")&amp;" "&amp;TEXT(Calendar[[#This Row],[Date]],"aa")</f>
        <v>févr 20</v>
      </c>
      <c r="I34" s="2" t="str">
        <f>"S"&amp;IF(LEN(_xlfn.ISOWEEKNUM(Calendar[[#This Row],[Date]]))=1,"0"&amp;_xlfn.ISOWEEKNUM(Calendar[[#This Row],[Date]]),_xlfn.ISOWEEKNUM(Calendar[[#This Row],[Date]]))</f>
        <v>S05</v>
      </c>
      <c r="J34" s="2" t="str">
        <f>Calendar[[#This Row],[Annee]]&amp;"-"&amp;IF(LEN(_xlfn.ISOWEEKNUM(Calendar[[#This Row],[Date]]))=1,"0"&amp;_xlfn.ISOWEEKNUM(Calendar[[#This Row],[Date]]),_xlfn.ISOWEEKNUM(Calendar[[#This Row],[Date]]))</f>
        <v>2020-05</v>
      </c>
      <c r="K34" t="str">
        <f>TEXT(Calendar[[#This Row],[Date]],"jjjj")</f>
        <v>dimanche</v>
      </c>
      <c r="L34">
        <f>WEEKDAY(Calendar[[#This Row],[Date]],2)</f>
        <v>7</v>
      </c>
      <c r="M34">
        <f>DAY(Calendar[[#This Row],[Date]])</f>
        <v>2</v>
      </c>
      <c r="N34" s="2">
        <f>Calendar[[#This Row],[Date]]-DATE(Calendar[[#This Row],[Annee]],1,1)+1</f>
        <v>33</v>
      </c>
      <c r="O34" s="2" t="b">
        <f>IF(OR(Calendar[[#This Row],[Nom_Jour]]="Samedi",Calendar[[#This Row],[Nom_Jour]]="Dimanche"),TRUE)</f>
        <v>1</v>
      </c>
      <c r="P34" s="1" t="b">
        <f>NOT(ISERROR(VLOOKUP(Calendar[[#This Row],[Date]],Fériés[Date Fériés],1,FALSE)))</f>
        <v>0</v>
      </c>
      <c r="R34" t="s">
        <v>13</v>
      </c>
      <c r="S34" s="3">
        <f>S29+49</f>
        <v>44717</v>
      </c>
      <c r="T34">
        <v>2022</v>
      </c>
    </row>
    <row r="35" spans="1:20" x14ac:dyDescent="0.3">
      <c r="A35" s="1">
        <v>43864</v>
      </c>
      <c r="B35" s="1" t="str">
        <f>TEXT(Calendar[[#This Row],[Date]],"aaaa")</f>
        <v>2020</v>
      </c>
      <c r="C35" s="1" t="str">
        <f>"T"&amp;ROUNDUP(Calendar[[#This Row],[No_Mois]]/3,0)</f>
        <v>T1</v>
      </c>
      <c r="D35">
        <f t="shared" si="0"/>
        <v>2</v>
      </c>
      <c r="E35" t="str">
        <f>"M"&amp;Calendar[[#This Row],[No_Mois]]</f>
        <v>M2</v>
      </c>
      <c r="F35" t="str">
        <f>Calendar[[#This Row],[Annee]]&amp;IF(LEN(Calendar[[#This Row],[No_Mois]])=1,"0"&amp;Calendar[[#This Row],[No_Mois]],Calendar[[#This Row],[No_Mois]])</f>
        <v>202002</v>
      </c>
      <c r="G35" s="1" t="str">
        <f>TEXT(Calendar[[#This Row],[Date]],"mmmm")&amp;" "&amp;TEXT(Calendar[[#This Row],[Date]],"aa")</f>
        <v>février 20</v>
      </c>
      <c r="H35" s="1" t="str">
        <f>TEXT(Calendar[[#This Row],[Date]],"mmm")&amp;" "&amp;TEXT(Calendar[[#This Row],[Date]],"aa")</f>
        <v>févr 20</v>
      </c>
      <c r="I35" s="2" t="str">
        <f>"S"&amp;IF(LEN(_xlfn.ISOWEEKNUM(Calendar[[#This Row],[Date]]))=1,"0"&amp;_xlfn.ISOWEEKNUM(Calendar[[#This Row],[Date]]),_xlfn.ISOWEEKNUM(Calendar[[#This Row],[Date]]))</f>
        <v>S06</v>
      </c>
      <c r="J35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35" t="str">
        <f>TEXT(Calendar[[#This Row],[Date]],"jjjj")</f>
        <v>lundi</v>
      </c>
      <c r="L35">
        <f>WEEKDAY(Calendar[[#This Row],[Date]],2)</f>
        <v>1</v>
      </c>
      <c r="M35">
        <f>DAY(Calendar[[#This Row],[Date]])</f>
        <v>3</v>
      </c>
      <c r="N35" s="2">
        <f>Calendar[[#This Row],[Date]]-DATE(Calendar[[#This Row],[Annee]],1,1)+1</f>
        <v>34</v>
      </c>
      <c r="O35" s="2" t="b">
        <f>IF(OR(Calendar[[#This Row],[Nom_Jour]]="Samedi",Calendar[[#This Row],[Nom_Jour]]="Dimanche"),TRUE)</f>
        <v>0</v>
      </c>
      <c r="P35" s="1" t="b">
        <f>NOT(ISERROR(VLOOKUP(Calendar[[#This Row],[Date]],Fériés[Date Fériés],1,FALSE)))</f>
        <v>0</v>
      </c>
      <c r="R35" t="s">
        <v>14</v>
      </c>
      <c r="S35" s="3">
        <f>S29+50</f>
        <v>44718</v>
      </c>
      <c r="T35">
        <v>2022</v>
      </c>
    </row>
    <row r="36" spans="1:20" x14ac:dyDescent="0.3">
      <c r="A36" s="1">
        <v>43865</v>
      </c>
      <c r="B36" s="1" t="str">
        <f>TEXT(Calendar[[#This Row],[Date]],"aaaa")</f>
        <v>2020</v>
      </c>
      <c r="C36" s="1" t="str">
        <f>"T"&amp;ROUNDUP(Calendar[[#This Row],[No_Mois]]/3,0)</f>
        <v>T1</v>
      </c>
      <c r="D36">
        <f t="shared" si="0"/>
        <v>2</v>
      </c>
      <c r="E36" t="str">
        <f>"M"&amp;Calendar[[#This Row],[No_Mois]]</f>
        <v>M2</v>
      </c>
      <c r="F36" t="str">
        <f>Calendar[[#This Row],[Annee]]&amp;IF(LEN(Calendar[[#This Row],[No_Mois]])=1,"0"&amp;Calendar[[#This Row],[No_Mois]],Calendar[[#This Row],[No_Mois]])</f>
        <v>202002</v>
      </c>
      <c r="G36" s="1" t="str">
        <f>TEXT(Calendar[[#This Row],[Date]],"mmmm")&amp;" "&amp;TEXT(Calendar[[#This Row],[Date]],"aa")</f>
        <v>février 20</v>
      </c>
      <c r="H36" s="1" t="str">
        <f>TEXT(Calendar[[#This Row],[Date]],"mmm")&amp;" "&amp;TEXT(Calendar[[#This Row],[Date]],"aa")</f>
        <v>févr 20</v>
      </c>
      <c r="I36" s="2" t="str">
        <f>"S"&amp;IF(LEN(_xlfn.ISOWEEKNUM(Calendar[[#This Row],[Date]]))=1,"0"&amp;_xlfn.ISOWEEKNUM(Calendar[[#This Row],[Date]]),_xlfn.ISOWEEKNUM(Calendar[[#This Row],[Date]]))</f>
        <v>S06</v>
      </c>
      <c r="J36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36" t="str">
        <f>TEXT(Calendar[[#This Row],[Date]],"jjjj")</f>
        <v>mardi</v>
      </c>
      <c r="L36">
        <f>WEEKDAY(Calendar[[#This Row],[Date]],2)</f>
        <v>2</v>
      </c>
      <c r="M36">
        <f>DAY(Calendar[[#This Row],[Date]])</f>
        <v>4</v>
      </c>
      <c r="N36" s="2">
        <f>Calendar[[#This Row],[Date]]-DATE(Calendar[[#This Row],[Annee]],1,1)+1</f>
        <v>35</v>
      </c>
      <c r="O36" s="2" t="b">
        <f>IF(OR(Calendar[[#This Row],[Nom_Jour]]="Samedi",Calendar[[#This Row],[Nom_Jour]]="Dimanche"),TRUE)</f>
        <v>0</v>
      </c>
      <c r="P36" s="1" t="b">
        <f>NOT(ISERROR(VLOOKUP(Calendar[[#This Row],[Date]],Fériés[Date Fériés],1,FALSE)))</f>
        <v>0</v>
      </c>
      <c r="R36" t="s">
        <v>15</v>
      </c>
      <c r="S36" s="3">
        <f>DATE(Fériés[[#This Row],[Annee]],7,14)</f>
        <v>44756</v>
      </c>
      <c r="T36">
        <v>2022</v>
      </c>
    </row>
    <row r="37" spans="1:20" x14ac:dyDescent="0.3">
      <c r="A37" s="1">
        <v>43866</v>
      </c>
      <c r="B37" s="1" t="str">
        <f>TEXT(Calendar[[#This Row],[Date]],"aaaa")</f>
        <v>2020</v>
      </c>
      <c r="C37" s="1" t="str">
        <f>"T"&amp;ROUNDUP(Calendar[[#This Row],[No_Mois]]/3,0)</f>
        <v>T1</v>
      </c>
      <c r="D37">
        <f t="shared" si="0"/>
        <v>2</v>
      </c>
      <c r="E37" t="str">
        <f>"M"&amp;Calendar[[#This Row],[No_Mois]]</f>
        <v>M2</v>
      </c>
      <c r="F37" t="str">
        <f>Calendar[[#This Row],[Annee]]&amp;IF(LEN(Calendar[[#This Row],[No_Mois]])=1,"0"&amp;Calendar[[#This Row],[No_Mois]],Calendar[[#This Row],[No_Mois]])</f>
        <v>202002</v>
      </c>
      <c r="G37" s="1" t="str">
        <f>TEXT(Calendar[[#This Row],[Date]],"mmmm")&amp;" "&amp;TEXT(Calendar[[#This Row],[Date]],"aa")</f>
        <v>février 20</v>
      </c>
      <c r="H37" s="1" t="str">
        <f>TEXT(Calendar[[#This Row],[Date]],"mmm")&amp;" "&amp;TEXT(Calendar[[#This Row],[Date]],"aa")</f>
        <v>févr 20</v>
      </c>
      <c r="I37" s="2" t="str">
        <f>"S"&amp;IF(LEN(_xlfn.ISOWEEKNUM(Calendar[[#This Row],[Date]]))=1,"0"&amp;_xlfn.ISOWEEKNUM(Calendar[[#This Row],[Date]]),_xlfn.ISOWEEKNUM(Calendar[[#This Row],[Date]]))</f>
        <v>S06</v>
      </c>
      <c r="J37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37" t="str">
        <f>TEXT(Calendar[[#This Row],[Date]],"jjjj")</f>
        <v>mercredi</v>
      </c>
      <c r="L37">
        <f>WEEKDAY(Calendar[[#This Row],[Date]],2)</f>
        <v>3</v>
      </c>
      <c r="M37">
        <f>DAY(Calendar[[#This Row],[Date]])</f>
        <v>5</v>
      </c>
      <c r="N37" s="2">
        <f>Calendar[[#This Row],[Date]]-DATE(Calendar[[#This Row],[Annee]],1,1)+1</f>
        <v>36</v>
      </c>
      <c r="O37" s="2" t="b">
        <f>IF(OR(Calendar[[#This Row],[Nom_Jour]]="Samedi",Calendar[[#This Row],[Nom_Jour]]="Dimanche"),TRUE)</f>
        <v>0</v>
      </c>
      <c r="P37" s="1" t="b">
        <f>NOT(ISERROR(VLOOKUP(Calendar[[#This Row],[Date]],Fériés[Date Fériés],1,FALSE)))</f>
        <v>0</v>
      </c>
      <c r="R37" t="s">
        <v>16</v>
      </c>
      <c r="S37" s="3">
        <f>DATE(Fériés[[#This Row],[Annee]],8,15)</f>
        <v>44788</v>
      </c>
      <c r="T37">
        <v>2022</v>
      </c>
    </row>
    <row r="38" spans="1:20" x14ac:dyDescent="0.3">
      <c r="A38" s="1">
        <v>43867</v>
      </c>
      <c r="B38" s="1" t="str">
        <f>TEXT(Calendar[[#This Row],[Date]],"aaaa")</f>
        <v>2020</v>
      </c>
      <c r="C38" s="1" t="str">
        <f>"T"&amp;ROUNDUP(Calendar[[#This Row],[No_Mois]]/3,0)</f>
        <v>T1</v>
      </c>
      <c r="D38">
        <f t="shared" si="0"/>
        <v>2</v>
      </c>
      <c r="E38" t="str">
        <f>"M"&amp;Calendar[[#This Row],[No_Mois]]</f>
        <v>M2</v>
      </c>
      <c r="F38" t="str">
        <f>Calendar[[#This Row],[Annee]]&amp;IF(LEN(Calendar[[#This Row],[No_Mois]])=1,"0"&amp;Calendar[[#This Row],[No_Mois]],Calendar[[#This Row],[No_Mois]])</f>
        <v>202002</v>
      </c>
      <c r="G38" s="1" t="str">
        <f>TEXT(Calendar[[#This Row],[Date]],"mmmm")&amp;" "&amp;TEXT(Calendar[[#This Row],[Date]],"aa")</f>
        <v>février 20</v>
      </c>
      <c r="H38" s="1" t="str">
        <f>TEXT(Calendar[[#This Row],[Date]],"mmm")&amp;" "&amp;TEXT(Calendar[[#This Row],[Date]],"aa")</f>
        <v>févr 20</v>
      </c>
      <c r="I38" s="2" t="str">
        <f>"S"&amp;IF(LEN(_xlfn.ISOWEEKNUM(Calendar[[#This Row],[Date]]))=1,"0"&amp;_xlfn.ISOWEEKNUM(Calendar[[#This Row],[Date]]),_xlfn.ISOWEEKNUM(Calendar[[#This Row],[Date]]))</f>
        <v>S06</v>
      </c>
      <c r="J38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38" t="str">
        <f>TEXT(Calendar[[#This Row],[Date]],"jjjj")</f>
        <v>jeudi</v>
      </c>
      <c r="L38">
        <f>WEEKDAY(Calendar[[#This Row],[Date]],2)</f>
        <v>4</v>
      </c>
      <c r="M38">
        <f>DAY(Calendar[[#This Row],[Date]])</f>
        <v>6</v>
      </c>
      <c r="N38" s="2">
        <f>Calendar[[#This Row],[Date]]-DATE(Calendar[[#This Row],[Annee]],1,1)+1</f>
        <v>37</v>
      </c>
      <c r="O38" s="2" t="b">
        <f>IF(OR(Calendar[[#This Row],[Nom_Jour]]="Samedi",Calendar[[#This Row],[Nom_Jour]]="Dimanche"),TRUE)</f>
        <v>0</v>
      </c>
      <c r="P38" s="1" t="b">
        <f>NOT(ISERROR(VLOOKUP(Calendar[[#This Row],[Date]],Fériés[Date Fériés],1,FALSE)))</f>
        <v>0</v>
      </c>
      <c r="R38" t="s">
        <v>17</v>
      </c>
      <c r="S38" s="3">
        <f>DATE(Fériés[[#This Row],[Annee]],11,1)</f>
        <v>44866</v>
      </c>
      <c r="T38">
        <v>2022</v>
      </c>
    </row>
    <row r="39" spans="1:20" x14ac:dyDescent="0.3">
      <c r="A39" s="1">
        <v>43868</v>
      </c>
      <c r="B39" s="1" t="str">
        <f>TEXT(Calendar[[#This Row],[Date]],"aaaa")</f>
        <v>2020</v>
      </c>
      <c r="C39" s="1" t="str">
        <f>"T"&amp;ROUNDUP(Calendar[[#This Row],[No_Mois]]/3,0)</f>
        <v>T1</v>
      </c>
      <c r="D39">
        <f t="shared" si="0"/>
        <v>2</v>
      </c>
      <c r="E39" t="str">
        <f>"M"&amp;Calendar[[#This Row],[No_Mois]]</f>
        <v>M2</v>
      </c>
      <c r="F39" t="str">
        <f>Calendar[[#This Row],[Annee]]&amp;IF(LEN(Calendar[[#This Row],[No_Mois]])=1,"0"&amp;Calendar[[#This Row],[No_Mois]],Calendar[[#This Row],[No_Mois]])</f>
        <v>202002</v>
      </c>
      <c r="G39" s="1" t="str">
        <f>TEXT(Calendar[[#This Row],[Date]],"mmmm")&amp;" "&amp;TEXT(Calendar[[#This Row],[Date]],"aa")</f>
        <v>février 20</v>
      </c>
      <c r="H39" s="1" t="str">
        <f>TEXT(Calendar[[#This Row],[Date]],"mmm")&amp;" "&amp;TEXT(Calendar[[#This Row],[Date]],"aa")</f>
        <v>févr 20</v>
      </c>
      <c r="I39" s="2" t="str">
        <f>"S"&amp;IF(LEN(_xlfn.ISOWEEKNUM(Calendar[[#This Row],[Date]]))=1,"0"&amp;_xlfn.ISOWEEKNUM(Calendar[[#This Row],[Date]]),_xlfn.ISOWEEKNUM(Calendar[[#This Row],[Date]]))</f>
        <v>S06</v>
      </c>
      <c r="J39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39" t="str">
        <f>TEXT(Calendar[[#This Row],[Date]],"jjjj")</f>
        <v>vendredi</v>
      </c>
      <c r="L39">
        <f>WEEKDAY(Calendar[[#This Row],[Date]],2)</f>
        <v>5</v>
      </c>
      <c r="M39">
        <f>DAY(Calendar[[#This Row],[Date]])</f>
        <v>7</v>
      </c>
      <c r="N39" s="2">
        <f>Calendar[[#This Row],[Date]]-DATE(Calendar[[#This Row],[Annee]],1,1)+1</f>
        <v>38</v>
      </c>
      <c r="O39" s="2" t="b">
        <f>IF(OR(Calendar[[#This Row],[Nom_Jour]]="Samedi",Calendar[[#This Row],[Nom_Jour]]="Dimanche"),TRUE)</f>
        <v>0</v>
      </c>
      <c r="P39" s="1" t="b">
        <f>NOT(ISERROR(VLOOKUP(Calendar[[#This Row],[Date]],Fériés[Date Fériés],1,FALSE)))</f>
        <v>0</v>
      </c>
      <c r="R39" t="s">
        <v>18</v>
      </c>
      <c r="S39" s="3">
        <f>DATE(Fériés[[#This Row],[Annee]],11,11)</f>
        <v>44876</v>
      </c>
      <c r="T39">
        <v>2022</v>
      </c>
    </row>
    <row r="40" spans="1:20" x14ac:dyDescent="0.3">
      <c r="A40" s="1">
        <v>43869</v>
      </c>
      <c r="B40" s="1" t="str">
        <f>TEXT(Calendar[[#This Row],[Date]],"aaaa")</f>
        <v>2020</v>
      </c>
      <c r="C40" s="1" t="str">
        <f>"T"&amp;ROUNDUP(Calendar[[#This Row],[No_Mois]]/3,0)</f>
        <v>T1</v>
      </c>
      <c r="D40">
        <f t="shared" si="0"/>
        <v>2</v>
      </c>
      <c r="E40" t="str">
        <f>"M"&amp;Calendar[[#This Row],[No_Mois]]</f>
        <v>M2</v>
      </c>
      <c r="F40" t="str">
        <f>Calendar[[#This Row],[Annee]]&amp;IF(LEN(Calendar[[#This Row],[No_Mois]])=1,"0"&amp;Calendar[[#This Row],[No_Mois]],Calendar[[#This Row],[No_Mois]])</f>
        <v>202002</v>
      </c>
      <c r="G40" s="1" t="str">
        <f>TEXT(Calendar[[#This Row],[Date]],"mmmm")&amp;" "&amp;TEXT(Calendar[[#This Row],[Date]],"aa")</f>
        <v>février 20</v>
      </c>
      <c r="H40" s="1" t="str">
        <f>TEXT(Calendar[[#This Row],[Date]],"mmm")&amp;" "&amp;TEXT(Calendar[[#This Row],[Date]],"aa")</f>
        <v>févr 20</v>
      </c>
      <c r="I40" s="2" t="str">
        <f>"S"&amp;IF(LEN(_xlfn.ISOWEEKNUM(Calendar[[#This Row],[Date]]))=1,"0"&amp;_xlfn.ISOWEEKNUM(Calendar[[#This Row],[Date]]),_xlfn.ISOWEEKNUM(Calendar[[#This Row],[Date]]))</f>
        <v>S06</v>
      </c>
      <c r="J40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40" t="str">
        <f>TEXT(Calendar[[#This Row],[Date]],"jjjj")</f>
        <v>samedi</v>
      </c>
      <c r="L40">
        <f>WEEKDAY(Calendar[[#This Row],[Date]],2)</f>
        <v>6</v>
      </c>
      <c r="M40">
        <f>DAY(Calendar[[#This Row],[Date]])</f>
        <v>8</v>
      </c>
      <c r="N40" s="2">
        <f>Calendar[[#This Row],[Date]]-DATE(Calendar[[#This Row],[Annee]],1,1)+1</f>
        <v>39</v>
      </c>
      <c r="O40" s="2" t="b">
        <f>IF(OR(Calendar[[#This Row],[Nom_Jour]]="Samedi",Calendar[[#This Row],[Nom_Jour]]="Dimanche"),TRUE)</f>
        <v>1</v>
      </c>
      <c r="P40" s="1" t="b">
        <f>NOT(ISERROR(VLOOKUP(Calendar[[#This Row],[Date]],Fériés[Date Fériés],1,FALSE)))</f>
        <v>0</v>
      </c>
      <c r="R40" t="s">
        <v>19</v>
      </c>
      <c r="S40" s="3">
        <f>DATE(Fériés[[#This Row],[Annee]],12,25)</f>
        <v>44920</v>
      </c>
      <c r="T40">
        <v>2022</v>
      </c>
    </row>
    <row r="41" spans="1:20" x14ac:dyDescent="0.3">
      <c r="A41" s="1">
        <v>43870</v>
      </c>
      <c r="B41" s="1" t="str">
        <f>TEXT(Calendar[[#This Row],[Date]],"aaaa")</f>
        <v>2020</v>
      </c>
      <c r="C41" s="1" t="str">
        <f>"T"&amp;ROUNDUP(Calendar[[#This Row],[No_Mois]]/3,0)</f>
        <v>T1</v>
      </c>
      <c r="D41">
        <f t="shared" si="0"/>
        <v>2</v>
      </c>
      <c r="E41" t="str">
        <f>"M"&amp;Calendar[[#This Row],[No_Mois]]</f>
        <v>M2</v>
      </c>
      <c r="F41" t="str">
        <f>Calendar[[#This Row],[Annee]]&amp;IF(LEN(Calendar[[#This Row],[No_Mois]])=1,"0"&amp;Calendar[[#This Row],[No_Mois]],Calendar[[#This Row],[No_Mois]])</f>
        <v>202002</v>
      </c>
      <c r="G41" s="1" t="str">
        <f>TEXT(Calendar[[#This Row],[Date]],"mmmm")&amp;" "&amp;TEXT(Calendar[[#This Row],[Date]],"aa")</f>
        <v>février 20</v>
      </c>
      <c r="H41" s="1" t="str">
        <f>TEXT(Calendar[[#This Row],[Date]],"mmm")&amp;" "&amp;TEXT(Calendar[[#This Row],[Date]],"aa")</f>
        <v>févr 20</v>
      </c>
      <c r="I41" s="2" t="str">
        <f>"S"&amp;IF(LEN(_xlfn.ISOWEEKNUM(Calendar[[#This Row],[Date]]))=1,"0"&amp;_xlfn.ISOWEEKNUM(Calendar[[#This Row],[Date]]),_xlfn.ISOWEEKNUM(Calendar[[#This Row],[Date]]))</f>
        <v>S06</v>
      </c>
      <c r="J41" s="2" t="str">
        <f>Calendar[[#This Row],[Annee]]&amp;"-"&amp;IF(LEN(_xlfn.ISOWEEKNUM(Calendar[[#This Row],[Date]]))=1,"0"&amp;_xlfn.ISOWEEKNUM(Calendar[[#This Row],[Date]]),_xlfn.ISOWEEKNUM(Calendar[[#This Row],[Date]]))</f>
        <v>2020-06</v>
      </c>
      <c r="K41" t="str">
        <f>TEXT(Calendar[[#This Row],[Date]],"jjjj")</f>
        <v>dimanche</v>
      </c>
      <c r="L41">
        <f>WEEKDAY(Calendar[[#This Row],[Date]],2)</f>
        <v>7</v>
      </c>
      <c r="M41">
        <f>DAY(Calendar[[#This Row],[Date]])</f>
        <v>9</v>
      </c>
      <c r="N41" s="2">
        <f>Calendar[[#This Row],[Date]]-DATE(Calendar[[#This Row],[Annee]],1,1)+1</f>
        <v>40</v>
      </c>
      <c r="O41" s="2" t="b">
        <f>IF(OR(Calendar[[#This Row],[Nom_Jour]]="Samedi",Calendar[[#This Row],[Nom_Jour]]="Dimanche"),TRUE)</f>
        <v>1</v>
      </c>
      <c r="P41" s="1" t="b">
        <f>NOT(ISERROR(VLOOKUP(Calendar[[#This Row],[Date]],Fériés[Date Fériés],1,FALSE)))</f>
        <v>0</v>
      </c>
      <c r="R41" t="s">
        <v>7</v>
      </c>
      <c r="S41" s="3">
        <f>DATE(Fériés[[#This Row],[Annee]],1,1)</f>
        <v>44927</v>
      </c>
      <c r="T41">
        <v>2023</v>
      </c>
    </row>
    <row r="42" spans="1:20" x14ac:dyDescent="0.3">
      <c r="A42" s="1">
        <v>43871</v>
      </c>
      <c r="B42" s="1" t="str">
        <f>TEXT(Calendar[[#This Row],[Date]],"aaaa")</f>
        <v>2020</v>
      </c>
      <c r="C42" s="1" t="str">
        <f>"T"&amp;ROUNDUP(Calendar[[#This Row],[No_Mois]]/3,0)</f>
        <v>T1</v>
      </c>
      <c r="D42">
        <f t="shared" si="0"/>
        <v>2</v>
      </c>
      <c r="E42" t="str">
        <f>"M"&amp;Calendar[[#This Row],[No_Mois]]</f>
        <v>M2</v>
      </c>
      <c r="F42" t="str">
        <f>Calendar[[#This Row],[Annee]]&amp;IF(LEN(Calendar[[#This Row],[No_Mois]])=1,"0"&amp;Calendar[[#This Row],[No_Mois]],Calendar[[#This Row],[No_Mois]])</f>
        <v>202002</v>
      </c>
      <c r="G42" s="1" t="str">
        <f>TEXT(Calendar[[#This Row],[Date]],"mmmm")&amp;" "&amp;TEXT(Calendar[[#This Row],[Date]],"aa")</f>
        <v>février 20</v>
      </c>
      <c r="H42" s="1" t="str">
        <f>TEXT(Calendar[[#This Row],[Date]],"mmm")&amp;" "&amp;TEXT(Calendar[[#This Row],[Date]],"aa")</f>
        <v>févr 20</v>
      </c>
      <c r="I42" s="2" t="str">
        <f>"S"&amp;IF(LEN(_xlfn.ISOWEEKNUM(Calendar[[#This Row],[Date]]))=1,"0"&amp;_xlfn.ISOWEEKNUM(Calendar[[#This Row],[Date]]),_xlfn.ISOWEEKNUM(Calendar[[#This Row],[Date]]))</f>
        <v>S07</v>
      </c>
      <c r="J42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2" t="str">
        <f>TEXT(Calendar[[#This Row],[Date]],"jjjj")</f>
        <v>lundi</v>
      </c>
      <c r="L42">
        <f>WEEKDAY(Calendar[[#This Row],[Date]],2)</f>
        <v>1</v>
      </c>
      <c r="M42">
        <f>DAY(Calendar[[#This Row],[Date]])</f>
        <v>10</v>
      </c>
      <c r="N42" s="2">
        <f>Calendar[[#This Row],[Date]]-DATE(Calendar[[#This Row],[Annee]],1,1)+1</f>
        <v>41</v>
      </c>
      <c r="O42" s="2" t="b">
        <f>IF(OR(Calendar[[#This Row],[Nom_Jour]]="Samedi",Calendar[[#This Row],[Nom_Jour]]="Dimanche"),TRUE)</f>
        <v>0</v>
      </c>
      <c r="P42" s="1" t="b">
        <f>NOT(ISERROR(VLOOKUP(Calendar[[#This Row],[Date]],Fériés[Date Fériés],1,FALSE)))</f>
        <v>0</v>
      </c>
      <c r="R42" t="s">
        <v>8</v>
      </c>
      <c r="S42" s="3">
        <f xml:space="preserve"> FLOOR(DAY(MINUTE(Fériés[[#This Row],[Annee]]/38)/2+56)&amp;"/5/"&amp;Fériés[[#This Row],[Annee]],7)-34</f>
        <v>45025</v>
      </c>
      <c r="T42">
        <v>2023</v>
      </c>
    </row>
    <row r="43" spans="1:20" x14ac:dyDescent="0.3">
      <c r="A43" s="1">
        <v>43872</v>
      </c>
      <c r="B43" s="1" t="str">
        <f>TEXT(Calendar[[#This Row],[Date]],"aaaa")</f>
        <v>2020</v>
      </c>
      <c r="C43" s="1" t="str">
        <f>"T"&amp;ROUNDUP(Calendar[[#This Row],[No_Mois]]/3,0)</f>
        <v>T1</v>
      </c>
      <c r="D43">
        <f t="shared" si="0"/>
        <v>2</v>
      </c>
      <c r="E43" t="str">
        <f>"M"&amp;Calendar[[#This Row],[No_Mois]]</f>
        <v>M2</v>
      </c>
      <c r="F43" t="str">
        <f>Calendar[[#This Row],[Annee]]&amp;IF(LEN(Calendar[[#This Row],[No_Mois]])=1,"0"&amp;Calendar[[#This Row],[No_Mois]],Calendar[[#This Row],[No_Mois]])</f>
        <v>202002</v>
      </c>
      <c r="G43" s="1" t="str">
        <f>TEXT(Calendar[[#This Row],[Date]],"mmmm")&amp;" "&amp;TEXT(Calendar[[#This Row],[Date]],"aa")</f>
        <v>février 20</v>
      </c>
      <c r="H43" s="1" t="str">
        <f>TEXT(Calendar[[#This Row],[Date]],"mmm")&amp;" "&amp;TEXT(Calendar[[#This Row],[Date]],"aa")</f>
        <v>févr 20</v>
      </c>
      <c r="I43" s="2" t="str">
        <f>"S"&amp;IF(LEN(_xlfn.ISOWEEKNUM(Calendar[[#This Row],[Date]]))=1,"0"&amp;_xlfn.ISOWEEKNUM(Calendar[[#This Row],[Date]]),_xlfn.ISOWEEKNUM(Calendar[[#This Row],[Date]]))</f>
        <v>S07</v>
      </c>
      <c r="J43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3" t="str">
        <f>TEXT(Calendar[[#This Row],[Date]],"jjjj")</f>
        <v>mardi</v>
      </c>
      <c r="L43">
        <f>WEEKDAY(Calendar[[#This Row],[Date]],2)</f>
        <v>2</v>
      </c>
      <c r="M43">
        <f>DAY(Calendar[[#This Row],[Date]])</f>
        <v>11</v>
      </c>
      <c r="N43" s="2">
        <f>Calendar[[#This Row],[Date]]-DATE(Calendar[[#This Row],[Annee]],1,1)+1</f>
        <v>42</v>
      </c>
      <c r="O43" s="2" t="b">
        <f>IF(OR(Calendar[[#This Row],[Nom_Jour]]="Samedi",Calendar[[#This Row],[Nom_Jour]]="Dimanche"),TRUE)</f>
        <v>0</v>
      </c>
      <c r="P43" s="1" t="b">
        <f>NOT(ISERROR(VLOOKUP(Calendar[[#This Row],[Date]],Fériés[Date Fériés],1,FALSE)))</f>
        <v>0</v>
      </c>
      <c r="R43" t="s">
        <v>9</v>
      </c>
      <c r="S43" s="3">
        <f>S42+1</f>
        <v>45026</v>
      </c>
      <c r="T43">
        <v>2023</v>
      </c>
    </row>
    <row r="44" spans="1:20" x14ac:dyDescent="0.3">
      <c r="A44" s="1">
        <v>43873</v>
      </c>
      <c r="B44" s="1" t="str">
        <f>TEXT(Calendar[[#This Row],[Date]],"aaaa")</f>
        <v>2020</v>
      </c>
      <c r="C44" s="1" t="str">
        <f>"T"&amp;ROUNDUP(Calendar[[#This Row],[No_Mois]]/3,0)</f>
        <v>T1</v>
      </c>
      <c r="D44">
        <f t="shared" si="0"/>
        <v>2</v>
      </c>
      <c r="E44" t="str">
        <f>"M"&amp;Calendar[[#This Row],[No_Mois]]</f>
        <v>M2</v>
      </c>
      <c r="F44" t="str">
        <f>Calendar[[#This Row],[Annee]]&amp;IF(LEN(Calendar[[#This Row],[No_Mois]])=1,"0"&amp;Calendar[[#This Row],[No_Mois]],Calendar[[#This Row],[No_Mois]])</f>
        <v>202002</v>
      </c>
      <c r="G44" s="1" t="str">
        <f>TEXT(Calendar[[#This Row],[Date]],"mmmm")&amp;" "&amp;TEXT(Calendar[[#This Row],[Date]],"aa")</f>
        <v>février 20</v>
      </c>
      <c r="H44" s="1" t="str">
        <f>TEXT(Calendar[[#This Row],[Date]],"mmm")&amp;" "&amp;TEXT(Calendar[[#This Row],[Date]],"aa")</f>
        <v>févr 20</v>
      </c>
      <c r="I44" s="2" t="str">
        <f>"S"&amp;IF(LEN(_xlfn.ISOWEEKNUM(Calendar[[#This Row],[Date]]))=1,"0"&amp;_xlfn.ISOWEEKNUM(Calendar[[#This Row],[Date]]),_xlfn.ISOWEEKNUM(Calendar[[#This Row],[Date]]))</f>
        <v>S07</v>
      </c>
      <c r="J44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4" t="str">
        <f>TEXT(Calendar[[#This Row],[Date]],"jjjj")</f>
        <v>mercredi</v>
      </c>
      <c r="L44">
        <f>WEEKDAY(Calendar[[#This Row],[Date]],2)</f>
        <v>3</v>
      </c>
      <c r="M44">
        <f>DAY(Calendar[[#This Row],[Date]])</f>
        <v>12</v>
      </c>
      <c r="N44" s="2">
        <f>Calendar[[#This Row],[Date]]-DATE(Calendar[[#This Row],[Annee]],1,1)+1</f>
        <v>43</v>
      </c>
      <c r="O44" s="2" t="b">
        <f>IF(OR(Calendar[[#This Row],[Nom_Jour]]="Samedi",Calendar[[#This Row],[Nom_Jour]]="Dimanche"),TRUE)</f>
        <v>0</v>
      </c>
      <c r="P44" s="1" t="b">
        <f>NOT(ISERROR(VLOOKUP(Calendar[[#This Row],[Date]],Fériés[Date Fériés],1,FALSE)))</f>
        <v>0</v>
      </c>
      <c r="R44" t="s">
        <v>10</v>
      </c>
      <c r="S44" s="3">
        <f>DATE(Fériés[[#This Row],[Annee]],5,1)</f>
        <v>45047</v>
      </c>
      <c r="T44">
        <v>2023</v>
      </c>
    </row>
    <row r="45" spans="1:20" x14ac:dyDescent="0.3">
      <c r="A45" s="1">
        <v>43874</v>
      </c>
      <c r="B45" s="1" t="str">
        <f>TEXT(Calendar[[#This Row],[Date]],"aaaa")</f>
        <v>2020</v>
      </c>
      <c r="C45" s="1" t="str">
        <f>"T"&amp;ROUNDUP(Calendar[[#This Row],[No_Mois]]/3,0)</f>
        <v>T1</v>
      </c>
      <c r="D45">
        <f t="shared" si="0"/>
        <v>2</v>
      </c>
      <c r="E45" t="str">
        <f>"M"&amp;Calendar[[#This Row],[No_Mois]]</f>
        <v>M2</v>
      </c>
      <c r="F45" t="str">
        <f>Calendar[[#This Row],[Annee]]&amp;IF(LEN(Calendar[[#This Row],[No_Mois]])=1,"0"&amp;Calendar[[#This Row],[No_Mois]],Calendar[[#This Row],[No_Mois]])</f>
        <v>202002</v>
      </c>
      <c r="G45" s="1" t="str">
        <f>TEXT(Calendar[[#This Row],[Date]],"mmmm")&amp;" "&amp;TEXT(Calendar[[#This Row],[Date]],"aa")</f>
        <v>février 20</v>
      </c>
      <c r="H45" s="1" t="str">
        <f>TEXT(Calendar[[#This Row],[Date]],"mmm")&amp;" "&amp;TEXT(Calendar[[#This Row],[Date]],"aa")</f>
        <v>févr 20</v>
      </c>
      <c r="I45" s="2" t="str">
        <f>"S"&amp;IF(LEN(_xlfn.ISOWEEKNUM(Calendar[[#This Row],[Date]]))=1,"0"&amp;_xlfn.ISOWEEKNUM(Calendar[[#This Row],[Date]]),_xlfn.ISOWEEKNUM(Calendar[[#This Row],[Date]]))</f>
        <v>S07</v>
      </c>
      <c r="J45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5" t="str">
        <f>TEXT(Calendar[[#This Row],[Date]],"jjjj")</f>
        <v>jeudi</v>
      </c>
      <c r="L45">
        <f>WEEKDAY(Calendar[[#This Row],[Date]],2)</f>
        <v>4</v>
      </c>
      <c r="M45">
        <f>DAY(Calendar[[#This Row],[Date]])</f>
        <v>13</v>
      </c>
      <c r="N45" s="2">
        <f>Calendar[[#This Row],[Date]]-DATE(Calendar[[#This Row],[Annee]],1,1)+1</f>
        <v>44</v>
      </c>
      <c r="O45" s="2" t="b">
        <f>IF(OR(Calendar[[#This Row],[Nom_Jour]]="Samedi",Calendar[[#This Row],[Nom_Jour]]="Dimanche"),TRUE)</f>
        <v>0</v>
      </c>
      <c r="P45" s="1" t="b">
        <f>NOT(ISERROR(VLOOKUP(Calendar[[#This Row],[Date]],Fériés[Date Fériés],1,FALSE)))</f>
        <v>0</v>
      </c>
      <c r="R45" t="s">
        <v>11</v>
      </c>
      <c r="S45" s="3">
        <f>DATE(Fériés[[#This Row],[Annee]],5,8)</f>
        <v>45054</v>
      </c>
      <c r="T45">
        <v>2023</v>
      </c>
    </row>
    <row r="46" spans="1:20" x14ac:dyDescent="0.3">
      <c r="A46" s="1">
        <v>43875</v>
      </c>
      <c r="B46" s="1" t="str">
        <f>TEXT(Calendar[[#This Row],[Date]],"aaaa")</f>
        <v>2020</v>
      </c>
      <c r="C46" s="1" t="str">
        <f>"T"&amp;ROUNDUP(Calendar[[#This Row],[No_Mois]]/3,0)</f>
        <v>T1</v>
      </c>
      <c r="D46">
        <f t="shared" si="0"/>
        <v>2</v>
      </c>
      <c r="E46" t="str">
        <f>"M"&amp;Calendar[[#This Row],[No_Mois]]</f>
        <v>M2</v>
      </c>
      <c r="F46" t="str">
        <f>Calendar[[#This Row],[Annee]]&amp;IF(LEN(Calendar[[#This Row],[No_Mois]])=1,"0"&amp;Calendar[[#This Row],[No_Mois]],Calendar[[#This Row],[No_Mois]])</f>
        <v>202002</v>
      </c>
      <c r="G46" s="1" t="str">
        <f>TEXT(Calendar[[#This Row],[Date]],"mmmm")&amp;" "&amp;TEXT(Calendar[[#This Row],[Date]],"aa")</f>
        <v>février 20</v>
      </c>
      <c r="H46" s="1" t="str">
        <f>TEXT(Calendar[[#This Row],[Date]],"mmm")&amp;" "&amp;TEXT(Calendar[[#This Row],[Date]],"aa")</f>
        <v>févr 20</v>
      </c>
      <c r="I46" s="2" t="str">
        <f>"S"&amp;IF(LEN(_xlfn.ISOWEEKNUM(Calendar[[#This Row],[Date]]))=1,"0"&amp;_xlfn.ISOWEEKNUM(Calendar[[#This Row],[Date]]),_xlfn.ISOWEEKNUM(Calendar[[#This Row],[Date]]))</f>
        <v>S07</v>
      </c>
      <c r="J46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6" t="str">
        <f>TEXT(Calendar[[#This Row],[Date]],"jjjj")</f>
        <v>vendredi</v>
      </c>
      <c r="L46">
        <f>WEEKDAY(Calendar[[#This Row],[Date]],2)</f>
        <v>5</v>
      </c>
      <c r="M46">
        <f>DAY(Calendar[[#This Row],[Date]])</f>
        <v>14</v>
      </c>
      <c r="N46" s="2">
        <f>Calendar[[#This Row],[Date]]-DATE(Calendar[[#This Row],[Annee]],1,1)+1</f>
        <v>45</v>
      </c>
      <c r="O46" s="2" t="b">
        <f>IF(OR(Calendar[[#This Row],[Nom_Jour]]="Samedi",Calendar[[#This Row],[Nom_Jour]]="Dimanche"),TRUE)</f>
        <v>0</v>
      </c>
      <c r="P46" s="1" t="b">
        <f>NOT(ISERROR(VLOOKUP(Calendar[[#This Row],[Date]],Fériés[Date Fériés],1,FALSE)))</f>
        <v>0</v>
      </c>
      <c r="R46" t="s">
        <v>12</v>
      </c>
      <c r="S46" s="3">
        <f>S42+39</f>
        <v>45064</v>
      </c>
      <c r="T46">
        <v>2023</v>
      </c>
    </row>
    <row r="47" spans="1:20" x14ac:dyDescent="0.3">
      <c r="A47" s="1">
        <v>43876</v>
      </c>
      <c r="B47" s="1" t="str">
        <f>TEXT(Calendar[[#This Row],[Date]],"aaaa")</f>
        <v>2020</v>
      </c>
      <c r="C47" s="1" t="str">
        <f>"T"&amp;ROUNDUP(Calendar[[#This Row],[No_Mois]]/3,0)</f>
        <v>T1</v>
      </c>
      <c r="D47">
        <f t="shared" si="0"/>
        <v>2</v>
      </c>
      <c r="E47" t="str">
        <f>"M"&amp;Calendar[[#This Row],[No_Mois]]</f>
        <v>M2</v>
      </c>
      <c r="F47" t="str">
        <f>Calendar[[#This Row],[Annee]]&amp;IF(LEN(Calendar[[#This Row],[No_Mois]])=1,"0"&amp;Calendar[[#This Row],[No_Mois]],Calendar[[#This Row],[No_Mois]])</f>
        <v>202002</v>
      </c>
      <c r="G47" s="1" t="str">
        <f>TEXT(Calendar[[#This Row],[Date]],"mmmm")&amp;" "&amp;TEXT(Calendar[[#This Row],[Date]],"aa")</f>
        <v>février 20</v>
      </c>
      <c r="H47" s="1" t="str">
        <f>TEXT(Calendar[[#This Row],[Date]],"mmm")&amp;" "&amp;TEXT(Calendar[[#This Row],[Date]],"aa")</f>
        <v>févr 20</v>
      </c>
      <c r="I47" s="2" t="str">
        <f>"S"&amp;IF(LEN(_xlfn.ISOWEEKNUM(Calendar[[#This Row],[Date]]))=1,"0"&amp;_xlfn.ISOWEEKNUM(Calendar[[#This Row],[Date]]),_xlfn.ISOWEEKNUM(Calendar[[#This Row],[Date]]))</f>
        <v>S07</v>
      </c>
      <c r="J47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7" t="str">
        <f>TEXT(Calendar[[#This Row],[Date]],"jjjj")</f>
        <v>samedi</v>
      </c>
      <c r="L47">
        <f>WEEKDAY(Calendar[[#This Row],[Date]],2)</f>
        <v>6</v>
      </c>
      <c r="M47">
        <f>DAY(Calendar[[#This Row],[Date]])</f>
        <v>15</v>
      </c>
      <c r="N47" s="2">
        <f>Calendar[[#This Row],[Date]]-DATE(Calendar[[#This Row],[Annee]],1,1)+1</f>
        <v>46</v>
      </c>
      <c r="O47" s="2" t="b">
        <f>IF(OR(Calendar[[#This Row],[Nom_Jour]]="Samedi",Calendar[[#This Row],[Nom_Jour]]="Dimanche"),TRUE)</f>
        <v>1</v>
      </c>
      <c r="P47" s="1" t="b">
        <f>NOT(ISERROR(VLOOKUP(Calendar[[#This Row],[Date]],Fériés[Date Fériés],1,FALSE)))</f>
        <v>0</v>
      </c>
      <c r="R47" t="s">
        <v>13</v>
      </c>
      <c r="S47" s="3">
        <f>S42+49</f>
        <v>45074</v>
      </c>
      <c r="T47">
        <v>2023</v>
      </c>
    </row>
    <row r="48" spans="1:20" x14ac:dyDescent="0.3">
      <c r="A48" s="1">
        <v>43877</v>
      </c>
      <c r="B48" s="1" t="str">
        <f>TEXT(Calendar[[#This Row],[Date]],"aaaa")</f>
        <v>2020</v>
      </c>
      <c r="C48" s="1" t="str">
        <f>"T"&amp;ROUNDUP(Calendar[[#This Row],[No_Mois]]/3,0)</f>
        <v>T1</v>
      </c>
      <c r="D48">
        <f t="shared" si="0"/>
        <v>2</v>
      </c>
      <c r="E48" t="str">
        <f>"M"&amp;Calendar[[#This Row],[No_Mois]]</f>
        <v>M2</v>
      </c>
      <c r="F48" t="str">
        <f>Calendar[[#This Row],[Annee]]&amp;IF(LEN(Calendar[[#This Row],[No_Mois]])=1,"0"&amp;Calendar[[#This Row],[No_Mois]],Calendar[[#This Row],[No_Mois]])</f>
        <v>202002</v>
      </c>
      <c r="G48" s="1" t="str">
        <f>TEXT(Calendar[[#This Row],[Date]],"mmmm")&amp;" "&amp;TEXT(Calendar[[#This Row],[Date]],"aa")</f>
        <v>février 20</v>
      </c>
      <c r="H48" s="1" t="str">
        <f>TEXT(Calendar[[#This Row],[Date]],"mmm")&amp;" "&amp;TEXT(Calendar[[#This Row],[Date]],"aa")</f>
        <v>févr 20</v>
      </c>
      <c r="I48" s="2" t="str">
        <f>"S"&amp;IF(LEN(_xlfn.ISOWEEKNUM(Calendar[[#This Row],[Date]]))=1,"0"&amp;_xlfn.ISOWEEKNUM(Calendar[[#This Row],[Date]]),_xlfn.ISOWEEKNUM(Calendar[[#This Row],[Date]]))</f>
        <v>S07</v>
      </c>
      <c r="J48" s="2" t="str">
        <f>Calendar[[#This Row],[Annee]]&amp;"-"&amp;IF(LEN(_xlfn.ISOWEEKNUM(Calendar[[#This Row],[Date]]))=1,"0"&amp;_xlfn.ISOWEEKNUM(Calendar[[#This Row],[Date]]),_xlfn.ISOWEEKNUM(Calendar[[#This Row],[Date]]))</f>
        <v>2020-07</v>
      </c>
      <c r="K48" t="str">
        <f>TEXT(Calendar[[#This Row],[Date]],"jjjj")</f>
        <v>dimanche</v>
      </c>
      <c r="L48">
        <f>WEEKDAY(Calendar[[#This Row],[Date]],2)</f>
        <v>7</v>
      </c>
      <c r="M48">
        <f>DAY(Calendar[[#This Row],[Date]])</f>
        <v>16</v>
      </c>
      <c r="N48" s="2">
        <f>Calendar[[#This Row],[Date]]-DATE(Calendar[[#This Row],[Annee]],1,1)+1</f>
        <v>47</v>
      </c>
      <c r="O48" s="2" t="b">
        <f>IF(OR(Calendar[[#This Row],[Nom_Jour]]="Samedi",Calendar[[#This Row],[Nom_Jour]]="Dimanche"),TRUE)</f>
        <v>1</v>
      </c>
      <c r="P48" s="1" t="b">
        <f>NOT(ISERROR(VLOOKUP(Calendar[[#This Row],[Date]],Fériés[Date Fériés],1,FALSE)))</f>
        <v>0</v>
      </c>
      <c r="R48" t="s">
        <v>14</v>
      </c>
      <c r="S48" s="3">
        <f>S42+50</f>
        <v>45075</v>
      </c>
      <c r="T48">
        <v>2023</v>
      </c>
    </row>
    <row r="49" spans="1:20" x14ac:dyDescent="0.3">
      <c r="A49" s="1">
        <v>43878</v>
      </c>
      <c r="B49" s="1" t="str">
        <f>TEXT(Calendar[[#This Row],[Date]],"aaaa")</f>
        <v>2020</v>
      </c>
      <c r="C49" s="1" t="str">
        <f>"T"&amp;ROUNDUP(Calendar[[#This Row],[No_Mois]]/3,0)</f>
        <v>T1</v>
      </c>
      <c r="D49">
        <f t="shared" si="0"/>
        <v>2</v>
      </c>
      <c r="E49" t="str">
        <f>"M"&amp;Calendar[[#This Row],[No_Mois]]</f>
        <v>M2</v>
      </c>
      <c r="F49" t="str">
        <f>Calendar[[#This Row],[Annee]]&amp;IF(LEN(Calendar[[#This Row],[No_Mois]])=1,"0"&amp;Calendar[[#This Row],[No_Mois]],Calendar[[#This Row],[No_Mois]])</f>
        <v>202002</v>
      </c>
      <c r="G49" s="1" t="str">
        <f>TEXT(Calendar[[#This Row],[Date]],"mmmm")&amp;" "&amp;TEXT(Calendar[[#This Row],[Date]],"aa")</f>
        <v>février 20</v>
      </c>
      <c r="H49" s="1" t="str">
        <f>TEXT(Calendar[[#This Row],[Date]],"mmm")&amp;" "&amp;TEXT(Calendar[[#This Row],[Date]],"aa")</f>
        <v>févr 20</v>
      </c>
      <c r="I49" s="2" t="str">
        <f>"S"&amp;IF(LEN(_xlfn.ISOWEEKNUM(Calendar[[#This Row],[Date]]))=1,"0"&amp;_xlfn.ISOWEEKNUM(Calendar[[#This Row],[Date]]),_xlfn.ISOWEEKNUM(Calendar[[#This Row],[Date]]))</f>
        <v>S08</v>
      </c>
      <c r="J49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49" t="str">
        <f>TEXT(Calendar[[#This Row],[Date]],"jjjj")</f>
        <v>lundi</v>
      </c>
      <c r="L49">
        <f>WEEKDAY(Calendar[[#This Row],[Date]],2)</f>
        <v>1</v>
      </c>
      <c r="M49">
        <f>DAY(Calendar[[#This Row],[Date]])</f>
        <v>17</v>
      </c>
      <c r="N49" s="2">
        <f>Calendar[[#This Row],[Date]]-DATE(Calendar[[#This Row],[Annee]],1,1)+1</f>
        <v>48</v>
      </c>
      <c r="O49" s="2" t="b">
        <f>IF(OR(Calendar[[#This Row],[Nom_Jour]]="Samedi",Calendar[[#This Row],[Nom_Jour]]="Dimanche"),TRUE)</f>
        <v>0</v>
      </c>
      <c r="P49" s="1" t="b">
        <f>NOT(ISERROR(VLOOKUP(Calendar[[#This Row],[Date]],Fériés[Date Fériés],1,FALSE)))</f>
        <v>0</v>
      </c>
      <c r="R49" t="s">
        <v>15</v>
      </c>
      <c r="S49" s="3">
        <f>DATE(Fériés[[#This Row],[Annee]],7,14)</f>
        <v>45121</v>
      </c>
      <c r="T49">
        <v>2023</v>
      </c>
    </row>
    <row r="50" spans="1:20" x14ac:dyDescent="0.3">
      <c r="A50" s="1">
        <v>43879</v>
      </c>
      <c r="B50" s="1" t="str">
        <f>TEXT(Calendar[[#This Row],[Date]],"aaaa")</f>
        <v>2020</v>
      </c>
      <c r="C50" s="1" t="str">
        <f>"T"&amp;ROUNDUP(Calendar[[#This Row],[No_Mois]]/3,0)</f>
        <v>T1</v>
      </c>
      <c r="D50">
        <f t="shared" si="0"/>
        <v>2</v>
      </c>
      <c r="E50" t="str">
        <f>"M"&amp;Calendar[[#This Row],[No_Mois]]</f>
        <v>M2</v>
      </c>
      <c r="F50" t="str">
        <f>Calendar[[#This Row],[Annee]]&amp;IF(LEN(Calendar[[#This Row],[No_Mois]])=1,"0"&amp;Calendar[[#This Row],[No_Mois]],Calendar[[#This Row],[No_Mois]])</f>
        <v>202002</v>
      </c>
      <c r="G50" s="1" t="str">
        <f>TEXT(Calendar[[#This Row],[Date]],"mmmm")&amp;" "&amp;TEXT(Calendar[[#This Row],[Date]],"aa")</f>
        <v>février 20</v>
      </c>
      <c r="H50" s="1" t="str">
        <f>TEXT(Calendar[[#This Row],[Date]],"mmm")&amp;" "&amp;TEXT(Calendar[[#This Row],[Date]],"aa")</f>
        <v>févr 20</v>
      </c>
      <c r="I50" s="2" t="str">
        <f>"S"&amp;IF(LEN(_xlfn.ISOWEEKNUM(Calendar[[#This Row],[Date]]))=1,"0"&amp;_xlfn.ISOWEEKNUM(Calendar[[#This Row],[Date]]),_xlfn.ISOWEEKNUM(Calendar[[#This Row],[Date]]))</f>
        <v>S08</v>
      </c>
      <c r="J50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50" t="str">
        <f>TEXT(Calendar[[#This Row],[Date]],"jjjj")</f>
        <v>mardi</v>
      </c>
      <c r="L50">
        <f>WEEKDAY(Calendar[[#This Row],[Date]],2)</f>
        <v>2</v>
      </c>
      <c r="M50">
        <f>DAY(Calendar[[#This Row],[Date]])</f>
        <v>18</v>
      </c>
      <c r="N50" s="2">
        <f>Calendar[[#This Row],[Date]]-DATE(Calendar[[#This Row],[Annee]],1,1)+1</f>
        <v>49</v>
      </c>
      <c r="O50" s="2" t="b">
        <f>IF(OR(Calendar[[#This Row],[Nom_Jour]]="Samedi",Calendar[[#This Row],[Nom_Jour]]="Dimanche"),TRUE)</f>
        <v>0</v>
      </c>
      <c r="P50" s="1" t="b">
        <f>NOT(ISERROR(VLOOKUP(Calendar[[#This Row],[Date]],Fériés[Date Fériés],1,FALSE)))</f>
        <v>0</v>
      </c>
      <c r="R50" t="s">
        <v>16</v>
      </c>
      <c r="S50" s="3">
        <f>DATE(Fériés[[#This Row],[Annee]],8,15)</f>
        <v>45153</v>
      </c>
      <c r="T50">
        <v>2023</v>
      </c>
    </row>
    <row r="51" spans="1:20" x14ac:dyDescent="0.3">
      <c r="A51" s="1">
        <v>43880</v>
      </c>
      <c r="B51" s="1" t="str">
        <f>TEXT(Calendar[[#This Row],[Date]],"aaaa")</f>
        <v>2020</v>
      </c>
      <c r="C51" s="1" t="str">
        <f>"T"&amp;ROUNDUP(Calendar[[#This Row],[No_Mois]]/3,0)</f>
        <v>T1</v>
      </c>
      <c r="D51">
        <f t="shared" si="0"/>
        <v>2</v>
      </c>
      <c r="E51" t="str">
        <f>"M"&amp;Calendar[[#This Row],[No_Mois]]</f>
        <v>M2</v>
      </c>
      <c r="F51" t="str">
        <f>Calendar[[#This Row],[Annee]]&amp;IF(LEN(Calendar[[#This Row],[No_Mois]])=1,"0"&amp;Calendar[[#This Row],[No_Mois]],Calendar[[#This Row],[No_Mois]])</f>
        <v>202002</v>
      </c>
      <c r="G51" s="1" t="str">
        <f>TEXT(Calendar[[#This Row],[Date]],"mmmm")&amp;" "&amp;TEXT(Calendar[[#This Row],[Date]],"aa")</f>
        <v>février 20</v>
      </c>
      <c r="H51" s="1" t="str">
        <f>TEXT(Calendar[[#This Row],[Date]],"mmm")&amp;" "&amp;TEXT(Calendar[[#This Row],[Date]],"aa")</f>
        <v>févr 20</v>
      </c>
      <c r="I51" s="2" t="str">
        <f>"S"&amp;IF(LEN(_xlfn.ISOWEEKNUM(Calendar[[#This Row],[Date]]))=1,"0"&amp;_xlfn.ISOWEEKNUM(Calendar[[#This Row],[Date]]),_xlfn.ISOWEEKNUM(Calendar[[#This Row],[Date]]))</f>
        <v>S08</v>
      </c>
      <c r="J51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51" t="str">
        <f>TEXT(Calendar[[#This Row],[Date]],"jjjj")</f>
        <v>mercredi</v>
      </c>
      <c r="L51">
        <f>WEEKDAY(Calendar[[#This Row],[Date]],2)</f>
        <v>3</v>
      </c>
      <c r="M51">
        <f>DAY(Calendar[[#This Row],[Date]])</f>
        <v>19</v>
      </c>
      <c r="N51" s="2">
        <f>Calendar[[#This Row],[Date]]-DATE(Calendar[[#This Row],[Annee]],1,1)+1</f>
        <v>50</v>
      </c>
      <c r="O51" s="2" t="b">
        <f>IF(OR(Calendar[[#This Row],[Nom_Jour]]="Samedi",Calendar[[#This Row],[Nom_Jour]]="Dimanche"),TRUE)</f>
        <v>0</v>
      </c>
      <c r="P51" s="1" t="b">
        <f>NOT(ISERROR(VLOOKUP(Calendar[[#This Row],[Date]],Fériés[Date Fériés],1,FALSE)))</f>
        <v>0</v>
      </c>
      <c r="R51" t="s">
        <v>17</v>
      </c>
      <c r="S51" s="3">
        <f>DATE(Fériés[[#This Row],[Annee]],11,1)</f>
        <v>45231</v>
      </c>
      <c r="T51">
        <v>2023</v>
      </c>
    </row>
    <row r="52" spans="1:20" x14ac:dyDescent="0.3">
      <c r="A52" s="1">
        <v>43881</v>
      </c>
      <c r="B52" s="1" t="str">
        <f>TEXT(Calendar[[#This Row],[Date]],"aaaa")</f>
        <v>2020</v>
      </c>
      <c r="C52" s="1" t="str">
        <f>"T"&amp;ROUNDUP(Calendar[[#This Row],[No_Mois]]/3,0)</f>
        <v>T1</v>
      </c>
      <c r="D52">
        <f t="shared" si="0"/>
        <v>2</v>
      </c>
      <c r="E52" t="str">
        <f>"M"&amp;Calendar[[#This Row],[No_Mois]]</f>
        <v>M2</v>
      </c>
      <c r="F52" t="str">
        <f>Calendar[[#This Row],[Annee]]&amp;IF(LEN(Calendar[[#This Row],[No_Mois]])=1,"0"&amp;Calendar[[#This Row],[No_Mois]],Calendar[[#This Row],[No_Mois]])</f>
        <v>202002</v>
      </c>
      <c r="G52" s="1" t="str">
        <f>TEXT(Calendar[[#This Row],[Date]],"mmmm")&amp;" "&amp;TEXT(Calendar[[#This Row],[Date]],"aa")</f>
        <v>février 20</v>
      </c>
      <c r="H52" s="1" t="str">
        <f>TEXT(Calendar[[#This Row],[Date]],"mmm")&amp;" "&amp;TEXT(Calendar[[#This Row],[Date]],"aa")</f>
        <v>févr 20</v>
      </c>
      <c r="I52" s="2" t="str">
        <f>"S"&amp;IF(LEN(_xlfn.ISOWEEKNUM(Calendar[[#This Row],[Date]]))=1,"0"&amp;_xlfn.ISOWEEKNUM(Calendar[[#This Row],[Date]]),_xlfn.ISOWEEKNUM(Calendar[[#This Row],[Date]]))</f>
        <v>S08</v>
      </c>
      <c r="J52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52" t="str">
        <f>TEXT(Calendar[[#This Row],[Date]],"jjjj")</f>
        <v>jeudi</v>
      </c>
      <c r="L52">
        <f>WEEKDAY(Calendar[[#This Row],[Date]],2)</f>
        <v>4</v>
      </c>
      <c r="M52">
        <f>DAY(Calendar[[#This Row],[Date]])</f>
        <v>20</v>
      </c>
      <c r="N52" s="2">
        <f>Calendar[[#This Row],[Date]]-DATE(Calendar[[#This Row],[Annee]],1,1)+1</f>
        <v>51</v>
      </c>
      <c r="O52" s="2" t="b">
        <f>IF(OR(Calendar[[#This Row],[Nom_Jour]]="Samedi",Calendar[[#This Row],[Nom_Jour]]="Dimanche"),TRUE)</f>
        <v>0</v>
      </c>
      <c r="P52" s="1" t="b">
        <f>NOT(ISERROR(VLOOKUP(Calendar[[#This Row],[Date]],Fériés[Date Fériés],1,FALSE)))</f>
        <v>0</v>
      </c>
      <c r="R52" t="s">
        <v>18</v>
      </c>
      <c r="S52" s="3">
        <f>DATE(Fériés[[#This Row],[Annee]],11,11)</f>
        <v>45241</v>
      </c>
      <c r="T52">
        <v>2023</v>
      </c>
    </row>
    <row r="53" spans="1:20" x14ac:dyDescent="0.3">
      <c r="A53" s="1">
        <v>43882</v>
      </c>
      <c r="B53" s="1" t="str">
        <f>TEXT(Calendar[[#This Row],[Date]],"aaaa")</f>
        <v>2020</v>
      </c>
      <c r="C53" s="1" t="str">
        <f>"T"&amp;ROUNDUP(Calendar[[#This Row],[No_Mois]]/3,0)</f>
        <v>T1</v>
      </c>
      <c r="D53">
        <f t="shared" si="0"/>
        <v>2</v>
      </c>
      <c r="E53" t="str">
        <f>"M"&amp;Calendar[[#This Row],[No_Mois]]</f>
        <v>M2</v>
      </c>
      <c r="F53" t="str">
        <f>Calendar[[#This Row],[Annee]]&amp;IF(LEN(Calendar[[#This Row],[No_Mois]])=1,"0"&amp;Calendar[[#This Row],[No_Mois]],Calendar[[#This Row],[No_Mois]])</f>
        <v>202002</v>
      </c>
      <c r="G53" s="1" t="str">
        <f>TEXT(Calendar[[#This Row],[Date]],"mmmm")&amp;" "&amp;TEXT(Calendar[[#This Row],[Date]],"aa")</f>
        <v>février 20</v>
      </c>
      <c r="H53" s="1" t="str">
        <f>TEXT(Calendar[[#This Row],[Date]],"mmm")&amp;" "&amp;TEXT(Calendar[[#This Row],[Date]],"aa")</f>
        <v>févr 20</v>
      </c>
      <c r="I53" s="2" t="str">
        <f>"S"&amp;IF(LEN(_xlfn.ISOWEEKNUM(Calendar[[#This Row],[Date]]))=1,"0"&amp;_xlfn.ISOWEEKNUM(Calendar[[#This Row],[Date]]),_xlfn.ISOWEEKNUM(Calendar[[#This Row],[Date]]))</f>
        <v>S08</v>
      </c>
      <c r="J53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53" t="str">
        <f>TEXT(Calendar[[#This Row],[Date]],"jjjj")</f>
        <v>vendredi</v>
      </c>
      <c r="L53">
        <f>WEEKDAY(Calendar[[#This Row],[Date]],2)</f>
        <v>5</v>
      </c>
      <c r="M53">
        <f>DAY(Calendar[[#This Row],[Date]])</f>
        <v>21</v>
      </c>
      <c r="N53" s="2">
        <f>Calendar[[#This Row],[Date]]-DATE(Calendar[[#This Row],[Annee]],1,1)+1</f>
        <v>52</v>
      </c>
      <c r="O53" s="2" t="b">
        <f>IF(OR(Calendar[[#This Row],[Nom_Jour]]="Samedi",Calendar[[#This Row],[Nom_Jour]]="Dimanche"),TRUE)</f>
        <v>0</v>
      </c>
      <c r="P53" s="1" t="b">
        <f>NOT(ISERROR(VLOOKUP(Calendar[[#This Row],[Date]],Fériés[Date Fériés],1,FALSE)))</f>
        <v>0</v>
      </c>
      <c r="R53" t="s">
        <v>19</v>
      </c>
      <c r="S53" s="3">
        <f>DATE(Fériés[[#This Row],[Annee]],12,25)</f>
        <v>45285</v>
      </c>
      <c r="T53">
        <v>2023</v>
      </c>
    </row>
    <row r="54" spans="1:20" x14ac:dyDescent="0.3">
      <c r="A54" s="1">
        <v>43883</v>
      </c>
      <c r="B54" s="1" t="str">
        <f>TEXT(Calendar[[#This Row],[Date]],"aaaa")</f>
        <v>2020</v>
      </c>
      <c r="C54" s="1" t="str">
        <f>"T"&amp;ROUNDUP(Calendar[[#This Row],[No_Mois]]/3,0)</f>
        <v>T1</v>
      </c>
      <c r="D54">
        <f t="shared" si="0"/>
        <v>2</v>
      </c>
      <c r="E54" t="str">
        <f>"M"&amp;Calendar[[#This Row],[No_Mois]]</f>
        <v>M2</v>
      </c>
      <c r="F54" t="str">
        <f>Calendar[[#This Row],[Annee]]&amp;IF(LEN(Calendar[[#This Row],[No_Mois]])=1,"0"&amp;Calendar[[#This Row],[No_Mois]],Calendar[[#This Row],[No_Mois]])</f>
        <v>202002</v>
      </c>
      <c r="G54" s="1" t="str">
        <f>TEXT(Calendar[[#This Row],[Date]],"mmmm")&amp;" "&amp;TEXT(Calendar[[#This Row],[Date]],"aa")</f>
        <v>février 20</v>
      </c>
      <c r="H54" s="1" t="str">
        <f>TEXT(Calendar[[#This Row],[Date]],"mmm")&amp;" "&amp;TEXT(Calendar[[#This Row],[Date]],"aa")</f>
        <v>févr 20</v>
      </c>
      <c r="I54" s="2" t="str">
        <f>"S"&amp;IF(LEN(_xlfn.ISOWEEKNUM(Calendar[[#This Row],[Date]]))=1,"0"&amp;_xlfn.ISOWEEKNUM(Calendar[[#This Row],[Date]]),_xlfn.ISOWEEKNUM(Calendar[[#This Row],[Date]]))</f>
        <v>S08</v>
      </c>
      <c r="J54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54" t="str">
        <f>TEXT(Calendar[[#This Row],[Date]],"jjjj")</f>
        <v>samedi</v>
      </c>
      <c r="L54">
        <f>WEEKDAY(Calendar[[#This Row],[Date]],2)</f>
        <v>6</v>
      </c>
      <c r="M54">
        <f>DAY(Calendar[[#This Row],[Date]])</f>
        <v>22</v>
      </c>
      <c r="N54" s="2">
        <f>Calendar[[#This Row],[Date]]-DATE(Calendar[[#This Row],[Annee]],1,1)+1</f>
        <v>53</v>
      </c>
      <c r="O54" s="2" t="b">
        <f>IF(OR(Calendar[[#This Row],[Nom_Jour]]="Samedi",Calendar[[#This Row],[Nom_Jour]]="Dimanche"),TRUE)</f>
        <v>1</v>
      </c>
      <c r="P54" s="1" t="b">
        <f>NOT(ISERROR(VLOOKUP(Calendar[[#This Row],[Date]],Fériés[Date Fériés],1,FALSE)))</f>
        <v>0</v>
      </c>
      <c r="R54" t="s">
        <v>7</v>
      </c>
      <c r="S54" s="3">
        <f>DATE(Fériés[[#This Row],[Annee]],1,1)</f>
        <v>45292</v>
      </c>
      <c r="T54">
        <v>2024</v>
      </c>
    </row>
    <row r="55" spans="1:20" x14ac:dyDescent="0.3">
      <c r="A55" s="1">
        <v>43884</v>
      </c>
      <c r="B55" s="1" t="str">
        <f>TEXT(Calendar[[#This Row],[Date]],"aaaa")</f>
        <v>2020</v>
      </c>
      <c r="C55" s="1" t="str">
        <f>"T"&amp;ROUNDUP(Calendar[[#This Row],[No_Mois]]/3,0)</f>
        <v>T1</v>
      </c>
      <c r="D55">
        <f t="shared" si="0"/>
        <v>2</v>
      </c>
      <c r="E55" t="str">
        <f>"M"&amp;Calendar[[#This Row],[No_Mois]]</f>
        <v>M2</v>
      </c>
      <c r="F55" t="str">
        <f>Calendar[[#This Row],[Annee]]&amp;IF(LEN(Calendar[[#This Row],[No_Mois]])=1,"0"&amp;Calendar[[#This Row],[No_Mois]],Calendar[[#This Row],[No_Mois]])</f>
        <v>202002</v>
      </c>
      <c r="G55" s="1" t="str">
        <f>TEXT(Calendar[[#This Row],[Date]],"mmmm")&amp;" "&amp;TEXT(Calendar[[#This Row],[Date]],"aa")</f>
        <v>février 20</v>
      </c>
      <c r="H55" s="1" t="str">
        <f>TEXT(Calendar[[#This Row],[Date]],"mmm")&amp;" "&amp;TEXT(Calendar[[#This Row],[Date]],"aa")</f>
        <v>févr 20</v>
      </c>
      <c r="I55" s="2" t="str">
        <f>"S"&amp;IF(LEN(_xlfn.ISOWEEKNUM(Calendar[[#This Row],[Date]]))=1,"0"&amp;_xlfn.ISOWEEKNUM(Calendar[[#This Row],[Date]]),_xlfn.ISOWEEKNUM(Calendar[[#This Row],[Date]]))</f>
        <v>S08</v>
      </c>
      <c r="J55" s="2" t="str">
        <f>Calendar[[#This Row],[Annee]]&amp;"-"&amp;IF(LEN(_xlfn.ISOWEEKNUM(Calendar[[#This Row],[Date]]))=1,"0"&amp;_xlfn.ISOWEEKNUM(Calendar[[#This Row],[Date]]),_xlfn.ISOWEEKNUM(Calendar[[#This Row],[Date]]))</f>
        <v>2020-08</v>
      </c>
      <c r="K55" t="str">
        <f>TEXT(Calendar[[#This Row],[Date]],"jjjj")</f>
        <v>dimanche</v>
      </c>
      <c r="L55">
        <f>WEEKDAY(Calendar[[#This Row],[Date]],2)</f>
        <v>7</v>
      </c>
      <c r="M55">
        <f>DAY(Calendar[[#This Row],[Date]])</f>
        <v>23</v>
      </c>
      <c r="N55" s="2">
        <f>Calendar[[#This Row],[Date]]-DATE(Calendar[[#This Row],[Annee]],1,1)+1</f>
        <v>54</v>
      </c>
      <c r="O55" s="2" t="b">
        <f>IF(OR(Calendar[[#This Row],[Nom_Jour]]="Samedi",Calendar[[#This Row],[Nom_Jour]]="Dimanche"),TRUE)</f>
        <v>1</v>
      </c>
      <c r="P55" s="1" t="b">
        <f>NOT(ISERROR(VLOOKUP(Calendar[[#This Row],[Date]],Fériés[Date Fériés],1,FALSE)))</f>
        <v>0</v>
      </c>
      <c r="R55" t="s">
        <v>8</v>
      </c>
      <c r="S55" s="3">
        <f xml:space="preserve"> FLOOR(DAY(MINUTE(Fériés[[#This Row],[Annee]]/38)/2+56)&amp;"/5/"&amp;Fériés[[#This Row],[Annee]],7)-34</f>
        <v>45382</v>
      </c>
      <c r="T55">
        <v>2024</v>
      </c>
    </row>
    <row r="56" spans="1:20" x14ac:dyDescent="0.3">
      <c r="A56" s="1">
        <v>43885</v>
      </c>
      <c r="B56" s="1" t="str">
        <f>TEXT(Calendar[[#This Row],[Date]],"aaaa")</f>
        <v>2020</v>
      </c>
      <c r="C56" s="1" t="str">
        <f>"T"&amp;ROUNDUP(Calendar[[#This Row],[No_Mois]]/3,0)</f>
        <v>T1</v>
      </c>
      <c r="D56">
        <f t="shared" si="0"/>
        <v>2</v>
      </c>
      <c r="E56" t="str">
        <f>"M"&amp;Calendar[[#This Row],[No_Mois]]</f>
        <v>M2</v>
      </c>
      <c r="F56" t="str">
        <f>Calendar[[#This Row],[Annee]]&amp;IF(LEN(Calendar[[#This Row],[No_Mois]])=1,"0"&amp;Calendar[[#This Row],[No_Mois]],Calendar[[#This Row],[No_Mois]])</f>
        <v>202002</v>
      </c>
      <c r="G56" s="1" t="str">
        <f>TEXT(Calendar[[#This Row],[Date]],"mmmm")&amp;" "&amp;TEXT(Calendar[[#This Row],[Date]],"aa")</f>
        <v>février 20</v>
      </c>
      <c r="H56" s="1" t="str">
        <f>TEXT(Calendar[[#This Row],[Date]],"mmm")&amp;" "&amp;TEXT(Calendar[[#This Row],[Date]],"aa")</f>
        <v>févr 20</v>
      </c>
      <c r="I56" s="2" t="str">
        <f>"S"&amp;IF(LEN(_xlfn.ISOWEEKNUM(Calendar[[#This Row],[Date]]))=1,"0"&amp;_xlfn.ISOWEEKNUM(Calendar[[#This Row],[Date]]),_xlfn.ISOWEEKNUM(Calendar[[#This Row],[Date]]))</f>
        <v>S09</v>
      </c>
      <c r="J56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56" t="str">
        <f>TEXT(Calendar[[#This Row],[Date]],"jjjj")</f>
        <v>lundi</v>
      </c>
      <c r="L56">
        <f>WEEKDAY(Calendar[[#This Row],[Date]],2)</f>
        <v>1</v>
      </c>
      <c r="M56">
        <f>DAY(Calendar[[#This Row],[Date]])</f>
        <v>24</v>
      </c>
      <c r="N56" s="2">
        <f>Calendar[[#This Row],[Date]]-DATE(Calendar[[#This Row],[Annee]],1,1)+1</f>
        <v>55</v>
      </c>
      <c r="O56" s="2" t="b">
        <f>IF(OR(Calendar[[#This Row],[Nom_Jour]]="Samedi",Calendar[[#This Row],[Nom_Jour]]="Dimanche"),TRUE)</f>
        <v>0</v>
      </c>
      <c r="P56" s="1" t="b">
        <f>NOT(ISERROR(VLOOKUP(Calendar[[#This Row],[Date]],Fériés[Date Fériés],1,FALSE)))</f>
        <v>0</v>
      </c>
      <c r="R56" t="s">
        <v>9</v>
      </c>
      <c r="S56" s="3">
        <f>S55+1</f>
        <v>45383</v>
      </c>
      <c r="T56">
        <v>2024</v>
      </c>
    </row>
    <row r="57" spans="1:20" x14ac:dyDescent="0.3">
      <c r="A57" s="1">
        <v>43886</v>
      </c>
      <c r="B57" s="1" t="str">
        <f>TEXT(Calendar[[#This Row],[Date]],"aaaa")</f>
        <v>2020</v>
      </c>
      <c r="C57" s="1" t="str">
        <f>"T"&amp;ROUNDUP(Calendar[[#This Row],[No_Mois]]/3,0)</f>
        <v>T1</v>
      </c>
      <c r="D57">
        <f t="shared" si="0"/>
        <v>2</v>
      </c>
      <c r="E57" t="str">
        <f>"M"&amp;Calendar[[#This Row],[No_Mois]]</f>
        <v>M2</v>
      </c>
      <c r="F57" t="str">
        <f>Calendar[[#This Row],[Annee]]&amp;IF(LEN(Calendar[[#This Row],[No_Mois]])=1,"0"&amp;Calendar[[#This Row],[No_Mois]],Calendar[[#This Row],[No_Mois]])</f>
        <v>202002</v>
      </c>
      <c r="G57" s="1" t="str">
        <f>TEXT(Calendar[[#This Row],[Date]],"mmmm")&amp;" "&amp;TEXT(Calendar[[#This Row],[Date]],"aa")</f>
        <v>février 20</v>
      </c>
      <c r="H57" s="1" t="str">
        <f>TEXT(Calendar[[#This Row],[Date]],"mmm")&amp;" "&amp;TEXT(Calendar[[#This Row],[Date]],"aa")</f>
        <v>févr 20</v>
      </c>
      <c r="I57" s="2" t="str">
        <f>"S"&amp;IF(LEN(_xlfn.ISOWEEKNUM(Calendar[[#This Row],[Date]]))=1,"0"&amp;_xlfn.ISOWEEKNUM(Calendar[[#This Row],[Date]]),_xlfn.ISOWEEKNUM(Calendar[[#This Row],[Date]]))</f>
        <v>S09</v>
      </c>
      <c r="J57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57" t="str">
        <f>TEXT(Calendar[[#This Row],[Date]],"jjjj")</f>
        <v>mardi</v>
      </c>
      <c r="L57">
        <f>WEEKDAY(Calendar[[#This Row],[Date]],2)</f>
        <v>2</v>
      </c>
      <c r="M57">
        <f>DAY(Calendar[[#This Row],[Date]])</f>
        <v>25</v>
      </c>
      <c r="N57" s="2">
        <f>Calendar[[#This Row],[Date]]-DATE(Calendar[[#This Row],[Annee]],1,1)+1</f>
        <v>56</v>
      </c>
      <c r="O57" s="2" t="b">
        <f>IF(OR(Calendar[[#This Row],[Nom_Jour]]="Samedi",Calendar[[#This Row],[Nom_Jour]]="Dimanche"),TRUE)</f>
        <v>0</v>
      </c>
      <c r="P57" s="1" t="b">
        <f>NOT(ISERROR(VLOOKUP(Calendar[[#This Row],[Date]],Fériés[Date Fériés],1,FALSE)))</f>
        <v>0</v>
      </c>
      <c r="R57" t="s">
        <v>10</v>
      </c>
      <c r="S57" s="3">
        <f>DATE(Fériés[[#This Row],[Annee]],5,1)</f>
        <v>45413</v>
      </c>
      <c r="T57">
        <v>2024</v>
      </c>
    </row>
    <row r="58" spans="1:20" x14ac:dyDescent="0.3">
      <c r="A58" s="1">
        <v>43887</v>
      </c>
      <c r="B58" s="1" t="str">
        <f>TEXT(Calendar[[#This Row],[Date]],"aaaa")</f>
        <v>2020</v>
      </c>
      <c r="C58" s="1" t="str">
        <f>"T"&amp;ROUNDUP(Calendar[[#This Row],[No_Mois]]/3,0)</f>
        <v>T1</v>
      </c>
      <c r="D58">
        <f t="shared" si="0"/>
        <v>2</v>
      </c>
      <c r="E58" t="str">
        <f>"M"&amp;Calendar[[#This Row],[No_Mois]]</f>
        <v>M2</v>
      </c>
      <c r="F58" t="str">
        <f>Calendar[[#This Row],[Annee]]&amp;IF(LEN(Calendar[[#This Row],[No_Mois]])=1,"0"&amp;Calendar[[#This Row],[No_Mois]],Calendar[[#This Row],[No_Mois]])</f>
        <v>202002</v>
      </c>
      <c r="G58" s="1" t="str">
        <f>TEXT(Calendar[[#This Row],[Date]],"mmmm")&amp;" "&amp;TEXT(Calendar[[#This Row],[Date]],"aa")</f>
        <v>février 20</v>
      </c>
      <c r="H58" s="1" t="str">
        <f>TEXT(Calendar[[#This Row],[Date]],"mmm")&amp;" "&amp;TEXT(Calendar[[#This Row],[Date]],"aa")</f>
        <v>févr 20</v>
      </c>
      <c r="I58" s="2" t="str">
        <f>"S"&amp;IF(LEN(_xlfn.ISOWEEKNUM(Calendar[[#This Row],[Date]]))=1,"0"&amp;_xlfn.ISOWEEKNUM(Calendar[[#This Row],[Date]]),_xlfn.ISOWEEKNUM(Calendar[[#This Row],[Date]]))</f>
        <v>S09</v>
      </c>
      <c r="J58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58" t="str">
        <f>TEXT(Calendar[[#This Row],[Date]],"jjjj")</f>
        <v>mercredi</v>
      </c>
      <c r="L58">
        <f>WEEKDAY(Calendar[[#This Row],[Date]],2)</f>
        <v>3</v>
      </c>
      <c r="M58">
        <f>DAY(Calendar[[#This Row],[Date]])</f>
        <v>26</v>
      </c>
      <c r="N58" s="2">
        <f>Calendar[[#This Row],[Date]]-DATE(Calendar[[#This Row],[Annee]],1,1)+1</f>
        <v>57</v>
      </c>
      <c r="O58" s="2" t="b">
        <f>IF(OR(Calendar[[#This Row],[Nom_Jour]]="Samedi",Calendar[[#This Row],[Nom_Jour]]="Dimanche"),TRUE)</f>
        <v>0</v>
      </c>
      <c r="P58" s="1" t="b">
        <f>NOT(ISERROR(VLOOKUP(Calendar[[#This Row],[Date]],Fériés[Date Fériés],1,FALSE)))</f>
        <v>0</v>
      </c>
      <c r="R58" t="s">
        <v>11</v>
      </c>
      <c r="S58" s="3">
        <f>DATE(Fériés[[#This Row],[Annee]],5,8)</f>
        <v>45420</v>
      </c>
      <c r="T58">
        <v>2024</v>
      </c>
    </row>
    <row r="59" spans="1:20" x14ac:dyDescent="0.3">
      <c r="A59" s="1">
        <v>43888</v>
      </c>
      <c r="B59" s="1" t="str">
        <f>TEXT(Calendar[[#This Row],[Date]],"aaaa")</f>
        <v>2020</v>
      </c>
      <c r="C59" s="1" t="str">
        <f>"T"&amp;ROUNDUP(Calendar[[#This Row],[No_Mois]]/3,0)</f>
        <v>T1</v>
      </c>
      <c r="D59">
        <f t="shared" si="0"/>
        <v>2</v>
      </c>
      <c r="E59" t="str">
        <f>"M"&amp;Calendar[[#This Row],[No_Mois]]</f>
        <v>M2</v>
      </c>
      <c r="F59" t="str">
        <f>Calendar[[#This Row],[Annee]]&amp;IF(LEN(Calendar[[#This Row],[No_Mois]])=1,"0"&amp;Calendar[[#This Row],[No_Mois]],Calendar[[#This Row],[No_Mois]])</f>
        <v>202002</v>
      </c>
      <c r="G59" s="1" t="str">
        <f>TEXT(Calendar[[#This Row],[Date]],"mmmm")&amp;" "&amp;TEXT(Calendar[[#This Row],[Date]],"aa")</f>
        <v>février 20</v>
      </c>
      <c r="H59" s="1" t="str">
        <f>TEXT(Calendar[[#This Row],[Date]],"mmm")&amp;" "&amp;TEXT(Calendar[[#This Row],[Date]],"aa")</f>
        <v>févr 20</v>
      </c>
      <c r="I59" s="2" t="str">
        <f>"S"&amp;IF(LEN(_xlfn.ISOWEEKNUM(Calendar[[#This Row],[Date]]))=1,"0"&amp;_xlfn.ISOWEEKNUM(Calendar[[#This Row],[Date]]),_xlfn.ISOWEEKNUM(Calendar[[#This Row],[Date]]))</f>
        <v>S09</v>
      </c>
      <c r="J59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59" t="str">
        <f>TEXT(Calendar[[#This Row],[Date]],"jjjj")</f>
        <v>jeudi</v>
      </c>
      <c r="L59">
        <f>WEEKDAY(Calendar[[#This Row],[Date]],2)</f>
        <v>4</v>
      </c>
      <c r="M59">
        <f>DAY(Calendar[[#This Row],[Date]])</f>
        <v>27</v>
      </c>
      <c r="N59" s="2">
        <f>Calendar[[#This Row],[Date]]-DATE(Calendar[[#This Row],[Annee]],1,1)+1</f>
        <v>58</v>
      </c>
      <c r="O59" s="2" t="b">
        <f>IF(OR(Calendar[[#This Row],[Nom_Jour]]="Samedi",Calendar[[#This Row],[Nom_Jour]]="Dimanche"),TRUE)</f>
        <v>0</v>
      </c>
      <c r="P59" s="1" t="b">
        <f>NOT(ISERROR(VLOOKUP(Calendar[[#This Row],[Date]],Fériés[Date Fériés],1,FALSE)))</f>
        <v>0</v>
      </c>
      <c r="R59" t="s">
        <v>12</v>
      </c>
      <c r="S59" s="3">
        <f>S55+39</f>
        <v>45421</v>
      </c>
      <c r="T59">
        <v>2024</v>
      </c>
    </row>
    <row r="60" spans="1:20" x14ac:dyDescent="0.3">
      <c r="A60" s="1">
        <v>43889</v>
      </c>
      <c r="B60" s="1" t="str">
        <f>TEXT(Calendar[[#This Row],[Date]],"aaaa")</f>
        <v>2020</v>
      </c>
      <c r="C60" s="1" t="str">
        <f>"T"&amp;ROUNDUP(Calendar[[#This Row],[No_Mois]]/3,0)</f>
        <v>T1</v>
      </c>
      <c r="D60">
        <f t="shared" si="0"/>
        <v>2</v>
      </c>
      <c r="E60" t="str">
        <f>"M"&amp;Calendar[[#This Row],[No_Mois]]</f>
        <v>M2</v>
      </c>
      <c r="F60" t="str">
        <f>Calendar[[#This Row],[Annee]]&amp;IF(LEN(Calendar[[#This Row],[No_Mois]])=1,"0"&amp;Calendar[[#This Row],[No_Mois]],Calendar[[#This Row],[No_Mois]])</f>
        <v>202002</v>
      </c>
      <c r="G60" s="1" t="str">
        <f>TEXT(Calendar[[#This Row],[Date]],"mmmm")&amp;" "&amp;TEXT(Calendar[[#This Row],[Date]],"aa")</f>
        <v>février 20</v>
      </c>
      <c r="H60" s="1" t="str">
        <f>TEXT(Calendar[[#This Row],[Date]],"mmm")&amp;" "&amp;TEXT(Calendar[[#This Row],[Date]],"aa")</f>
        <v>févr 20</v>
      </c>
      <c r="I60" s="2" t="str">
        <f>"S"&amp;IF(LEN(_xlfn.ISOWEEKNUM(Calendar[[#This Row],[Date]]))=1,"0"&amp;_xlfn.ISOWEEKNUM(Calendar[[#This Row],[Date]]),_xlfn.ISOWEEKNUM(Calendar[[#This Row],[Date]]))</f>
        <v>S09</v>
      </c>
      <c r="J60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60" t="str">
        <f>TEXT(Calendar[[#This Row],[Date]],"jjjj")</f>
        <v>vendredi</v>
      </c>
      <c r="L60">
        <f>WEEKDAY(Calendar[[#This Row],[Date]],2)</f>
        <v>5</v>
      </c>
      <c r="M60">
        <f>DAY(Calendar[[#This Row],[Date]])</f>
        <v>28</v>
      </c>
      <c r="N60" s="2">
        <f>Calendar[[#This Row],[Date]]-DATE(Calendar[[#This Row],[Annee]],1,1)+1</f>
        <v>59</v>
      </c>
      <c r="O60" s="2" t="b">
        <f>IF(OR(Calendar[[#This Row],[Nom_Jour]]="Samedi",Calendar[[#This Row],[Nom_Jour]]="Dimanche"),TRUE)</f>
        <v>0</v>
      </c>
      <c r="P60" s="1" t="b">
        <f>NOT(ISERROR(VLOOKUP(Calendar[[#This Row],[Date]],Fériés[Date Fériés],1,FALSE)))</f>
        <v>0</v>
      </c>
      <c r="R60" t="s">
        <v>13</v>
      </c>
      <c r="S60" s="3">
        <f>S55+49</f>
        <v>45431</v>
      </c>
      <c r="T60">
        <v>2024</v>
      </c>
    </row>
    <row r="61" spans="1:20" x14ac:dyDescent="0.3">
      <c r="A61" s="1">
        <v>43890</v>
      </c>
      <c r="B61" s="1" t="str">
        <f>TEXT(Calendar[[#This Row],[Date]],"aaaa")</f>
        <v>2020</v>
      </c>
      <c r="C61" s="1" t="str">
        <f>"T"&amp;ROUNDUP(Calendar[[#This Row],[No_Mois]]/3,0)</f>
        <v>T1</v>
      </c>
      <c r="D61">
        <f t="shared" si="0"/>
        <v>2</v>
      </c>
      <c r="E61" t="str">
        <f>"M"&amp;Calendar[[#This Row],[No_Mois]]</f>
        <v>M2</v>
      </c>
      <c r="F61" t="str">
        <f>Calendar[[#This Row],[Annee]]&amp;IF(LEN(Calendar[[#This Row],[No_Mois]])=1,"0"&amp;Calendar[[#This Row],[No_Mois]],Calendar[[#This Row],[No_Mois]])</f>
        <v>202002</v>
      </c>
      <c r="G61" s="1" t="str">
        <f>TEXT(Calendar[[#This Row],[Date]],"mmmm")&amp;" "&amp;TEXT(Calendar[[#This Row],[Date]],"aa")</f>
        <v>février 20</v>
      </c>
      <c r="H61" s="1" t="str">
        <f>TEXT(Calendar[[#This Row],[Date]],"mmm")&amp;" "&amp;TEXT(Calendar[[#This Row],[Date]],"aa")</f>
        <v>févr 20</v>
      </c>
      <c r="I61" s="2" t="str">
        <f>"S"&amp;IF(LEN(_xlfn.ISOWEEKNUM(Calendar[[#This Row],[Date]]))=1,"0"&amp;_xlfn.ISOWEEKNUM(Calendar[[#This Row],[Date]]),_xlfn.ISOWEEKNUM(Calendar[[#This Row],[Date]]))</f>
        <v>S09</v>
      </c>
      <c r="J61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61" t="str">
        <f>TEXT(Calendar[[#This Row],[Date]],"jjjj")</f>
        <v>samedi</v>
      </c>
      <c r="L61">
        <f>WEEKDAY(Calendar[[#This Row],[Date]],2)</f>
        <v>6</v>
      </c>
      <c r="M61">
        <f>DAY(Calendar[[#This Row],[Date]])</f>
        <v>29</v>
      </c>
      <c r="N61" s="2">
        <f>Calendar[[#This Row],[Date]]-DATE(Calendar[[#This Row],[Annee]],1,1)+1</f>
        <v>60</v>
      </c>
      <c r="O61" s="2" t="b">
        <f>IF(OR(Calendar[[#This Row],[Nom_Jour]]="Samedi",Calendar[[#This Row],[Nom_Jour]]="Dimanche"),TRUE)</f>
        <v>1</v>
      </c>
      <c r="P61" s="1" t="b">
        <f>NOT(ISERROR(VLOOKUP(Calendar[[#This Row],[Date]],Fériés[Date Fériés],1,FALSE)))</f>
        <v>0</v>
      </c>
      <c r="R61" t="s">
        <v>14</v>
      </c>
      <c r="S61" s="3">
        <f>S55+50</f>
        <v>45432</v>
      </c>
      <c r="T61">
        <v>2024</v>
      </c>
    </row>
    <row r="62" spans="1:20" x14ac:dyDescent="0.3">
      <c r="A62" s="1">
        <v>43891</v>
      </c>
      <c r="B62" s="1" t="str">
        <f>TEXT(Calendar[[#This Row],[Date]],"aaaa")</f>
        <v>2020</v>
      </c>
      <c r="C62" s="1" t="str">
        <f>"T"&amp;ROUNDUP(Calendar[[#This Row],[No_Mois]]/3,0)</f>
        <v>T1</v>
      </c>
      <c r="D62">
        <f t="shared" si="0"/>
        <v>3</v>
      </c>
      <c r="E62" t="str">
        <f>"M"&amp;Calendar[[#This Row],[No_Mois]]</f>
        <v>M3</v>
      </c>
      <c r="F62" t="str">
        <f>Calendar[[#This Row],[Annee]]&amp;IF(LEN(Calendar[[#This Row],[No_Mois]])=1,"0"&amp;Calendar[[#This Row],[No_Mois]],Calendar[[#This Row],[No_Mois]])</f>
        <v>202003</v>
      </c>
      <c r="G62" s="1" t="str">
        <f>TEXT(Calendar[[#This Row],[Date]],"mmmm")&amp;" "&amp;TEXT(Calendar[[#This Row],[Date]],"aa")</f>
        <v>mars 20</v>
      </c>
      <c r="H62" s="1" t="str">
        <f>TEXT(Calendar[[#This Row],[Date]],"mmm")&amp;" "&amp;TEXT(Calendar[[#This Row],[Date]],"aa")</f>
        <v>mars 20</v>
      </c>
      <c r="I62" s="2" t="str">
        <f>"S"&amp;IF(LEN(_xlfn.ISOWEEKNUM(Calendar[[#This Row],[Date]]))=1,"0"&amp;_xlfn.ISOWEEKNUM(Calendar[[#This Row],[Date]]),_xlfn.ISOWEEKNUM(Calendar[[#This Row],[Date]]))</f>
        <v>S09</v>
      </c>
      <c r="J62" s="2" t="str">
        <f>Calendar[[#This Row],[Annee]]&amp;"-"&amp;IF(LEN(_xlfn.ISOWEEKNUM(Calendar[[#This Row],[Date]]))=1,"0"&amp;_xlfn.ISOWEEKNUM(Calendar[[#This Row],[Date]]),_xlfn.ISOWEEKNUM(Calendar[[#This Row],[Date]]))</f>
        <v>2020-09</v>
      </c>
      <c r="K62" t="str">
        <f>TEXT(Calendar[[#This Row],[Date]],"jjjj")</f>
        <v>dimanche</v>
      </c>
      <c r="L62">
        <f>WEEKDAY(Calendar[[#This Row],[Date]],2)</f>
        <v>7</v>
      </c>
      <c r="M62">
        <f>DAY(Calendar[[#This Row],[Date]])</f>
        <v>1</v>
      </c>
      <c r="N62" s="2">
        <f>Calendar[[#This Row],[Date]]-DATE(Calendar[[#This Row],[Annee]],1,1)+1</f>
        <v>61</v>
      </c>
      <c r="O62" s="2" t="b">
        <f>IF(OR(Calendar[[#This Row],[Nom_Jour]]="Samedi",Calendar[[#This Row],[Nom_Jour]]="Dimanche"),TRUE)</f>
        <v>1</v>
      </c>
      <c r="P62" s="1" t="b">
        <f>NOT(ISERROR(VLOOKUP(Calendar[[#This Row],[Date]],Fériés[Date Fériés],1,FALSE)))</f>
        <v>0</v>
      </c>
      <c r="R62" t="s">
        <v>15</v>
      </c>
      <c r="S62" s="3">
        <f>DATE(Fériés[[#This Row],[Annee]],7,14)</f>
        <v>45487</v>
      </c>
      <c r="T62">
        <v>2024</v>
      </c>
    </row>
    <row r="63" spans="1:20" x14ac:dyDescent="0.3">
      <c r="A63" s="1">
        <v>43892</v>
      </c>
      <c r="B63" s="1" t="str">
        <f>TEXT(Calendar[[#This Row],[Date]],"aaaa")</f>
        <v>2020</v>
      </c>
      <c r="C63" s="1" t="str">
        <f>"T"&amp;ROUNDUP(Calendar[[#This Row],[No_Mois]]/3,0)</f>
        <v>T1</v>
      </c>
      <c r="D63">
        <f t="shared" si="0"/>
        <v>3</v>
      </c>
      <c r="E63" t="str">
        <f>"M"&amp;Calendar[[#This Row],[No_Mois]]</f>
        <v>M3</v>
      </c>
      <c r="F63" t="str">
        <f>Calendar[[#This Row],[Annee]]&amp;IF(LEN(Calendar[[#This Row],[No_Mois]])=1,"0"&amp;Calendar[[#This Row],[No_Mois]],Calendar[[#This Row],[No_Mois]])</f>
        <v>202003</v>
      </c>
      <c r="G63" s="1" t="str">
        <f>TEXT(Calendar[[#This Row],[Date]],"mmmm")&amp;" "&amp;TEXT(Calendar[[#This Row],[Date]],"aa")</f>
        <v>mars 20</v>
      </c>
      <c r="H63" s="1" t="str">
        <f>TEXT(Calendar[[#This Row],[Date]],"mmm")&amp;" "&amp;TEXT(Calendar[[#This Row],[Date]],"aa")</f>
        <v>mars 20</v>
      </c>
      <c r="I63" s="2" t="str">
        <f>"S"&amp;IF(LEN(_xlfn.ISOWEEKNUM(Calendar[[#This Row],[Date]]))=1,"0"&amp;_xlfn.ISOWEEKNUM(Calendar[[#This Row],[Date]]),_xlfn.ISOWEEKNUM(Calendar[[#This Row],[Date]]))</f>
        <v>S10</v>
      </c>
      <c r="J63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3" t="str">
        <f>TEXT(Calendar[[#This Row],[Date]],"jjjj")</f>
        <v>lundi</v>
      </c>
      <c r="L63">
        <f>WEEKDAY(Calendar[[#This Row],[Date]],2)</f>
        <v>1</v>
      </c>
      <c r="M63">
        <f>DAY(Calendar[[#This Row],[Date]])</f>
        <v>2</v>
      </c>
      <c r="N63" s="2">
        <f>Calendar[[#This Row],[Date]]-DATE(Calendar[[#This Row],[Annee]],1,1)+1</f>
        <v>62</v>
      </c>
      <c r="O63" s="2" t="b">
        <f>IF(OR(Calendar[[#This Row],[Nom_Jour]]="Samedi",Calendar[[#This Row],[Nom_Jour]]="Dimanche"),TRUE)</f>
        <v>0</v>
      </c>
      <c r="P63" s="1" t="b">
        <f>NOT(ISERROR(VLOOKUP(Calendar[[#This Row],[Date]],Fériés[Date Fériés],1,FALSE)))</f>
        <v>0</v>
      </c>
      <c r="R63" t="s">
        <v>16</v>
      </c>
      <c r="S63" s="3">
        <f>DATE(Fériés[[#This Row],[Annee]],8,15)</f>
        <v>45519</v>
      </c>
      <c r="T63">
        <v>2024</v>
      </c>
    </row>
    <row r="64" spans="1:20" x14ac:dyDescent="0.3">
      <c r="A64" s="1">
        <v>43893</v>
      </c>
      <c r="B64" s="1" t="str">
        <f>TEXT(Calendar[[#This Row],[Date]],"aaaa")</f>
        <v>2020</v>
      </c>
      <c r="C64" s="1" t="str">
        <f>"T"&amp;ROUNDUP(Calendar[[#This Row],[No_Mois]]/3,0)</f>
        <v>T1</v>
      </c>
      <c r="D64">
        <f t="shared" si="0"/>
        <v>3</v>
      </c>
      <c r="E64" t="str">
        <f>"M"&amp;Calendar[[#This Row],[No_Mois]]</f>
        <v>M3</v>
      </c>
      <c r="F64" t="str">
        <f>Calendar[[#This Row],[Annee]]&amp;IF(LEN(Calendar[[#This Row],[No_Mois]])=1,"0"&amp;Calendar[[#This Row],[No_Mois]],Calendar[[#This Row],[No_Mois]])</f>
        <v>202003</v>
      </c>
      <c r="G64" s="1" t="str">
        <f>TEXT(Calendar[[#This Row],[Date]],"mmmm")&amp;" "&amp;TEXT(Calendar[[#This Row],[Date]],"aa")</f>
        <v>mars 20</v>
      </c>
      <c r="H64" s="1" t="str">
        <f>TEXT(Calendar[[#This Row],[Date]],"mmm")&amp;" "&amp;TEXT(Calendar[[#This Row],[Date]],"aa")</f>
        <v>mars 20</v>
      </c>
      <c r="I64" s="2" t="str">
        <f>"S"&amp;IF(LEN(_xlfn.ISOWEEKNUM(Calendar[[#This Row],[Date]]))=1,"0"&amp;_xlfn.ISOWEEKNUM(Calendar[[#This Row],[Date]]),_xlfn.ISOWEEKNUM(Calendar[[#This Row],[Date]]))</f>
        <v>S10</v>
      </c>
      <c r="J64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4" t="str">
        <f>TEXT(Calendar[[#This Row],[Date]],"jjjj")</f>
        <v>mardi</v>
      </c>
      <c r="L64">
        <f>WEEKDAY(Calendar[[#This Row],[Date]],2)</f>
        <v>2</v>
      </c>
      <c r="M64">
        <f>DAY(Calendar[[#This Row],[Date]])</f>
        <v>3</v>
      </c>
      <c r="N64" s="2">
        <f>Calendar[[#This Row],[Date]]-DATE(Calendar[[#This Row],[Annee]],1,1)+1</f>
        <v>63</v>
      </c>
      <c r="O64" s="2" t="b">
        <f>IF(OR(Calendar[[#This Row],[Nom_Jour]]="Samedi",Calendar[[#This Row],[Nom_Jour]]="Dimanche"),TRUE)</f>
        <v>0</v>
      </c>
      <c r="P64" s="1" t="b">
        <f>NOT(ISERROR(VLOOKUP(Calendar[[#This Row],[Date]],Fériés[Date Fériés],1,FALSE)))</f>
        <v>0</v>
      </c>
      <c r="R64" t="s">
        <v>17</v>
      </c>
      <c r="S64" s="3">
        <f>DATE(Fériés[[#This Row],[Annee]],11,1)</f>
        <v>45597</v>
      </c>
      <c r="T64">
        <v>2024</v>
      </c>
    </row>
    <row r="65" spans="1:20" x14ac:dyDescent="0.3">
      <c r="A65" s="1">
        <v>43894</v>
      </c>
      <c r="B65" s="1" t="str">
        <f>TEXT(Calendar[[#This Row],[Date]],"aaaa")</f>
        <v>2020</v>
      </c>
      <c r="C65" s="1" t="str">
        <f>"T"&amp;ROUNDUP(Calendar[[#This Row],[No_Mois]]/3,0)</f>
        <v>T1</v>
      </c>
      <c r="D65">
        <f t="shared" si="0"/>
        <v>3</v>
      </c>
      <c r="E65" t="str">
        <f>"M"&amp;Calendar[[#This Row],[No_Mois]]</f>
        <v>M3</v>
      </c>
      <c r="F65" t="str">
        <f>Calendar[[#This Row],[Annee]]&amp;IF(LEN(Calendar[[#This Row],[No_Mois]])=1,"0"&amp;Calendar[[#This Row],[No_Mois]],Calendar[[#This Row],[No_Mois]])</f>
        <v>202003</v>
      </c>
      <c r="G65" s="1" t="str">
        <f>TEXT(Calendar[[#This Row],[Date]],"mmmm")&amp;" "&amp;TEXT(Calendar[[#This Row],[Date]],"aa")</f>
        <v>mars 20</v>
      </c>
      <c r="H65" s="1" t="str">
        <f>TEXT(Calendar[[#This Row],[Date]],"mmm")&amp;" "&amp;TEXT(Calendar[[#This Row],[Date]],"aa")</f>
        <v>mars 20</v>
      </c>
      <c r="I65" s="2" t="str">
        <f>"S"&amp;IF(LEN(_xlfn.ISOWEEKNUM(Calendar[[#This Row],[Date]]))=1,"0"&amp;_xlfn.ISOWEEKNUM(Calendar[[#This Row],[Date]]),_xlfn.ISOWEEKNUM(Calendar[[#This Row],[Date]]))</f>
        <v>S10</v>
      </c>
      <c r="J65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5" t="str">
        <f>TEXT(Calendar[[#This Row],[Date]],"jjjj")</f>
        <v>mercredi</v>
      </c>
      <c r="L65">
        <f>WEEKDAY(Calendar[[#This Row],[Date]],2)</f>
        <v>3</v>
      </c>
      <c r="M65">
        <f>DAY(Calendar[[#This Row],[Date]])</f>
        <v>4</v>
      </c>
      <c r="N65" s="2">
        <f>Calendar[[#This Row],[Date]]-DATE(Calendar[[#This Row],[Annee]],1,1)+1</f>
        <v>64</v>
      </c>
      <c r="O65" s="2" t="b">
        <f>IF(OR(Calendar[[#This Row],[Nom_Jour]]="Samedi",Calendar[[#This Row],[Nom_Jour]]="Dimanche"),TRUE)</f>
        <v>0</v>
      </c>
      <c r="P65" s="1" t="b">
        <f>NOT(ISERROR(VLOOKUP(Calendar[[#This Row],[Date]],Fériés[Date Fériés],1,FALSE)))</f>
        <v>0</v>
      </c>
      <c r="R65" t="s">
        <v>18</v>
      </c>
      <c r="S65" s="3">
        <f>DATE(Fériés[[#This Row],[Annee]],11,11)</f>
        <v>45607</v>
      </c>
      <c r="T65">
        <v>2024</v>
      </c>
    </row>
    <row r="66" spans="1:20" x14ac:dyDescent="0.3">
      <c r="A66" s="1">
        <v>43895</v>
      </c>
      <c r="B66" s="1" t="str">
        <f>TEXT(Calendar[[#This Row],[Date]],"aaaa")</f>
        <v>2020</v>
      </c>
      <c r="C66" s="1" t="str">
        <f>"T"&amp;ROUNDUP(Calendar[[#This Row],[No_Mois]]/3,0)</f>
        <v>T1</v>
      </c>
      <c r="D66">
        <f t="shared" si="0"/>
        <v>3</v>
      </c>
      <c r="E66" t="str">
        <f>"M"&amp;Calendar[[#This Row],[No_Mois]]</f>
        <v>M3</v>
      </c>
      <c r="F66" t="str">
        <f>Calendar[[#This Row],[Annee]]&amp;IF(LEN(Calendar[[#This Row],[No_Mois]])=1,"0"&amp;Calendar[[#This Row],[No_Mois]],Calendar[[#This Row],[No_Mois]])</f>
        <v>202003</v>
      </c>
      <c r="G66" s="1" t="str">
        <f>TEXT(Calendar[[#This Row],[Date]],"mmmm")&amp;" "&amp;TEXT(Calendar[[#This Row],[Date]],"aa")</f>
        <v>mars 20</v>
      </c>
      <c r="H66" s="1" t="str">
        <f>TEXT(Calendar[[#This Row],[Date]],"mmm")&amp;" "&amp;TEXT(Calendar[[#This Row],[Date]],"aa")</f>
        <v>mars 20</v>
      </c>
      <c r="I66" s="2" t="str">
        <f>"S"&amp;IF(LEN(_xlfn.ISOWEEKNUM(Calendar[[#This Row],[Date]]))=1,"0"&amp;_xlfn.ISOWEEKNUM(Calendar[[#This Row],[Date]]),_xlfn.ISOWEEKNUM(Calendar[[#This Row],[Date]]))</f>
        <v>S10</v>
      </c>
      <c r="J66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6" t="str">
        <f>TEXT(Calendar[[#This Row],[Date]],"jjjj")</f>
        <v>jeudi</v>
      </c>
      <c r="L66">
        <f>WEEKDAY(Calendar[[#This Row],[Date]],2)</f>
        <v>4</v>
      </c>
      <c r="M66">
        <f>DAY(Calendar[[#This Row],[Date]])</f>
        <v>5</v>
      </c>
      <c r="N66" s="2">
        <f>Calendar[[#This Row],[Date]]-DATE(Calendar[[#This Row],[Annee]],1,1)+1</f>
        <v>65</v>
      </c>
      <c r="O66" s="2" t="b">
        <f>IF(OR(Calendar[[#This Row],[Nom_Jour]]="Samedi",Calendar[[#This Row],[Nom_Jour]]="Dimanche"),TRUE)</f>
        <v>0</v>
      </c>
      <c r="P66" s="1" t="b">
        <f>NOT(ISERROR(VLOOKUP(Calendar[[#This Row],[Date]],Fériés[Date Fériés],1,FALSE)))</f>
        <v>0</v>
      </c>
      <c r="R66" t="s">
        <v>19</v>
      </c>
      <c r="S66" s="3">
        <f>DATE(Fériés[[#This Row],[Annee]],12,25)</f>
        <v>45651</v>
      </c>
      <c r="T66">
        <v>2024</v>
      </c>
    </row>
    <row r="67" spans="1:20" x14ac:dyDescent="0.3">
      <c r="A67" s="1">
        <v>43896</v>
      </c>
      <c r="B67" s="1" t="str">
        <f>TEXT(Calendar[[#This Row],[Date]],"aaaa")</f>
        <v>2020</v>
      </c>
      <c r="C67" s="1" t="str">
        <f>"T"&amp;ROUNDUP(Calendar[[#This Row],[No_Mois]]/3,0)</f>
        <v>T1</v>
      </c>
      <c r="D67">
        <f t="shared" si="0"/>
        <v>3</v>
      </c>
      <c r="E67" t="str">
        <f>"M"&amp;Calendar[[#This Row],[No_Mois]]</f>
        <v>M3</v>
      </c>
      <c r="F67" t="str">
        <f>Calendar[[#This Row],[Annee]]&amp;IF(LEN(Calendar[[#This Row],[No_Mois]])=1,"0"&amp;Calendar[[#This Row],[No_Mois]],Calendar[[#This Row],[No_Mois]])</f>
        <v>202003</v>
      </c>
      <c r="G67" s="1" t="str">
        <f>TEXT(Calendar[[#This Row],[Date]],"mmmm")&amp;" "&amp;TEXT(Calendar[[#This Row],[Date]],"aa")</f>
        <v>mars 20</v>
      </c>
      <c r="H67" s="1" t="str">
        <f>TEXT(Calendar[[#This Row],[Date]],"mmm")&amp;" "&amp;TEXT(Calendar[[#This Row],[Date]],"aa")</f>
        <v>mars 20</v>
      </c>
      <c r="I67" s="2" t="str">
        <f>"S"&amp;IF(LEN(_xlfn.ISOWEEKNUM(Calendar[[#This Row],[Date]]))=1,"0"&amp;_xlfn.ISOWEEKNUM(Calendar[[#This Row],[Date]]),_xlfn.ISOWEEKNUM(Calendar[[#This Row],[Date]]))</f>
        <v>S10</v>
      </c>
      <c r="J67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7" t="str">
        <f>TEXT(Calendar[[#This Row],[Date]],"jjjj")</f>
        <v>vendredi</v>
      </c>
      <c r="L67">
        <f>WEEKDAY(Calendar[[#This Row],[Date]],2)</f>
        <v>5</v>
      </c>
      <c r="M67">
        <f>DAY(Calendar[[#This Row],[Date]])</f>
        <v>6</v>
      </c>
      <c r="N67" s="2">
        <f>Calendar[[#This Row],[Date]]-DATE(Calendar[[#This Row],[Annee]],1,1)+1</f>
        <v>66</v>
      </c>
      <c r="O67" s="2" t="b">
        <f>IF(OR(Calendar[[#This Row],[Nom_Jour]]="Samedi",Calendar[[#This Row],[Nom_Jour]]="Dimanche"),TRUE)</f>
        <v>0</v>
      </c>
      <c r="P67" s="1" t="b">
        <f>NOT(ISERROR(VLOOKUP(Calendar[[#This Row],[Date]],Fériés[Date Fériés],1,FALSE)))</f>
        <v>0</v>
      </c>
    </row>
    <row r="68" spans="1:20" x14ac:dyDescent="0.3">
      <c r="A68" s="1">
        <v>43897</v>
      </c>
      <c r="B68" s="1" t="str">
        <f>TEXT(Calendar[[#This Row],[Date]],"aaaa")</f>
        <v>2020</v>
      </c>
      <c r="C68" s="1" t="str">
        <f>"T"&amp;ROUNDUP(Calendar[[#This Row],[No_Mois]]/3,0)</f>
        <v>T1</v>
      </c>
      <c r="D68">
        <f t="shared" ref="D68:D131" si="1">MONTH(A68)</f>
        <v>3</v>
      </c>
      <c r="E68" t="str">
        <f>"M"&amp;Calendar[[#This Row],[No_Mois]]</f>
        <v>M3</v>
      </c>
      <c r="F68" t="str">
        <f>Calendar[[#This Row],[Annee]]&amp;IF(LEN(Calendar[[#This Row],[No_Mois]])=1,"0"&amp;Calendar[[#This Row],[No_Mois]],Calendar[[#This Row],[No_Mois]])</f>
        <v>202003</v>
      </c>
      <c r="G68" s="1" t="str">
        <f>TEXT(Calendar[[#This Row],[Date]],"mmmm")&amp;" "&amp;TEXT(Calendar[[#This Row],[Date]],"aa")</f>
        <v>mars 20</v>
      </c>
      <c r="H68" s="1" t="str">
        <f>TEXT(Calendar[[#This Row],[Date]],"mmm")&amp;" "&amp;TEXT(Calendar[[#This Row],[Date]],"aa")</f>
        <v>mars 20</v>
      </c>
      <c r="I68" s="2" t="str">
        <f>"S"&amp;IF(LEN(_xlfn.ISOWEEKNUM(Calendar[[#This Row],[Date]]))=1,"0"&amp;_xlfn.ISOWEEKNUM(Calendar[[#This Row],[Date]]),_xlfn.ISOWEEKNUM(Calendar[[#This Row],[Date]]))</f>
        <v>S10</v>
      </c>
      <c r="J68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8" t="str">
        <f>TEXT(Calendar[[#This Row],[Date]],"jjjj")</f>
        <v>samedi</v>
      </c>
      <c r="L68">
        <f>WEEKDAY(Calendar[[#This Row],[Date]],2)</f>
        <v>6</v>
      </c>
      <c r="M68">
        <f>DAY(Calendar[[#This Row],[Date]])</f>
        <v>7</v>
      </c>
      <c r="N68" s="2">
        <f>Calendar[[#This Row],[Date]]-DATE(Calendar[[#This Row],[Annee]],1,1)+1</f>
        <v>67</v>
      </c>
      <c r="O68" s="2" t="b">
        <f>IF(OR(Calendar[[#This Row],[Nom_Jour]]="Samedi",Calendar[[#This Row],[Nom_Jour]]="Dimanche"),TRUE)</f>
        <v>1</v>
      </c>
      <c r="P68" s="1" t="b">
        <f>NOT(ISERROR(VLOOKUP(Calendar[[#This Row],[Date]],Fériés[Date Fériés],1,FALSE)))</f>
        <v>0</v>
      </c>
    </row>
    <row r="69" spans="1:20" x14ac:dyDescent="0.3">
      <c r="A69" s="1">
        <v>43898</v>
      </c>
      <c r="B69" s="1" t="str">
        <f>TEXT(Calendar[[#This Row],[Date]],"aaaa")</f>
        <v>2020</v>
      </c>
      <c r="C69" s="1" t="str">
        <f>"T"&amp;ROUNDUP(Calendar[[#This Row],[No_Mois]]/3,0)</f>
        <v>T1</v>
      </c>
      <c r="D69">
        <f t="shared" si="1"/>
        <v>3</v>
      </c>
      <c r="E69" t="str">
        <f>"M"&amp;Calendar[[#This Row],[No_Mois]]</f>
        <v>M3</v>
      </c>
      <c r="F69" t="str">
        <f>Calendar[[#This Row],[Annee]]&amp;IF(LEN(Calendar[[#This Row],[No_Mois]])=1,"0"&amp;Calendar[[#This Row],[No_Mois]],Calendar[[#This Row],[No_Mois]])</f>
        <v>202003</v>
      </c>
      <c r="G69" s="1" t="str">
        <f>TEXT(Calendar[[#This Row],[Date]],"mmmm")&amp;" "&amp;TEXT(Calendar[[#This Row],[Date]],"aa")</f>
        <v>mars 20</v>
      </c>
      <c r="H69" s="1" t="str">
        <f>TEXT(Calendar[[#This Row],[Date]],"mmm")&amp;" "&amp;TEXT(Calendar[[#This Row],[Date]],"aa")</f>
        <v>mars 20</v>
      </c>
      <c r="I69" s="2" t="str">
        <f>"S"&amp;IF(LEN(_xlfn.ISOWEEKNUM(Calendar[[#This Row],[Date]]))=1,"0"&amp;_xlfn.ISOWEEKNUM(Calendar[[#This Row],[Date]]),_xlfn.ISOWEEKNUM(Calendar[[#This Row],[Date]]))</f>
        <v>S10</v>
      </c>
      <c r="J69" s="2" t="str">
        <f>Calendar[[#This Row],[Annee]]&amp;"-"&amp;IF(LEN(_xlfn.ISOWEEKNUM(Calendar[[#This Row],[Date]]))=1,"0"&amp;_xlfn.ISOWEEKNUM(Calendar[[#This Row],[Date]]),_xlfn.ISOWEEKNUM(Calendar[[#This Row],[Date]]))</f>
        <v>2020-10</v>
      </c>
      <c r="K69" t="str">
        <f>TEXT(Calendar[[#This Row],[Date]],"jjjj")</f>
        <v>dimanche</v>
      </c>
      <c r="L69">
        <f>WEEKDAY(Calendar[[#This Row],[Date]],2)</f>
        <v>7</v>
      </c>
      <c r="M69">
        <f>DAY(Calendar[[#This Row],[Date]])</f>
        <v>8</v>
      </c>
      <c r="N69" s="2">
        <f>Calendar[[#This Row],[Date]]-DATE(Calendar[[#This Row],[Annee]],1,1)+1</f>
        <v>68</v>
      </c>
      <c r="O69" s="2" t="b">
        <f>IF(OR(Calendar[[#This Row],[Nom_Jour]]="Samedi",Calendar[[#This Row],[Nom_Jour]]="Dimanche"),TRUE)</f>
        <v>1</v>
      </c>
      <c r="P69" s="1" t="b">
        <f>NOT(ISERROR(VLOOKUP(Calendar[[#This Row],[Date]],Fériés[Date Fériés],1,FALSE)))</f>
        <v>0</v>
      </c>
    </row>
    <row r="70" spans="1:20" x14ac:dyDescent="0.3">
      <c r="A70" s="1">
        <v>43899</v>
      </c>
      <c r="B70" s="1" t="str">
        <f>TEXT(Calendar[[#This Row],[Date]],"aaaa")</f>
        <v>2020</v>
      </c>
      <c r="C70" s="1" t="str">
        <f>"T"&amp;ROUNDUP(Calendar[[#This Row],[No_Mois]]/3,0)</f>
        <v>T1</v>
      </c>
      <c r="D70">
        <f t="shared" si="1"/>
        <v>3</v>
      </c>
      <c r="E70" t="str">
        <f>"M"&amp;Calendar[[#This Row],[No_Mois]]</f>
        <v>M3</v>
      </c>
      <c r="F70" t="str">
        <f>Calendar[[#This Row],[Annee]]&amp;IF(LEN(Calendar[[#This Row],[No_Mois]])=1,"0"&amp;Calendar[[#This Row],[No_Mois]],Calendar[[#This Row],[No_Mois]])</f>
        <v>202003</v>
      </c>
      <c r="G70" s="1" t="str">
        <f>TEXT(Calendar[[#This Row],[Date]],"mmmm")&amp;" "&amp;TEXT(Calendar[[#This Row],[Date]],"aa")</f>
        <v>mars 20</v>
      </c>
      <c r="H70" s="1" t="str">
        <f>TEXT(Calendar[[#This Row],[Date]],"mmm")&amp;" "&amp;TEXT(Calendar[[#This Row],[Date]],"aa")</f>
        <v>mars 20</v>
      </c>
      <c r="I70" s="2" t="str">
        <f>"S"&amp;IF(LEN(_xlfn.ISOWEEKNUM(Calendar[[#This Row],[Date]]))=1,"0"&amp;_xlfn.ISOWEEKNUM(Calendar[[#This Row],[Date]]),_xlfn.ISOWEEKNUM(Calendar[[#This Row],[Date]]))</f>
        <v>S11</v>
      </c>
      <c r="J70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0" t="str">
        <f>TEXT(Calendar[[#This Row],[Date]],"jjjj")</f>
        <v>lundi</v>
      </c>
      <c r="L70">
        <f>WEEKDAY(Calendar[[#This Row],[Date]],2)</f>
        <v>1</v>
      </c>
      <c r="M70">
        <f>DAY(Calendar[[#This Row],[Date]])</f>
        <v>9</v>
      </c>
      <c r="N70" s="2">
        <f>Calendar[[#This Row],[Date]]-DATE(Calendar[[#This Row],[Annee]],1,1)+1</f>
        <v>69</v>
      </c>
      <c r="O70" s="2" t="b">
        <f>IF(OR(Calendar[[#This Row],[Nom_Jour]]="Samedi",Calendar[[#This Row],[Nom_Jour]]="Dimanche"),TRUE)</f>
        <v>0</v>
      </c>
      <c r="P70" s="1" t="b">
        <f>NOT(ISERROR(VLOOKUP(Calendar[[#This Row],[Date]],Fériés[Date Fériés],1,FALSE)))</f>
        <v>0</v>
      </c>
    </row>
    <row r="71" spans="1:20" x14ac:dyDescent="0.3">
      <c r="A71" s="1">
        <v>43900</v>
      </c>
      <c r="B71" s="1" t="str">
        <f>TEXT(Calendar[[#This Row],[Date]],"aaaa")</f>
        <v>2020</v>
      </c>
      <c r="C71" s="1" t="str">
        <f>"T"&amp;ROUNDUP(Calendar[[#This Row],[No_Mois]]/3,0)</f>
        <v>T1</v>
      </c>
      <c r="D71">
        <f t="shared" si="1"/>
        <v>3</v>
      </c>
      <c r="E71" t="str">
        <f>"M"&amp;Calendar[[#This Row],[No_Mois]]</f>
        <v>M3</v>
      </c>
      <c r="F71" t="str">
        <f>Calendar[[#This Row],[Annee]]&amp;IF(LEN(Calendar[[#This Row],[No_Mois]])=1,"0"&amp;Calendar[[#This Row],[No_Mois]],Calendar[[#This Row],[No_Mois]])</f>
        <v>202003</v>
      </c>
      <c r="G71" s="1" t="str">
        <f>TEXT(Calendar[[#This Row],[Date]],"mmmm")&amp;" "&amp;TEXT(Calendar[[#This Row],[Date]],"aa")</f>
        <v>mars 20</v>
      </c>
      <c r="H71" s="1" t="str">
        <f>TEXT(Calendar[[#This Row],[Date]],"mmm")&amp;" "&amp;TEXT(Calendar[[#This Row],[Date]],"aa")</f>
        <v>mars 20</v>
      </c>
      <c r="I71" s="2" t="str">
        <f>"S"&amp;IF(LEN(_xlfn.ISOWEEKNUM(Calendar[[#This Row],[Date]]))=1,"0"&amp;_xlfn.ISOWEEKNUM(Calendar[[#This Row],[Date]]),_xlfn.ISOWEEKNUM(Calendar[[#This Row],[Date]]))</f>
        <v>S11</v>
      </c>
      <c r="J71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1" t="str">
        <f>TEXT(Calendar[[#This Row],[Date]],"jjjj")</f>
        <v>mardi</v>
      </c>
      <c r="L71">
        <f>WEEKDAY(Calendar[[#This Row],[Date]],2)</f>
        <v>2</v>
      </c>
      <c r="M71">
        <f>DAY(Calendar[[#This Row],[Date]])</f>
        <v>10</v>
      </c>
      <c r="N71" s="2">
        <f>Calendar[[#This Row],[Date]]-DATE(Calendar[[#This Row],[Annee]],1,1)+1</f>
        <v>70</v>
      </c>
      <c r="O71" s="2" t="b">
        <f>IF(OR(Calendar[[#This Row],[Nom_Jour]]="Samedi",Calendar[[#This Row],[Nom_Jour]]="Dimanche"),TRUE)</f>
        <v>0</v>
      </c>
      <c r="P71" s="1" t="b">
        <f>NOT(ISERROR(VLOOKUP(Calendar[[#This Row],[Date]],Fériés[Date Fériés],1,FALSE)))</f>
        <v>0</v>
      </c>
    </row>
    <row r="72" spans="1:20" x14ac:dyDescent="0.3">
      <c r="A72" s="1">
        <v>43901</v>
      </c>
      <c r="B72" s="1" t="str">
        <f>TEXT(Calendar[[#This Row],[Date]],"aaaa")</f>
        <v>2020</v>
      </c>
      <c r="C72" s="1" t="str">
        <f>"T"&amp;ROUNDUP(Calendar[[#This Row],[No_Mois]]/3,0)</f>
        <v>T1</v>
      </c>
      <c r="D72">
        <f t="shared" si="1"/>
        <v>3</v>
      </c>
      <c r="E72" t="str">
        <f>"M"&amp;Calendar[[#This Row],[No_Mois]]</f>
        <v>M3</v>
      </c>
      <c r="F72" t="str">
        <f>Calendar[[#This Row],[Annee]]&amp;IF(LEN(Calendar[[#This Row],[No_Mois]])=1,"0"&amp;Calendar[[#This Row],[No_Mois]],Calendar[[#This Row],[No_Mois]])</f>
        <v>202003</v>
      </c>
      <c r="G72" s="1" t="str">
        <f>TEXT(Calendar[[#This Row],[Date]],"mmmm")&amp;" "&amp;TEXT(Calendar[[#This Row],[Date]],"aa")</f>
        <v>mars 20</v>
      </c>
      <c r="H72" s="1" t="str">
        <f>TEXT(Calendar[[#This Row],[Date]],"mmm")&amp;" "&amp;TEXT(Calendar[[#This Row],[Date]],"aa")</f>
        <v>mars 20</v>
      </c>
      <c r="I72" s="2" t="str">
        <f>"S"&amp;IF(LEN(_xlfn.ISOWEEKNUM(Calendar[[#This Row],[Date]]))=1,"0"&amp;_xlfn.ISOWEEKNUM(Calendar[[#This Row],[Date]]),_xlfn.ISOWEEKNUM(Calendar[[#This Row],[Date]]))</f>
        <v>S11</v>
      </c>
      <c r="J72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2" t="str">
        <f>TEXT(Calendar[[#This Row],[Date]],"jjjj")</f>
        <v>mercredi</v>
      </c>
      <c r="L72">
        <f>WEEKDAY(Calendar[[#This Row],[Date]],2)</f>
        <v>3</v>
      </c>
      <c r="M72">
        <f>DAY(Calendar[[#This Row],[Date]])</f>
        <v>11</v>
      </c>
      <c r="N72" s="2">
        <f>Calendar[[#This Row],[Date]]-DATE(Calendar[[#This Row],[Annee]],1,1)+1</f>
        <v>71</v>
      </c>
      <c r="O72" s="2" t="b">
        <f>IF(OR(Calendar[[#This Row],[Nom_Jour]]="Samedi",Calendar[[#This Row],[Nom_Jour]]="Dimanche"),TRUE)</f>
        <v>0</v>
      </c>
      <c r="P72" s="1" t="b">
        <f>NOT(ISERROR(VLOOKUP(Calendar[[#This Row],[Date]],Fériés[Date Fériés],1,FALSE)))</f>
        <v>0</v>
      </c>
    </row>
    <row r="73" spans="1:20" x14ac:dyDescent="0.3">
      <c r="A73" s="1">
        <v>43902</v>
      </c>
      <c r="B73" s="1" t="str">
        <f>TEXT(Calendar[[#This Row],[Date]],"aaaa")</f>
        <v>2020</v>
      </c>
      <c r="C73" s="1" t="str">
        <f>"T"&amp;ROUNDUP(Calendar[[#This Row],[No_Mois]]/3,0)</f>
        <v>T1</v>
      </c>
      <c r="D73">
        <f t="shared" si="1"/>
        <v>3</v>
      </c>
      <c r="E73" t="str">
        <f>"M"&amp;Calendar[[#This Row],[No_Mois]]</f>
        <v>M3</v>
      </c>
      <c r="F73" t="str">
        <f>Calendar[[#This Row],[Annee]]&amp;IF(LEN(Calendar[[#This Row],[No_Mois]])=1,"0"&amp;Calendar[[#This Row],[No_Mois]],Calendar[[#This Row],[No_Mois]])</f>
        <v>202003</v>
      </c>
      <c r="G73" s="1" t="str">
        <f>TEXT(Calendar[[#This Row],[Date]],"mmmm")&amp;" "&amp;TEXT(Calendar[[#This Row],[Date]],"aa")</f>
        <v>mars 20</v>
      </c>
      <c r="H73" s="1" t="str">
        <f>TEXT(Calendar[[#This Row],[Date]],"mmm")&amp;" "&amp;TEXT(Calendar[[#This Row],[Date]],"aa")</f>
        <v>mars 20</v>
      </c>
      <c r="I73" s="2" t="str">
        <f>"S"&amp;IF(LEN(_xlfn.ISOWEEKNUM(Calendar[[#This Row],[Date]]))=1,"0"&amp;_xlfn.ISOWEEKNUM(Calendar[[#This Row],[Date]]),_xlfn.ISOWEEKNUM(Calendar[[#This Row],[Date]]))</f>
        <v>S11</v>
      </c>
      <c r="J73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3" t="str">
        <f>TEXT(Calendar[[#This Row],[Date]],"jjjj")</f>
        <v>jeudi</v>
      </c>
      <c r="L73">
        <f>WEEKDAY(Calendar[[#This Row],[Date]],2)</f>
        <v>4</v>
      </c>
      <c r="M73">
        <f>DAY(Calendar[[#This Row],[Date]])</f>
        <v>12</v>
      </c>
      <c r="N73" s="2">
        <f>Calendar[[#This Row],[Date]]-DATE(Calendar[[#This Row],[Annee]],1,1)+1</f>
        <v>72</v>
      </c>
      <c r="O73" s="2" t="b">
        <f>IF(OR(Calendar[[#This Row],[Nom_Jour]]="Samedi",Calendar[[#This Row],[Nom_Jour]]="Dimanche"),TRUE)</f>
        <v>0</v>
      </c>
      <c r="P73" s="1" t="b">
        <f>NOT(ISERROR(VLOOKUP(Calendar[[#This Row],[Date]],Fériés[Date Fériés],1,FALSE)))</f>
        <v>0</v>
      </c>
    </row>
    <row r="74" spans="1:20" x14ac:dyDescent="0.3">
      <c r="A74" s="1">
        <v>43903</v>
      </c>
      <c r="B74" s="1" t="str">
        <f>TEXT(Calendar[[#This Row],[Date]],"aaaa")</f>
        <v>2020</v>
      </c>
      <c r="C74" s="1" t="str">
        <f>"T"&amp;ROUNDUP(Calendar[[#This Row],[No_Mois]]/3,0)</f>
        <v>T1</v>
      </c>
      <c r="D74">
        <f t="shared" si="1"/>
        <v>3</v>
      </c>
      <c r="E74" t="str">
        <f>"M"&amp;Calendar[[#This Row],[No_Mois]]</f>
        <v>M3</v>
      </c>
      <c r="F74" t="str">
        <f>Calendar[[#This Row],[Annee]]&amp;IF(LEN(Calendar[[#This Row],[No_Mois]])=1,"0"&amp;Calendar[[#This Row],[No_Mois]],Calendar[[#This Row],[No_Mois]])</f>
        <v>202003</v>
      </c>
      <c r="G74" s="1" t="str">
        <f>TEXT(Calendar[[#This Row],[Date]],"mmmm")&amp;" "&amp;TEXT(Calendar[[#This Row],[Date]],"aa")</f>
        <v>mars 20</v>
      </c>
      <c r="H74" s="1" t="str">
        <f>TEXT(Calendar[[#This Row],[Date]],"mmm")&amp;" "&amp;TEXT(Calendar[[#This Row],[Date]],"aa")</f>
        <v>mars 20</v>
      </c>
      <c r="I74" s="2" t="str">
        <f>"S"&amp;IF(LEN(_xlfn.ISOWEEKNUM(Calendar[[#This Row],[Date]]))=1,"0"&amp;_xlfn.ISOWEEKNUM(Calendar[[#This Row],[Date]]),_xlfn.ISOWEEKNUM(Calendar[[#This Row],[Date]]))</f>
        <v>S11</v>
      </c>
      <c r="J74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4" t="str">
        <f>TEXT(Calendar[[#This Row],[Date]],"jjjj")</f>
        <v>vendredi</v>
      </c>
      <c r="L74">
        <f>WEEKDAY(Calendar[[#This Row],[Date]],2)</f>
        <v>5</v>
      </c>
      <c r="M74">
        <f>DAY(Calendar[[#This Row],[Date]])</f>
        <v>13</v>
      </c>
      <c r="N74" s="2">
        <f>Calendar[[#This Row],[Date]]-DATE(Calendar[[#This Row],[Annee]],1,1)+1</f>
        <v>73</v>
      </c>
      <c r="O74" s="2" t="b">
        <f>IF(OR(Calendar[[#This Row],[Nom_Jour]]="Samedi",Calendar[[#This Row],[Nom_Jour]]="Dimanche"),TRUE)</f>
        <v>0</v>
      </c>
      <c r="P74" s="1" t="b">
        <f>NOT(ISERROR(VLOOKUP(Calendar[[#This Row],[Date]],Fériés[Date Fériés],1,FALSE)))</f>
        <v>0</v>
      </c>
    </row>
    <row r="75" spans="1:20" x14ac:dyDescent="0.3">
      <c r="A75" s="1">
        <v>43904</v>
      </c>
      <c r="B75" s="1" t="str">
        <f>TEXT(Calendar[[#This Row],[Date]],"aaaa")</f>
        <v>2020</v>
      </c>
      <c r="C75" s="1" t="str">
        <f>"T"&amp;ROUNDUP(Calendar[[#This Row],[No_Mois]]/3,0)</f>
        <v>T1</v>
      </c>
      <c r="D75">
        <f t="shared" si="1"/>
        <v>3</v>
      </c>
      <c r="E75" t="str">
        <f>"M"&amp;Calendar[[#This Row],[No_Mois]]</f>
        <v>M3</v>
      </c>
      <c r="F75" t="str">
        <f>Calendar[[#This Row],[Annee]]&amp;IF(LEN(Calendar[[#This Row],[No_Mois]])=1,"0"&amp;Calendar[[#This Row],[No_Mois]],Calendar[[#This Row],[No_Mois]])</f>
        <v>202003</v>
      </c>
      <c r="G75" s="1" t="str">
        <f>TEXT(Calendar[[#This Row],[Date]],"mmmm")&amp;" "&amp;TEXT(Calendar[[#This Row],[Date]],"aa")</f>
        <v>mars 20</v>
      </c>
      <c r="H75" s="1" t="str">
        <f>TEXT(Calendar[[#This Row],[Date]],"mmm")&amp;" "&amp;TEXT(Calendar[[#This Row],[Date]],"aa")</f>
        <v>mars 20</v>
      </c>
      <c r="I75" s="2" t="str">
        <f>"S"&amp;IF(LEN(_xlfn.ISOWEEKNUM(Calendar[[#This Row],[Date]]))=1,"0"&amp;_xlfn.ISOWEEKNUM(Calendar[[#This Row],[Date]]),_xlfn.ISOWEEKNUM(Calendar[[#This Row],[Date]]))</f>
        <v>S11</v>
      </c>
      <c r="J75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5" t="str">
        <f>TEXT(Calendar[[#This Row],[Date]],"jjjj")</f>
        <v>samedi</v>
      </c>
      <c r="L75">
        <f>WEEKDAY(Calendar[[#This Row],[Date]],2)</f>
        <v>6</v>
      </c>
      <c r="M75">
        <f>DAY(Calendar[[#This Row],[Date]])</f>
        <v>14</v>
      </c>
      <c r="N75" s="2">
        <f>Calendar[[#This Row],[Date]]-DATE(Calendar[[#This Row],[Annee]],1,1)+1</f>
        <v>74</v>
      </c>
      <c r="O75" s="2" t="b">
        <f>IF(OR(Calendar[[#This Row],[Nom_Jour]]="Samedi",Calendar[[#This Row],[Nom_Jour]]="Dimanche"),TRUE)</f>
        <v>1</v>
      </c>
      <c r="P75" s="1" t="b">
        <f>NOT(ISERROR(VLOOKUP(Calendar[[#This Row],[Date]],Fériés[Date Fériés],1,FALSE)))</f>
        <v>0</v>
      </c>
    </row>
    <row r="76" spans="1:20" x14ac:dyDescent="0.3">
      <c r="A76" s="1">
        <v>43905</v>
      </c>
      <c r="B76" s="1" t="str">
        <f>TEXT(Calendar[[#This Row],[Date]],"aaaa")</f>
        <v>2020</v>
      </c>
      <c r="C76" s="1" t="str">
        <f>"T"&amp;ROUNDUP(Calendar[[#This Row],[No_Mois]]/3,0)</f>
        <v>T1</v>
      </c>
      <c r="D76">
        <f t="shared" si="1"/>
        <v>3</v>
      </c>
      <c r="E76" t="str">
        <f>"M"&amp;Calendar[[#This Row],[No_Mois]]</f>
        <v>M3</v>
      </c>
      <c r="F76" t="str">
        <f>Calendar[[#This Row],[Annee]]&amp;IF(LEN(Calendar[[#This Row],[No_Mois]])=1,"0"&amp;Calendar[[#This Row],[No_Mois]],Calendar[[#This Row],[No_Mois]])</f>
        <v>202003</v>
      </c>
      <c r="G76" s="1" t="str">
        <f>TEXT(Calendar[[#This Row],[Date]],"mmmm")&amp;" "&amp;TEXT(Calendar[[#This Row],[Date]],"aa")</f>
        <v>mars 20</v>
      </c>
      <c r="H76" s="1" t="str">
        <f>TEXT(Calendar[[#This Row],[Date]],"mmm")&amp;" "&amp;TEXT(Calendar[[#This Row],[Date]],"aa")</f>
        <v>mars 20</v>
      </c>
      <c r="I76" s="2" t="str">
        <f>"S"&amp;IF(LEN(_xlfn.ISOWEEKNUM(Calendar[[#This Row],[Date]]))=1,"0"&amp;_xlfn.ISOWEEKNUM(Calendar[[#This Row],[Date]]),_xlfn.ISOWEEKNUM(Calendar[[#This Row],[Date]]))</f>
        <v>S11</v>
      </c>
      <c r="J76" s="2" t="str">
        <f>Calendar[[#This Row],[Annee]]&amp;"-"&amp;IF(LEN(_xlfn.ISOWEEKNUM(Calendar[[#This Row],[Date]]))=1,"0"&amp;_xlfn.ISOWEEKNUM(Calendar[[#This Row],[Date]]),_xlfn.ISOWEEKNUM(Calendar[[#This Row],[Date]]))</f>
        <v>2020-11</v>
      </c>
      <c r="K76" t="str">
        <f>TEXT(Calendar[[#This Row],[Date]],"jjjj")</f>
        <v>dimanche</v>
      </c>
      <c r="L76">
        <f>WEEKDAY(Calendar[[#This Row],[Date]],2)</f>
        <v>7</v>
      </c>
      <c r="M76">
        <f>DAY(Calendar[[#This Row],[Date]])</f>
        <v>15</v>
      </c>
      <c r="N76" s="2">
        <f>Calendar[[#This Row],[Date]]-DATE(Calendar[[#This Row],[Annee]],1,1)+1</f>
        <v>75</v>
      </c>
      <c r="O76" s="2" t="b">
        <f>IF(OR(Calendar[[#This Row],[Nom_Jour]]="Samedi",Calendar[[#This Row],[Nom_Jour]]="Dimanche"),TRUE)</f>
        <v>1</v>
      </c>
      <c r="P76" s="1" t="b">
        <f>NOT(ISERROR(VLOOKUP(Calendar[[#This Row],[Date]],Fériés[Date Fériés],1,FALSE)))</f>
        <v>0</v>
      </c>
    </row>
    <row r="77" spans="1:20" x14ac:dyDescent="0.3">
      <c r="A77" s="1">
        <v>43906</v>
      </c>
      <c r="B77" s="1" t="str">
        <f>TEXT(Calendar[[#This Row],[Date]],"aaaa")</f>
        <v>2020</v>
      </c>
      <c r="C77" s="1" t="str">
        <f>"T"&amp;ROUNDUP(Calendar[[#This Row],[No_Mois]]/3,0)</f>
        <v>T1</v>
      </c>
      <c r="D77">
        <f t="shared" si="1"/>
        <v>3</v>
      </c>
      <c r="E77" t="str">
        <f>"M"&amp;Calendar[[#This Row],[No_Mois]]</f>
        <v>M3</v>
      </c>
      <c r="F77" t="str">
        <f>Calendar[[#This Row],[Annee]]&amp;IF(LEN(Calendar[[#This Row],[No_Mois]])=1,"0"&amp;Calendar[[#This Row],[No_Mois]],Calendar[[#This Row],[No_Mois]])</f>
        <v>202003</v>
      </c>
      <c r="G77" s="1" t="str">
        <f>TEXT(Calendar[[#This Row],[Date]],"mmmm")&amp;" "&amp;TEXT(Calendar[[#This Row],[Date]],"aa")</f>
        <v>mars 20</v>
      </c>
      <c r="H77" s="1" t="str">
        <f>TEXT(Calendar[[#This Row],[Date]],"mmm")&amp;" "&amp;TEXT(Calendar[[#This Row],[Date]],"aa")</f>
        <v>mars 20</v>
      </c>
      <c r="I77" s="2" t="str">
        <f>"S"&amp;IF(LEN(_xlfn.ISOWEEKNUM(Calendar[[#This Row],[Date]]))=1,"0"&amp;_xlfn.ISOWEEKNUM(Calendar[[#This Row],[Date]]),_xlfn.ISOWEEKNUM(Calendar[[#This Row],[Date]]))</f>
        <v>S12</v>
      </c>
      <c r="J77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77" t="str">
        <f>TEXT(Calendar[[#This Row],[Date]],"jjjj")</f>
        <v>lundi</v>
      </c>
      <c r="L77">
        <f>WEEKDAY(Calendar[[#This Row],[Date]],2)</f>
        <v>1</v>
      </c>
      <c r="M77">
        <f>DAY(Calendar[[#This Row],[Date]])</f>
        <v>16</v>
      </c>
      <c r="N77" s="2">
        <f>Calendar[[#This Row],[Date]]-DATE(Calendar[[#This Row],[Annee]],1,1)+1</f>
        <v>76</v>
      </c>
      <c r="O77" s="2" t="b">
        <f>IF(OR(Calendar[[#This Row],[Nom_Jour]]="Samedi",Calendar[[#This Row],[Nom_Jour]]="Dimanche"),TRUE)</f>
        <v>0</v>
      </c>
      <c r="P77" s="1" t="b">
        <f>NOT(ISERROR(VLOOKUP(Calendar[[#This Row],[Date]],Fériés[Date Fériés],1,FALSE)))</f>
        <v>0</v>
      </c>
    </row>
    <row r="78" spans="1:20" x14ac:dyDescent="0.3">
      <c r="A78" s="1">
        <v>43907</v>
      </c>
      <c r="B78" s="1" t="str">
        <f>TEXT(Calendar[[#This Row],[Date]],"aaaa")</f>
        <v>2020</v>
      </c>
      <c r="C78" s="1" t="str">
        <f>"T"&amp;ROUNDUP(Calendar[[#This Row],[No_Mois]]/3,0)</f>
        <v>T1</v>
      </c>
      <c r="D78">
        <f t="shared" si="1"/>
        <v>3</v>
      </c>
      <c r="E78" t="str">
        <f>"M"&amp;Calendar[[#This Row],[No_Mois]]</f>
        <v>M3</v>
      </c>
      <c r="F78" t="str">
        <f>Calendar[[#This Row],[Annee]]&amp;IF(LEN(Calendar[[#This Row],[No_Mois]])=1,"0"&amp;Calendar[[#This Row],[No_Mois]],Calendar[[#This Row],[No_Mois]])</f>
        <v>202003</v>
      </c>
      <c r="G78" s="1" t="str">
        <f>TEXT(Calendar[[#This Row],[Date]],"mmmm")&amp;" "&amp;TEXT(Calendar[[#This Row],[Date]],"aa")</f>
        <v>mars 20</v>
      </c>
      <c r="H78" s="1" t="str">
        <f>TEXT(Calendar[[#This Row],[Date]],"mmm")&amp;" "&amp;TEXT(Calendar[[#This Row],[Date]],"aa")</f>
        <v>mars 20</v>
      </c>
      <c r="I78" s="2" t="str">
        <f>"S"&amp;IF(LEN(_xlfn.ISOWEEKNUM(Calendar[[#This Row],[Date]]))=1,"0"&amp;_xlfn.ISOWEEKNUM(Calendar[[#This Row],[Date]]),_xlfn.ISOWEEKNUM(Calendar[[#This Row],[Date]]))</f>
        <v>S12</v>
      </c>
      <c r="J78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78" t="str">
        <f>TEXT(Calendar[[#This Row],[Date]],"jjjj")</f>
        <v>mardi</v>
      </c>
      <c r="L78">
        <f>WEEKDAY(Calendar[[#This Row],[Date]],2)</f>
        <v>2</v>
      </c>
      <c r="M78">
        <f>DAY(Calendar[[#This Row],[Date]])</f>
        <v>17</v>
      </c>
      <c r="N78" s="2">
        <f>Calendar[[#This Row],[Date]]-DATE(Calendar[[#This Row],[Annee]],1,1)+1</f>
        <v>77</v>
      </c>
      <c r="O78" s="2" t="b">
        <f>IF(OR(Calendar[[#This Row],[Nom_Jour]]="Samedi",Calendar[[#This Row],[Nom_Jour]]="Dimanche"),TRUE)</f>
        <v>0</v>
      </c>
      <c r="P78" s="1" t="b">
        <f>NOT(ISERROR(VLOOKUP(Calendar[[#This Row],[Date]],Fériés[Date Fériés],1,FALSE)))</f>
        <v>0</v>
      </c>
    </row>
    <row r="79" spans="1:20" x14ac:dyDescent="0.3">
      <c r="A79" s="1">
        <v>43908</v>
      </c>
      <c r="B79" s="1" t="str">
        <f>TEXT(Calendar[[#This Row],[Date]],"aaaa")</f>
        <v>2020</v>
      </c>
      <c r="C79" s="1" t="str">
        <f>"T"&amp;ROUNDUP(Calendar[[#This Row],[No_Mois]]/3,0)</f>
        <v>T1</v>
      </c>
      <c r="D79">
        <f t="shared" si="1"/>
        <v>3</v>
      </c>
      <c r="E79" t="str">
        <f>"M"&amp;Calendar[[#This Row],[No_Mois]]</f>
        <v>M3</v>
      </c>
      <c r="F79" t="str">
        <f>Calendar[[#This Row],[Annee]]&amp;IF(LEN(Calendar[[#This Row],[No_Mois]])=1,"0"&amp;Calendar[[#This Row],[No_Mois]],Calendar[[#This Row],[No_Mois]])</f>
        <v>202003</v>
      </c>
      <c r="G79" s="1" t="str">
        <f>TEXT(Calendar[[#This Row],[Date]],"mmmm")&amp;" "&amp;TEXT(Calendar[[#This Row],[Date]],"aa")</f>
        <v>mars 20</v>
      </c>
      <c r="H79" s="1" t="str">
        <f>TEXT(Calendar[[#This Row],[Date]],"mmm")&amp;" "&amp;TEXT(Calendar[[#This Row],[Date]],"aa")</f>
        <v>mars 20</v>
      </c>
      <c r="I79" s="2" t="str">
        <f>"S"&amp;IF(LEN(_xlfn.ISOWEEKNUM(Calendar[[#This Row],[Date]]))=1,"0"&amp;_xlfn.ISOWEEKNUM(Calendar[[#This Row],[Date]]),_xlfn.ISOWEEKNUM(Calendar[[#This Row],[Date]]))</f>
        <v>S12</v>
      </c>
      <c r="J79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79" t="str">
        <f>TEXT(Calendar[[#This Row],[Date]],"jjjj")</f>
        <v>mercredi</v>
      </c>
      <c r="L79">
        <f>WEEKDAY(Calendar[[#This Row],[Date]],2)</f>
        <v>3</v>
      </c>
      <c r="M79">
        <f>DAY(Calendar[[#This Row],[Date]])</f>
        <v>18</v>
      </c>
      <c r="N79" s="2">
        <f>Calendar[[#This Row],[Date]]-DATE(Calendar[[#This Row],[Annee]],1,1)+1</f>
        <v>78</v>
      </c>
      <c r="O79" s="2" t="b">
        <f>IF(OR(Calendar[[#This Row],[Nom_Jour]]="Samedi",Calendar[[#This Row],[Nom_Jour]]="Dimanche"),TRUE)</f>
        <v>0</v>
      </c>
      <c r="P79" s="1" t="b">
        <f>NOT(ISERROR(VLOOKUP(Calendar[[#This Row],[Date]],Fériés[Date Fériés],1,FALSE)))</f>
        <v>0</v>
      </c>
    </row>
    <row r="80" spans="1:20" x14ac:dyDescent="0.3">
      <c r="A80" s="1">
        <v>43909</v>
      </c>
      <c r="B80" s="1" t="str">
        <f>TEXT(Calendar[[#This Row],[Date]],"aaaa")</f>
        <v>2020</v>
      </c>
      <c r="C80" s="1" t="str">
        <f>"T"&amp;ROUNDUP(Calendar[[#This Row],[No_Mois]]/3,0)</f>
        <v>T1</v>
      </c>
      <c r="D80">
        <f t="shared" si="1"/>
        <v>3</v>
      </c>
      <c r="E80" t="str">
        <f>"M"&amp;Calendar[[#This Row],[No_Mois]]</f>
        <v>M3</v>
      </c>
      <c r="F80" t="str">
        <f>Calendar[[#This Row],[Annee]]&amp;IF(LEN(Calendar[[#This Row],[No_Mois]])=1,"0"&amp;Calendar[[#This Row],[No_Mois]],Calendar[[#This Row],[No_Mois]])</f>
        <v>202003</v>
      </c>
      <c r="G80" s="1" t="str">
        <f>TEXT(Calendar[[#This Row],[Date]],"mmmm")&amp;" "&amp;TEXT(Calendar[[#This Row],[Date]],"aa")</f>
        <v>mars 20</v>
      </c>
      <c r="H80" s="1" t="str">
        <f>TEXT(Calendar[[#This Row],[Date]],"mmm")&amp;" "&amp;TEXT(Calendar[[#This Row],[Date]],"aa")</f>
        <v>mars 20</v>
      </c>
      <c r="I80" s="2" t="str">
        <f>"S"&amp;IF(LEN(_xlfn.ISOWEEKNUM(Calendar[[#This Row],[Date]]))=1,"0"&amp;_xlfn.ISOWEEKNUM(Calendar[[#This Row],[Date]]),_xlfn.ISOWEEKNUM(Calendar[[#This Row],[Date]]))</f>
        <v>S12</v>
      </c>
      <c r="J80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80" t="str">
        <f>TEXT(Calendar[[#This Row],[Date]],"jjjj")</f>
        <v>jeudi</v>
      </c>
      <c r="L80">
        <f>WEEKDAY(Calendar[[#This Row],[Date]],2)</f>
        <v>4</v>
      </c>
      <c r="M80">
        <f>DAY(Calendar[[#This Row],[Date]])</f>
        <v>19</v>
      </c>
      <c r="N80" s="2">
        <f>Calendar[[#This Row],[Date]]-DATE(Calendar[[#This Row],[Annee]],1,1)+1</f>
        <v>79</v>
      </c>
      <c r="O80" s="2" t="b">
        <f>IF(OR(Calendar[[#This Row],[Nom_Jour]]="Samedi",Calendar[[#This Row],[Nom_Jour]]="Dimanche"),TRUE)</f>
        <v>0</v>
      </c>
      <c r="P80" s="1" t="b">
        <f>NOT(ISERROR(VLOOKUP(Calendar[[#This Row],[Date]],Fériés[Date Fériés],1,FALSE)))</f>
        <v>0</v>
      </c>
    </row>
    <row r="81" spans="1:16" x14ac:dyDescent="0.3">
      <c r="A81" s="1">
        <v>43910</v>
      </c>
      <c r="B81" s="1" t="str">
        <f>TEXT(Calendar[[#This Row],[Date]],"aaaa")</f>
        <v>2020</v>
      </c>
      <c r="C81" s="1" t="str">
        <f>"T"&amp;ROUNDUP(Calendar[[#This Row],[No_Mois]]/3,0)</f>
        <v>T1</v>
      </c>
      <c r="D81">
        <f t="shared" si="1"/>
        <v>3</v>
      </c>
      <c r="E81" t="str">
        <f>"M"&amp;Calendar[[#This Row],[No_Mois]]</f>
        <v>M3</v>
      </c>
      <c r="F81" t="str">
        <f>Calendar[[#This Row],[Annee]]&amp;IF(LEN(Calendar[[#This Row],[No_Mois]])=1,"0"&amp;Calendar[[#This Row],[No_Mois]],Calendar[[#This Row],[No_Mois]])</f>
        <v>202003</v>
      </c>
      <c r="G81" s="1" t="str">
        <f>TEXT(Calendar[[#This Row],[Date]],"mmmm")&amp;" "&amp;TEXT(Calendar[[#This Row],[Date]],"aa")</f>
        <v>mars 20</v>
      </c>
      <c r="H81" s="1" t="str">
        <f>TEXT(Calendar[[#This Row],[Date]],"mmm")&amp;" "&amp;TEXT(Calendar[[#This Row],[Date]],"aa")</f>
        <v>mars 20</v>
      </c>
      <c r="I81" s="2" t="str">
        <f>"S"&amp;IF(LEN(_xlfn.ISOWEEKNUM(Calendar[[#This Row],[Date]]))=1,"0"&amp;_xlfn.ISOWEEKNUM(Calendar[[#This Row],[Date]]),_xlfn.ISOWEEKNUM(Calendar[[#This Row],[Date]]))</f>
        <v>S12</v>
      </c>
      <c r="J81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81" t="str">
        <f>TEXT(Calendar[[#This Row],[Date]],"jjjj")</f>
        <v>vendredi</v>
      </c>
      <c r="L81">
        <f>WEEKDAY(Calendar[[#This Row],[Date]],2)</f>
        <v>5</v>
      </c>
      <c r="M81">
        <f>DAY(Calendar[[#This Row],[Date]])</f>
        <v>20</v>
      </c>
      <c r="N81" s="2">
        <f>Calendar[[#This Row],[Date]]-DATE(Calendar[[#This Row],[Annee]],1,1)+1</f>
        <v>80</v>
      </c>
      <c r="O81" s="2" t="b">
        <f>IF(OR(Calendar[[#This Row],[Nom_Jour]]="Samedi",Calendar[[#This Row],[Nom_Jour]]="Dimanche"),TRUE)</f>
        <v>0</v>
      </c>
      <c r="P81" s="1" t="b">
        <f>NOT(ISERROR(VLOOKUP(Calendar[[#This Row],[Date]],Fériés[Date Fériés],1,FALSE)))</f>
        <v>0</v>
      </c>
    </row>
    <row r="82" spans="1:16" x14ac:dyDescent="0.3">
      <c r="A82" s="1">
        <v>43911</v>
      </c>
      <c r="B82" s="1" t="str">
        <f>TEXT(Calendar[[#This Row],[Date]],"aaaa")</f>
        <v>2020</v>
      </c>
      <c r="C82" s="1" t="str">
        <f>"T"&amp;ROUNDUP(Calendar[[#This Row],[No_Mois]]/3,0)</f>
        <v>T1</v>
      </c>
      <c r="D82">
        <f t="shared" si="1"/>
        <v>3</v>
      </c>
      <c r="E82" t="str">
        <f>"M"&amp;Calendar[[#This Row],[No_Mois]]</f>
        <v>M3</v>
      </c>
      <c r="F82" t="str">
        <f>Calendar[[#This Row],[Annee]]&amp;IF(LEN(Calendar[[#This Row],[No_Mois]])=1,"0"&amp;Calendar[[#This Row],[No_Mois]],Calendar[[#This Row],[No_Mois]])</f>
        <v>202003</v>
      </c>
      <c r="G82" s="1" t="str">
        <f>TEXT(Calendar[[#This Row],[Date]],"mmmm")&amp;" "&amp;TEXT(Calendar[[#This Row],[Date]],"aa")</f>
        <v>mars 20</v>
      </c>
      <c r="H82" s="1" t="str">
        <f>TEXT(Calendar[[#This Row],[Date]],"mmm")&amp;" "&amp;TEXT(Calendar[[#This Row],[Date]],"aa")</f>
        <v>mars 20</v>
      </c>
      <c r="I82" s="2" t="str">
        <f>"S"&amp;IF(LEN(_xlfn.ISOWEEKNUM(Calendar[[#This Row],[Date]]))=1,"0"&amp;_xlfn.ISOWEEKNUM(Calendar[[#This Row],[Date]]),_xlfn.ISOWEEKNUM(Calendar[[#This Row],[Date]]))</f>
        <v>S12</v>
      </c>
      <c r="J82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82" t="str">
        <f>TEXT(Calendar[[#This Row],[Date]],"jjjj")</f>
        <v>samedi</v>
      </c>
      <c r="L82">
        <f>WEEKDAY(Calendar[[#This Row],[Date]],2)</f>
        <v>6</v>
      </c>
      <c r="M82">
        <f>DAY(Calendar[[#This Row],[Date]])</f>
        <v>21</v>
      </c>
      <c r="N82" s="2">
        <f>Calendar[[#This Row],[Date]]-DATE(Calendar[[#This Row],[Annee]],1,1)+1</f>
        <v>81</v>
      </c>
      <c r="O82" s="2" t="b">
        <f>IF(OR(Calendar[[#This Row],[Nom_Jour]]="Samedi",Calendar[[#This Row],[Nom_Jour]]="Dimanche"),TRUE)</f>
        <v>1</v>
      </c>
      <c r="P82" s="1" t="b">
        <f>NOT(ISERROR(VLOOKUP(Calendar[[#This Row],[Date]],Fériés[Date Fériés],1,FALSE)))</f>
        <v>0</v>
      </c>
    </row>
    <row r="83" spans="1:16" x14ac:dyDescent="0.3">
      <c r="A83" s="1">
        <v>43912</v>
      </c>
      <c r="B83" s="1" t="str">
        <f>TEXT(Calendar[[#This Row],[Date]],"aaaa")</f>
        <v>2020</v>
      </c>
      <c r="C83" s="1" t="str">
        <f>"T"&amp;ROUNDUP(Calendar[[#This Row],[No_Mois]]/3,0)</f>
        <v>T1</v>
      </c>
      <c r="D83">
        <f t="shared" si="1"/>
        <v>3</v>
      </c>
      <c r="E83" t="str">
        <f>"M"&amp;Calendar[[#This Row],[No_Mois]]</f>
        <v>M3</v>
      </c>
      <c r="F83" t="str">
        <f>Calendar[[#This Row],[Annee]]&amp;IF(LEN(Calendar[[#This Row],[No_Mois]])=1,"0"&amp;Calendar[[#This Row],[No_Mois]],Calendar[[#This Row],[No_Mois]])</f>
        <v>202003</v>
      </c>
      <c r="G83" s="1" t="str">
        <f>TEXT(Calendar[[#This Row],[Date]],"mmmm")&amp;" "&amp;TEXT(Calendar[[#This Row],[Date]],"aa")</f>
        <v>mars 20</v>
      </c>
      <c r="H83" s="1" t="str">
        <f>TEXT(Calendar[[#This Row],[Date]],"mmm")&amp;" "&amp;TEXT(Calendar[[#This Row],[Date]],"aa")</f>
        <v>mars 20</v>
      </c>
      <c r="I83" s="2" t="str">
        <f>"S"&amp;IF(LEN(_xlfn.ISOWEEKNUM(Calendar[[#This Row],[Date]]))=1,"0"&amp;_xlfn.ISOWEEKNUM(Calendar[[#This Row],[Date]]),_xlfn.ISOWEEKNUM(Calendar[[#This Row],[Date]]))</f>
        <v>S12</v>
      </c>
      <c r="J83" s="2" t="str">
        <f>Calendar[[#This Row],[Annee]]&amp;"-"&amp;IF(LEN(_xlfn.ISOWEEKNUM(Calendar[[#This Row],[Date]]))=1,"0"&amp;_xlfn.ISOWEEKNUM(Calendar[[#This Row],[Date]]),_xlfn.ISOWEEKNUM(Calendar[[#This Row],[Date]]))</f>
        <v>2020-12</v>
      </c>
      <c r="K83" t="str">
        <f>TEXT(Calendar[[#This Row],[Date]],"jjjj")</f>
        <v>dimanche</v>
      </c>
      <c r="L83">
        <f>WEEKDAY(Calendar[[#This Row],[Date]],2)</f>
        <v>7</v>
      </c>
      <c r="M83">
        <f>DAY(Calendar[[#This Row],[Date]])</f>
        <v>22</v>
      </c>
      <c r="N83" s="2">
        <f>Calendar[[#This Row],[Date]]-DATE(Calendar[[#This Row],[Annee]],1,1)+1</f>
        <v>82</v>
      </c>
      <c r="O83" s="2" t="b">
        <f>IF(OR(Calendar[[#This Row],[Nom_Jour]]="Samedi",Calendar[[#This Row],[Nom_Jour]]="Dimanche"),TRUE)</f>
        <v>1</v>
      </c>
      <c r="P83" s="1" t="b">
        <f>NOT(ISERROR(VLOOKUP(Calendar[[#This Row],[Date]],Fériés[Date Fériés],1,FALSE)))</f>
        <v>0</v>
      </c>
    </row>
    <row r="84" spans="1:16" x14ac:dyDescent="0.3">
      <c r="A84" s="1">
        <v>43913</v>
      </c>
      <c r="B84" s="1" t="str">
        <f>TEXT(Calendar[[#This Row],[Date]],"aaaa")</f>
        <v>2020</v>
      </c>
      <c r="C84" s="1" t="str">
        <f>"T"&amp;ROUNDUP(Calendar[[#This Row],[No_Mois]]/3,0)</f>
        <v>T1</v>
      </c>
      <c r="D84">
        <f t="shared" si="1"/>
        <v>3</v>
      </c>
      <c r="E84" t="str">
        <f>"M"&amp;Calendar[[#This Row],[No_Mois]]</f>
        <v>M3</v>
      </c>
      <c r="F84" t="str">
        <f>Calendar[[#This Row],[Annee]]&amp;IF(LEN(Calendar[[#This Row],[No_Mois]])=1,"0"&amp;Calendar[[#This Row],[No_Mois]],Calendar[[#This Row],[No_Mois]])</f>
        <v>202003</v>
      </c>
      <c r="G84" s="1" t="str">
        <f>TEXT(Calendar[[#This Row],[Date]],"mmmm")&amp;" "&amp;TEXT(Calendar[[#This Row],[Date]],"aa")</f>
        <v>mars 20</v>
      </c>
      <c r="H84" s="1" t="str">
        <f>TEXT(Calendar[[#This Row],[Date]],"mmm")&amp;" "&amp;TEXT(Calendar[[#This Row],[Date]],"aa")</f>
        <v>mars 20</v>
      </c>
      <c r="I84" s="2" t="str">
        <f>"S"&amp;IF(LEN(_xlfn.ISOWEEKNUM(Calendar[[#This Row],[Date]]))=1,"0"&amp;_xlfn.ISOWEEKNUM(Calendar[[#This Row],[Date]]),_xlfn.ISOWEEKNUM(Calendar[[#This Row],[Date]]))</f>
        <v>S13</v>
      </c>
      <c r="J84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84" t="str">
        <f>TEXT(Calendar[[#This Row],[Date]],"jjjj")</f>
        <v>lundi</v>
      </c>
      <c r="L84">
        <f>WEEKDAY(Calendar[[#This Row],[Date]],2)</f>
        <v>1</v>
      </c>
      <c r="M84">
        <f>DAY(Calendar[[#This Row],[Date]])</f>
        <v>23</v>
      </c>
      <c r="N84" s="2">
        <f>Calendar[[#This Row],[Date]]-DATE(Calendar[[#This Row],[Annee]],1,1)+1</f>
        <v>83</v>
      </c>
      <c r="O84" s="2" t="b">
        <f>IF(OR(Calendar[[#This Row],[Nom_Jour]]="Samedi",Calendar[[#This Row],[Nom_Jour]]="Dimanche"),TRUE)</f>
        <v>0</v>
      </c>
      <c r="P84" s="1" t="b">
        <f>NOT(ISERROR(VLOOKUP(Calendar[[#This Row],[Date]],Fériés[Date Fériés],1,FALSE)))</f>
        <v>0</v>
      </c>
    </row>
    <row r="85" spans="1:16" x14ac:dyDescent="0.3">
      <c r="A85" s="1">
        <v>43914</v>
      </c>
      <c r="B85" s="1" t="str">
        <f>TEXT(Calendar[[#This Row],[Date]],"aaaa")</f>
        <v>2020</v>
      </c>
      <c r="C85" s="1" t="str">
        <f>"T"&amp;ROUNDUP(Calendar[[#This Row],[No_Mois]]/3,0)</f>
        <v>T1</v>
      </c>
      <c r="D85">
        <f t="shared" si="1"/>
        <v>3</v>
      </c>
      <c r="E85" t="str">
        <f>"M"&amp;Calendar[[#This Row],[No_Mois]]</f>
        <v>M3</v>
      </c>
      <c r="F85" t="str">
        <f>Calendar[[#This Row],[Annee]]&amp;IF(LEN(Calendar[[#This Row],[No_Mois]])=1,"0"&amp;Calendar[[#This Row],[No_Mois]],Calendar[[#This Row],[No_Mois]])</f>
        <v>202003</v>
      </c>
      <c r="G85" s="1" t="str">
        <f>TEXT(Calendar[[#This Row],[Date]],"mmmm")&amp;" "&amp;TEXT(Calendar[[#This Row],[Date]],"aa")</f>
        <v>mars 20</v>
      </c>
      <c r="H85" s="1" t="str">
        <f>TEXT(Calendar[[#This Row],[Date]],"mmm")&amp;" "&amp;TEXT(Calendar[[#This Row],[Date]],"aa")</f>
        <v>mars 20</v>
      </c>
      <c r="I85" s="2" t="str">
        <f>"S"&amp;IF(LEN(_xlfn.ISOWEEKNUM(Calendar[[#This Row],[Date]]))=1,"0"&amp;_xlfn.ISOWEEKNUM(Calendar[[#This Row],[Date]]),_xlfn.ISOWEEKNUM(Calendar[[#This Row],[Date]]))</f>
        <v>S13</v>
      </c>
      <c r="J85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85" t="str">
        <f>TEXT(Calendar[[#This Row],[Date]],"jjjj")</f>
        <v>mardi</v>
      </c>
      <c r="L85">
        <f>WEEKDAY(Calendar[[#This Row],[Date]],2)</f>
        <v>2</v>
      </c>
      <c r="M85">
        <f>DAY(Calendar[[#This Row],[Date]])</f>
        <v>24</v>
      </c>
      <c r="N85" s="2">
        <f>Calendar[[#This Row],[Date]]-DATE(Calendar[[#This Row],[Annee]],1,1)+1</f>
        <v>84</v>
      </c>
      <c r="O85" s="2" t="b">
        <f>IF(OR(Calendar[[#This Row],[Nom_Jour]]="Samedi",Calendar[[#This Row],[Nom_Jour]]="Dimanche"),TRUE)</f>
        <v>0</v>
      </c>
      <c r="P85" s="1" t="b">
        <f>NOT(ISERROR(VLOOKUP(Calendar[[#This Row],[Date]],Fériés[Date Fériés],1,FALSE)))</f>
        <v>0</v>
      </c>
    </row>
    <row r="86" spans="1:16" x14ac:dyDescent="0.3">
      <c r="A86" s="1">
        <v>43915</v>
      </c>
      <c r="B86" s="1" t="str">
        <f>TEXT(Calendar[[#This Row],[Date]],"aaaa")</f>
        <v>2020</v>
      </c>
      <c r="C86" s="1" t="str">
        <f>"T"&amp;ROUNDUP(Calendar[[#This Row],[No_Mois]]/3,0)</f>
        <v>T1</v>
      </c>
      <c r="D86">
        <f t="shared" si="1"/>
        <v>3</v>
      </c>
      <c r="E86" t="str">
        <f>"M"&amp;Calendar[[#This Row],[No_Mois]]</f>
        <v>M3</v>
      </c>
      <c r="F86" t="str">
        <f>Calendar[[#This Row],[Annee]]&amp;IF(LEN(Calendar[[#This Row],[No_Mois]])=1,"0"&amp;Calendar[[#This Row],[No_Mois]],Calendar[[#This Row],[No_Mois]])</f>
        <v>202003</v>
      </c>
      <c r="G86" s="1" t="str">
        <f>TEXT(Calendar[[#This Row],[Date]],"mmmm")&amp;" "&amp;TEXT(Calendar[[#This Row],[Date]],"aa")</f>
        <v>mars 20</v>
      </c>
      <c r="H86" s="1" t="str">
        <f>TEXT(Calendar[[#This Row],[Date]],"mmm")&amp;" "&amp;TEXT(Calendar[[#This Row],[Date]],"aa")</f>
        <v>mars 20</v>
      </c>
      <c r="I86" s="2" t="str">
        <f>"S"&amp;IF(LEN(_xlfn.ISOWEEKNUM(Calendar[[#This Row],[Date]]))=1,"0"&amp;_xlfn.ISOWEEKNUM(Calendar[[#This Row],[Date]]),_xlfn.ISOWEEKNUM(Calendar[[#This Row],[Date]]))</f>
        <v>S13</v>
      </c>
      <c r="J86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86" t="str">
        <f>TEXT(Calendar[[#This Row],[Date]],"jjjj")</f>
        <v>mercredi</v>
      </c>
      <c r="L86">
        <f>WEEKDAY(Calendar[[#This Row],[Date]],2)</f>
        <v>3</v>
      </c>
      <c r="M86">
        <f>DAY(Calendar[[#This Row],[Date]])</f>
        <v>25</v>
      </c>
      <c r="N86" s="2">
        <f>Calendar[[#This Row],[Date]]-DATE(Calendar[[#This Row],[Annee]],1,1)+1</f>
        <v>85</v>
      </c>
      <c r="O86" s="2" t="b">
        <f>IF(OR(Calendar[[#This Row],[Nom_Jour]]="Samedi",Calendar[[#This Row],[Nom_Jour]]="Dimanche"),TRUE)</f>
        <v>0</v>
      </c>
      <c r="P86" s="1" t="b">
        <f>NOT(ISERROR(VLOOKUP(Calendar[[#This Row],[Date]],Fériés[Date Fériés],1,FALSE)))</f>
        <v>0</v>
      </c>
    </row>
    <row r="87" spans="1:16" x14ac:dyDescent="0.3">
      <c r="A87" s="1">
        <v>43916</v>
      </c>
      <c r="B87" s="1" t="str">
        <f>TEXT(Calendar[[#This Row],[Date]],"aaaa")</f>
        <v>2020</v>
      </c>
      <c r="C87" s="1" t="str">
        <f>"T"&amp;ROUNDUP(Calendar[[#This Row],[No_Mois]]/3,0)</f>
        <v>T1</v>
      </c>
      <c r="D87">
        <f t="shared" si="1"/>
        <v>3</v>
      </c>
      <c r="E87" t="str">
        <f>"M"&amp;Calendar[[#This Row],[No_Mois]]</f>
        <v>M3</v>
      </c>
      <c r="F87" t="str">
        <f>Calendar[[#This Row],[Annee]]&amp;IF(LEN(Calendar[[#This Row],[No_Mois]])=1,"0"&amp;Calendar[[#This Row],[No_Mois]],Calendar[[#This Row],[No_Mois]])</f>
        <v>202003</v>
      </c>
      <c r="G87" s="1" t="str">
        <f>TEXT(Calendar[[#This Row],[Date]],"mmmm")&amp;" "&amp;TEXT(Calendar[[#This Row],[Date]],"aa")</f>
        <v>mars 20</v>
      </c>
      <c r="H87" s="1" t="str">
        <f>TEXT(Calendar[[#This Row],[Date]],"mmm")&amp;" "&amp;TEXT(Calendar[[#This Row],[Date]],"aa")</f>
        <v>mars 20</v>
      </c>
      <c r="I87" s="2" t="str">
        <f>"S"&amp;IF(LEN(_xlfn.ISOWEEKNUM(Calendar[[#This Row],[Date]]))=1,"0"&amp;_xlfn.ISOWEEKNUM(Calendar[[#This Row],[Date]]),_xlfn.ISOWEEKNUM(Calendar[[#This Row],[Date]]))</f>
        <v>S13</v>
      </c>
      <c r="J87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87" t="str">
        <f>TEXT(Calendar[[#This Row],[Date]],"jjjj")</f>
        <v>jeudi</v>
      </c>
      <c r="L87">
        <f>WEEKDAY(Calendar[[#This Row],[Date]],2)</f>
        <v>4</v>
      </c>
      <c r="M87">
        <f>DAY(Calendar[[#This Row],[Date]])</f>
        <v>26</v>
      </c>
      <c r="N87" s="2">
        <f>Calendar[[#This Row],[Date]]-DATE(Calendar[[#This Row],[Annee]],1,1)+1</f>
        <v>86</v>
      </c>
      <c r="O87" s="2" t="b">
        <f>IF(OR(Calendar[[#This Row],[Nom_Jour]]="Samedi",Calendar[[#This Row],[Nom_Jour]]="Dimanche"),TRUE)</f>
        <v>0</v>
      </c>
      <c r="P87" s="1" t="b">
        <f>NOT(ISERROR(VLOOKUP(Calendar[[#This Row],[Date]],Fériés[Date Fériés],1,FALSE)))</f>
        <v>0</v>
      </c>
    </row>
    <row r="88" spans="1:16" x14ac:dyDescent="0.3">
      <c r="A88" s="1">
        <v>43917</v>
      </c>
      <c r="B88" s="1" t="str">
        <f>TEXT(Calendar[[#This Row],[Date]],"aaaa")</f>
        <v>2020</v>
      </c>
      <c r="C88" s="1" t="str">
        <f>"T"&amp;ROUNDUP(Calendar[[#This Row],[No_Mois]]/3,0)</f>
        <v>T1</v>
      </c>
      <c r="D88">
        <f t="shared" si="1"/>
        <v>3</v>
      </c>
      <c r="E88" t="str">
        <f>"M"&amp;Calendar[[#This Row],[No_Mois]]</f>
        <v>M3</v>
      </c>
      <c r="F88" t="str">
        <f>Calendar[[#This Row],[Annee]]&amp;IF(LEN(Calendar[[#This Row],[No_Mois]])=1,"0"&amp;Calendar[[#This Row],[No_Mois]],Calendar[[#This Row],[No_Mois]])</f>
        <v>202003</v>
      </c>
      <c r="G88" s="1" t="str">
        <f>TEXT(Calendar[[#This Row],[Date]],"mmmm")&amp;" "&amp;TEXT(Calendar[[#This Row],[Date]],"aa")</f>
        <v>mars 20</v>
      </c>
      <c r="H88" s="1" t="str">
        <f>TEXT(Calendar[[#This Row],[Date]],"mmm")&amp;" "&amp;TEXT(Calendar[[#This Row],[Date]],"aa")</f>
        <v>mars 20</v>
      </c>
      <c r="I88" s="2" t="str">
        <f>"S"&amp;IF(LEN(_xlfn.ISOWEEKNUM(Calendar[[#This Row],[Date]]))=1,"0"&amp;_xlfn.ISOWEEKNUM(Calendar[[#This Row],[Date]]),_xlfn.ISOWEEKNUM(Calendar[[#This Row],[Date]]))</f>
        <v>S13</v>
      </c>
      <c r="J88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88" t="str">
        <f>TEXT(Calendar[[#This Row],[Date]],"jjjj")</f>
        <v>vendredi</v>
      </c>
      <c r="L88">
        <f>WEEKDAY(Calendar[[#This Row],[Date]],2)</f>
        <v>5</v>
      </c>
      <c r="M88">
        <f>DAY(Calendar[[#This Row],[Date]])</f>
        <v>27</v>
      </c>
      <c r="N88" s="2">
        <f>Calendar[[#This Row],[Date]]-DATE(Calendar[[#This Row],[Annee]],1,1)+1</f>
        <v>87</v>
      </c>
      <c r="O88" s="2" t="b">
        <f>IF(OR(Calendar[[#This Row],[Nom_Jour]]="Samedi",Calendar[[#This Row],[Nom_Jour]]="Dimanche"),TRUE)</f>
        <v>0</v>
      </c>
      <c r="P88" s="1" t="b">
        <f>NOT(ISERROR(VLOOKUP(Calendar[[#This Row],[Date]],Fériés[Date Fériés],1,FALSE)))</f>
        <v>0</v>
      </c>
    </row>
    <row r="89" spans="1:16" x14ac:dyDescent="0.3">
      <c r="A89" s="1">
        <v>43918</v>
      </c>
      <c r="B89" s="1" t="str">
        <f>TEXT(Calendar[[#This Row],[Date]],"aaaa")</f>
        <v>2020</v>
      </c>
      <c r="C89" s="1" t="str">
        <f>"T"&amp;ROUNDUP(Calendar[[#This Row],[No_Mois]]/3,0)</f>
        <v>T1</v>
      </c>
      <c r="D89">
        <f t="shared" si="1"/>
        <v>3</v>
      </c>
      <c r="E89" t="str">
        <f>"M"&amp;Calendar[[#This Row],[No_Mois]]</f>
        <v>M3</v>
      </c>
      <c r="F89" t="str">
        <f>Calendar[[#This Row],[Annee]]&amp;IF(LEN(Calendar[[#This Row],[No_Mois]])=1,"0"&amp;Calendar[[#This Row],[No_Mois]],Calendar[[#This Row],[No_Mois]])</f>
        <v>202003</v>
      </c>
      <c r="G89" s="1" t="str">
        <f>TEXT(Calendar[[#This Row],[Date]],"mmmm")&amp;" "&amp;TEXT(Calendar[[#This Row],[Date]],"aa")</f>
        <v>mars 20</v>
      </c>
      <c r="H89" s="1" t="str">
        <f>TEXT(Calendar[[#This Row],[Date]],"mmm")&amp;" "&amp;TEXT(Calendar[[#This Row],[Date]],"aa")</f>
        <v>mars 20</v>
      </c>
      <c r="I89" s="2" t="str">
        <f>"S"&amp;IF(LEN(_xlfn.ISOWEEKNUM(Calendar[[#This Row],[Date]]))=1,"0"&amp;_xlfn.ISOWEEKNUM(Calendar[[#This Row],[Date]]),_xlfn.ISOWEEKNUM(Calendar[[#This Row],[Date]]))</f>
        <v>S13</v>
      </c>
      <c r="J89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89" t="str">
        <f>TEXT(Calendar[[#This Row],[Date]],"jjjj")</f>
        <v>samedi</v>
      </c>
      <c r="L89">
        <f>WEEKDAY(Calendar[[#This Row],[Date]],2)</f>
        <v>6</v>
      </c>
      <c r="M89">
        <f>DAY(Calendar[[#This Row],[Date]])</f>
        <v>28</v>
      </c>
      <c r="N89" s="2">
        <f>Calendar[[#This Row],[Date]]-DATE(Calendar[[#This Row],[Annee]],1,1)+1</f>
        <v>88</v>
      </c>
      <c r="O89" s="2" t="b">
        <f>IF(OR(Calendar[[#This Row],[Nom_Jour]]="Samedi",Calendar[[#This Row],[Nom_Jour]]="Dimanche"),TRUE)</f>
        <v>1</v>
      </c>
      <c r="P89" s="1" t="b">
        <f>NOT(ISERROR(VLOOKUP(Calendar[[#This Row],[Date]],Fériés[Date Fériés],1,FALSE)))</f>
        <v>0</v>
      </c>
    </row>
    <row r="90" spans="1:16" x14ac:dyDescent="0.3">
      <c r="A90" s="1">
        <v>43919</v>
      </c>
      <c r="B90" s="1" t="str">
        <f>TEXT(Calendar[[#This Row],[Date]],"aaaa")</f>
        <v>2020</v>
      </c>
      <c r="C90" s="1" t="str">
        <f>"T"&amp;ROUNDUP(Calendar[[#This Row],[No_Mois]]/3,0)</f>
        <v>T1</v>
      </c>
      <c r="D90">
        <f t="shared" si="1"/>
        <v>3</v>
      </c>
      <c r="E90" t="str">
        <f>"M"&amp;Calendar[[#This Row],[No_Mois]]</f>
        <v>M3</v>
      </c>
      <c r="F90" t="str">
        <f>Calendar[[#This Row],[Annee]]&amp;IF(LEN(Calendar[[#This Row],[No_Mois]])=1,"0"&amp;Calendar[[#This Row],[No_Mois]],Calendar[[#This Row],[No_Mois]])</f>
        <v>202003</v>
      </c>
      <c r="G90" s="1" t="str">
        <f>TEXT(Calendar[[#This Row],[Date]],"mmmm")&amp;" "&amp;TEXT(Calendar[[#This Row],[Date]],"aa")</f>
        <v>mars 20</v>
      </c>
      <c r="H90" s="1" t="str">
        <f>TEXT(Calendar[[#This Row],[Date]],"mmm")&amp;" "&amp;TEXT(Calendar[[#This Row],[Date]],"aa")</f>
        <v>mars 20</v>
      </c>
      <c r="I90" s="2" t="str">
        <f>"S"&amp;IF(LEN(_xlfn.ISOWEEKNUM(Calendar[[#This Row],[Date]]))=1,"0"&amp;_xlfn.ISOWEEKNUM(Calendar[[#This Row],[Date]]),_xlfn.ISOWEEKNUM(Calendar[[#This Row],[Date]]))</f>
        <v>S13</v>
      </c>
      <c r="J90" s="2" t="str">
        <f>Calendar[[#This Row],[Annee]]&amp;"-"&amp;IF(LEN(_xlfn.ISOWEEKNUM(Calendar[[#This Row],[Date]]))=1,"0"&amp;_xlfn.ISOWEEKNUM(Calendar[[#This Row],[Date]]),_xlfn.ISOWEEKNUM(Calendar[[#This Row],[Date]]))</f>
        <v>2020-13</v>
      </c>
      <c r="K90" t="str">
        <f>TEXT(Calendar[[#This Row],[Date]],"jjjj")</f>
        <v>dimanche</v>
      </c>
      <c r="L90">
        <f>WEEKDAY(Calendar[[#This Row],[Date]],2)</f>
        <v>7</v>
      </c>
      <c r="M90">
        <f>DAY(Calendar[[#This Row],[Date]])</f>
        <v>29</v>
      </c>
      <c r="N90" s="2">
        <f>Calendar[[#This Row],[Date]]-DATE(Calendar[[#This Row],[Annee]],1,1)+1</f>
        <v>89</v>
      </c>
      <c r="O90" s="2" t="b">
        <f>IF(OR(Calendar[[#This Row],[Nom_Jour]]="Samedi",Calendar[[#This Row],[Nom_Jour]]="Dimanche"),TRUE)</f>
        <v>1</v>
      </c>
      <c r="P90" s="1" t="b">
        <f>NOT(ISERROR(VLOOKUP(Calendar[[#This Row],[Date]],Fériés[Date Fériés],1,FALSE)))</f>
        <v>0</v>
      </c>
    </row>
    <row r="91" spans="1:16" x14ac:dyDescent="0.3">
      <c r="A91" s="1">
        <v>43920</v>
      </c>
      <c r="B91" s="1" t="str">
        <f>TEXT(Calendar[[#This Row],[Date]],"aaaa")</f>
        <v>2020</v>
      </c>
      <c r="C91" s="1" t="str">
        <f>"T"&amp;ROUNDUP(Calendar[[#This Row],[No_Mois]]/3,0)</f>
        <v>T1</v>
      </c>
      <c r="D91">
        <f t="shared" si="1"/>
        <v>3</v>
      </c>
      <c r="E91" t="str">
        <f>"M"&amp;Calendar[[#This Row],[No_Mois]]</f>
        <v>M3</v>
      </c>
      <c r="F91" t="str">
        <f>Calendar[[#This Row],[Annee]]&amp;IF(LEN(Calendar[[#This Row],[No_Mois]])=1,"0"&amp;Calendar[[#This Row],[No_Mois]],Calendar[[#This Row],[No_Mois]])</f>
        <v>202003</v>
      </c>
      <c r="G91" s="1" t="str">
        <f>TEXT(Calendar[[#This Row],[Date]],"mmmm")&amp;" "&amp;TEXT(Calendar[[#This Row],[Date]],"aa")</f>
        <v>mars 20</v>
      </c>
      <c r="H91" s="1" t="str">
        <f>TEXT(Calendar[[#This Row],[Date]],"mmm")&amp;" "&amp;TEXT(Calendar[[#This Row],[Date]],"aa")</f>
        <v>mars 20</v>
      </c>
      <c r="I91" s="2" t="str">
        <f>"S"&amp;IF(LEN(_xlfn.ISOWEEKNUM(Calendar[[#This Row],[Date]]))=1,"0"&amp;_xlfn.ISOWEEKNUM(Calendar[[#This Row],[Date]]),_xlfn.ISOWEEKNUM(Calendar[[#This Row],[Date]]))</f>
        <v>S14</v>
      </c>
      <c r="J91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1" t="str">
        <f>TEXT(Calendar[[#This Row],[Date]],"jjjj")</f>
        <v>lundi</v>
      </c>
      <c r="L91">
        <f>WEEKDAY(Calendar[[#This Row],[Date]],2)</f>
        <v>1</v>
      </c>
      <c r="M91">
        <f>DAY(Calendar[[#This Row],[Date]])</f>
        <v>30</v>
      </c>
      <c r="N91" s="2">
        <f>Calendar[[#This Row],[Date]]-DATE(Calendar[[#This Row],[Annee]],1,1)+1</f>
        <v>90</v>
      </c>
      <c r="O91" s="2" t="b">
        <f>IF(OR(Calendar[[#This Row],[Nom_Jour]]="Samedi",Calendar[[#This Row],[Nom_Jour]]="Dimanche"),TRUE)</f>
        <v>0</v>
      </c>
      <c r="P91" s="1" t="b">
        <f>NOT(ISERROR(VLOOKUP(Calendar[[#This Row],[Date]],Fériés[Date Fériés],1,FALSE)))</f>
        <v>0</v>
      </c>
    </row>
    <row r="92" spans="1:16" x14ac:dyDescent="0.3">
      <c r="A92" s="1">
        <v>43921</v>
      </c>
      <c r="B92" s="1" t="str">
        <f>TEXT(Calendar[[#This Row],[Date]],"aaaa")</f>
        <v>2020</v>
      </c>
      <c r="C92" s="1" t="str">
        <f>"T"&amp;ROUNDUP(Calendar[[#This Row],[No_Mois]]/3,0)</f>
        <v>T1</v>
      </c>
      <c r="D92">
        <f t="shared" si="1"/>
        <v>3</v>
      </c>
      <c r="E92" t="str">
        <f>"M"&amp;Calendar[[#This Row],[No_Mois]]</f>
        <v>M3</v>
      </c>
      <c r="F92" t="str">
        <f>Calendar[[#This Row],[Annee]]&amp;IF(LEN(Calendar[[#This Row],[No_Mois]])=1,"0"&amp;Calendar[[#This Row],[No_Mois]],Calendar[[#This Row],[No_Mois]])</f>
        <v>202003</v>
      </c>
      <c r="G92" s="1" t="str">
        <f>TEXT(Calendar[[#This Row],[Date]],"mmmm")&amp;" "&amp;TEXT(Calendar[[#This Row],[Date]],"aa")</f>
        <v>mars 20</v>
      </c>
      <c r="H92" s="1" t="str">
        <f>TEXT(Calendar[[#This Row],[Date]],"mmm")&amp;" "&amp;TEXT(Calendar[[#This Row],[Date]],"aa")</f>
        <v>mars 20</v>
      </c>
      <c r="I92" s="2" t="str">
        <f>"S"&amp;IF(LEN(_xlfn.ISOWEEKNUM(Calendar[[#This Row],[Date]]))=1,"0"&amp;_xlfn.ISOWEEKNUM(Calendar[[#This Row],[Date]]),_xlfn.ISOWEEKNUM(Calendar[[#This Row],[Date]]))</f>
        <v>S14</v>
      </c>
      <c r="J92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2" t="str">
        <f>TEXT(Calendar[[#This Row],[Date]],"jjjj")</f>
        <v>mardi</v>
      </c>
      <c r="L92">
        <f>WEEKDAY(Calendar[[#This Row],[Date]],2)</f>
        <v>2</v>
      </c>
      <c r="M92">
        <f>DAY(Calendar[[#This Row],[Date]])</f>
        <v>31</v>
      </c>
      <c r="N92" s="2">
        <f>Calendar[[#This Row],[Date]]-DATE(Calendar[[#This Row],[Annee]],1,1)+1</f>
        <v>91</v>
      </c>
      <c r="O92" s="2" t="b">
        <f>IF(OR(Calendar[[#This Row],[Nom_Jour]]="Samedi",Calendar[[#This Row],[Nom_Jour]]="Dimanche"),TRUE)</f>
        <v>0</v>
      </c>
      <c r="P92" s="1" t="b">
        <f>NOT(ISERROR(VLOOKUP(Calendar[[#This Row],[Date]],Fériés[Date Fériés],1,FALSE)))</f>
        <v>0</v>
      </c>
    </row>
    <row r="93" spans="1:16" x14ac:dyDescent="0.3">
      <c r="A93" s="1">
        <v>43922</v>
      </c>
      <c r="B93" s="1" t="str">
        <f>TEXT(Calendar[[#This Row],[Date]],"aaaa")</f>
        <v>2020</v>
      </c>
      <c r="C93" s="1" t="str">
        <f>"T"&amp;ROUNDUP(Calendar[[#This Row],[No_Mois]]/3,0)</f>
        <v>T2</v>
      </c>
      <c r="D93">
        <f t="shared" si="1"/>
        <v>4</v>
      </c>
      <c r="E93" t="str">
        <f>"M"&amp;Calendar[[#This Row],[No_Mois]]</f>
        <v>M4</v>
      </c>
      <c r="F93" t="str">
        <f>Calendar[[#This Row],[Annee]]&amp;IF(LEN(Calendar[[#This Row],[No_Mois]])=1,"0"&amp;Calendar[[#This Row],[No_Mois]],Calendar[[#This Row],[No_Mois]])</f>
        <v>202004</v>
      </c>
      <c r="G93" s="1" t="str">
        <f>TEXT(Calendar[[#This Row],[Date]],"mmmm")&amp;" "&amp;TEXT(Calendar[[#This Row],[Date]],"aa")</f>
        <v>avril 20</v>
      </c>
      <c r="H93" s="1" t="str">
        <f>TEXT(Calendar[[#This Row],[Date]],"mmm")&amp;" "&amp;TEXT(Calendar[[#This Row],[Date]],"aa")</f>
        <v>avr 20</v>
      </c>
      <c r="I93" s="2" t="str">
        <f>"S"&amp;IF(LEN(_xlfn.ISOWEEKNUM(Calendar[[#This Row],[Date]]))=1,"0"&amp;_xlfn.ISOWEEKNUM(Calendar[[#This Row],[Date]]),_xlfn.ISOWEEKNUM(Calendar[[#This Row],[Date]]))</f>
        <v>S14</v>
      </c>
      <c r="J93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3" t="str">
        <f>TEXT(Calendar[[#This Row],[Date]],"jjjj")</f>
        <v>mercredi</v>
      </c>
      <c r="L93">
        <f>WEEKDAY(Calendar[[#This Row],[Date]],2)</f>
        <v>3</v>
      </c>
      <c r="M93">
        <f>DAY(Calendar[[#This Row],[Date]])</f>
        <v>1</v>
      </c>
      <c r="N93" s="2">
        <f>Calendar[[#This Row],[Date]]-DATE(Calendar[[#This Row],[Annee]],1,1)+1</f>
        <v>92</v>
      </c>
      <c r="O93" s="2" t="b">
        <f>IF(OR(Calendar[[#This Row],[Nom_Jour]]="Samedi",Calendar[[#This Row],[Nom_Jour]]="Dimanche"),TRUE)</f>
        <v>0</v>
      </c>
      <c r="P93" s="1" t="b">
        <f>NOT(ISERROR(VLOOKUP(Calendar[[#This Row],[Date]],Fériés[Date Fériés],1,FALSE)))</f>
        <v>0</v>
      </c>
    </row>
    <row r="94" spans="1:16" x14ac:dyDescent="0.3">
      <c r="A94" s="1">
        <v>43923</v>
      </c>
      <c r="B94" s="1" t="str">
        <f>TEXT(Calendar[[#This Row],[Date]],"aaaa")</f>
        <v>2020</v>
      </c>
      <c r="C94" s="1" t="str">
        <f>"T"&amp;ROUNDUP(Calendar[[#This Row],[No_Mois]]/3,0)</f>
        <v>T2</v>
      </c>
      <c r="D94">
        <f t="shared" si="1"/>
        <v>4</v>
      </c>
      <c r="E94" t="str">
        <f>"M"&amp;Calendar[[#This Row],[No_Mois]]</f>
        <v>M4</v>
      </c>
      <c r="F94" t="str">
        <f>Calendar[[#This Row],[Annee]]&amp;IF(LEN(Calendar[[#This Row],[No_Mois]])=1,"0"&amp;Calendar[[#This Row],[No_Mois]],Calendar[[#This Row],[No_Mois]])</f>
        <v>202004</v>
      </c>
      <c r="G94" s="1" t="str">
        <f>TEXT(Calendar[[#This Row],[Date]],"mmmm")&amp;" "&amp;TEXT(Calendar[[#This Row],[Date]],"aa")</f>
        <v>avril 20</v>
      </c>
      <c r="H94" s="1" t="str">
        <f>TEXT(Calendar[[#This Row],[Date]],"mmm")&amp;" "&amp;TEXT(Calendar[[#This Row],[Date]],"aa")</f>
        <v>avr 20</v>
      </c>
      <c r="I94" s="2" t="str">
        <f>"S"&amp;IF(LEN(_xlfn.ISOWEEKNUM(Calendar[[#This Row],[Date]]))=1,"0"&amp;_xlfn.ISOWEEKNUM(Calendar[[#This Row],[Date]]),_xlfn.ISOWEEKNUM(Calendar[[#This Row],[Date]]))</f>
        <v>S14</v>
      </c>
      <c r="J94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4" t="str">
        <f>TEXT(Calendar[[#This Row],[Date]],"jjjj")</f>
        <v>jeudi</v>
      </c>
      <c r="L94">
        <f>WEEKDAY(Calendar[[#This Row],[Date]],2)</f>
        <v>4</v>
      </c>
      <c r="M94">
        <f>DAY(Calendar[[#This Row],[Date]])</f>
        <v>2</v>
      </c>
      <c r="N94" s="2">
        <f>Calendar[[#This Row],[Date]]-DATE(Calendar[[#This Row],[Annee]],1,1)+1</f>
        <v>93</v>
      </c>
      <c r="O94" s="2" t="b">
        <f>IF(OR(Calendar[[#This Row],[Nom_Jour]]="Samedi",Calendar[[#This Row],[Nom_Jour]]="Dimanche"),TRUE)</f>
        <v>0</v>
      </c>
      <c r="P94" s="1" t="b">
        <f>NOT(ISERROR(VLOOKUP(Calendar[[#This Row],[Date]],Fériés[Date Fériés],1,FALSE)))</f>
        <v>0</v>
      </c>
    </row>
    <row r="95" spans="1:16" x14ac:dyDescent="0.3">
      <c r="A95" s="1">
        <v>43924</v>
      </c>
      <c r="B95" s="1" t="str">
        <f>TEXT(Calendar[[#This Row],[Date]],"aaaa")</f>
        <v>2020</v>
      </c>
      <c r="C95" s="1" t="str">
        <f>"T"&amp;ROUNDUP(Calendar[[#This Row],[No_Mois]]/3,0)</f>
        <v>T2</v>
      </c>
      <c r="D95">
        <f t="shared" si="1"/>
        <v>4</v>
      </c>
      <c r="E95" t="str">
        <f>"M"&amp;Calendar[[#This Row],[No_Mois]]</f>
        <v>M4</v>
      </c>
      <c r="F95" t="str">
        <f>Calendar[[#This Row],[Annee]]&amp;IF(LEN(Calendar[[#This Row],[No_Mois]])=1,"0"&amp;Calendar[[#This Row],[No_Mois]],Calendar[[#This Row],[No_Mois]])</f>
        <v>202004</v>
      </c>
      <c r="G95" s="1" t="str">
        <f>TEXT(Calendar[[#This Row],[Date]],"mmmm")&amp;" "&amp;TEXT(Calendar[[#This Row],[Date]],"aa")</f>
        <v>avril 20</v>
      </c>
      <c r="H95" s="1" t="str">
        <f>TEXT(Calendar[[#This Row],[Date]],"mmm")&amp;" "&amp;TEXT(Calendar[[#This Row],[Date]],"aa")</f>
        <v>avr 20</v>
      </c>
      <c r="I95" s="2" t="str">
        <f>"S"&amp;IF(LEN(_xlfn.ISOWEEKNUM(Calendar[[#This Row],[Date]]))=1,"0"&amp;_xlfn.ISOWEEKNUM(Calendar[[#This Row],[Date]]),_xlfn.ISOWEEKNUM(Calendar[[#This Row],[Date]]))</f>
        <v>S14</v>
      </c>
      <c r="J95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5" t="str">
        <f>TEXT(Calendar[[#This Row],[Date]],"jjjj")</f>
        <v>vendredi</v>
      </c>
      <c r="L95">
        <f>WEEKDAY(Calendar[[#This Row],[Date]],2)</f>
        <v>5</v>
      </c>
      <c r="M95">
        <f>DAY(Calendar[[#This Row],[Date]])</f>
        <v>3</v>
      </c>
      <c r="N95" s="2">
        <f>Calendar[[#This Row],[Date]]-DATE(Calendar[[#This Row],[Annee]],1,1)+1</f>
        <v>94</v>
      </c>
      <c r="O95" s="2" t="b">
        <f>IF(OR(Calendar[[#This Row],[Nom_Jour]]="Samedi",Calendar[[#This Row],[Nom_Jour]]="Dimanche"),TRUE)</f>
        <v>0</v>
      </c>
      <c r="P95" s="1" t="b">
        <f>NOT(ISERROR(VLOOKUP(Calendar[[#This Row],[Date]],Fériés[Date Fériés],1,FALSE)))</f>
        <v>0</v>
      </c>
    </row>
    <row r="96" spans="1:16" x14ac:dyDescent="0.3">
      <c r="A96" s="1">
        <v>43925</v>
      </c>
      <c r="B96" s="1" t="str">
        <f>TEXT(Calendar[[#This Row],[Date]],"aaaa")</f>
        <v>2020</v>
      </c>
      <c r="C96" s="1" t="str">
        <f>"T"&amp;ROUNDUP(Calendar[[#This Row],[No_Mois]]/3,0)</f>
        <v>T2</v>
      </c>
      <c r="D96">
        <f t="shared" si="1"/>
        <v>4</v>
      </c>
      <c r="E96" t="str">
        <f>"M"&amp;Calendar[[#This Row],[No_Mois]]</f>
        <v>M4</v>
      </c>
      <c r="F96" t="str">
        <f>Calendar[[#This Row],[Annee]]&amp;IF(LEN(Calendar[[#This Row],[No_Mois]])=1,"0"&amp;Calendar[[#This Row],[No_Mois]],Calendar[[#This Row],[No_Mois]])</f>
        <v>202004</v>
      </c>
      <c r="G96" s="1" t="str">
        <f>TEXT(Calendar[[#This Row],[Date]],"mmmm")&amp;" "&amp;TEXT(Calendar[[#This Row],[Date]],"aa")</f>
        <v>avril 20</v>
      </c>
      <c r="H96" s="1" t="str">
        <f>TEXT(Calendar[[#This Row],[Date]],"mmm")&amp;" "&amp;TEXT(Calendar[[#This Row],[Date]],"aa")</f>
        <v>avr 20</v>
      </c>
      <c r="I96" s="2" t="str">
        <f>"S"&amp;IF(LEN(_xlfn.ISOWEEKNUM(Calendar[[#This Row],[Date]]))=1,"0"&amp;_xlfn.ISOWEEKNUM(Calendar[[#This Row],[Date]]),_xlfn.ISOWEEKNUM(Calendar[[#This Row],[Date]]))</f>
        <v>S14</v>
      </c>
      <c r="J96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6" t="str">
        <f>TEXT(Calendar[[#This Row],[Date]],"jjjj")</f>
        <v>samedi</v>
      </c>
      <c r="L96">
        <f>WEEKDAY(Calendar[[#This Row],[Date]],2)</f>
        <v>6</v>
      </c>
      <c r="M96">
        <f>DAY(Calendar[[#This Row],[Date]])</f>
        <v>4</v>
      </c>
      <c r="N96" s="2">
        <f>Calendar[[#This Row],[Date]]-DATE(Calendar[[#This Row],[Annee]],1,1)+1</f>
        <v>95</v>
      </c>
      <c r="O96" s="2" t="b">
        <f>IF(OR(Calendar[[#This Row],[Nom_Jour]]="Samedi",Calendar[[#This Row],[Nom_Jour]]="Dimanche"),TRUE)</f>
        <v>1</v>
      </c>
      <c r="P96" s="1" t="b">
        <f>NOT(ISERROR(VLOOKUP(Calendar[[#This Row],[Date]],Fériés[Date Fériés],1,FALSE)))</f>
        <v>0</v>
      </c>
    </row>
    <row r="97" spans="1:16" x14ac:dyDescent="0.3">
      <c r="A97" s="1">
        <v>43926</v>
      </c>
      <c r="B97" s="1" t="str">
        <f>TEXT(Calendar[[#This Row],[Date]],"aaaa")</f>
        <v>2020</v>
      </c>
      <c r="C97" s="1" t="str">
        <f>"T"&amp;ROUNDUP(Calendar[[#This Row],[No_Mois]]/3,0)</f>
        <v>T2</v>
      </c>
      <c r="D97">
        <f t="shared" si="1"/>
        <v>4</v>
      </c>
      <c r="E97" t="str">
        <f>"M"&amp;Calendar[[#This Row],[No_Mois]]</f>
        <v>M4</v>
      </c>
      <c r="F97" t="str">
        <f>Calendar[[#This Row],[Annee]]&amp;IF(LEN(Calendar[[#This Row],[No_Mois]])=1,"0"&amp;Calendar[[#This Row],[No_Mois]],Calendar[[#This Row],[No_Mois]])</f>
        <v>202004</v>
      </c>
      <c r="G97" s="1" t="str">
        <f>TEXT(Calendar[[#This Row],[Date]],"mmmm")&amp;" "&amp;TEXT(Calendar[[#This Row],[Date]],"aa")</f>
        <v>avril 20</v>
      </c>
      <c r="H97" s="1" t="str">
        <f>TEXT(Calendar[[#This Row],[Date]],"mmm")&amp;" "&amp;TEXT(Calendar[[#This Row],[Date]],"aa")</f>
        <v>avr 20</v>
      </c>
      <c r="I97" s="2" t="str">
        <f>"S"&amp;IF(LEN(_xlfn.ISOWEEKNUM(Calendar[[#This Row],[Date]]))=1,"0"&amp;_xlfn.ISOWEEKNUM(Calendar[[#This Row],[Date]]),_xlfn.ISOWEEKNUM(Calendar[[#This Row],[Date]]))</f>
        <v>S14</v>
      </c>
      <c r="J97" s="2" t="str">
        <f>Calendar[[#This Row],[Annee]]&amp;"-"&amp;IF(LEN(_xlfn.ISOWEEKNUM(Calendar[[#This Row],[Date]]))=1,"0"&amp;_xlfn.ISOWEEKNUM(Calendar[[#This Row],[Date]]),_xlfn.ISOWEEKNUM(Calendar[[#This Row],[Date]]))</f>
        <v>2020-14</v>
      </c>
      <c r="K97" t="str">
        <f>TEXT(Calendar[[#This Row],[Date]],"jjjj")</f>
        <v>dimanche</v>
      </c>
      <c r="L97">
        <f>WEEKDAY(Calendar[[#This Row],[Date]],2)</f>
        <v>7</v>
      </c>
      <c r="M97">
        <f>DAY(Calendar[[#This Row],[Date]])</f>
        <v>5</v>
      </c>
      <c r="N97" s="2">
        <f>Calendar[[#This Row],[Date]]-DATE(Calendar[[#This Row],[Annee]],1,1)+1</f>
        <v>96</v>
      </c>
      <c r="O97" s="2" t="b">
        <f>IF(OR(Calendar[[#This Row],[Nom_Jour]]="Samedi",Calendar[[#This Row],[Nom_Jour]]="Dimanche"),TRUE)</f>
        <v>1</v>
      </c>
      <c r="P97" s="1" t="b">
        <f>NOT(ISERROR(VLOOKUP(Calendar[[#This Row],[Date]],Fériés[Date Fériés],1,FALSE)))</f>
        <v>0</v>
      </c>
    </row>
    <row r="98" spans="1:16" x14ac:dyDescent="0.3">
      <c r="A98" s="1">
        <v>43927</v>
      </c>
      <c r="B98" s="1" t="str">
        <f>TEXT(Calendar[[#This Row],[Date]],"aaaa")</f>
        <v>2020</v>
      </c>
      <c r="C98" s="1" t="str">
        <f>"T"&amp;ROUNDUP(Calendar[[#This Row],[No_Mois]]/3,0)</f>
        <v>T2</v>
      </c>
      <c r="D98">
        <f t="shared" si="1"/>
        <v>4</v>
      </c>
      <c r="E98" t="str">
        <f>"M"&amp;Calendar[[#This Row],[No_Mois]]</f>
        <v>M4</v>
      </c>
      <c r="F98" t="str">
        <f>Calendar[[#This Row],[Annee]]&amp;IF(LEN(Calendar[[#This Row],[No_Mois]])=1,"0"&amp;Calendar[[#This Row],[No_Mois]],Calendar[[#This Row],[No_Mois]])</f>
        <v>202004</v>
      </c>
      <c r="G98" s="1" t="str">
        <f>TEXT(Calendar[[#This Row],[Date]],"mmmm")&amp;" "&amp;TEXT(Calendar[[#This Row],[Date]],"aa")</f>
        <v>avril 20</v>
      </c>
      <c r="H98" s="1" t="str">
        <f>TEXT(Calendar[[#This Row],[Date]],"mmm")&amp;" "&amp;TEXT(Calendar[[#This Row],[Date]],"aa")</f>
        <v>avr 20</v>
      </c>
      <c r="I98" s="2" t="str">
        <f>"S"&amp;IF(LEN(_xlfn.ISOWEEKNUM(Calendar[[#This Row],[Date]]))=1,"0"&amp;_xlfn.ISOWEEKNUM(Calendar[[#This Row],[Date]]),_xlfn.ISOWEEKNUM(Calendar[[#This Row],[Date]]))</f>
        <v>S15</v>
      </c>
      <c r="J98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98" t="str">
        <f>TEXT(Calendar[[#This Row],[Date]],"jjjj")</f>
        <v>lundi</v>
      </c>
      <c r="L98">
        <f>WEEKDAY(Calendar[[#This Row],[Date]],2)</f>
        <v>1</v>
      </c>
      <c r="M98">
        <f>DAY(Calendar[[#This Row],[Date]])</f>
        <v>6</v>
      </c>
      <c r="N98" s="2">
        <f>Calendar[[#This Row],[Date]]-DATE(Calendar[[#This Row],[Annee]],1,1)+1</f>
        <v>97</v>
      </c>
      <c r="O98" s="2" t="b">
        <f>IF(OR(Calendar[[#This Row],[Nom_Jour]]="Samedi",Calendar[[#This Row],[Nom_Jour]]="Dimanche"),TRUE)</f>
        <v>0</v>
      </c>
      <c r="P98" s="1" t="b">
        <f>NOT(ISERROR(VLOOKUP(Calendar[[#This Row],[Date]],Fériés[Date Fériés],1,FALSE)))</f>
        <v>0</v>
      </c>
    </row>
    <row r="99" spans="1:16" x14ac:dyDescent="0.3">
      <c r="A99" s="1">
        <v>43928</v>
      </c>
      <c r="B99" s="1" t="str">
        <f>TEXT(Calendar[[#This Row],[Date]],"aaaa")</f>
        <v>2020</v>
      </c>
      <c r="C99" s="1" t="str">
        <f>"T"&amp;ROUNDUP(Calendar[[#This Row],[No_Mois]]/3,0)</f>
        <v>T2</v>
      </c>
      <c r="D99">
        <f t="shared" si="1"/>
        <v>4</v>
      </c>
      <c r="E99" t="str">
        <f>"M"&amp;Calendar[[#This Row],[No_Mois]]</f>
        <v>M4</v>
      </c>
      <c r="F99" t="str">
        <f>Calendar[[#This Row],[Annee]]&amp;IF(LEN(Calendar[[#This Row],[No_Mois]])=1,"0"&amp;Calendar[[#This Row],[No_Mois]],Calendar[[#This Row],[No_Mois]])</f>
        <v>202004</v>
      </c>
      <c r="G99" s="1" t="str">
        <f>TEXT(Calendar[[#This Row],[Date]],"mmmm")&amp;" "&amp;TEXT(Calendar[[#This Row],[Date]],"aa")</f>
        <v>avril 20</v>
      </c>
      <c r="H99" s="1" t="str">
        <f>TEXT(Calendar[[#This Row],[Date]],"mmm")&amp;" "&amp;TEXT(Calendar[[#This Row],[Date]],"aa")</f>
        <v>avr 20</v>
      </c>
      <c r="I99" s="2" t="str">
        <f>"S"&amp;IF(LEN(_xlfn.ISOWEEKNUM(Calendar[[#This Row],[Date]]))=1,"0"&amp;_xlfn.ISOWEEKNUM(Calendar[[#This Row],[Date]]),_xlfn.ISOWEEKNUM(Calendar[[#This Row],[Date]]))</f>
        <v>S15</v>
      </c>
      <c r="J99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99" t="str">
        <f>TEXT(Calendar[[#This Row],[Date]],"jjjj")</f>
        <v>mardi</v>
      </c>
      <c r="L99">
        <f>WEEKDAY(Calendar[[#This Row],[Date]],2)</f>
        <v>2</v>
      </c>
      <c r="M99">
        <f>DAY(Calendar[[#This Row],[Date]])</f>
        <v>7</v>
      </c>
      <c r="N99" s="2">
        <f>Calendar[[#This Row],[Date]]-DATE(Calendar[[#This Row],[Annee]],1,1)+1</f>
        <v>98</v>
      </c>
      <c r="O99" s="2" t="b">
        <f>IF(OR(Calendar[[#This Row],[Nom_Jour]]="Samedi",Calendar[[#This Row],[Nom_Jour]]="Dimanche"),TRUE)</f>
        <v>0</v>
      </c>
      <c r="P99" s="1" t="b">
        <f>NOT(ISERROR(VLOOKUP(Calendar[[#This Row],[Date]],Fériés[Date Fériés],1,FALSE)))</f>
        <v>0</v>
      </c>
    </row>
    <row r="100" spans="1:16" x14ac:dyDescent="0.3">
      <c r="A100" s="1">
        <v>43929</v>
      </c>
      <c r="B100" s="1" t="str">
        <f>TEXT(Calendar[[#This Row],[Date]],"aaaa")</f>
        <v>2020</v>
      </c>
      <c r="C100" s="1" t="str">
        <f>"T"&amp;ROUNDUP(Calendar[[#This Row],[No_Mois]]/3,0)</f>
        <v>T2</v>
      </c>
      <c r="D100">
        <f t="shared" si="1"/>
        <v>4</v>
      </c>
      <c r="E100" t="str">
        <f>"M"&amp;Calendar[[#This Row],[No_Mois]]</f>
        <v>M4</v>
      </c>
      <c r="F100" t="str">
        <f>Calendar[[#This Row],[Annee]]&amp;IF(LEN(Calendar[[#This Row],[No_Mois]])=1,"0"&amp;Calendar[[#This Row],[No_Mois]],Calendar[[#This Row],[No_Mois]])</f>
        <v>202004</v>
      </c>
      <c r="G100" s="1" t="str">
        <f>TEXT(Calendar[[#This Row],[Date]],"mmmm")&amp;" "&amp;TEXT(Calendar[[#This Row],[Date]],"aa")</f>
        <v>avril 20</v>
      </c>
      <c r="H100" s="1" t="str">
        <f>TEXT(Calendar[[#This Row],[Date]],"mmm")&amp;" "&amp;TEXT(Calendar[[#This Row],[Date]],"aa")</f>
        <v>avr 20</v>
      </c>
      <c r="I100" s="2" t="str">
        <f>"S"&amp;IF(LEN(_xlfn.ISOWEEKNUM(Calendar[[#This Row],[Date]]))=1,"0"&amp;_xlfn.ISOWEEKNUM(Calendar[[#This Row],[Date]]),_xlfn.ISOWEEKNUM(Calendar[[#This Row],[Date]]))</f>
        <v>S15</v>
      </c>
      <c r="J100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100" t="str">
        <f>TEXT(Calendar[[#This Row],[Date]],"jjjj")</f>
        <v>mercredi</v>
      </c>
      <c r="L100">
        <f>WEEKDAY(Calendar[[#This Row],[Date]],2)</f>
        <v>3</v>
      </c>
      <c r="M100">
        <f>DAY(Calendar[[#This Row],[Date]])</f>
        <v>8</v>
      </c>
      <c r="N100" s="2">
        <f>Calendar[[#This Row],[Date]]-DATE(Calendar[[#This Row],[Annee]],1,1)+1</f>
        <v>99</v>
      </c>
      <c r="O100" s="2" t="b">
        <f>IF(OR(Calendar[[#This Row],[Nom_Jour]]="Samedi",Calendar[[#This Row],[Nom_Jour]]="Dimanche"),TRUE)</f>
        <v>0</v>
      </c>
      <c r="P100" s="1" t="b">
        <f>NOT(ISERROR(VLOOKUP(Calendar[[#This Row],[Date]],Fériés[Date Fériés],1,FALSE)))</f>
        <v>0</v>
      </c>
    </row>
    <row r="101" spans="1:16" x14ac:dyDescent="0.3">
      <c r="A101" s="1">
        <v>43930</v>
      </c>
      <c r="B101" s="1" t="str">
        <f>TEXT(Calendar[[#This Row],[Date]],"aaaa")</f>
        <v>2020</v>
      </c>
      <c r="C101" s="1" t="str">
        <f>"T"&amp;ROUNDUP(Calendar[[#This Row],[No_Mois]]/3,0)</f>
        <v>T2</v>
      </c>
      <c r="D101">
        <f t="shared" si="1"/>
        <v>4</v>
      </c>
      <c r="E101" t="str">
        <f>"M"&amp;Calendar[[#This Row],[No_Mois]]</f>
        <v>M4</v>
      </c>
      <c r="F101" t="str">
        <f>Calendar[[#This Row],[Annee]]&amp;IF(LEN(Calendar[[#This Row],[No_Mois]])=1,"0"&amp;Calendar[[#This Row],[No_Mois]],Calendar[[#This Row],[No_Mois]])</f>
        <v>202004</v>
      </c>
      <c r="G101" s="1" t="str">
        <f>TEXT(Calendar[[#This Row],[Date]],"mmmm")&amp;" "&amp;TEXT(Calendar[[#This Row],[Date]],"aa")</f>
        <v>avril 20</v>
      </c>
      <c r="H101" s="1" t="str">
        <f>TEXT(Calendar[[#This Row],[Date]],"mmm")&amp;" "&amp;TEXT(Calendar[[#This Row],[Date]],"aa")</f>
        <v>avr 20</v>
      </c>
      <c r="I101" s="2" t="str">
        <f>"S"&amp;IF(LEN(_xlfn.ISOWEEKNUM(Calendar[[#This Row],[Date]]))=1,"0"&amp;_xlfn.ISOWEEKNUM(Calendar[[#This Row],[Date]]),_xlfn.ISOWEEKNUM(Calendar[[#This Row],[Date]]))</f>
        <v>S15</v>
      </c>
      <c r="J101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101" t="str">
        <f>TEXT(Calendar[[#This Row],[Date]],"jjjj")</f>
        <v>jeudi</v>
      </c>
      <c r="L101">
        <f>WEEKDAY(Calendar[[#This Row],[Date]],2)</f>
        <v>4</v>
      </c>
      <c r="M101">
        <f>DAY(Calendar[[#This Row],[Date]])</f>
        <v>9</v>
      </c>
      <c r="N101" s="2">
        <f>Calendar[[#This Row],[Date]]-DATE(Calendar[[#This Row],[Annee]],1,1)+1</f>
        <v>100</v>
      </c>
      <c r="O101" s="2" t="b">
        <f>IF(OR(Calendar[[#This Row],[Nom_Jour]]="Samedi",Calendar[[#This Row],[Nom_Jour]]="Dimanche"),TRUE)</f>
        <v>0</v>
      </c>
      <c r="P101" s="1" t="b">
        <f>NOT(ISERROR(VLOOKUP(Calendar[[#This Row],[Date]],Fériés[Date Fériés],1,FALSE)))</f>
        <v>0</v>
      </c>
    </row>
    <row r="102" spans="1:16" x14ac:dyDescent="0.3">
      <c r="A102" s="1">
        <v>43931</v>
      </c>
      <c r="B102" s="1" t="str">
        <f>TEXT(Calendar[[#This Row],[Date]],"aaaa")</f>
        <v>2020</v>
      </c>
      <c r="C102" s="1" t="str">
        <f>"T"&amp;ROUNDUP(Calendar[[#This Row],[No_Mois]]/3,0)</f>
        <v>T2</v>
      </c>
      <c r="D102">
        <f t="shared" si="1"/>
        <v>4</v>
      </c>
      <c r="E102" t="str">
        <f>"M"&amp;Calendar[[#This Row],[No_Mois]]</f>
        <v>M4</v>
      </c>
      <c r="F102" t="str">
        <f>Calendar[[#This Row],[Annee]]&amp;IF(LEN(Calendar[[#This Row],[No_Mois]])=1,"0"&amp;Calendar[[#This Row],[No_Mois]],Calendar[[#This Row],[No_Mois]])</f>
        <v>202004</v>
      </c>
      <c r="G102" s="1" t="str">
        <f>TEXT(Calendar[[#This Row],[Date]],"mmmm")&amp;" "&amp;TEXT(Calendar[[#This Row],[Date]],"aa")</f>
        <v>avril 20</v>
      </c>
      <c r="H102" s="1" t="str">
        <f>TEXT(Calendar[[#This Row],[Date]],"mmm")&amp;" "&amp;TEXT(Calendar[[#This Row],[Date]],"aa")</f>
        <v>avr 20</v>
      </c>
      <c r="I102" s="2" t="str">
        <f>"S"&amp;IF(LEN(_xlfn.ISOWEEKNUM(Calendar[[#This Row],[Date]]))=1,"0"&amp;_xlfn.ISOWEEKNUM(Calendar[[#This Row],[Date]]),_xlfn.ISOWEEKNUM(Calendar[[#This Row],[Date]]))</f>
        <v>S15</v>
      </c>
      <c r="J102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102" t="str">
        <f>TEXT(Calendar[[#This Row],[Date]],"jjjj")</f>
        <v>vendredi</v>
      </c>
      <c r="L102">
        <f>WEEKDAY(Calendar[[#This Row],[Date]],2)</f>
        <v>5</v>
      </c>
      <c r="M102">
        <f>DAY(Calendar[[#This Row],[Date]])</f>
        <v>10</v>
      </c>
      <c r="N102" s="2">
        <f>Calendar[[#This Row],[Date]]-DATE(Calendar[[#This Row],[Annee]],1,1)+1</f>
        <v>101</v>
      </c>
      <c r="O102" s="2" t="b">
        <f>IF(OR(Calendar[[#This Row],[Nom_Jour]]="Samedi",Calendar[[#This Row],[Nom_Jour]]="Dimanche"),TRUE)</f>
        <v>0</v>
      </c>
      <c r="P102" s="1" t="b">
        <f>NOT(ISERROR(VLOOKUP(Calendar[[#This Row],[Date]],Fériés[Date Fériés],1,FALSE)))</f>
        <v>0</v>
      </c>
    </row>
    <row r="103" spans="1:16" x14ac:dyDescent="0.3">
      <c r="A103" s="1">
        <v>43932</v>
      </c>
      <c r="B103" s="1" t="str">
        <f>TEXT(Calendar[[#This Row],[Date]],"aaaa")</f>
        <v>2020</v>
      </c>
      <c r="C103" s="1" t="str">
        <f>"T"&amp;ROUNDUP(Calendar[[#This Row],[No_Mois]]/3,0)</f>
        <v>T2</v>
      </c>
      <c r="D103">
        <f t="shared" si="1"/>
        <v>4</v>
      </c>
      <c r="E103" t="str">
        <f>"M"&amp;Calendar[[#This Row],[No_Mois]]</f>
        <v>M4</v>
      </c>
      <c r="F103" t="str">
        <f>Calendar[[#This Row],[Annee]]&amp;IF(LEN(Calendar[[#This Row],[No_Mois]])=1,"0"&amp;Calendar[[#This Row],[No_Mois]],Calendar[[#This Row],[No_Mois]])</f>
        <v>202004</v>
      </c>
      <c r="G103" s="1" t="str">
        <f>TEXT(Calendar[[#This Row],[Date]],"mmmm")&amp;" "&amp;TEXT(Calendar[[#This Row],[Date]],"aa")</f>
        <v>avril 20</v>
      </c>
      <c r="H103" s="1" t="str">
        <f>TEXT(Calendar[[#This Row],[Date]],"mmm")&amp;" "&amp;TEXT(Calendar[[#This Row],[Date]],"aa")</f>
        <v>avr 20</v>
      </c>
      <c r="I103" s="2" t="str">
        <f>"S"&amp;IF(LEN(_xlfn.ISOWEEKNUM(Calendar[[#This Row],[Date]]))=1,"0"&amp;_xlfn.ISOWEEKNUM(Calendar[[#This Row],[Date]]),_xlfn.ISOWEEKNUM(Calendar[[#This Row],[Date]]))</f>
        <v>S15</v>
      </c>
      <c r="J103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103" t="str">
        <f>TEXT(Calendar[[#This Row],[Date]],"jjjj")</f>
        <v>samedi</v>
      </c>
      <c r="L103">
        <f>WEEKDAY(Calendar[[#This Row],[Date]],2)</f>
        <v>6</v>
      </c>
      <c r="M103">
        <f>DAY(Calendar[[#This Row],[Date]])</f>
        <v>11</v>
      </c>
      <c r="N103" s="2">
        <f>Calendar[[#This Row],[Date]]-DATE(Calendar[[#This Row],[Annee]],1,1)+1</f>
        <v>102</v>
      </c>
      <c r="O103" s="2" t="b">
        <f>IF(OR(Calendar[[#This Row],[Nom_Jour]]="Samedi",Calendar[[#This Row],[Nom_Jour]]="Dimanche"),TRUE)</f>
        <v>1</v>
      </c>
      <c r="P103" s="1" t="b">
        <f>NOT(ISERROR(VLOOKUP(Calendar[[#This Row],[Date]],Fériés[Date Fériés],1,FALSE)))</f>
        <v>0</v>
      </c>
    </row>
    <row r="104" spans="1:16" x14ac:dyDescent="0.3">
      <c r="A104" s="1">
        <v>43933</v>
      </c>
      <c r="B104" s="1" t="str">
        <f>TEXT(Calendar[[#This Row],[Date]],"aaaa")</f>
        <v>2020</v>
      </c>
      <c r="C104" s="1" t="str">
        <f>"T"&amp;ROUNDUP(Calendar[[#This Row],[No_Mois]]/3,0)</f>
        <v>T2</v>
      </c>
      <c r="D104">
        <f t="shared" si="1"/>
        <v>4</v>
      </c>
      <c r="E104" t="str">
        <f>"M"&amp;Calendar[[#This Row],[No_Mois]]</f>
        <v>M4</v>
      </c>
      <c r="F104" t="str">
        <f>Calendar[[#This Row],[Annee]]&amp;IF(LEN(Calendar[[#This Row],[No_Mois]])=1,"0"&amp;Calendar[[#This Row],[No_Mois]],Calendar[[#This Row],[No_Mois]])</f>
        <v>202004</v>
      </c>
      <c r="G104" s="1" t="str">
        <f>TEXT(Calendar[[#This Row],[Date]],"mmmm")&amp;" "&amp;TEXT(Calendar[[#This Row],[Date]],"aa")</f>
        <v>avril 20</v>
      </c>
      <c r="H104" s="1" t="str">
        <f>TEXT(Calendar[[#This Row],[Date]],"mmm")&amp;" "&amp;TEXT(Calendar[[#This Row],[Date]],"aa")</f>
        <v>avr 20</v>
      </c>
      <c r="I104" s="2" t="str">
        <f>"S"&amp;IF(LEN(_xlfn.ISOWEEKNUM(Calendar[[#This Row],[Date]]))=1,"0"&amp;_xlfn.ISOWEEKNUM(Calendar[[#This Row],[Date]]),_xlfn.ISOWEEKNUM(Calendar[[#This Row],[Date]]))</f>
        <v>S15</v>
      </c>
      <c r="J104" s="2" t="str">
        <f>Calendar[[#This Row],[Annee]]&amp;"-"&amp;IF(LEN(_xlfn.ISOWEEKNUM(Calendar[[#This Row],[Date]]))=1,"0"&amp;_xlfn.ISOWEEKNUM(Calendar[[#This Row],[Date]]),_xlfn.ISOWEEKNUM(Calendar[[#This Row],[Date]]))</f>
        <v>2020-15</v>
      </c>
      <c r="K104" t="str">
        <f>TEXT(Calendar[[#This Row],[Date]],"jjjj")</f>
        <v>dimanche</v>
      </c>
      <c r="L104">
        <f>WEEKDAY(Calendar[[#This Row],[Date]],2)</f>
        <v>7</v>
      </c>
      <c r="M104">
        <f>DAY(Calendar[[#This Row],[Date]])</f>
        <v>12</v>
      </c>
      <c r="N104" s="2">
        <f>Calendar[[#This Row],[Date]]-DATE(Calendar[[#This Row],[Annee]],1,1)+1</f>
        <v>103</v>
      </c>
      <c r="O104" s="2" t="b">
        <f>IF(OR(Calendar[[#This Row],[Nom_Jour]]="Samedi",Calendar[[#This Row],[Nom_Jour]]="Dimanche"),TRUE)</f>
        <v>1</v>
      </c>
      <c r="P104" s="1" t="b">
        <f>NOT(ISERROR(VLOOKUP(Calendar[[#This Row],[Date]],Fériés[Date Fériés],1,FALSE)))</f>
        <v>1</v>
      </c>
    </row>
    <row r="105" spans="1:16" x14ac:dyDescent="0.3">
      <c r="A105" s="1">
        <v>43934</v>
      </c>
      <c r="B105" s="1" t="str">
        <f>TEXT(Calendar[[#This Row],[Date]],"aaaa")</f>
        <v>2020</v>
      </c>
      <c r="C105" s="1" t="str">
        <f>"T"&amp;ROUNDUP(Calendar[[#This Row],[No_Mois]]/3,0)</f>
        <v>T2</v>
      </c>
      <c r="D105">
        <f t="shared" si="1"/>
        <v>4</v>
      </c>
      <c r="E105" t="str">
        <f>"M"&amp;Calendar[[#This Row],[No_Mois]]</f>
        <v>M4</v>
      </c>
      <c r="F105" t="str">
        <f>Calendar[[#This Row],[Annee]]&amp;IF(LEN(Calendar[[#This Row],[No_Mois]])=1,"0"&amp;Calendar[[#This Row],[No_Mois]],Calendar[[#This Row],[No_Mois]])</f>
        <v>202004</v>
      </c>
      <c r="G105" s="1" t="str">
        <f>TEXT(Calendar[[#This Row],[Date]],"mmmm")&amp;" "&amp;TEXT(Calendar[[#This Row],[Date]],"aa")</f>
        <v>avril 20</v>
      </c>
      <c r="H105" s="1" t="str">
        <f>TEXT(Calendar[[#This Row],[Date]],"mmm")&amp;" "&amp;TEXT(Calendar[[#This Row],[Date]],"aa")</f>
        <v>avr 20</v>
      </c>
      <c r="I105" s="2" t="str">
        <f>"S"&amp;IF(LEN(_xlfn.ISOWEEKNUM(Calendar[[#This Row],[Date]]))=1,"0"&amp;_xlfn.ISOWEEKNUM(Calendar[[#This Row],[Date]]),_xlfn.ISOWEEKNUM(Calendar[[#This Row],[Date]]))</f>
        <v>S16</v>
      </c>
      <c r="J105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05" t="str">
        <f>TEXT(Calendar[[#This Row],[Date]],"jjjj")</f>
        <v>lundi</v>
      </c>
      <c r="L105">
        <f>WEEKDAY(Calendar[[#This Row],[Date]],2)</f>
        <v>1</v>
      </c>
      <c r="M105">
        <f>DAY(Calendar[[#This Row],[Date]])</f>
        <v>13</v>
      </c>
      <c r="N105" s="2">
        <f>Calendar[[#This Row],[Date]]-DATE(Calendar[[#This Row],[Annee]],1,1)+1</f>
        <v>104</v>
      </c>
      <c r="O105" s="2" t="b">
        <f>IF(OR(Calendar[[#This Row],[Nom_Jour]]="Samedi",Calendar[[#This Row],[Nom_Jour]]="Dimanche"),TRUE)</f>
        <v>0</v>
      </c>
      <c r="P105" s="1" t="b">
        <f>NOT(ISERROR(VLOOKUP(Calendar[[#This Row],[Date]],Fériés[Date Fériés],1,FALSE)))</f>
        <v>1</v>
      </c>
    </row>
    <row r="106" spans="1:16" x14ac:dyDescent="0.3">
      <c r="A106" s="1">
        <v>43935</v>
      </c>
      <c r="B106" s="1" t="str">
        <f>TEXT(Calendar[[#This Row],[Date]],"aaaa")</f>
        <v>2020</v>
      </c>
      <c r="C106" s="1" t="str">
        <f>"T"&amp;ROUNDUP(Calendar[[#This Row],[No_Mois]]/3,0)</f>
        <v>T2</v>
      </c>
      <c r="D106">
        <f t="shared" si="1"/>
        <v>4</v>
      </c>
      <c r="E106" t="str">
        <f>"M"&amp;Calendar[[#This Row],[No_Mois]]</f>
        <v>M4</v>
      </c>
      <c r="F106" t="str">
        <f>Calendar[[#This Row],[Annee]]&amp;IF(LEN(Calendar[[#This Row],[No_Mois]])=1,"0"&amp;Calendar[[#This Row],[No_Mois]],Calendar[[#This Row],[No_Mois]])</f>
        <v>202004</v>
      </c>
      <c r="G106" s="1" t="str">
        <f>TEXT(Calendar[[#This Row],[Date]],"mmmm")&amp;" "&amp;TEXT(Calendar[[#This Row],[Date]],"aa")</f>
        <v>avril 20</v>
      </c>
      <c r="H106" s="1" t="str">
        <f>TEXT(Calendar[[#This Row],[Date]],"mmm")&amp;" "&amp;TEXT(Calendar[[#This Row],[Date]],"aa")</f>
        <v>avr 20</v>
      </c>
      <c r="I106" s="2" t="str">
        <f>"S"&amp;IF(LEN(_xlfn.ISOWEEKNUM(Calendar[[#This Row],[Date]]))=1,"0"&amp;_xlfn.ISOWEEKNUM(Calendar[[#This Row],[Date]]),_xlfn.ISOWEEKNUM(Calendar[[#This Row],[Date]]))</f>
        <v>S16</v>
      </c>
      <c r="J106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06" t="str">
        <f>TEXT(Calendar[[#This Row],[Date]],"jjjj")</f>
        <v>mardi</v>
      </c>
      <c r="L106">
        <f>WEEKDAY(Calendar[[#This Row],[Date]],2)</f>
        <v>2</v>
      </c>
      <c r="M106">
        <f>DAY(Calendar[[#This Row],[Date]])</f>
        <v>14</v>
      </c>
      <c r="N106" s="2">
        <f>Calendar[[#This Row],[Date]]-DATE(Calendar[[#This Row],[Annee]],1,1)+1</f>
        <v>105</v>
      </c>
      <c r="O106" s="2" t="b">
        <f>IF(OR(Calendar[[#This Row],[Nom_Jour]]="Samedi",Calendar[[#This Row],[Nom_Jour]]="Dimanche"),TRUE)</f>
        <v>0</v>
      </c>
      <c r="P106" s="1" t="b">
        <f>NOT(ISERROR(VLOOKUP(Calendar[[#This Row],[Date]],Fériés[Date Fériés],1,FALSE)))</f>
        <v>0</v>
      </c>
    </row>
    <row r="107" spans="1:16" x14ac:dyDescent="0.3">
      <c r="A107" s="1">
        <v>43936</v>
      </c>
      <c r="B107" s="1" t="str">
        <f>TEXT(Calendar[[#This Row],[Date]],"aaaa")</f>
        <v>2020</v>
      </c>
      <c r="C107" s="1" t="str">
        <f>"T"&amp;ROUNDUP(Calendar[[#This Row],[No_Mois]]/3,0)</f>
        <v>T2</v>
      </c>
      <c r="D107">
        <f t="shared" si="1"/>
        <v>4</v>
      </c>
      <c r="E107" t="str">
        <f>"M"&amp;Calendar[[#This Row],[No_Mois]]</f>
        <v>M4</v>
      </c>
      <c r="F107" t="str">
        <f>Calendar[[#This Row],[Annee]]&amp;IF(LEN(Calendar[[#This Row],[No_Mois]])=1,"0"&amp;Calendar[[#This Row],[No_Mois]],Calendar[[#This Row],[No_Mois]])</f>
        <v>202004</v>
      </c>
      <c r="G107" s="1" t="str">
        <f>TEXT(Calendar[[#This Row],[Date]],"mmmm")&amp;" "&amp;TEXT(Calendar[[#This Row],[Date]],"aa")</f>
        <v>avril 20</v>
      </c>
      <c r="H107" s="1" t="str">
        <f>TEXT(Calendar[[#This Row],[Date]],"mmm")&amp;" "&amp;TEXT(Calendar[[#This Row],[Date]],"aa")</f>
        <v>avr 20</v>
      </c>
      <c r="I107" s="2" t="str">
        <f>"S"&amp;IF(LEN(_xlfn.ISOWEEKNUM(Calendar[[#This Row],[Date]]))=1,"0"&amp;_xlfn.ISOWEEKNUM(Calendar[[#This Row],[Date]]),_xlfn.ISOWEEKNUM(Calendar[[#This Row],[Date]]))</f>
        <v>S16</v>
      </c>
      <c r="J107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07" t="str">
        <f>TEXT(Calendar[[#This Row],[Date]],"jjjj")</f>
        <v>mercredi</v>
      </c>
      <c r="L107">
        <f>WEEKDAY(Calendar[[#This Row],[Date]],2)</f>
        <v>3</v>
      </c>
      <c r="M107">
        <f>DAY(Calendar[[#This Row],[Date]])</f>
        <v>15</v>
      </c>
      <c r="N107" s="2">
        <f>Calendar[[#This Row],[Date]]-DATE(Calendar[[#This Row],[Annee]],1,1)+1</f>
        <v>106</v>
      </c>
      <c r="O107" s="2" t="b">
        <f>IF(OR(Calendar[[#This Row],[Nom_Jour]]="Samedi",Calendar[[#This Row],[Nom_Jour]]="Dimanche"),TRUE)</f>
        <v>0</v>
      </c>
      <c r="P107" s="1" t="b">
        <f>NOT(ISERROR(VLOOKUP(Calendar[[#This Row],[Date]],Fériés[Date Fériés],1,FALSE)))</f>
        <v>0</v>
      </c>
    </row>
    <row r="108" spans="1:16" x14ac:dyDescent="0.3">
      <c r="A108" s="1">
        <v>43937</v>
      </c>
      <c r="B108" s="1" t="str">
        <f>TEXT(Calendar[[#This Row],[Date]],"aaaa")</f>
        <v>2020</v>
      </c>
      <c r="C108" s="1" t="str">
        <f>"T"&amp;ROUNDUP(Calendar[[#This Row],[No_Mois]]/3,0)</f>
        <v>T2</v>
      </c>
      <c r="D108">
        <f t="shared" si="1"/>
        <v>4</v>
      </c>
      <c r="E108" t="str">
        <f>"M"&amp;Calendar[[#This Row],[No_Mois]]</f>
        <v>M4</v>
      </c>
      <c r="F108" t="str">
        <f>Calendar[[#This Row],[Annee]]&amp;IF(LEN(Calendar[[#This Row],[No_Mois]])=1,"0"&amp;Calendar[[#This Row],[No_Mois]],Calendar[[#This Row],[No_Mois]])</f>
        <v>202004</v>
      </c>
      <c r="G108" s="1" t="str">
        <f>TEXT(Calendar[[#This Row],[Date]],"mmmm")&amp;" "&amp;TEXT(Calendar[[#This Row],[Date]],"aa")</f>
        <v>avril 20</v>
      </c>
      <c r="H108" s="1" t="str">
        <f>TEXT(Calendar[[#This Row],[Date]],"mmm")&amp;" "&amp;TEXT(Calendar[[#This Row],[Date]],"aa")</f>
        <v>avr 20</v>
      </c>
      <c r="I108" s="2" t="str">
        <f>"S"&amp;IF(LEN(_xlfn.ISOWEEKNUM(Calendar[[#This Row],[Date]]))=1,"0"&amp;_xlfn.ISOWEEKNUM(Calendar[[#This Row],[Date]]),_xlfn.ISOWEEKNUM(Calendar[[#This Row],[Date]]))</f>
        <v>S16</v>
      </c>
      <c r="J108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08" t="str">
        <f>TEXT(Calendar[[#This Row],[Date]],"jjjj")</f>
        <v>jeudi</v>
      </c>
      <c r="L108">
        <f>WEEKDAY(Calendar[[#This Row],[Date]],2)</f>
        <v>4</v>
      </c>
      <c r="M108">
        <f>DAY(Calendar[[#This Row],[Date]])</f>
        <v>16</v>
      </c>
      <c r="N108" s="2">
        <f>Calendar[[#This Row],[Date]]-DATE(Calendar[[#This Row],[Annee]],1,1)+1</f>
        <v>107</v>
      </c>
      <c r="O108" s="2" t="b">
        <f>IF(OR(Calendar[[#This Row],[Nom_Jour]]="Samedi",Calendar[[#This Row],[Nom_Jour]]="Dimanche"),TRUE)</f>
        <v>0</v>
      </c>
      <c r="P108" s="1" t="b">
        <f>NOT(ISERROR(VLOOKUP(Calendar[[#This Row],[Date]],Fériés[Date Fériés],1,FALSE)))</f>
        <v>0</v>
      </c>
    </row>
    <row r="109" spans="1:16" x14ac:dyDescent="0.3">
      <c r="A109" s="1">
        <v>43938</v>
      </c>
      <c r="B109" s="1" t="str">
        <f>TEXT(Calendar[[#This Row],[Date]],"aaaa")</f>
        <v>2020</v>
      </c>
      <c r="C109" s="1" t="str">
        <f>"T"&amp;ROUNDUP(Calendar[[#This Row],[No_Mois]]/3,0)</f>
        <v>T2</v>
      </c>
      <c r="D109">
        <f t="shared" si="1"/>
        <v>4</v>
      </c>
      <c r="E109" t="str">
        <f>"M"&amp;Calendar[[#This Row],[No_Mois]]</f>
        <v>M4</v>
      </c>
      <c r="F109" t="str">
        <f>Calendar[[#This Row],[Annee]]&amp;IF(LEN(Calendar[[#This Row],[No_Mois]])=1,"0"&amp;Calendar[[#This Row],[No_Mois]],Calendar[[#This Row],[No_Mois]])</f>
        <v>202004</v>
      </c>
      <c r="G109" s="1" t="str">
        <f>TEXT(Calendar[[#This Row],[Date]],"mmmm")&amp;" "&amp;TEXT(Calendar[[#This Row],[Date]],"aa")</f>
        <v>avril 20</v>
      </c>
      <c r="H109" s="1" t="str">
        <f>TEXT(Calendar[[#This Row],[Date]],"mmm")&amp;" "&amp;TEXT(Calendar[[#This Row],[Date]],"aa")</f>
        <v>avr 20</v>
      </c>
      <c r="I109" s="2" t="str">
        <f>"S"&amp;IF(LEN(_xlfn.ISOWEEKNUM(Calendar[[#This Row],[Date]]))=1,"0"&amp;_xlfn.ISOWEEKNUM(Calendar[[#This Row],[Date]]),_xlfn.ISOWEEKNUM(Calendar[[#This Row],[Date]]))</f>
        <v>S16</v>
      </c>
      <c r="J109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09" t="str">
        <f>TEXT(Calendar[[#This Row],[Date]],"jjjj")</f>
        <v>vendredi</v>
      </c>
      <c r="L109">
        <f>WEEKDAY(Calendar[[#This Row],[Date]],2)</f>
        <v>5</v>
      </c>
      <c r="M109">
        <f>DAY(Calendar[[#This Row],[Date]])</f>
        <v>17</v>
      </c>
      <c r="N109" s="2">
        <f>Calendar[[#This Row],[Date]]-DATE(Calendar[[#This Row],[Annee]],1,1)+1</f>
        <v>108</v>
      </c>
      <c r="O109" s="2" t="b">
        <f>IF(OR(Calendar[[#This Row],[Nom_Jour]]="Samedi",Calendar[[#This Row],[Nom_Jour]]="Dimanche"),TRUE)</f>
        <v>0</v>
      </c>
      <c r="P109" s="1" t="b">
        <f>NOT(ISERROR(VLOOKUP(Calendar[[#This Row],[Date]],Fériés[Date Fériés],1,FALSE)))</f>
        <v>0</v>
      </c>
    </row>
    <row r="110" spans="1:16" x14ac:dyDescent="0.3">
      <c r="A110" s="1">
        <v>43939</v>
      </c>
      <c r="B110" s="1" t="str">
        <f>TEXT(Calendar[[#This Row],[Date]],"aaaa")</f>
        <v>2020</v>
      </c>
      <c r="C110" s="1" t="str">
        <f>"T"&amp;ROUNDUP(Calendar[[#This Row],[No_Mois]]/3,0)</f>
        <v>T2</v>
      </c>
      <c r="D110">
        <f t="shared" si="1"/>
        <v>4</v>
      </c>
      <c r="E110" t="str">
        <f>"M"&amp;Calendar[[#This Row],[No_Mois]]</f>
        <v>M4</v>
      </c>
      <c r="F110" t="str">
        <f>Calendar[[#This Row],[Annee]]&amp;IF(LEN(Calendar[[#This Row],[No_Mois]])=1,"0"&amp;Calendar[[#This Row],[No_Mois]],Calendar[[#This Row],[No_Mois]])</f>
        <v>202004</v>
      </c>
      <c r="G110" s="1" t="str">
        <f>TEXT(Calendar[[#This Row],[Date]],"mmmm")&amp;" "&amp;TEXT(Calendar[[#This Row],[Date]],"aa")</f>
        <v>avril 20</v>
      </c>
      <c r="H110" s="1" t="str">
        <f>TEXT(Calendar[[#This Row],[Date]],"mmm")&amp;" "&amp;TEXT(Calendar[[#This Row],[Date]],"aa")</f>
        <v>avr 20</v>
      </c>
      <c r="I110" s="2" t="str">
        <f>"S"&amp;IF(LEN(_xlfn.ISOWEEKNUM(Calendar[[#This Row],[Date]]))=1,"0"&amp;_xlfn.ISOWEEKNUM(Calendar[[#This Row],[Date]]),_xlfn.ISOWEEKNUM(Calendar[[#This Row],[Date]]))</f>
        <v>S16</v>
      </c>
      <c r="J110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10" t="str">
        <f>TEXT(Calendar[[#This Row],[Date]],"jjjj")</f>
        <v>samedi</v>
      </c>
      <c r="L110">
        <f>WEEKDAY(Calendar[[#This Row],[Date]],2)</f>
        <v>6</v>
      </c>
      <c r="M110">
        <f>DAY(Calendar[[#This Row],[Date]])</f>
        <v>18</v>
      </c>
      <c r="N110" s="2">
        <f>Calendar[[#This Row],[Date]]-DATE(Calendar[[#This Row],[Annee]],1,1)+1</f>
        <v>109</v>
      </c>
      <c r="O110" s="2" t="b">
        <f>IF(OR(Calendar[[#This Row],[Nom_Jour]]="Samedi",Calendar[[#This Row],[Nom_Jour]]="Dimanche"),TRUE)</f>
        <v>1</v>
      </c>
      <c r="P110" s="1" t="b">
        <f>NOT(ISERROR(VLOOKUP(Calendar[[#This Row],[Date]],Fériés[Date Fériés],1,FALSE)))</f>
        <v>0</v>
      </c>
    </row>
    <row r="111" spans="1:16" x14ac:dyDescent="0.3">
      <c r="A111" s="1">
        <v>43940</v>
      </c>
      <c r="B111" s="1" t="str">
        <f>TEXT(Calendar[[#This Row],[Date]],"aaaa")</f>
        <v>2020</v>
      </c>
      <c r="C111" s="1" t="str">
        <f>"T"&amp;ROUNDUP(Calendar[[#This Row],[No_Mois]]/3,0)</f>
        <v>T2</v>
      </c>
      <c r="D111">
        <f t="shared" si="1"/>
        <v>4</v>
      </c>
      <c r="E111" t="str">
        <f>"M"&amp;Calendar[[#This Row],[No_Mois]]</f>
        <v>M4</v>
      </c>
      <c r="F111" t="str">
        <f>Calendar[[#This Row],[Annee]]&amp;IF(LEN(Calendar[[#This Row],[No_Mois]])=1,"0"&amp;Calendar[[#This Row],[No_Mois]],Calendar[[#This Row],[No_Mois]])</f>
        <v>202004</v>
      </c>
      <c r="G111" s="1" t="str">
        <f>TEXT(Calendar[[#This Row],[Date]],"mmmm")&amp;" "&amp;TEXT(Calendar[[#This Row],[Date]],"aa")</f>
        <v>avril 20</v>
      </c>
      <c r="H111" s="1" t="str">
        <f>TEXT(Calendar[[#This Row],[Date]],"mmm")&amp;" "&amp;TEXT(Calendar[[#This Row],[Date]],"aa")</f>
        <v>avr 20</v>
      </c>
      <c r="I111" s="2" t="str">
        <f>"S"&amp;IF(LEN(_xlfn.ISOWEEKNUM(Calendar[[#This Row],[Date]]))=1,"0"&amp;_xlfn.ISOWEEKNUM(Calendar[[#This Row],[Date]]),_xlfn.ISOWEEKNUM(Calendar[[#This Row],[Date]]))</f>
        <v>S16</v>
      </c>
      <c r="J111" s="2" t="str">
        <f>Calendar[[#This Row],[Annee]]&amp;"-"&amp;IF(LEN(_xlfn.ISOWEEKNUM(Calendar[[#This Row],[Date]]))=1,"0"&amp;_xlfn.ISOWEEKNUM(Calendar[[#This Row],[Date]]),_xlfn.ISOWEEKNUM(Calendar[[#This Row],[Date]]))</f>
        <v>2020-16</v>
      </c>
      <c r="K111" t="str">
        <f>TEXT(Calendar[[#This Row],[Date]],"jjjj")</f>
        <v>dimanche</v>
      </c>
      <c r="L111">
        <f>WEEKDAY(Calendar[[#This Row],[Date]],2)</f>
        <v>7</v>
      </c>
      <c r="M111">
        <f>DAY(Calendar[[#This Row],[Date]])</f>
        <v>19</v>
      </c>
      <c r="N111" s="2">
        <f>Calendar[[#This Row],[Date]]-DATE(Calendar[[#This Row],[Annee]],1,1)+1</f>
        <v>110</v>
      </c>
      <c r="O111" s="2" t="b">
        <f>IF(OR(Calendar[[#This Row],[Nom_Jour]]="Samedi",Calendar[[#This Row],[Nom_Jour]]="Dimanche"),TRUE)</f>
        <v>1</v>
      </c>
      <c r="P111" s="1" t="b">
        <f>NOT(ISERROR(VLOOKUP(Calendar[[#This Row],[Date]],Fériés[Date Fériés],1,FALSE)))</f>
        <v>0</v>
      </c>
    </row>
    <row r="112" spans="1:16" x14ac:dyDescent="0.3">
      <c r="A112" s="1">
        <v>43941</v>
      </c>
      <c r="B112" s="1" t="str">
        <f>TEXT(Calendar[[#This Row],[Date]],"aaaa")</f>
        <v>2020</v>
      </c>
      <c r="C112" s="1" t="str">
        <f>"T"&amp;ROUNDUP(Calendar[[#This Row],[No_Mois]]/3,0)</f>
        <v>T2</v>
      </c>
      <c r="D112">
        <f t="shared" si="1"/>
        <v>4</v>
      </c>
      <c r="E112" t="str">
        <f>"M"&amp;Calendar[[#This Row],[No_Mois]]</f>
        <v>M4</v>
      </c>
      <c r="F112" t="str">
        <f>Calendar[[#This Row],[Annee]]&amp;IF(LEN(Calendar[[#This Row],[No_Mois]])=1,"0"&amp;Calendar[[#This Row],[No_Mois]],Calendar[[#This Row],[No_Mois]])</f>
        <v>202004</v>
      </c>
      <c r="G112" s="1" t="str">
        <f>TEXT(Calendar[[#This Row],[Date]],"mmmm")&amp;" "&amp;TEXT(Calendar[[#This Row],[Date]],"aa")</f>
        <v>avril 20</v>
      </c>
      <c r="H112" s="1" t="str">
        <f>TEXT(Calendar[[#This Row],[Date]],"mmm")&amp;" "&amp;TEXT(Calendar[[#This Row],[Date]],"aa")</f>
        <v>avr 20</v>
      </c>
      <c r="I112" s="2" t="str">
        <f>"S"&amp;IF(LEN(_xlfn.ISOWEEKNUM(Calendar[[#This Row],[Date]]))=1,"0"&amp;_xlfn.ISOWEEKNUM(Calendar[[#This Row],[Date]]),_xlfn.ISOWEEKNUM(Calendar[[#This Row],[Date]]))</f>
        <v>S17</v>
      </c>
      <c r="J112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2" t="str">
        <f>TEXT(Calendar[[#This Row],[Date]],"jjjj")</f>
        <v>lundi</v>
      </c>
      <c r="L112">
        <f>WEEKDAY(Calendar[[#This Row],[Date]],2)</f>
        <v>1</v>
      </c>
      <c r="M112">
        <f>DAY(Calendar[[#This Row],[Date]])</f>
        <v>20</v>
      </c>
      <c r="N112" s="2">
        <f>Calendar[[#This Row],[Date]]-DATE(Calendar[[#This Row],[Annee]],1,1)+1</f>
        <v>111</v>
      </c>
      <c r="O112" s="2" t="b">
        <f>IF(OR(Calendar[[#This Row],[Nom_Jour]]="Samedi",Calendar[[#This Row],[Nom_Jour]]="Dimanche"),TRUE)</f>
        <v>0</v>
      </c>
      <c r="P112" s="1" t="b">
        <f>NOT(ISERROR(VLOOKUP(Calendar[[#This Row],[Date]],Fériés[Date Fériés],1,FALSE)))</f>
        <v>0</v>
      </c>
    </row>
    <row r="113" spans="1:16" x14ac:dyDescent="0.3">
      <c r="A113" s="1">
        <v>43942</v>
      </c>
      <c r="B113" s="1" t="str">
        <f>TEXT(Calendar[[#This Row],[Date]],"aaaa")</f>
        <v>2020</v>
      </c>
      <c r="C113" s="1" t="str">
        <f>"T"&amp;ROUNDUP(Calendar[[#This Row],[No_Mois]]/3,0)</f>
        <v>T2</v>
      </c>
      <c r="D113">
        <f t="shared" si="1"/>
        <v>4</v>
      </c>
      <c r="E113" t="str">
        <f>"M"&amp;Calendar[[#This Row],[No_Mois]]</f>
        <v>M4</v>
      </c>
      <c r="F113" t="str">
        <f>Calendar[[#This Row],[Annee]]&amp;IF(LEN(Calendar[[#This Row],[No_Mois]])=1,"0"&amp;Calendar[[#This Row],[No_Mois]],Calendar[[#This Row],[No_Mois]])</f>
        <v>202004</v>
      </c>
      <c r="G113" s="1" t="str">
        <f>TEXT(Calendar[[#This Row],[Date]],"mmmm")&amp;" "&amp;TEXT(Calendar[[#This Row],[Date]],"aa")</f>
        <v>avril 20</v>
      </c>
      <c r="H113" s="1" t="str">
        <f>TEXT(Calendar[[#This Row],[Date]],"mmm")&amp;" "&amp;TEXT(Calendar[[#This Row],[Date]],"aa")</f>
        <v>avr 20</v>
      </c>
      <c r="I113" s="2" t="str">
        <f>"S"&amp;IF(LEN(_xlfn.ISOWEEKNUM(Calendar[[#This Row],[Date]]))=1,"0"&amp;_xlfn.ISOWEEKNUM(Calendar[[#This Row],[Date]]),_xlfn.ISOWEEKNUM(Calendar[[#This Row],[Date]]))</f>
        <v>S17</v>
      </c>
      <c r="J113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3" t="str">
        <f>TEXT(Calendar[[#This Row],[Date]],"jjjj")</f>
        <v>mardi</v>
      </c>
      <c r="L113">
        <f>WEEKDAY(Calendar[[#This Row],[Date]],2)</f>
        <v>2</v>
      </c>
      <c r="M113">
        <f>DAY(Calendar[[#This Row],[Date]])</f>
        <v>21</v>
      </c>
      <c r="N113" s="2">
        <f>Calendar[[#This Row],[Date]]-DATE(Calendar[[#This Row],[Annee]],1,1)+1</f>
        <v>112</v>
      </c>
      <c r="O113" s="2" t="b">
        <f>IF(OR(Calendar[[#This Row],[Nom_Jour]]="Samedi",Calendar[[#This Row],[Nom_Jour]]="Dimanche"),TRUE)</f>
        <v>0</v>
      </c>
      <c r="P113" s="1" t="b">
        <f>NOT(ISERROR(VLOOKUP(Calendar[[#This Row],[Date]],Fériés[Date Fériés],1,FALSE)))</f>
        <v>0</v>
      </c>
    </row>
    <row r="114" spans="1:16" x14ac:dyDescent="0.3">
      <c r="A114" s="1">
        <v>43943</v>
      </c>
      <c r="B114" s="1" t="str">
        <f>TEXT(Calendar[[#This Row],[Date]],"aaaa")</f>
        <v>2020</v>
      </c>
      <c r="C114" s="1" t="str">
        <f>"T"&amp;ROUNDUP(Calendar[[#This Row],[No_Mois]]/3,0)</f>
        <v>T2</v>
      </c>
      <c r="D114">
        <f t="shared" si="1"/>
        <v>4</v>
      </c>
      <c r="E114" t="str">
        <f>"M"&amp;Calendar[[#This Row],[No_Mois]]</f>
        <v>M4</v>
      </c>
      <c r="F114" t="str">
        <f>Calendar[[#This Row],[Annee]]&amp;IF(LEN(Calendar[[#This Row],[No_Mois]])=1,"0"&amp;Calendar[[#This Row],[No_Mois]],Calendar[[#This Row],[No_Mois]])</f>
        <v>202004</v>
      </c>
      <c r="G114" s="1" t="str">
        <f>TEXT(Calendar[[#This Row],[Date]],"mmmm")&amp;" "&amp;TEXT(Calendar[[#This Row],[Date]],"aa")</f>
        <v>avril 20</v>
      </c>
      <c r="H114" s="1" t="str">
        <f>TEXT(Calendar[[#This Row],[Date]],"mmm")&amp;" "&amp;TEXT(Calendar[[#This Row],[Date]],"aa")</f>
        <v>avr 20</v>
      </c>
      <c r="I114" s="2" t="str">
        <f>"S"&amp;IF(LEN(_xlfn.ISOWEEKNUM(Calendar[[#This Row],[Date]]))=1,"0"&amp;_xlfn.ISOWEEKNUM(Calendar[[#This Row],[Date]]),_xlfn.ISOWEEKNUM(Calendar[[#This Row],[Date]]))</f>
        <v>S17</v>
      </c>
      <c r="J114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4" t="str">
        <f>TEXT(Calendar[[#This Row],[Date]],"jjjj")</f>
        <v>mercredi</v>
      </c>
      <c r="L114">
        <f>WEEKDAY(Calendar[[#This Row],[Date]],2)</f>
        <v>3</v>
      </c>
      <c r="M114">
        <f>DAY(Calendar[[#This Row],[Date]])</f>
        <v>22</v>
      </c>
      <c r="N114" s="2">
        <f>Calendar[[#This Row],[Date]]-DATE(Calendar[[#This Row],[Annee]],1,1)+1</f>
        <v>113</v>
      </c>
      <c r="O114" s="2" t="b">
        <f>IF(OR(Calendar[[#This Row],[Nom_Jour]]="Samedi",Calendar[[#This Row],[Nom_Jour]]="Dimanche"),TRUE)</f>
        <v>0</v>
      </c>
      <c r="P114" s="1" t="b">
        <f>NOT(ISERROR(VLOOKUP(Calendar[[#This Row],[Date]],Fériés[Date Fériés],1,FALSE)))</f>
        <v>0</v>
      </c>
    </row>
    <row r="115" spans="1:16" x14ac:dyDescent="0.3">
      <c r="A115" s="1">
        <v>43944</v>
      </c>
      <c r="B115" s="1" t="str">
        <f>TEXT(Calendar[[#This Row],[Date]],"aaaa")</f>
        <v>2020</v>
      </c>
      <c r="C115" s="1" t="str">
        <f>"T"&amp;ROUNDUP(Calendar[[#This Row],[No_Mois]]/3,0)</f>
        <v>T2</v>
      </c>
      <c r="D115">
        <f t="shared" si="1"/>
        <v>4</v>
      </c>
      <c r="E115" t="str">
        <f>"M"&amp;Calendar[[#This Row],[No_Mois]]</f>
        <v>M4</v>
      </c>
      <c r="F115" t="str">
        <f>Calendar[[#This Row],[Annee]]&amp;IF(LEN(Calendar[[#This Row],[No_Mois]])=1,"0"&amp;Calendar[[#This Row],[No_Mois]],Calendar[[#This Row],[No_Mois]])</f>
        <v>202004</v>
      </c>
      <c r="G115" s="1" t="str">
        <f>TEXT(Calendar[[#This Row],[Date]],"mmmm")&amp;" "&amp;TEXT(Calendar[[#This Row],[Date]],"aa")</f>
        <v>avril 20</v>
      </c>
      <c r="H115" s="1" t="str">
        <f>TEXT(Calendar[[#This Row],[Date]],"mmm")&amp;" "&amp;TEXT(Calendar[[#This Row],[Date]],"aa")</f>
        <v>avr 20</v>
      </c>
      <c r="I115" s="2" t="str">
        <f>"S"&amp;IF(LEN(_xlfn.ISOWEEKNUM(Calendar[[#This Row],[Date]]))=1,"0"&amp;_xlfn.ISOWEEKNUM(Calendar[[#This Row],[Date]]),_xlfn.ISOWEEKNUM(Calendar[[#This Row],[Date]]))</f>
        <v>S17</v>
      </c>
      <c r="J115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5" t="str">
        <f>TEXT(Calendar[[#This Row],[Date]],"jjjj")</f>
        <v>jeudi</v>
      </c>
      <c r="L115">
        <f>WEEKDAY(Calendar[[#This Row],[Date]],2)</f>
        <v>4</v>
      </c>
      <c r="M115">
        <f>DAY(Calendar[[#This Row],[Date]])</f>
        <v>23</v>
      </c>
      <c r="N115" s="2">
        <f>Calendar[[#This Row],[Date]]-DATE(Calendar[[#This Row],[Annee]],1,1)+1</f>
        <v>114</v>
      </c>
      <c r="O115" s="2" t="b">
        <f>IF(OR(Calendar[[#This Row],[Nom_Jour]]="Samedi",Calendar[[#This Row],[Nom_Jour]]="Dimanche"),TRUE)</f>
        <v>0</v>
      </c>
      <c r="P115" s="1" t="b">
        <f>NOT(ISERROR(VLOOKUP(Calendar[[#This Row],[Date]],Fériés[Date Fériés],1,FALSE)))</f>
        <v>0</v>
      </c>
    </row>
    <row r="116" spans="1:16" x14ac:dyDescent="0.3">
      <c r="A116" s="1">
        <v>43945</v>
      </c>
      <c r="B116" s="1" t="str">
        <f>TEXT(Calendar[[#This Row],[Date]],"aaaa")</f>
        <v>2020</v>
      </c>
      <c r="C116" s="1" t="str">
        <f>"T"&amp;ROUNDUP(Calendar[[#This Row],[No_Mois]]/3,0)</f>
        <v>T2</v>
      </c>
      <c r="D116">
        <f t="shared" si="1"/>
        <v>4</v>
      </c>
      <c r="E116" t="str">
        <f>"M"&amp;Calendar[[#This Row],[No_Mois]]</f>
        <v>M4</v>
      </c>
      <c r="F116" t="str">
        <f>Calendar[[#This Row],[Annee]]&amp;IF(LEN(Calendar[[#This Row],[No_Mois]])=1,"0"&amp;Calendar[[#This Row],[No_Mois]],Calendar[[#This Row],[No_Mois]])</f>
        <v>202004</v>
      </c>
      <c r="G116" s="1" t="str">
        <f>TEXT(Calendar[[#This Row],[Date]],"mmmm")&amp;" "&amp;TEXT(Calendar[[#This Row],[Date]],"aa")</f>
        <v>avril 20</v>
      </c>
      <c r="H116" s="1" t="str">
        <f>TEXT(Calendar[[#This Row],[Date]],"mmm")&amp;" "&amp;TEXT(Calendar[[#This Row],[Date]],"aa")</f>
        <v>avr 20</v>
      </c>
      <c r="I116" s="2" t="str">
        <f>"S"&amp;IF(LEN(_xlfn.ISOWEEKNUM(Calendar[[#This Row],[Date]]))=1,"0"&amp;_xlfn.ISOWEEKNUM(Calendar[[#This Row],[Date]]),_xlfn.ISOWEEKNUM(Calendar[[#This Row],[Date]]))</f>
        <v>S17</v>
      </c>
      <c r="J116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6" t="str">
        <f>TEXT(Calendar[[#This Row],[Date]],"jjjj")</f>
        <v>vendredi</v>
      </c>
      <c r="L116">
        <f>WEEKDAY(Calendar[[#This Row],[Date]],2)</f>
        <v>5</v>
      </c>
      <c r="M116">
        <f>DAY(Calendar[[#This Row],[Date]])</f>
        <v>24</v>
      </c>
      <c r="N116" s="2">
        <f>Calendar[[#This Row],[Date]]-DATE(Calendar[[#This Row],[Annee]],1,1)+1</f>
        <v>115</v>
      </c>
      <c r="O116" s="2" t="b">
        <f>IF(OR(Calendar[[#This Row],[Nom_Jour]]="Samedi",Calendar[[#This Row],[Nom_Jour]]="Dimanche"),TRUE)</f>
        <v>0</v>
      </c>
      <c r="P116" s="1" t="b">
        <f>NOT(ISERROR(VLOOKUP(Calendar[[#This Row],[Date]],Fériés[Date Fériés],1,FALSE)))</f>
        <v>0</v>
      </c>
    </row>
    <row r="117" spans="1:16" x14ac:dyDescent="0.3">
      <c r="A117" s="1">
        <v>43946</v>
      </c>
      <c r="B117" s="1" t="str">
        <f>TEXT(Calendar[[#This Row],[Date]],"aaaa")</f>
        <v>2020</v>
      </c>
      <c r="C117" s="1" t="str">
        <f>"T"&amp;ROUNDUP(Calendar[[#This Row],[No_Mois]]/3,0)</f>
        <v>T2</v>
      </c>
      <c r="D117">
        <f t="shared" si="1"/>
        <v>4</v>
      </c>
      <c r="E117" t="str">
        <f>"M"&amp;Calendar[[#This Row],[No_Mois]]</f>
        <v>M4</v>
      </c>
      <c r="F117" t="str">
        <f>Calendar[[#This Row],[Annee]]&amp;IF(LEN(Calendar[[#This Row],[No_Mois]])=1,"0"&amp;Calendar[[#This Row],[No_Mois]],Calendar[[#This Row],[No_Mois]])</f>
        <v>202004</v>
      </c>
      <c r="G117" s="1" t="str">
        <f>TEXT(Calendar[[#This Row],[Date]],"mmmm")&amp;" "&amp;TEXT(Calendar[[#This Row],[Date]],"aa")</f>
        <v>avril 20</v>
      </c>
      <c r="H117" s="1" t="str">
        <f>TEXT(Calendar[[#This Row],[Date]],"mmm")&amp;" "&amp;TEXT(Calendar[[#This Row],[Date]],"aa")</f>
        <v>avr 20</v>
      </c>
      <c r="I117" s="2" t="str">
        <f>"S"&amp;IF(LEN(_xlfn.ISOWEEKNUM(Calendar[[#This Row],[Date]]))=1,"0"&amp;_xlfn.ISOWEEKNUM(Calendar[[#This Row],[Date]]),_xlfn.ISOWEEKNUM(Calendar[[#This Row],[Date]]))</f>
        <v>S17</v>
      </c>
      <c r="J117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7" t="str">
        <f>TEXT(Calendar[[#This Row],[Date]],"jjjj")</f>
        <v>samedi</v>
      </c>
      <c r="L117">
        <f>WEEKDAY(Calendar[[#This Row],[Date]],2)</f>
        <v>6</v>
      </c>
      <c r="M117">
        <f>DAY(Calendar[[#This Row],[Date]])</f>
        <v>25</v>
      </c>
      <c r="N117" s="2">
        <f>Calendar[[#This Row],[Date]]-DATE(Calendar[[#This Row],[Annee]],1,1)+1</f>
        <v>116</v>
      </c>
      <c r="O117" s="2" t="b">
        <f>IF(OR(Calendar[[#This Row],[Nom_Jour]]="Samedi",Calendar[[#This Row],[Nom_Jour]]="Dimanche"),TRUE)</f>
        <v>1</v>
      </c>
      <c r="P117" s="1" t="b">
        <f>NOT(ISERROR(VLOOKUP(Calendar[[#This Row],[Date]],Fériés[Date Fériés],1,FALSE)))</f>
        <v>0</v>
      </c>
    </row>
    <row r="118" spans="1:16" x14ac:dyDescent="0.3">
      <c r="A118" s="1">
        <v>43947</v>
      </c>
      <c r="B118" s="1" t="str">
        <f>TEXT(Calendar[[#This Row],[Date]],"aaaa")</f>
        <v>2020</v>
      </c>
      <c r="C118" s="1" t="str">
        <f>"T"&amp;ROUNDUP(Calendar[[#This Row],[No_Mois]]/3,0)</f>
        <v>T2</v>
      </c>
      <c r="D118">
        <f t="shared" si="1"/>
        <v>4</v>
      </c>
      <c r="E118" t="str">
        <f>"M"&amp;Calendar[[#This Row],[No_Mois]]</f>
        <v>M4</v>
      </c>
      <c r="F118" t="str">
        <f>Calendar[[#This Row],[Annee]]&amp;IF(LEN(Calendar[[#This Row],[No_Mois]])=1,"0"&amp;Calendar[[#This Row],[No_Mois]],Calendar[[#This Row],[No_Mois]])</f>
        <v>202004</v>
      </c>
      <c r="G118" s="1" t="str">
        <f>TEXT(Calendar[[#This Row],[Date]],"mmmm")&amp;" "&amp;TEXT(Calendar[[#This Row],[Date]],"aa")</f>
        <v>avril 20</v>
      </c>
      <c r="H118" s="1" t="str">
        <f>TEXT(Calendar[[#This Row],[Date]],"mmm")&amp;" "&amp;TEXT(Calendar[[#This Row],[Date]],"aa")</f>
        <v>avr 20</v>
      </c>
      <c r="I118" s="2" t="str">
        <f>"S"&amp;IF(LEN(_xlfn.ISOWEEKNUM(Calendar[[#This Row],[Date]]))=1,"0"&amp;_xlfn.ISOWEEKNUM(Calendar[[#This Row],[Date]]),_xlfn.ISOWEEKNUM(Calendar[[#This Row],[Date]]))</f>
        <v>S17</v>
      </c>
      <c r="J118" s="2" t="str">
        <f>Calendar[[#This Row],[Annee]]&amp;"-"&amp;IF(LEN(_xlfn.ISOWEEKNUM(Calendar[[#This Row],[Date]]))=1,"0"&amp;_xlfn.ISOWEEKNUM(Calendar[[#This Row],[Date]]),_xlfn.ISOWEEKNUM(Calendar[[#This Row],[Date]]))</f>
        <v>2020-17</v>
      </c>
      <c r="K118" t="str">
        <f>TEXT(Calendar[[#This Row],[Date]],"jjjj")</f>
        <v>dimanche</v>
      </c>
      <c r="L118">
        <f>WEEKDAY(Calendar[[#This Row],[Date]],2)</f>
        <v>7</v>
      </c>
      <c r="M118">
        <f>DAY(Calendar[[#This Row],[Date]])</f>
        <v>26</v>
      </c>
      <c r="N118" s="2">
        <f>Calendar[[#This Row],[Date]]-DATE(Calendar[[#This Row],[Annee]],1,1)+1</f>
        <v>117</v>
      </c>
      <c r="O118" s="2" t="b">
        <f>IF(OR(Calendar[[#This Row],[Nom_Jour]]="Samedi",Calendar[[#This Row],[Nom_Jour]]="Dimanche"),TRUE)</f>
        <v>1</v>
      </c>
      <c r="P118" s="1" t="b">
        <f>NOT(ISERROR(VLOOKUP(Calendar[[#This Row],[Date]],Fériés[Date Fériés],1,FALSE)))</f>
        <v>0</v>
      </c>
    </row>
    <row r="119" spans="1:16" x14ac:dyDescent="0.3">
      <c r="A119" s="1">
        <v>43948</v>
      </c>
      <c r="B119" s="1" t="str">
        <f>TEXT(Calendar[[#This Row],[Date]],"aaaa")</f>
        <v>2020</v>
      </c>
      <c r="C119" s="1" t="str">
        <f>"T"&amp;ROUNDUP(Calendar[[#This Row],[No_Mois]]/3,0)</f>
        <v>T2</v>
      </c>
      <c r="D119">
        <f t="shared" si="1"/>
        <v>4</v>
      </c>
      <c r="E119" t="str">
        <f>"M"&amp;Calendar[[#This Row],[No_Mois]]</f>
        <v>M4</v>
      </c>
      <c r="F119" t="str">
        <f>Calendar[[#This Row],[Annee]]&amp;IF(LEN(Calendar[[#This Row],[No_Mois]])=1,"0"&amp;Calendar[[#This Row],[No_Mois]],Calendar[[#This Row],[No_Mois]])</f>
        <v>202004</v>
      </c>
      <c r="G119" s="1" t="str">
        <f>TEXT(Calendar[[#This Row],[Date]],"mmmm")&amp;" "&amp;TEXT(Calendar[[#This Row],[Date]],"aa")</f>
        <v>avril 20</v>
      </c>
      <c r="H119" s="1" t="str">
        <f>TEXT(Calendar[[#This Row],[Date]],"mmm")&amp;" "&amp;TEXT(Calendar[[#This Row],[Date]],"aa")</f>
        <v>avr 20</v>
      </c>
      <c r="I119" s="2" t="str">
        <f>"S"&amp;IF(LEN(_xlfn.ISOWEEKNUM(Calendar[[#This Row],[Date]]))=1,"0"&amp;_xlfn.ISOWEEKNUM(Calendar[[#This Row],[Date]]),_xlfn.ISOWEEKNUM(Calendar[[#This Row],[Date]]))</f>
        <v>S18</v>
      </c>
      <c r="J119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19" t="str">
        <f>TEXT(Calendar[[#This Row],[Date]],"jjjj")</f>
        <v>lundi</v>
      </c>
      <c r="L119">
        <f>WEEKDAY(Calendar[[#This Row],[Date]],2)</f>
        <v>1</v>
      </c>
      <c r="M119">
        <f>DAY(Calendar[[#This Row],[Date]])</f>
        <v>27</v>
      </c>
      <c r="N119" s="2">
        <f>Calendar[[#This Row],[Date]]-DATE(Calendar[[#This Row],[Annee]],1,1)+1</f>
        <v>118</v>
      </c>
      <c r="O119" s="2" t="b">
        <f>IF(OR(Calendar[[#This Row],[Nom_Jour]]="Samedi",Calendar[[#This Row],[Nom_Jour]]="Dimanche"),TRUE)</f>
        <v>0</v>
      </c>
      <c r="P119" s="1" t="b">
        <f>NOT(ISERROR(VLOOKUP(Calendar[[#This Row],[Date]],Fériés[Date Fériés],1,FALSE)))</f>
        <v>0</v>
      </c>
    </row>
    <row r="120" spans="1:16" x14ac:dyDescent="0.3">
      <c r="A120" s="1">
        <v>43949</v>
      </c>
      <c r="B120" s="1" t="str">
        <f>TEXT(Calendar[[#This Row],[Date]],"aaaa")</f>
        <v>2020</v>
      </c>
      <c r="C120" s="1" t="str">
        <f>"T"&amp;ROUNDUP(Calendar[[#This Row],[No_Mois]]/3,0)</f>
        <v>T2</v>
      </c>
      <c r="D120">
        <f t="shared" si="1"/>
        <v>4</v>
      </c>
      <c r="E120" t="str">
        <f>"M"&amp;Calendar[[#This Row],[No_Mois]]</f>
        <v>M4</v>
      </c>
      <c r="F120" t="str">
        <f>Calendar[[#This Row],[Annee]]&amp;IF(LEN(Calendar[[#This Row],[No_Mois]])=1,"0"&amp;Calendar[[#This Row],[No_Mois]],Calendar[[#This Row],[No_Mois]])</f>
        <v>202004</v>
      </c>
      <c r="G120" s="1" t="str">
        <f>TEXT(Calendar[[#This Row],[Date]],"mmmm")&amp;" "&amp;TEXT(Calendar[[#This Row],[Date]],"aa")</f>
        <v>avril 20</v>
      </c>
      <c r="H120" s="1" t="str">
        <f>TEXT(Calendar[[#This Row],[Date]],"mmm")&amp;" "&amp;TEXT(Calendar[[#This Row],[Date]],"aa")</f>
        <v>avr 20</v>
      </c>
      <c r="I120" s="2" t="str">
        <f>"S"&amp;IF(LEN(_xlfn.ISOWEEKNUM(Calendar[[#This Row],[Date]]))=1,"0"&amp;_xlfn.ISOWEEKNUM(Calendar[[#This Row],[Date]]),_xlfn.ISOWEEKNUM(Calendar[[#This Row],[Date]]))</f>
        <v>S18</v>
      </c>
      <c r="J120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20" t="str">
        <f>TEXT(Calendar[[#This Row],[Date]],"jjjj")</f>
        <v>mardi</v>
      </c>
      <c r="L120">
        <f>WEEKDAY(Calendar[[#This Row],[Date]],2)</f>
        <v>2</v>
      </c>
      <c r="M120">
        <f>DAY(Calendar[[#This Row],[Date]])</f>
        <v>28</v>
      </c>
      <c r="N120" s="2">
        <f>Calendar[[#This Row],[Date]]-DATE(Calendar[[#This Row],[Annee]],1,1)+1</f>
        <v>119</v>
      </c>
      <c r="O120" s="2" t="b">
        <f>IF(OR(Calendar[[#This Row],[Nom_Jour]]="Samedi",Calendar[[#This Row],[Nom_Jour]]="Dimanche"),TRUE)</f>
        <v>0</v>
      </c>
      <c r="P120" s="1" t="b">
        <f>NOT(ISERROR(VLOOKUP(Calendar[[#This Row],[Date]],Fériés[Date Fériés],1,FALSE)))</f>
        <v>0</v>
      </c>
    </row>
    <row r="121" spans="1:16" x14ac:dyDescent="0.3">
      <c r="A121" s="1">
        <v>43950</v>
      </c>
      <c r="B121" s="1" t="str">
        <f>TEXT(Calendar[[#This Row],[Date]],"aaaa")</f>
        <v>2020</v>
      </c>
      <c r="C121" s="1" t="str">
        <f>"T"&amp;ROUNDUP(Calendar[[#This Row],[No_Mois]]/3,0)</f>
        <v>T2</v>
      </c>
      <c r="D121">
        <f t="shared" si="1"/>
        <v>4</v>
      </c>
      <c r="E121" t="str">
        <f>"M"&amp;Calendar[[#This Row],[No_Mois]]</f>
        <v>M4</v>
      </c>
      <c r="F121" t="str">
        <f>Calendar[[#This Row],[Annee]]&amp;IF(LEN(Calendar[[#This Row],[No_Mois]])=1,"0"&amp;Calendar[[#This Row],[No_Mois]],Calendar[[#This Row],[No_Mois]])</f>
        <v>202004</v>
      </c>
      <c r="G121" s="1" t="str">
        <f>TEXT(Calendar[[#This Row],[Date]],"mmmm")&amp;" "&amp;TEXT(Calendar[[#This Row],[Date]],"aa")</f>
        <v>avril 20</v>
      </c>
      <c r="H121" s="1" t="str">
        <f>TEXT(Calendar[[#This Row],[Date]],"mmm")&amp;" "&amp;TEXT(Calendar[[#This Row],[Date]],"aa")</f>
        <v>avr 20</v>
      </c>
      <c r="I121" s="2" t="str">
        <f>"S"&amp;IF(LEN(_xlfn.ISOWEEKNUM(Calendar[[#This Row],[Date]]))=1,"0"&amp;_xlfn.ISOWEEKNUM(Calendar[[#This Row],[Date]]),_xlfn.ISOWEEKNUM(Calendar[[#This Row],[Date]]))</f>
        <v>S18</v>
      </c>
      <c r="J121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21" t="str">
        <f>TEXT(Calendar[[#This Row],[Date]],"jjjj")</f>
        <v>mercredi</v>
      </c>
      <c r="L121">
        <f>WEEKDAY(Calendar[[#This Row],[Date]],2)</f>
        <v>3</v>
      </c>
      <c r="M121">
        <f>DAY(Calendar[[#This Row],[Date]])</f>
        <v>29</v>
      </c>
      <c r="N121" s="2">
        <f>Calendar[[#This Row],[Date]]-DATE(Calendar[[#This Row],[Annee]],1,1)+1</f>
        <v>120</v>
      </c>
      <c r="O121" s="2" t="b">
        <f>IF(OR(Calendar[[#This Row],[Nom_Jour]]="Samedi",Calendar[[#This Row],[Nom_Jour]]="Dimanche"),TRUE)</f>
        <v>0</v>
      </c>
      <c r="P121" s="1" t="b">
        <f>NOT(ISERROR(VLOOKUP(Calendar[[#This Row],[Date]],Fériés[Date Fériés],1,FALSE)))</f>
        <v>0</v>
      </c>
    </row>
    <row r="122" spans="1:16" x14ac:dyDescent="0.3">
      <c r="A122" s="1">
        <v>43951</v>
      </c>
      <c r="B122" s="1" t="str">
        <f>TEXT(Calendar[[#This Row],[Date]],"aaaa")</f>
        <v>2020</v>
      </c>
      <c r="C122" s="1" t="str">
        <f>"T"&amp;ROUNDUP(Calendar[[#This Row],[No_Mois]]/3,0)</f>
        <v>T2</v>
      </c>
      <c r="D122">
        <f t="shared" si="1"/>
        <v>4</v>
      </c>
      <c r="E122" t="str">
        <f>"M"&amp;Calendar[[#This Row],[No_Mois]]</f>
        <v>M4</v>
      </c>
      <c r="F122" t="str">
        <f>Calendar[[#This Row],[Annee]]&amp;IF(LEN(Calendar[[#This Row],[No_Mois]])=1,"0"&amp;Calendar[[#This Row],[No_Mois]],Calendar[[#This Row],[No_Mois]])</f>
        <v>202004</v>
      </c>
      <c r="G122" s="1" t="str">
        <f>TEXT(Calendar[[#This Row],[Date]],"mmmm")&amp;" "&amp;TEXT(Calendar[[#This Row],[Date]],"aa")</f>
        <v>avril 20</v>
      </c>
      <c r="H122" s="1" t="str">
        <f>TEXT(Calendar[[#This Row],[Date]],"mmm")&amp;" "&amp;TEXT(Calendar[[#This Row],[Date]],"aa")</f>
        <v>avr 20</v>
      </c>
      <c r="I122" s="2" t="str">
        <f>"S"&amp;IF(LEN(_xlfn.ISOWEEKNUM(Calendar[[#This Row],[Date]]))=1,"0"&amp;_xlfn.ISOWEEKNUM(Calendar[[#This Row],[Date]]),_xlfn.ISOWEEKNUM(Calendar[[#This Row],[Date]]))</f>
        <v>S18</v>
      </c>
      <c r="J122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22" t="str">
        <f>TEXT(Calendar[[#This Row],[Date]],"jjjj")</f>
        <v>jeudi</v>
      </c>
      <c r="L122">
        <f>WEEKDAY(Calendar[[#This Row],[Date]],2)</f>
        <v>4</v>
      </c>
      <c r="M122">
        <f>DAY(Calendar[[#This Row],[Date]])</f>
        <v>30</v>
      </c>
      <c r="N122" s="2">
        <f>Calendar[[#This Row],[Date]]-DATE(Calendar[[#This Row],[Annee]],1,1)+1</f>
        <v>121</v>
      </c>
      <c r="O122" s="2" t="b">
        <f>IF(OR(Calendar[[#This Row],[Nom_Jour]]="Samedi",Calendar[[#This Row],[Nom_Jour]]="Dimanche"),TRUE)</f>
        <v>0</v>
      </c>
      <c r="P122" s="1" t="b">
        <f>NOT(ISERROR(VLOOKUP(Calendar[[#This Row],[Date]],Fériés[Date Fériés],1,FALSE)))</f>
        <v>0</v>
      </c>
    </row>
    <row r="123" spans="1:16" x14ac:dyDescent="0.3">
      <c r="A123" s="1">
        <v>43952</v>
      </c>
      <c r="B123" s="1" t="str">
        <f>TEXT(Calendar[[#This Row],[Date]],"aaaa")</f>
        <v>2020</v>
      </c>
      <c r="C123" s="1" t="str">
        <f>"T"&amp;ROUNDUP(Calendar[[#This Row],[No_Mois]]/3,0)</f>
        <v>T2</v>
      </c>
      <c r="D123">
        <f t="shared" si="1"/>
        <v>5</v>
      </c>
      <c r="E123" t="str">
        <f>"M"&amp;Calendar[[#This Row],[No_Mois]]</f>
        <v>M5</v>
      </c>
      <c r="F123" t="str">
        <f>Calendar[[#This Row],[Annee]]&amp;IF(LEN(Calendar[[#This Row],[No_Mois]])=1,"0"&amp;Calendar[[#This Row],[No_Mois]],Calendar[[#This Row],[No_Mois]])</f>
        <v>202005</v>
      </c>
      <c r="G123" s="1" t="str">
        <f>TEXT(Calendar[[#This Row],[Date]],"mmmm")&amp;" "&amp;TEXT(Calendar[[#This Row],[Date]],"aa")</f>
        <v>mai 20</v>
      </c>
      <c r="H123" s="1" t="str">
        <f>TEXT(Calendar[[#This Row],[Date]],"mmm")&amp;" "&amp;TEXT(Calendar[[#This Row],[Date]],"aa")</f>
        <v>mai 20</v>
      </c>
      <c r="I123" s="2" t="str">
        <f>"S"&amp;IF(LEN(_xlfn.ISOWEEKNUM(Calendar[[#This Row],[Date]]))=1,"0"&amp;_xlfn.ISOWEEKNUM(Calendar[[#This Row],[Date]]),_xlfn.ISOWEEKNUM(Calendar[[#This Row],[Date]]))</f>
        <v>S18</v>
      </c>
      <c r="J123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23" t="str">
        <f>TEXT(Calendar[[#This Row],[Date]],"jjjj")</f>
        <v>vendredi</v>
      </c>
      <c r="L123">
        <f>WEEKDAY(Calendar[[#This Row],[Date]],2)</f>
        <v>5</v>
      </c>
      <c r="M123">
        <f>DAY(Calendar[[#This Row],[Date]])</f>
        <v>1</v>
      </c>
      <c r="N123" s="2">
        <f>Calendar[[#This Row],[Date]]-DATE(Calendar[[#This Row],[Annee]],1,1)+1</f>
        <v>122</v>
      </c>
      <c r="O123" s="2" t="b">
        <f>IF(OR(Calendar[[#This Row],[Nom_Jour]]="Samedi",Calendar[[#This Row],[Nom_Jour]]="Dimanche"),TRUE)</f>
        <v>0</v>
      </c>
      <c r="P123" s="1" t="b">
        <f>NOT(ISERROR(VLOOKUP(Calendar[[#This Row],[Date]],Fériés[Date Fériés],1,FALSE)))</f>
        <v>1</v>
      </c>
    </row>
    <row r="124" spans="1:16" x14ac:dyDescent="0.3">
      <c r="A124" s="1">
        <v>43953</v>
      </c>
      <c r="B124" s="1" t="str">
        <f>TEXT(Calendar[[#This Row],[Date]],"aaaa")</f>
        <v>2020</v>
      </c>
      <c r="C124" s="1" t="str">
        <f>"T"&amp;ROUNDUP(Calendar[[#This Row],[No_Mois]]/3,0)</f>
        <v>T2</v>
      </c>
      <c r="D124">
        <f t="shared" si="1"/>
        <v>5</v>
      </c>
      <c r="E124" t="str">
        <f>"M"&amp;Calendar[[#This Row],[No_Mois]]</f>
        <v>M5</v>
      </c>
      <c r="F124" t="str">
        <f>Calendar[[#This Row],[Annee]]&amp;IF(LEN(Calendar[[#This Row],[No_Mois]])=1,"0"&amp;Calendar[[#This Row],[No_Mois]],Calendar[[#This Row],[No_Mois]])</f>
        <v>202005</v>
      </c>
      <c r="G124" s="1" t="str">
        <f>TEXT(Calendar[[#This Row],[Date]],"mmmm")&amp;" "&amp;TEXT(Calendar[[#This Row],[Date]],"aa")</f>
        <v>mai 20</v>
      </c>
      <c r="H124" s="1" t="str">
        <f>TEXT(Calendar[[#This Row],[Date]],"mmm")&amp;" "&amp;TEXT(Calendar[[#This Row],[Date]],"aa")</f>
        <v>mai 20</v>
      </c>
      <c r="I124" s="2" t="str">
        <f>"S"&amp;IF(LEN(_xlfn.ISOWEEKNUM(Calendar[[#This Row],[Date]]))=1,"0"&amp;_xlfn.ISOWEEKNUM(Calendar[[#This Row],[Date]]),_xlfn.ISOWEEKNUM(Calendar[[#This Row],[Date]]))</f>
        <v>S18</v>
      </c>
      <c r="J124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24" t="str">
        <f>TEXT(Calendar[[#This Row],[Date]],"jjjj")</f>
        <v>samedi</v>
      </c>
      <c r="L124">
        <f>WEEKDAY(Calendar[[#This Row],[Date]],2)</f>
        <v>6</v>
      </c>
      <c r="M124">
        <f>DAY(Calendar[[#This Row],[Date]])</f>
        <v>2</v>
      </c>
      <c r="N124" s="2">
        <f>Calendar[[#This Row],[Date]]-DATE(Calendar[[#This Row],[Annee]],1,1)+1</f>
        <v>123</v>
      </c>
      <c r="O124" s="2" t="b">
        <f>IF(OR(Calendar[[#This Row],[Nom_Jour]]="Samedi",Calendar[[#This Row],[Nom_Jour]]="Dimanche"),TRUE)</f>
        <v>1</v>
      </c>
      <c r="P124" s="1" t="b">
        <f>NOT(ISERROR(VLOOKUP(Calendar[[#This Row],[Date]],Fériés[Date Fériés],1,FALSE)))</f>
        <v>0</v>
      </c>
    </row>
    <row r="125" spans="1:16" x14ac:dyDescent="0.3">
      <c r="A125" s="1">
        <v>43954</v>
      </c>
      <c r="B125" s="1" t="str">
        <f>TEXT(Calendar[[#This Row],[Date]],"aaaa")</f>
        <v>2020</v>
      </c>
      <c r="C125" s="1" t="str">
        <f>"T"&amp;ROUNDUP(Calendar[[#This Row],[No_Mois]]/3,0)</f>
        <v>T2</v>
      </c>
      <c r="D125">
        <f t="shared" si="1"/>
        <v>5</v>
      </c>
      <c r="E125" t="str">
        <f>"M"&amp;Calendar[[#This Row],[No_Mois]]</f>
        <v>M5</v>
      </c>
      <c r="F125" t="str">
        <f>Calendar[[#This Row],[Annee]]&amp;IF(LEN(Calendar[[#This Row],[No_Mois]])=1,"0"&amp;Calendar[[#This Row],[No_Mois]],Calendar[[#This Row],[No_Mois]])</f>
        <v>202005</v>
      </c>
      <c r="G125" s="1" t="str">
        <f>TEXT(Calendar[[#This Row],[Date]],"mmmm")&amp;" "&amp;TEXT(Calendar[[#This Row],[Date]],"aa")</f>
        <v>mai 20</v>
      </c>
      <c r="H125" s="1" t="str">
        <f>TEXT(Calendar[[#This Row],[Date]],"mmm")&amp;" "&amp;TEXT(Calendar[[#This Row],[Date]],"aa")</f>
        <v>mai 20</v>
      </c>
      <c r="I125" s="2" t="str">
        <f>"S"&amp;IF(LEN(_xlfn.ISOWEEKNUM(Calendar[[#This Row],[Date]]))=1,"0"&amp;_xlfn.ISOWEEKNUM(Calendar[[#This Row],[Date]]),_xlfn.ISOWEEKNUM(Calendar[[#This Row],[Date]]))</f>
        <v>S18</v>
      </c>
      <c r="J125" s="2" t="str">
        <f>Calendar[[#This Row],[Annee]]&amp;"-"&amp;IF(LEN(_xlfn.ISOWEEKNUM(Calendar[[#This Row],[Date]]))=1,"0"&amp;_xlfn.ISOWEEKNUM(Calendar[[#This Row],[Date]]),_xlfn.ISOWEEKNUM(Calendar[[#This Row],[Date]]))</f>
        <v>2020-18</v>
      </c>
      <c r="K125" t="str">
        <f>TEXT(Calendar[[#This Row],[Date]],"jjjj")</f>
        <v>dimanche</v>
      </c>
      <c r="L125">
        <f>WEEKDAY(Calendar[[#This Row],[Date]],2)</f>
        <v>7</v>
      </c>
      <c r="M125">
        <f>DAY(Calendar[[#This Row],[Date]])</f>
        <v>3</v>
      </c>
      <c r="N125" s="2">
        <f>Calendar[[#This Row],[Date]]-DATE(Calendar[[#This Row],[Annee]],1,1)+1</f>
        <v>124</v>
      </c>
      <c r="O125" s="2" t="b">
        <f>IF(OR(Calendar[[#This Row],[Nom_Jour]]="Samedi",Calendar[[#This Row],[Nom_Jour]]="Dimanche"),TRUE)</f>
        <v>1</v>
      </c>
      <c r="P125" s="1" t="b">
        <f>NOT(ISERROR(VLOOKUP(Calendar[[#This Row],[Date]],Fériés[Date Fériés],1,FALSE)))</f>
        <v>0</v>
      </c>
    </row>
    <row r="126" spans="1:16" x14ac:dyDescent="0.3">
      <c r="A126" s="1">
        <v>43955</v>
      </c>
      <c r="B126" s="1" t="str">
        <f>TEXT(Calendar[[#This Row],[Date]],"aaaa")</f>
        <v>2020</v>
      </c>
      <c r="C126" s="1" t="str">
        <f>"T"&amp;ROUNDUP(Calendar[[#This Row],[No_Mois]]/3,0)</f>
        <v>T2</v>
      </c>
      <c r="D126">
        <f t="shared" si="1"/>
        <v>5</v>
      </c>
      <c r="E126" t="str">
        <f>"M"&amp;Calendar[[#This Row],[No_Mois]]</f>
        <v>M5</v>
      </c>
      <c r="F126" t="str">
        <f>Calendar[[#This Row],[Annee]]&amp;IF(LEN(Calendar[[#This Row],[No_Mois]])=1,"0"&amp;Calendar[[#This Row],[No_Mois]],Calendar[[#This Row],[No_Mois]])</f>
        <v>202005</v>
      </c>
      <c r="G126" s="1" t="str">
        <f>TEXT(Calendar[[#This Row],[Date]],"mmmm")&amp;" "&amp;TEXT(Calendar[[#This Row],[Date]],"aa")</f>
        <v>mai 20</v>
      </c>
      <c r="H126" s="1" t="str">
        <f>TEXT(Calendar[[#This Row],[Date]],"mmm")&amp;" "&amp;TEXT(Calendar[[#This Row],[Date]],"aa")</f>
        <v>mai 20</v>
      </c>
      <c r="I126" s="2" t="str">
        <f>"S"&amp;IF(LEN(_xlfn.ISOWEEKNUM(Calendar[[#This Row],[Date]]))=1,"0"&amp;_xlfn.ISOWEEKNUM(Calendar[[#This Row],[Date]]),_xlfn.ISOWEEKNUM(Calendar[[#This Row],[Date]]))</f>
        <v>S19</v>
      </c>
      <c r="J126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26" t="str">
        <f>TEXT(Calendar[[#This Row],[Date]],"jjjj")</f>
        <v>lundi</v>
      </c>
      <c r="L126">
        <f>WEEKDAY(Calendar[[#This Row],[Date]],2)</f>
        <v>1</v>
      </c>
      <c r="M126">
        <f>DAY(Calendar[[#This Row],[Date]])</f>
        <v>4</v>
      </c>
      <c r="N126" s="2">
        <f>Calendar[[#This Row],[Date]]-DATE(Calendar[[#This Row],[Annee]],1,1)+1</f>
        <v>125</v>
      </c>
      <c r="O126" s="2" t="b">
        <f>IF(OR(Calendar[[#This Row],[Nom_Jour]]="Samedi",Calendar[[#This Row],[Nom_Jour]]="Dimanche"),TRUE)</f>
        <v>0</v>
      </c>
      <c r="P126" s="1" t="b">
        <f>NOT(ISERROR(VLOOKUP(Calendar[[#This Row],[Date]],Fériés[Date Fériés],1,FALSE)))</f>
        <v>0</v>
      </c>
    </row>
    <row r="127" spans="1:16" x14ac:dyDescent="0.3">
      <c r="A127" s="1">
        <v>43956</v>
      </c>
      <c r="B127" s="1" t="str">
        <f>TEXT(Calendar[[#This Row],[Date]],"aaaa")</f>
        <v>2020</v>
      </c>
      <c r="C127" s="1" t="str">
        <f>"T"&amp;ROUNDUP(Calendar[[#This Row],[No_Mois]]/3,0)</f>
        <v>T2</v>
      </c>
      <c r="D127">
        <f t="shared" si="1"/>
        <v>5</v>
      </c>
      <c r="E127" t="str">
        <f>"M"&amp;Calendar[[#This Row],[No_Mois]]</f>
        <v>M5</v>
      </c>
      <c r="F127" t="str">
        <f>Calendar[[#This Row],[Annee]]&amp;IF(LEN(Calendar[[#This Row],[No_Mois]])=1,"0"&amp;Calendar[[#This Row],[No_Mois]],Calendar[[#This Row],[No_Mois]])</f>
        <v>202005</v>
      </c>
      <c r="G127" s="1" t="str">
        <f>TEXT(Calendar[[#This Row],[Date]],"mmmm")&amp;" "&amp;TEXT(Calendar[[#This Row],[Date]],"aa")</f>
        <v>mai 20</v>
      </c>
      <c r="H127" s="1" t="str">
        <f>TEXT(Calendar[[#This Row],[Date]],"mmm")&amp;" "&amp;TEXT(Calendar[[#This Row],[Date]],"aa")</f>
        <v>mai 20</v>
      </c>
      <c r="I127" s="2" t="str">
        <f>"S"&amp;IF(LEN(_xlfn.ISOWEEKNUM(Calendar[[#This Row],[Date]]))=1,"0"&amp;_xlfn.ISOWEEKNUM(Calendar[[#This Row],[Date]]),_xlfn.ISOWEEKNUM(Calendar[[#This Row],[Date]]))</f>
        <v>S19</v>
      </c>
      <c r="J127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27" t="str">
        <f>TEXT(Calendar[[#This Row],[Date]],"jjjj")</f>
        <v>mardi</v>
      </c>
      <c r="L127">
        <f>WEEKDAY(Calendar[[#This Row],[Date]],2)</f>
        <v>2</v>
      </c>
      <c r="M127">
        <f>DAY(Calendar[[#This Row],[Date]])</f>
        <v>5</v>
      </c>
      <c r="N127" s="2">
        <f>Calendar[[#This Row],[Date]]-DATE(Calendar[[#This Row],[Annee]],1,1)+1</f>
        <v>126</v>
      </c>
      <c r="O127" s="2" t="b">
        <f>IF(OR(Calendar[[#This Row],[Nom_Jour]]="Samedi",Calendar[[#This Row],[Nom_Jour]]="Dimanche"),TRUE)</f>
        <v>0</v>
      </c>
      <c r="P127" s="1" t="b">
        <f>NOT(ISERROR(VLOOKUP(Calendar[[#This Row],[Date]],Fériés[Date Fériés],1,FALSE)))</f>
        <v>0</v>
      </c>
    </row>
    <row r="128" spans="1:16" x14ac:dyDescent="0.3">
      <c r="A128" s="1">
        <v>43957</v>
      </c>
      <c r="B128" s="1" t="str">
        <f>TEXT(Calendar[[#This Row],[Date]],"aaaa")</f>
        <v>2020</v>
      </c>
      <c r="C128" s="1" t="str">
        <f>"T"&amp;ROUNDUP(Calendar[[#This Row],[No_Mois]]/3,0)</f>
        <v>T2</v>
      </c>
      <c r="D128">
        <f t="shared" si="1"/>
        <v>5</v>
      </c>
      <c r="E128" t="str">
        <f>"M"&amp;Calendar[[#This Row],[No_Mois]]</f>
        <v>M5</v>
      </c>
      <c r="F128" t="str">
        <f>Calendar[[#This Row],[Annee]]&amp;IF(LEN(Calendar[[#This Row],[No_Mois]])=1,"0"&amp;Calendar[[#This Row],[No_Mois]],Calendar[[#This Row],[No_Mois]])</f>
        <v>202005</v>
      </c>
      <c r="G128" s="1" t="str">
        <f>TEXT(Calendar[[#This Row],[Date]],"mmmm")&amp;" "&amp;TEXT(Calendar[[#This Row],[Date]],"aa")</f>
        <v>mai 20</v>
      </c>
      <c r="H128" s="1" t="str">
        <f>TEXT(Calendar[[#This Row],[Date]],"mmm")&amp;" "&amp;TEXT(Calendar[[#This Row],[Date]],"aa")</f>
        <v>mai 20</v>
      </c>
      <c r="I128" s="2" t="str">
        <f>"S"&amp;IF(LEN(_xlfn.ISOWEEKNUM(Calendar[[#This Row],[Date]]))=1,"0"&amp;_xlfn.ISOWEEKNUM(Calendar[[#This Row],[Date]]),_xlfn.ISOWEEKNUM(Calendar[[#This Row],[Date]]))</f>
        <v>S19</v>
      </c>
      <c r="J128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28" t="str">
        <f>TEXT(Calendar[[#This Row],[Date]],"jjjj")</f>
        <v>mercredi</v>
      </c>
      <c r="L128">
        <f>WEEKDAY(Calendar[[#This Row],[Date]],2)</f>
        <v>3</v>
      </c>
      <c r="M128">
        <f>DAY(Calendar[[#This Row],[Date]])</f>
        <v>6</v>
      </c>
      <c r="N128" s="2">
        <f>Calendar[[#This Row],[Date]]-DATE(Calendar[[#This Row],[Annee]],1,1)+1</f>
        <v>127</v>
      </c>
      <c r="O128" s="2" t="b">
        <f>IF(OR(Calendar[[#This Row],[Nom_Jour]]="Samedi",Calendar[[#This Row],[Nom_Jour]]="Dimanche"),TRUE)</f>
        <v>0</v>
      </c>
      <c r="P128" s="1" t="b">
        <f>NOT(ISERROR(VLOOKUP(Calendar[[#This Row],[Date]],Fériés[Date Fériés],1,FALSE)))</f>
        <v>0</v>
      </c>
    </row>
    <row r="129" spans="1:16" x14ac:dyDescent="0.3">
      <c r="A129" s="1">
        <v>43958</v>
      </c>
      <c r="B129" s="1" t="str">
        <f>TEXT(Calendar[[#This Row],[Date]],"aaaa")</f>
        <v>2020</v>
      </c>
      <c r="C129" s="1" t="str">
        <f>"T"&amp;ROUNDUP(Calendar[[#This Row],[No_Mois]]/3,0)</f>
        <v>T2</v>
      </c>
      <c r="D129">
        <f t="shared" si="1"/>
        <v>5</v>
      </c>
      <c r="E129" t="str">
        <f>"M"&amp;Calendar[[#This Row],[No_Mois]]</f>
        <v>M5</v>
      </c>
      <c r="F129" t="str">
        <f>Calendar[[#This Row],[Annee]]&amp;IF(LEN(Calendar[[#This Row],[No_Mois]])=1,"0"&amp;Calendar[[#This Row],[No_Mois]],Calendar[[#This Row],[No_Mois]])</f>
        <v>202005</v>
      </c>
      <c r="G129" s="1" t="str">
        <f>TEXT(Calendar[[#This Row],[Date]],"mmmm")&amp;" "&amp;TEXT(Calendar[[#This Row],[Date]],"aa")</f>
        <v>mai 20</v>
      </c>
      <c r="H129" s="1" t="str">
        <f>TEXT(Calendar[[#This Row],[Date]],"mmm")&amp;" "&amp;TEXT(Calendar[[#This Row],[Date]],"aa")</f>
        <v>mai 20</v>
      </c>
      <c r="I129" s="2" t="str">
        <f>"S"&amp;IF(LEN(_xlfn.ISOWEEKNUM(Calendar[[#This Row],[Date]]))=1,"0"&amp;_xlfn.ISOWEEKNUM(Calendar[[#This Row],[Date]]),_xlfn.ISOWEEKNUM(Calendar[[#This Row],[Date]]))</f>
        <v>S19</v>
      </c>
      <c r="J129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29" t="str">
        <f>TEXT(Calendar[[#This Row],[Date]],"jjjj")</f>
        <v>jeudi</v>
      </c>
      <c r="L129">
        <f>WEEKDAY(Calendar[[#This Row],[Date]],2)</f>
        <v>4</v>
      </c>
      <c r="M129">
        <f>DAY(Calendar[[#This Row],[Date]])</f>
        <v>7</v>
      </c>
      <c r="N129" s="2">
        <f>Calendar[[#This Row],[Date]]-DATE(Calendar[[#This Row],[Annee]],1,1)+1</f>
        <v>128</v>
      </c>
      <c r="O129" s="2" t="b">
        <f>IF(OR(Calendar[[#This Row],[Nom_Jour]]="Samedi",Calendar[[#This Row],[Nom_Jour]]="Dimanche"),TRUE)</f>
        <v>0</v>
      </c>
      <c r="P129" s="1" t="b">
        <f>NOT(ISERROR(VLOOKUP(Calendar[[#This Row],[Date]],Fériés[Date Fériés],1,FALSE)))</f>
        <v>0</v>
      </c>
    </row>
    <row r="130" spans="1:16" x14ac:dyDescent="0.3">
      <c r="A130" s="1">
        <v>43959</v>
      </c>
      <c r="B130" s="1" t="str">
        <f>TEXT(Calendar[[#This Row],[Date]],"aaaa")</f>
        <v>2020</v>
      </c>
      <c r="C130" s="1" t="str">
        <f>"T"&amp;ROUNDUP(Calendar[[#This Row],[No_Mois]]/3,0)</f>
        <v>T2</v>
      </c>
      <c r="D130">
        <f t="shared" si="1"/>
        <v>5</v>
      </c>
      <c r="E130" t="str">
        <f>"M"&amp;Calendar[[#This Row],[No_Mois]]</f>
        <v>M5</v>
      </c>
      <c r="F130" t="str">
        <f>Calendar[[#This Row],[Annee]]&amp;IF(LEN(Calendar[[#This Row],[No_Mois]])=1,"0"&amp;Calendar[[#This Row],[No_Mois]],Calendar[[#This Row],[No_Mois]])</f>
        <v>202005</v>
      </c>
      <c r="G130" s="1" t="str">
        <f>TEXT(Calendar[[#This Row],[Date]],"mmmm")&amp;" "&amp;TEXT(Calendar[[#This Row],[Date]],"aa")</f>
        <v>mai 20</v>
      </c>
      <c r="H130" s="1" t="str">
        <f>TEXT(Calendar[[#This Row],[Date]],"mmm")&amp;" "&amp;TEXT(Calendar[[#This Row],[Date]],"aa")</f>
        <v>mai 20</v>
      </c>
      <c r="I130" s="2" t="str">
        <f>"S"&amp;IF(LEN(_xlfn.ISOWEEKNUM(Calendar[[#This Row],[Date]]))=1,"0"&amp;_xlfn.ISOWEEKNUM(Calendar[[#This Row],[Date]]),_xlfn.ISOWEEKNUM(Calendar[[#This Row],[Date]]))</f>
        <v>S19</v>
      </c>
      <c r="J130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30" t="str">
        <f>TEXT(Calendar[[#This Row],[Date]],"jjjj")</f>
        <v>vendredi</v>
      </c>
      <c r="L130">
        <f>WEEKDAY(Calendar[[#This Row],[Date]],2)</f>
        <v>5</v>
      </c>
      <c r="M130">
        <f>DAY(Calendar[[#This Row],[Date]])</f>
        <v>8</v>
      </c>
      <c r="N130" s="2">
        <f>Calendar[[#This Row],[Date]]-DATE(Calendar[[#This Row],[Annee]],1,1)+1</f>
        <v>129</v>
      </c>
      <c r="O130" s="2" t="b">
        <f>IF(OR(Calendar[[#This Row],[Nom_Jour]]="Samedi",Calendar[[#This Row],[Nom_Jour]]="Dimanche"),TRUE)</f>
        <v>0</v>
      </c>
      <c r="P130" s="1" t="b">
        <f>NOT(ISERROR(VLOOKUP(Calendar[[#This Row],[Date]],Fériés[Date Fériés],1,FALSE)))</f>
        <v>1</v>
      </c>
    </row>
    <row r="131" spans="1:16" x14ac:dyDescent="0.3">
      <c r="A131" s="1">
        <v>43960</v>
      </c>
      <c r="B131" s="1" t="str">
        <f>TEXT(Calendar[[#This Row],[Date]],"aaaa")</f>
        <v>2020</v>
      </c>
      <c r="C131" s="1" t="str">
        <f>"T"&amp;ROUNDUP(Calendar[[#This Row],[No_Mois]]/3,0)</f>
        <v>T2</v>
      </c>
      <c r="D131">
        <f t="shared" si="1"/>
        <v>5</v>
      </c>
      <c r="E131" t="str">
        <f>"M"&amp;Calendar[[#This Row],[No_Mois]]</f>
        <v>M5</v>
      </c>
      <c r="F131" t="str">
        <f>Calendar[[#This Row],[Annee]]&amp;IF(LEN(Calendar[[#This Row],[No_Mois]])=1,"0"&amp;Calendar[[#This Row],[No_Mois]],Calendar[[#This Row],[No_Mois]])</f>
        <v>202005</v>
      </c>
      <c r="G131" s="1" t="str">
        <f>TEXT(Calendar[[#This Row],[Date]],"mmmm")&amp;" "&amp;TEXT(Calendar[[#This Row],[Date]],"aa")</f>
        <v>mai 20</v>
      </c>
      <c r="H131" s="1" t="str">
        <f>TEXT(Calendar[[#This Row],[Date]],"mmm")&amp;" "&amp;TEXT(Calendar[[#This Row],[Date]],"aa")</f>
        <v>mai 20</v>
      </c>
      <c r="I131" s="2" t="str">
        <f>"S"&amp;IF(LEN(_xlfn.ISOWEEKNUM(Calendar[[#This Row],[Date]]))=1,"0"&amp;_xlfn.ISOWEEKNUM(Calendar[[#This Row],[Date]]),_xlfn.ISOWEEKNUM(Calendar[[#This Row],[Date]]))</f>
        <v>S19</v>
      </c>
      <c r="J131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31" t="str">
        <f>TEXT(Calendar[[#This Row],[Date]],"jjjj")</f>
        <v>samedi</v>
      </c>
      <c r="L131">
        <f>WEEKDAY(Calendar[[#This Row],[Date]],2)</f>
        <v>6</v>
      </c>
      <c r="M131">
        <f>DAY(Calendar[[#This Row],[Date]])</f>
        <v>9</v>
      </c>
      <c r="N131" s="2">
        <f>Calendar[[#This Row],[Date]]-DATE(Calendar[[#This Row],[Annee]],1,1)+1</f>
        <v>130</v>
      </c>
      <c r="O131" s="2" t="b">
        <f>IF(OR(Calendar[[#This Row],[Nom_Jour]]="Samedi",Calendar[[#This Row],[Nom_Jour]]="Dimanche"),TRUE)</f>
        <v>1</v>
      </c>
      <c r="P131" s="1" t="b">
        <f>NOT(ISERROR(VLOOKUP(Calendar[[#This Row],[Date]],Fériés[Date Fériés],1,FALSE)))</f>
        <v>0</v>
      </c>
    </row>
    <row r="132" spans="1:16" x14ac:dyDescent="0.3">
      <c r="A132" s="1">
        <v>43961</v>
      </c>
      <c r="B132" s="1" t="str">
        <f>TEXT(Calendar[[#This Row],[Date]],"aaaa")</f>
        <v>2020</v>
      </c>
      <c r="C132" s="1" t="str">
        <f>"T"&amp;ROUNDUP(Calendar[[#This Row],[No_Mois]]/3,0)</f>
        <v>T2</v>
      </c>
      <c r="D132">
        <f t="shared" ref="D132:D195" si="2">MONTH(A132)</f>
        <v>5</v>
      </c>
      <c r="E132" t="str">
        <f>"M"&amp;Calendar[[#This Row],[No_Mois]]</f>
        <v>M5</v>
      </c>
      <c r="F132" t="str">
        <f>Calendar[[#This Row],[Annee]]&amp;IF(LEN(Calendar[[#This Row],[No_Mois]])=1,"0"&amp;Calendar[[#This Row],[No_Mois]],Calendar[[#This Row],[No_Mois]])</f>
        <v>202005</v>
      </c>
      <c r="G132" s="1" t="str">
        <f>TEXT(Calendar[[#This Row],[Date]],"mmmm")&amp;" "&amp;TEXT(Calendar[[#This Row],[Date]],"aa")</f>
        <v>mai 20</v>
      </c>
      <c r="H132" s="1" t="str">
        <f>TEXT(Calendar[[#This Row],[Date]],"mmm")&amp;" "&amp;TEXT(Calendar[[#This Row],[Date]],"aa")</f>
        <v>mai 20</v>
      </c>
      <c r="I132" s="2" t="str">
        <f>"S"&amp;IF(LEN(_xlfn.ISOWEEKNUM(Calendar[[#This Row],[Date]]))=1,"0"&amp;_xlfn.ISOWEEKNUM(Calendar[[#This Row],[Date]]),_xlfn.ISOWEEKNUM(Calendar[[#This Row],[Date]]))</f>
        <v>S19</v>
      </c>
      <c r="J132" s="2" t="str">
        <f>Calendar[[#This Row],[Annee]]&amp;"-"&amp;IF(LEN(_xlfn.ISOWEEKNUM(Calendar[[#This Row],[Date]]))=1,"0"&amp;_xlfn.ISOWEEKNUM(Calendar[[#This Row],[Date]]),_xlfn.ISOWEEKNUM(Calendar[[#This Row],[Date]]))</f>
        <v>2020-19</v>
      </c>
      <c r="K132" t="str">
        <f>TEXT(Calendar[[#This Row],[Date]],"jjjj")</f>
        <v>dimanche</v>
      </c>
      <c r="L132">
        <f>WEEKDAY(Calendar[[#This Row],[Date]],2)</f>
        <v>7</v>
      </c>
      <c r="M132">
        <f>DAY(Calendar[[#This Row],[Date]])</f>
        <v>10</v>
      </c>
      <c r="N132" s="2">
        <f>Calendar[[#This Row],[Date]]-DATE(Calendar[[#This Row],[Annee]],1,1)+1</f>
        <v>131</v>
      </c>
      <c r="O132" s="2" t="b">
        <f>IF(OR(Calendar[[#This Row],[Nom_Jour]]="Samedi",Calendar[[#This Row],[Nom_Jour]]="Dimanche"),TRUE)</f>
        <v>1</v>
      </c>
      <c r="P132" s="1" t="b">
        <f>NOT(ISERROR(VLOOKUP(Calendar[[#This Row],[Date]],Fériés[Date Fériés],1,FALSE)))</f>
        <v>0</v>
      </c>
    </row>
    <row r="133" spans="1:16" x14ac:dyDescent="0.3">
      <c r="A133" s="1">
        <v>43962</v>
      </c>
      <c r="B133" s="1" t="str">
        <f>TEXT(Calendar[[#This Row],[Date]],"aaaa")</f>
        <v>2020</v>
      </c>
      <c r="C133" s="1" t="str">
        <f>"T"&amp;ROUNDUP(Calendar[[#This Row],[No_Mois]]/3,0)</f>
        <v>T2</v>
      </c>
      <c r="D133">
        <f t="shared" si="2"/>
        <v>5</v>
      </c>
      <c r="E133" t="str">
        <f>"M"&amp;Calendar[[#This Row],[No_Mois]]</f>
        <v>M5</v>
      </c>
      <c r="F133" t="str">
        <f>Calendar[[#This Row],[Annee]]&amp;IF(LEN(Calendar[[#This Row],[No_Mois]])=1,"0"&amp;Calendar[[#This Row],[No_Mois]],Calendar[[#This Row],[No_Mois]])</f>
        <v>202005</v>
      </c>
      <c r="G133" s="1" t="str">
        <f>TEXT(Calendar[[#This Row],[Date]],"mmmm")&amp;" "&amp;TEXT(Calendar[[#This Row],[Date]],"aa")</f>
        <v>mai 20</v>
      </c>
      <c r="H133" s="1" t="str">
        <f>TEXT(Calendar[[#This Row],[Date]],"mmm")&amp;" "&amp;TEXT(Calendar[[#This Row],[Date]],"aa")</f>
        <v>mai 20</v>
      </c>
      <c r="I133" s="2" t="str">
        <f>"S"&amp;IF(LEN(_xlfn.ISOWEEKNUM(Calendar[[#This Row],[Date]]))=1,"0"&amp;_xlfn.ISOWEEKNUM(Calendar[[#This Row],[Date]]),_xlfn.ISOWEEKNUM(Calendar[[#This Row],[Date]]))</f>
        <v>S20</v>
      </c>
      <c r="J133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3" t="str">
        <f>TEXT(Calendar[[#This Row],[Date]],"jjjj")</f>
        <v>lundi</v>
      </c>
      <c r="L133">
        <f>WEEKDAY(Calendar[[#This Row],[Date]],2)</f>
        <v>1</v>
      </c>
      <c r="M133">
        <f>DAY(Calendar[[#This Row],[Date]])</f>
        <v>11</v>
      </c>
      <c r="N133" s="2">
        <f>Calendar[[#This Row],[Date]]-DATE(Calendar[[#This Row],[Annee]],1,1)+1</f>
        <v>132</v>
      </c>
      <c r="O133" s="2" t="b">
        <f>IF(OR(Calendar[[#This Row],[Nom_Jour]]="Samedi",Calendar[[#This Row],[Nom_Jour]]="Dimanche"),TRUE)</f>
        <v>0</v>
      </c>
      <c r="P133" s="1" t="b">
        <f>NOT(ISERROR(VLOOKUP(Calendar[[#This Row],[Date]],Fériés[Date Fériés],1,FALSE)))</f>
        <v>0</v>
      </c>
    </row>
    <row r="134" spans="1:16" x14ac:dyDescent="0.3">
      <c r="A134" s="1">
        <v>43963</v>
      </c>
      <c r="B134" s="1" t="str">
        <f>TEXT(Calendar[[#This Row],[Date]],"aaaa")</f>
        <v>2020</v>
      </c>
      <c r="C134" s="1" t="str">
        <f>"T"&amp;ROUNDUP(Calendar[[#This Row],[No_Mois]]/3,0)</f>
        <v>T2</v>
      </c>
      <c r="D134">
        <f t="shared" si="2"/>
        <v>5</v>
      </c>
      <c r="E134" t="str">
        <f>"M"&amp;Calendar[[#This Row],[No_Mois]]</f>
        <v>M5</v>
      </c>
      <c r="F134" t="str">
        <f>Calendar[[#This Row],[Annee]]&amp;IF(LEN(Calendar[[#This Row],[No_Mois]])=1,"0"&amp;Calendar[[#This Row],[No_Mois]],Calendar[[#This Row],[No_Mois]])</f>
        <v>202005</v>
      </c>
      <c r="G134" s="1" t="str">
        <f>TEXT(Calendar[[#This Row],[Date]],"mmmm")&amp;" "&amp;TEXT(Calendar[[#This Row],[Date]],"aa")</f>
        <v>mai 20</v>
      </c>
      <c r="H134" s="1" t="str">
        <f>TEXT(Calendar[[#This Row],[Date]],"mmm")&amp;" "&amp;TEXT(Calendar[[#This Row],[Date]],"aa")</f>
        <v>mai 20</v>
      </c>
      <c r="I134" s="2" t="str">
        <f>"S"&amp;IF(LEN(_xlfn.ISOWEEKNUM(Calendar[[#This Row],[Date]]))=1,"0"&amp;_xlfn.ISOWEEKNUM(Calendar[[#This Row],[Date]]),_xlfn.ISOWEEKNUM(Calendar[[#This Row],[Date]]))</f>
        <v>S20</v>
      </c>
      <c r="J134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4" t="str">
        <f>TEXT(Calendar[[#This Row],[Date]],"jjjj")</f>
        <v>mardi</v>
      </c>
      <c r="L134">
        <f>WEEKDAY(Calendar[[#This Row],[Date]],2)</f>
        <v>2</v>
      </c>
      <c r="M134">
        <f>DAY(Calendar[[#This Row],[Date]])</f>
        <v>12</v>
      </c>
      <c r="N134" s="2">
        <f>Calendar[[#This Row],[Date]]-DATE(Calendar[[#This Row],[Annee]],1,1)+1</f>
        <v>133</v>
      </c>
      <c r="O134" s="2" t="b">
        <f>IF(OR(Calendar[[#This Row],[Nom_Jour]]="Samedi",Calendar[[#This Row],[Nom_Jour]]="Dimanche"),TRUE)</f>
        <v>0</v>
      </c>
      <c r="P134" s="1" t="b">
        <f>NOT(ISERROR(VLOOKUP(Calendar[[#This Row],[Date]],Fériés[Date Fériés],1,FALSE)))</f>
        <v>0</v>
      </c>
    </row>
    <row r="135" spans="1:16" x14ac:dyDescent="0.3">
      <c r="A135" s="1">
        <v>43964</v>
      </c>
      <c r="B135" s="1" t="str">
        <f>TEXT(Calendar[[#This Row],[Date]],"aaaa")</f>
        <v>2020</v>
      </c>
      <c r="C135" s="1" t="str">
        <f>"T"&amp;ROUNDUP(Calendar[[#This Row],[No_Mois]]/3,0)</f>
        <v>T2</v>
      </c>
      <c r="D135">
        <f t="shared" si="2"/>
        <v>5</v>
      </c>
      <c r="E135" t="str">
        <f>"M"&amp;Calendar[[#This Row],[No_Mois]]</f>
        <v>M5</v>
      </c>
      <c r="F135" t="str">
        <f>Calendar[[#This Row],[Annee]]&amp;IF(LEN(Calendar[[#This Row],[No_Mois]])=1,"0"&amp;Calendar[[#This Row],[No_Mois]],Calendar[[#This Row],[No_Mois]])</f>
        <v>202005</v>
      </c>
      <c r="G135" s="1" t="str">
        <f>TEXT(Calendar[[#This Row],[Date]],"mmmm")&amp;" "&amp;TEXT(Calendar[[#This Row],[Date]],"aa")</f>
        <v>mai 20</v>
      </c>
      <c r="H135" s="1" t="str">
        <f>TEXT(Calendar[[#This Row],[Date]],"mmm")&amp;" "&amp;TEXT(Calendar[[#This Row],[Date]],"aa")</f>
        <v>mai 20</v>
      </c>
      <c r="I135" s="2" t="str">
        <f>"S"&amp;IF(LEN(_xlfn.ISOWEEKNUM(Calendar[[#This Row],[Date]]))=1,"0"&amp;_xlfn.ISOWEEKNUM(Calendar[[#This Row],[Date]]),_xlfn.ISOWEEKNUM(Calendar[[#This Row],[Date]]))</f>
        <v>S20</v>
      </c>
      <c r="J135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5" t="str">
        <f>TEXT(Calendar[[#This Row],[Date]],"jjjj")</f>
        <v>mercredi</v>
      </c>
      <c r="L135">
        <f>WEEKDAY(Calendar[[#This Row],[Date]],2)</f>
        <v>3</v>
      </c>
      <c r="M135">
        <f>DAY(Calendar[[#This Row],[Date]])</f>
        <v>13</v>
      </c>
      <c r="N135" s="2">
        <f>Calendar[[#This Row],[Date]]-DATE(Calendar[[#This Row],[Annee]],1,1)+1</f>
        <v>134</v>
      </c>
      <c r="O135" s="2" t="b">
        <f>IF(OR(Calendar[[#This Row],[Nom_Jour]]="Samedi",Calendar[[#This Row],[Nom_Jour]]="Dimanche"),TRUE)</f>
        <v>0</v>
      </c>
      <c r="P135" s="1" t="b">
        <f>NOT(ISERROR(VLOOKUP(Calendar[[#This Row],[Date]],Fériés[Date Fériés],1,FALSE)))</f>
        <v>0</v>
      </c>
    </row>
    <row r="136" spans="1:16" x14ac:dyDescent="0.3">
      <c r="A136" s="1">
        <v>43965</v>
      </c>
      <c r="B136" s="1" t="str">
        <f>TEXT(Calendar[[#This Row],[Date]],"aaaa")</f>
        <v>2020</v>
      </c>
      <c r="C136" s="1" t="str">
        <f>"T"&amp;ROUNDUP(Calendar[[#This Row],[No_Mois]]/3,0)</f>
        <v>T2</v>
      </c>
      <c r="D136">
        <f t="shared" si="2"/>
        <v>5</v>
      </c>
      <c r="E136" t="str">
        <f>"M"&amp;Calendar[[#This Row],[No_Mois]]</f>
        <v>M5</v>
      </c>
      <c r="F136" t="str">
        <f>Calendar[[#This Row],[Annee]]&amp;IF(LEN(Calendar[[#This Row],[No_Mois]])=1,"0"&amp;Calendar[[#This Row],[No_Mois]],Calendar[[#This Row],[No_Mois]])</f>
        <v>202005</v>
      </c>
      <c r="G136" s="1" t="str">
        <f>TEXT(Calendar[[#This Row],[Date]],"mmmm")&amp;" "&amp;TEXT(Calendar[[#This Row],[Date]],"aa")</f>
        <v>mai 20</v>
      </c>
      <c r="H136" s="1" t="str">
        <f>TEXT(Calendar[[#This Row],[Date]],"mmm")&amp;" "&amp;TEXT(Calendar[[#This Row],[Date]],"aa")</f>
        <v>mai 20</v>
      </c>
      <c r="I136" s="2" t="str">
        <f>"S"&amp;IF(LEN(_xlfn.ISOWEEKNUM(Calendar[[#This Row],[Date]]))=1,"0"&amp;_xlfn.ISOWEEKNUM(Calendar[[#This Row],[Date]]),_xlfn.ISOWEEKNUM(Calendar[[#This Row],[Date]]))</f>
        <v>S20</v>
      </c>
      <c r="J136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6" t="str">
        <f>TEXT(Calendar[[#This Row],[Date]],"jjjj")</f>
        <v>jeudi</v>
      </c>
      <c r="L136">
        <f>WEEKDAY(Calendar[[#This Row],[Date]],2)</f>
        <v>4</v>
      </c>
      <c r="M136">
        <f>DAY(Calendar[[#This Row],[Date]])</f>
        <v>14</v>
      </c>
      <c r="N136" s="2">
        <f>Calendar[[#This Row],[Date]]-DATE(Calendar[[#This Row],[Annee]],1,1)+1</f>
        <v>135</v>
      </c>
      <c r="O136" s="2" t="b">
        <f>IF(OR(Calendar[[#This Row],[Nom_Jour]]="Samedi",Calendar[[#This Row],[Nom_Jour]]="Dimanche"),TRUE)</f>
        <v>0</v>
      </c>
      <c r="P136" s="1" t="b">
        <f>NOT(ISERROR(VLOOKUP(Calendar[[#This Row],[Date]],Fériés[Date Fériés],1,FALSE)))</f>
        <v>0</v>
      </c>
    </row>
    <row r="137" spans="1:16" x14ac:dyDescent="0.3">
      <c r="A137" s="1">
        <v>43966</v>
      </c>
      <c r="B137" s="1" t="str">
        <f>TEXT(Calendar[[#This Row],[Date]],"aaaa")</f>
        <v>2020</v>
      </c>
      <c r="C137" s="1" t="str">
        <f>"T"&amp;ROUNDUP(Calendar[[#This Row],[No_Mois]]/3,0)</f>
        <v>T2</v>
      </c>
      <c r="D137">
        <f t="shared" si="2"/>
        <v>5</v>
      </c>
      <c r="E137" t="str">
        <f>"M"&amp;Calendar[[#This Row],[No_Mois]]</f>
        <v>M5</v>
      </c>
      <c r="F137" t="str">
        <f>Calendar[[#This Row],[Annee]]&amp;IF(LEN(Calendar[[#This Row],[No_Mois]])=1,"0"&amp;Calendar[[#This Row],[No_Mois]],Calendar[[#This Row],[No_Mois]])</f>
        <v>202005</v>
      </c>
      <c r="G137" s="1" t="str">
        <f>TEXT(Calendar[[#This Row],[Date]],"mmmm")&amp;" "&amp;TEXT(Calendar[[#This Row],[Date]],"aa")</f>
        <v>mai 20</v>
      </c>
      <c r="H137" s="1" t="str">
        <f>TEXT(Calendar[[#This Row],[Date]],"mmm")&amp;" "&amp;TEXT(Calendar[[#This Row],[Date]],"aa")</f>
        <v>mai 20</v>
      </c>
      <c r="I137" s="2" t="str">
        <f>"S"&amp;IF(LEN(_xlfn.ISOWEEKNUM(Calendar[[#This Row],[Date]]))=1,"0"&amp;_xlfn.ISOWEEKNUM(Calendar[[#This Row],[Date]]),_xlfn.ISOWEEKNUM(Calendar[[#This Row],[Date]]))</f>
        <v>S20</v>
      </c>
      <c r="J137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7" t="str">
        <f>TEXT(Calendar[[#This Row],[Date]],"jjjj")</f>
        <v>vendredi</v>
      </c>
      <c r="L137">
        <f>WEEKDAY(Calendar[[#This Row],[Date]],2)</f>
        <v>5</v>
      </c>
      <c r="M137">
        <f>DAY(Calendar[[#This Row],[Date]])</f>
        <v>15</v>
      </c>
      <c r="N137" s="2">
        <f>Calendar[[#This Row],[Date]]-DATE(Calendar[[#This Row],[Annee]],1,1)+1</f>
        <v>136</v>
      </c>
      <c r="O137" s="2" t="b">
        <f>IF(OR(Calendar[[#This Row],[Nom_Jour]]="Samedi",Calendar[[#This Row],[Nom_Jour]]="Dimanche"),TRUE)</f>
        <v>0</v>
      </c>
      <c r="P137" s="1" t="b">
        <f>NOT(ISERROR(VLOOKUP(Calendar[[#This Row],[Date]],Fériés[Date Fériés],1,FALSE)))</f>
        <v>0</v>
      </c>
    </row>
    <row r="138" spans="1:16" x14ac:dyDescent="0.3">
      <c r="A138" s="1">
        <v>43967</v>
      </c>
      <c r="B138" s="1" t="str">
        <f>TEXT(Calendar[[#This Row],[Date]],"aaaa")</f>
        <v>2020</v>
      </c>
      <c r="C138" s="1" t="str">
        <f>"T"&amp;ROUNDUP(Calendar[[#This Row],[No_Mois]]/3,0)</f>
        <v>T2</v>
      </c>
      <c r="D138">
        <f t="shared" si="2"/>
        <v>5</v>
      </c>
      <c r="E138" t="str">
        <f>"M"&amp;Calendar[[#This Row],[No_Mois]]</f>
        <v>M5</v>
      </c>
      <c r="F138" t="str">
        <f>Calendar[[#This Row],[Annee]]&amp;IF(LEN(Calendar[[#This Row],[No_Mois]])=1,"0"&amp;Calendar[[#This Row],[No_Mois]],Calendar[[#This Row],[No_Mois]])</f>
        <v>202005</v>
      </c>
      <c r="G138" s="1" t="str">
        <f>TEXT(Calendar[[#This Row],[Date]],"mmmm")&amp;" "&amp;TEXT(Calendar[[#This Row],[Date]],"aa")</f>
        <v>mai 20</v>
      </c>
      <c r="H138" s="1" t="str">
        <f>TEXT(Calendar[[#This Row],[Date]],"mmm")&amp;" "&amp;TEXT(Calendar[[#This Row],[Date]],"aa")</f>
        <v>mai 20</v>
      </c>
      <c r="I138" s="2" t="str">
        <f>"S"&amp;IF(LEN(_xlfn.ISOWEEKNUM(Calendar[[#This Row],[Date]]))=1,"0"&amp;_xlfn.ISOWEEKNUM(Calendar[[#This Row],[Date]]),_xlfn.ISOWEEKNUM(Calendar[[#This Row],[Date]]))</f>
        <v>S20</v>
      </c>
      <c r="J138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8" t="str">
        <f>TEXT(Calendar[[#This Row],[Date]],"jjjj")</f>
        <v>samedi</v>
      </c>
      <c r="L138">
        <f>WEEKDAY(Calendar[[#This Row],[Date]],2)</f>
        <v>6</v>
      </c>
      <c r="M138">
        <f>DAY(Calendar[[#This Row],[Date]])</f>
        <v>16</v>
      </c>
      <c r="N138" s="2">
        <f>Calendar[[#This Row],[Date]]-DATE(Calendar[[#This Row],[Annee]],1,1)+1</f>
        <v>137</v>
      </c>
      <c r="O138" s="2" t="b">
        <f>IF(OR(Calendar[[#This Row],[Nom_Jour]]="Samedi",Calendar[[#This Row],[Nom_Jour]]="Dimanche"),TRUE)</f>
        <v>1</v>
      </c>
      <c r="P138" s="1" t="b">
        <f>NOT(ISERROR(VLOOKUP(Calendar[[#This Row],[Date]],Fériés[Date Fériés],1,FALSE)))</f>
        <v>0</v>
      </c>
    </row>
    <row r="139" spans="1:16" x14ac:dyDescent="0.3">
      <c r="A139" s="1">
        <v>43968</v>
      </c>
      <c r="B139" s="1" t="str">
        <f>TEXT(Calendar[[#This Row],[Date]],"aaaa")</f>
        <v>2020</v>
      </c>
      <c r="C139" s="1" t="str">
        <f>"T"&amp;ROUNDUP(Calendar[[#This Row],[No_Mois]]/3,0)</f>
        <v>T2</v>
      </c>
      <c r="D139">
        <f t="shared" si="2"/>
        <v>5</v>
      </c>
      <c r="E139" t="str">
        <f>"M"&amp;Calendar[[#This Row],[No_Mois]]</f>
        <v>M5</v>
      </c>
      <c r="F139" t="str">
        <f>Calendar[[#This Row],[Annee]]&amp;IF(LEN(Calendar[[#This Row],[No_Mois]])=1,"0"&amp;Calendar[[#This Row],[No_Mois]],Calendar[[#This Row],[No_Mois]])</f>
        <v>202005</v>
      </c>
      <c r="G139" s="1" t="str">
        <f>TEXT(Calendar[[#This Row],[Date]],"mmmm")&amp;" "&amp;TEXT(Calendar[[#This Row],[Date]],"aa")</f>
        <v>mai 20</v>
      </c>
      <c r="H139" s="1" t="str">
        <f>TEXT(Calendar[[#This Row],[Date]],"mmm")&amp;" "&amp;TEXT(Calendar[[#This Row],[Date]],"aa")</f>
        <v>mai 20</v>
      </c>
      <c r="I139" s="2" t="str">
        <f>"S"&amp;IF(LEN(_xlfn.ISOWEEKNUM(Calendar[[#This Row],[Date]]))=1,"0"&amp;_xlfn.ISOWEEKNUM(Calendar[[#This Row],[Date]]),_xlfn.ISOWEEKNUM(Calendar[[#This Row],[Date]]))</f>
        <v>S20</v>
      </c>
      <c r="J139" s="2" t="str">
        <f>Calendar[[#This Row],[Annee]]&amp;"-"&amp;IF(LEN(_xlfn.ISOWEEKNUM(Calendar[[#This Row],[Date]]))=1,"0"&amp;_xlfn.ISOWEEKNUM(Calendar[[#This Row],[Date]]),_xlfn.ISOWEEKNUM(Calendar[[#This Row],[Date]]))</f>
        <v>2020-20</v>
      </c>
      <c r="K139" t="str">
        <f>TEXT(Calendar[[#This Row],[Date]],"jjjj")</f>
        <v>dimanche</v>
      </c>
      <c r="L139">
        <f>WEEKDAY(Calendar[[#This Row],[Date]],2)</f>
        <v>7</v>
      </c>
      <c r="M139">
        <f>DAY(Calendar[[#This Row],[Date]])</f>
        <v>17</v>
      </c>
      <c r="N139" s="2">
        <f>Calendar[[#This Row],[Date]]-DATE(Calendar[[#This Row],[Annee]],1,1)+1</f>
        <v>138</v>
      </c>
      <c r="O139" s="2" t="b">
        <f>IF(OR(Calendar[[#This Row],[Nom_Jour]]="Samedi",Calendar[[#This Row],[Nom_Jour]]="Dimanche"),TRUE)</f>
        <v>1</v>
      </c>
      <c r="P139" s="1" t="b">
        <f>NOT(ISERROR(VLOOKUP(Calendar[[#This Row],[Date]],Fériés[Date Fériés],1,FALSE)))</f>
        <v>0</v>
      </c>
    </row>
    <row r="140" spans="1:16" x14ac:dyDescent="0.3">
      <c r="A140" s="1">
        <v>43969</v>
      </c>
      <c r="B140" s="1" t="str">
        <f>TEXT(Calendar[[#This Row],[Date]],"aaaa")</f>
        <v>2020</v>
      </c>
      <c r="C140" s="1" t="str">
        <f>"T"&amp;ROUNDUP(Calendar[[#This Row],[No_Mois]]/3,0)</f>
        <v>T2</v>
      </c>
      <c r="D140">
        <f t="shared" si="2"/>
        <v>5</v>
      </c>
      <c r="E140" t="str">
        <f>"M"&amp;Calendar[[#This Row],[No_Mois]]</f>
        <v>M5</v>
      </c>
      <c r="F140" t="str">
        <f>Calendar[[#This Row],[Annee]]&amp;IF(LEN(Calendar[[#This Row],[No_Mois]])=1,"0"&amp;Calendar[[#This Row],[No_Mois]],Calendar[[#This Row],[No_Mois]])</f>
        <v>202005</v>
      </c>
      <c r="G140" s="1" t="str">
        <f>TEXT(Calendar[[#This Row],[Date]],"mmmm")&amp;" "&amp;TEXT(Calendar[[#This Row],[Date]],"aa")</f>
        <v>mai 20</v>
      </c>
      <c r="H140" s="1" t="str">
        <f>TEXT(Calendar[[#This Row],[Date]],"mmm")&amp;" "&amp;TEXT(Calendar[[#This Row],[Date]],"aa")</f>
        <v>mai 20</v>
      </c>
      <c r="I140" s="2" t="str">
        <f>"S"&amp;IF(LEN(_xlfn.ISOWEEKNUM(Calendar[[#This Row],[Date]]))=1,"0"&amp;_xlfn.ISOWEEKNUM(Calendar[[#This Row],[Date]]),_xlfn.ISOWEEKNUM(Calendar[[#This Row],[Date]]))</f>
        <v>S21</v>
      </c>
      <c r="J140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0" t="str">
        <f>TEXT(Calendar[[#This Row],[Date]],"jjjj")</f>
        <v>lundi</v>
      </c>
      <c r="L140">
        <f>WEEKDAY(Calendar[[#This Row],[Date]],2)</f>
        <v>1</v>
      </c>
      <c r="M140">
        <f>DAY(Calendar[[#This Row],[Date]])</f>
        <v>18</v>
      </c>
      <c r="N140" s="2">
        <f>Calendar[[#This Row],[Date]]-DATE(Calendar[[#This Row],[Annee]],1,1)+1</f>
        <v>139</v>
      </c>
      <c r="O140" s="2" t="b">
        <f>IF(OR(Calendar[[#This Row],[Nom_Jour]]="Samedi",Calendar[[#This Row],[Nom_Jour]]="Dimanche"),TRUE)</f>
        <v>0</v>
      </c>
      <c r="P140" s="1" t="b">
        <f>NOT(ISERROR(VLOOKUP(Calendar[[#This Row],[Date]],Fériés[Date Fériés],1,FALSE)))</f>
        <v>0</v>
      </c>
    </row>
    <row r="141" spans="1:16" x14ac:dyDescent="0.3">
      <c r="A141" s="1">
        <v>43970</v>
      </c>
      <c r="B141" s="1" t="str">
        <f>TEXT(Calendar[[#This Row],[Date]],"aaaa")</f>
        <v>2020</v>
      </c>
      <c r="C141" s="1" t="str">
        <f>"T"&amp;ROUNDUP(Calendar[[#This Row],[No_Mois]]/3,0)</f>
        <v>T2</v>
      </c>
      <c r="D141">
        <f t="shared" si="2"/>
        <v>5</v>
      </c>
      <c r="E141" t="str">
        <f>"M"&amp;Calendar[[#This Row],[No_Mois]]</f>
        <v>M5</v>
      </c>
      <c r="F141" t="str">
        <f>Calendar[[#This Row],[Annee]]&amp;IF(LEN(Calendar[[#This Row],[No_Mois]])=1,"0"&amp;Calendar[[#This Row],[No_Mois]],Calendar[[#This Row],[No_Mois]])</f>
        <v>202005</v>
      </c>
      <c r="G141" s="1" t="str">
        <f>TEXT(Calendar[[#This Row],[Date]],"mmmm")&amp;" "&amp;TEXT(Calendar[[#This Row],[Date]],"aa")</f>
        <v>mai 20</v>
      </c>
      <c r="H141" s="1" t="str">
        <f>TEXT(Calendar[[#This Row],[Date]],"mmm")&amp;" "&amp;TEXT(Calendar[[#This Row],[Date]],"aa")</f>
        <v>mai 20</v>
      </c>
      <c r="I141" s="2" t="str">
        <f>"S"&amp;IF(LEN(_xlfn.ISOWEEKNUM(Calendar[[#This Row],[Date]]))=1,"0"&amp;_xlfn.ISOWEEKNUM(Calendar[[#This Row],[Date]]),_xlfn.ISOWEEKNUM(Calendar[[#This Row],[Date]]))</f>
        <v>S21</v>
      </c>
      <c r="J141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1" t="str">
        <f>TEXT(Calendar[[#This Row],[Date]],"jjjj")</f>
        <v>mardi</v>
      </c>
      <c r="L141">
        <f>WEEKDAY(Calendar[[#This Row],[Date]],2)</f>
        <v>2</v>
      </c>
      <c r="M141">
        <f>DAY(Calendar[[#This Row],[Date]])</f>
        <v>19</v>
      </c>
      <c r="N141" s="2">
        <f>Calendar[[#This Row],[Date]]-DATE(Calendar[[#This Row],[Annee]],1,1)+1</f>
        <v>140</v>
      </c>
      <c r="O141" s="2" t="b">
        <f>IF(OR(Calendar[[#This Row],[Nom_Jour]]="Samedi",Calendar[[#This Row],[Nom_Jour]]="Dimanche"),TRUE)</f>
        <v>0</v>
      </c>
      <c r="P141" s="1" t="b">
        <f>NOT(ISERROR(VLOOKUP(Calendar[[#This Row],[Date]],Fériés[Date Fériés],1,FALSE)))</f>
        <v>0</v>
      </c>
    </row>
    <row r="142" spans="1:16" x14ac:dyDescent="0.3">
      <c r="A142" s="1">
        <v>43971</v>
      </c>
      <c r="B142" s="1" t="str">
        <f>TEXT(Calendar[[#This Row],[Date]],"aaaa")</f>
        <v>2020</v>
      </c>
      <c r="C142" s="1" t="str">
        <f>"T"&amp;ROUNDUP(Calendar[[#This Row],[No_Mois]]/3,0)</f>
        <v>T2</v>
      </c>
      <c r="D142">
        <f t="shared" si="2"/>
        <v>5</v>
      </c>
      <c r="E142" t="str">
        <f>"M"&amp;Calendar[[#This Row],[No_Mois]]</f>
        <v>M5</v>
      </c>
      <c r="F142" t="str">
        <f>Calendar[[#This Row],[Annee]]&amp;IF(LEN(Calendar[[#This Row],[No_Mois]])=1,"0"&amp;Calendar[[#This Row],[No_Mois]],Calendar[[#This Row],[No_Mois]])</f>
        <v>202005</v>
      </c>
      <c r="G142" s="1" t="str">
        <f>TEXT(Calendar[[#This Row],[Date]],"mmmm")&amp;" "&amp;TEXT(Calendar[[#This Row],[Date]],"aa")</f>
        <v>mai 20</v>
      </c>
      <c r="H142" s="1" t="str">
        <f>TEXT(Calendar[[#This Row],[Date]],"mmm")&amp;" "&amp;TEXT(Calendar[[#This Row],[Date]],"aa")</f>
        <v>mai 20</v>
      </c>
      <c r="I142" s="2" t="str">
        <f>"S"&amp;IF(LEN(_xlfn.ISOWEEKNUM(Calendar[[#This Row],[Date]]))=1,"0"&amp;_xlfn.ISOWEEKNUM(Calendar[[#This Row],[Date]]),_xlfn.ISOWEEKNUM(Calendar[[#This Row],[Date]]))</f>
        <v>S21</v>
      </c>
      <c r="J142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2" t="str">
        <f>TEXT(Calendar[[#This Row],[Date]],"jjjj")</f>
        <v>mercredi</v>
      </c>
      <c r="L142">
        <f>WEEKDAY(Calendar[[#This Row],[Date]],2)</f>
        <v>3</v>
      </c>
      <c r="M142">
        <f>DAY(Calendar[[#This Row],[Date]])</f>
        <v>20</v>
      </c>
      <c r="N142" s="2">
        <f>Calendar[[#This Row],[Date]]-DATE(Calendar[[#This Row],[Annee]],1,1)+1</f>
        <v>141</v>
      </c>
      <c r="O142" s="2" t="b">
        <f>IF(OR(Calendar[[#This Row],[Nom_Jour]]="Samedi",Calendar[[#This Row],[Nom_Jour]]="Dimanche"),TRUE)</f>
        <v>0</v>
      </c>
      <c r="P142" s="1" t="b">
        <f>NOT(ISERROR(VLOOKUP(Calendar[[#This Row],[Date]],Fériés[Date Fériés],1,FALSE)))</f>
        <v>0</v>
      </c>
    </row>
    <row r="143" spans="1:16" x14ac:dyDescent="0.3">
      <c r="A143" s="1">
        <v>43972</v>
      </c>
      <c r="B143" s="1" t="str">
        <f>TEXT(Calendar[[#This Row],[Date]],"aaaa")</f>
        <v>2020</v>
      </c>
      <c r="C143" s="1" t="str">
        <f>"T"&amp;ROUNDUP(Calendar[[#This Row],[No_Mois]]/3,0)</f>
        <v>T2</v>
      </c>
      <c r="D143">
        <f t="shared" si="2"/>
        <v>5</v>
      </c>
      <c r="E143" t="str">
        <f>"M"&amp;Calendar[[#This Row],[No_Mois]]</f>
        <v>M5</v>
      </c>
      <c r="F143" t="str">
        <f>Calendar[[#This Row],[Annee]]&amp;IF(LEN(Calendar[[#This Row],[No_Mois]])=1,"0"&amp;Calendar[[#This Row],[No_Mois]],Calendar[[#This Row],[No_Mois]])</f>
        <v>202005</v>
      </c>
      <c r="G143" s="1" t="str">
        <f>TEXT(Calendar[[#This Row],[Date]],"mmmm")&amp;" "&amp;TEXT(Calendar[[#This Row],[Date]],"aa")</f>
        <v>mai 20</v>
      </c>
      <c r="H143" s="1" t="str">
        <f>TEXT(Calendar[[#This Row],[Date]],"mmm")&amp;" "&amp;TEXT(Calendar[[#This Row],[Date]],"aa")</f>
        <v>mai 20</v>
      </c>
      <c r="I143" s="2" t="str">
        <f>"S"&amp;IF(LEN(_xlfn.ISOWEEKNUM(Calendar[[#This Row],[Date]]))=1,"0"&amp;_xlfn.ISOWEEKNUM(Calendar[[#This Row],[Date]]),_xlfn.ISOWEEKNUM(Calendar[[#This Row],[Date]]))</f>
        <v>S21</v>
      </c>
      <c r="J143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3" t="str">
        <f>TEXT(Calendar[[#This Row],[Date]],"jjjj")</f>
        <v>jeudi</v>
      </c>
      <c r="L143">
        <f>WEEKDAY(Calendar[[#This Row],[Date]],2)</f>
        <v>4</v>
      </c>
      <c r="M143">
        <f>DAY(Calendar[[#This Row],[Date]])</f>
        <v>21</v>
      </c>
      <c r="N143" s="2">
        <f>Calendar[[#This Row],[Date]]-DATE(Calendar[[#This Row],[Annee]],1,1)+1</f>
        <v>142</v>
      </c>
      <c r="O143" s="2" t="b">
        <f>IF(OR(Calendar[[#This Row],[Nom_Jour]]="Samedi",Calendar[[#This Row],[Nom_Jour]]="Dimanche"),TRUE)</f>
        <v>0</v>
      </c>
      <c r="P143" s="1" t="b">
        <f>NOT(ISERROR(VLOOKUP(Calendar[[#This Row],[Date]],Fériés[Date Fériés],1,FALSE)))</f>
        <v>1</v>
      </c>
    </row>
    <row r="144" spans="1:16" x14ac:dyDescent="0.3">
      <c r="A144" s="1">
        <v>43973</v>
      </c>
      <c r="B144" s="1" t="str">
        <f>TEXT(Calendar[[#This Row],[Date]],"aaaa")</f>
        <v>2020</v>
      </c>
      <c r="C144" s="1" t="str">
        <f>"T"&amp;ROUNDUP(Calendar[[#This Row],[No_Mois]]/3,0)</f>
        <v>T2</v>
      </c>
      <c r="D144">
        <f t="shared" si="2"/>
        <v>5</v>
      </c>
      <c r="E144" t="str">
        <f>"M"&amp;Calendar[[#This Row],[No_Mois]]</f>
        <v>M5</v>
      </c>
      <c r="F144" t="str">
        <f>Calendar[[#This Row],[Annee]]&amp;IF(LEN(Calendar[[#This Row],[No_Mois]])=1,"0"&amp;Calendar[[#This Row],[No_Mois]],Calendar[[#This Row],[No_Mois]])</f>
        <v>202005</v>
      </c>
      <c r="G144" s="1" t="str">
        <f>TEXT(Calendar[[#This Row],[Date]],"mmmm")&amp;" "&amp;TEXT(Calendar[[#This Row],[Date]],"aa")</f>
        <v>mai 20</v>
      </c>
      <c r="H144" s="1" t="str">
        <f>TEXT(Calendar[[#This Row],[Date]],"mmm")&amp;" "&amp;TEXT(Calendar[[#This Row],[Date]],"aa")</f>
        <v>mai 20</v>
      </c>
      <c r="I144" s="2" t="str">
        <f>"S"&amp;IF(LEN(_xlfn.ISOWEEKNUM(Calendar[[#This Row],[Date]]))=1,"0"&amp;_xlfn.ISOWEEKNUM(Calendar[[#This Row],[Date]]),_xlfn.ISOWEEKNUM(Calendar[[#This Row],[Date]]))</f>
        <v>S21</v>
      </c>
      <c r="J144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4" t="str">
        <f>TEXT(Calendar[[#This Row],[Date]],"jjjj")</f>
        <v>vendredi</v>
      </c>
      <c r="L144">
        <f>WEEKDAY(Calendar[[#This Row],[Date]],2)</f>
        <v>5</v>
      </c>
      <c r="M144">
        <f>DAY(Calendar[[#This Row],[Date]])</f>
        <v>22</v>
      </c>
      <c r="N144" s="2">
        <f>Calendar[[#This Row],[Date]]-DATE(Calendar[[#This Row],[Annee]],1,1)+1</f>
        <v>143</v>
      </c>
      <c r="O144" s="2" t="b">
        <f>IF(OR(Calendar[[#This Row],[Nom_Jour]]="Samedi",Calendar[[#This Row],[Nom_Jour]]="Dimanche"),TRUE)</f>
        <v>0</v>
      </c>
      <c r="P144" s="1" t="b">
        <f>NOT(ISERROR(VLOOKUP(Calendar[[#This Row],[Date]],Fériés[Date Fériés],1,FALSE)))</f>
        <v>0</v>
      </c>
    </row>
    <row r="145" spans="1:16" x14ac:dyDescent="0.3">
      <c r="A145" s="1">
        <v>43974</v>
      </c>
      <c r="B145" s="1" t="str">
        <f>TEXT(Calendar[[#This Row],[Date]],"aaaa")</f>
        <v>2020</v>
      </c>
      <c r="C145" s="1" t="str">
        <f>"T"&amp;ROUNDUP(Calendar[[#This Row],[No_Mois]]/3,0)</f>
        <v>T2</v>
      </c>
      <c r="D145">
        <f t="shared" si="2"/>
        <v>5</v>
      </c>
      <c r="E145" t="str">
        <f>"M"&amp;Calendar[[#This Row],[No_Mois]]</f>
        <v>M5</v>
      </c>
      <c r="F145" t="str">
        <f>Calendar[[#This Row],[Annee]]&amp;IF(LEN(Calendar[[#This Row],[No_Mois]])=1,"0"&amp;Calendar[[#This Row],[No_Mois]],Calendar[[#This Row],[No_Mois]])</f>
        <v>202005</v>
      </c>
      <c r="G145" s="1" t="str">
        <f>TEXT(Calendar[[#This Row],[Date]],"mmmm")&amp;" "&amp;TEXT(Calendar[[#This Row],[Date]],"aa")</f>
        <v>mai 20</v>
      </c>
      <c r="H145" s="1" t="str">
        <f>TEXT(Calendar[[#This Row],[Date]],"mmm")&amp;" "&amp;TEXT(Calendar[[#This Row],[Date]],"aa")</f>
        <v>mai 20</v>
      </c>
      <c r="I145" s="2" t="str">
        <f>"S"&amp;IF(LEN(_xlfn.ISOWEEKNUM(Calendar[[#This Row],[Date]]))=1,"0"&amp;_xlfn.ISOWEEKNUM(Calendar[[#This Row],[Date]]),_xlfn.ISOWEEKNUM(Calendar[[#This Row],[Date]]))</f>
        <v>S21</v>
      </c>
      <c r="J145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5" t="str">
        <f>TEXT(Calendar[[#This Row],[Date]],"jjjj")</f>
        <v>samedi</v>
      </c>
      <c r="L145">
        <f>WEEKDAY(Calendar[[#This Row],[Date]],2)</f>
        <v>6</v>
      </c>
      <c r="M145">
        <f>DAY(Calendar[[#This Row],[Date]])</f>
        <v>23</v>
      </c>
      <c r="N145" s="2">
        <f>Calendar[[#This Row],[Date]]-DATE(Calendar[[#This Row],[Annee]],1,1)+1</f>
        <v>144</v>
      </c>
      <c r="O145" s="2" t="b">
        <f>IF(OR(Calendar[[#This Row],[Nom_Jour]]="Samedi",Calendar[[#This Row],[Nom_Jour]]="Dimanche"),TRUE)</f>
        <v>1</v>
      </c>
      <c r="P145" s="1" t="b">
        <f>NOT(ISERROR(VLOOKUP(Calendar[[#This Row],[Date]],Fériés[Date Fériés],1,FALSE)))</f>
        <v>0</v>
      </c>
    </row>
    <row r="146" spans="1:16" x14ac:dyDescent="0.3">
      <c r="A146" s="1">
        <v>43975</v>
      </c>
      <c r="B146" s="1" t="str">
        <f>TEXT(Calendar[[#This Row],[Date]],"aaaa")</f>
        <v>2020</v>
      </c>
      <c r="C146" s="1" t="str">
        <f>"T"&amp;ROUNDUP(Calendar[[#This Row],[No_Mois]]/3,0)</f>
        <v>T2</v>
      </c>
      <c r="D146">
        <f t="shared" si="2"/>
        <v>5</v>
      </c>
      <c r="E146" t="str">
        <f>"M"&amp;Calendar[[#This Row],[No_Mois]]</f>
        <v>M5</v>
      </c>
      <c r="F146" t="str">
        <f>Calendar[[#This Row],[Annee]]&amp;IF(LEN(Calendar[[#This Row],[No_Mois]])=1,"0"&amp;Calendar[[#This Row],[No_Mois]],Calendar[[#This Row],[No_Mois]])</f>
        <v>202005</v>
      </c>
      <c r="G146" s="1" t="str">
        <f>TEXT(Calendar[[#This Row],[Date]],"mmmm")&amp;" "&amp;TEXT(Calendar[[#This Row],[Date]],"aa")</f>
        <v>mai 20</v>
      </c>
      <c r="H146" s="1" t="str">
        <f>TEXT(Calendar[[#This Row],[Date]],"mmm")&amp;" "&amp;TEXT(Calendar[[#This Row],[Date]],"aa")</f>
        <v>mai 20</v>
      </c>
      <c r="I146" s="2" t="str">
        <f>"S"&amp;IF(LEN(_xlfn.ISOWEEKNUM(Calendar[[#This Row],[Date]]))=1,"0"&amp;_xlfn.ISOWEEKNUM(Calendar[[#This Row],[Date]]),_xlfn.ISOWEEKNUM(Calendar[[#This Row],[Date]]))</f>
        <v>S21</v>
      </c>
      <c r="J146" s="2" t="str">
        <f>Calendar[[#This Row],[Annee]]&amp;"-"&amp;IF(LEN(_xlfn.ISOWEEKNUM(Calendar[[#This Row],[Date]]))=1,"0"&amp;_xlfn.ISOWEEKNUM(Calendar[[#This Row],[Date]]),_xlfn.ISOWEEKNUM(Calendar[[#This Row],[Date]]))</f>
        <v>2020-21</v>
      </c>
      <c r="K146" t="str">
        <f>TEXT(Calendar[[#This Row],[Date]],"jjjj")</f>
        <v>dimanche</v>
      </c>
      <c r="L146">
        <f>WEEKDAY(Calendar[[#This Row],[Date]],2)</f>
        <v>7</v>
      </c>
      <c r="M146">
        <f>DAY(Calendar[[#This Row],[Date]])</f>
        <v>24</v>
      </c>
      <c r="N146" s="2">
        <f>Calendar[[#This Row],[Date]]-DATE(Calendar[[#This Row],[Annee]],1,1)+1</f>
        <v>145</v>
      </c>
      <c r="O146" s="2" t="b">
        <f>IF(OR(Calendar[[#This Row],[Nom_Jour]]="Samedi",Calendar[[#This Row],[Nom_Jour]]="Dimanche"),TRUE)</f>
        <v>1</v>
      </c>
      <c r="P146" s="1" t="b">
        <f>NOT(ISERROR(VLOOKUP(Calendar[[#This Row],[Date]],Fériés[Date Fériés],1,FALSE)))</f>
        <v>0</v>
      </c>
    </row>
    <row r="147" spans="1:16" x14ac:dyDescent="0.3">
      <c r="A147" s="1">
        <v>43976</v>
      </c>
      <c r="B147" s="1" t="str">
        <f>TEXT(Calendar[[#This Row],[Date]],"aaaa")</f>
        <v>2020</v>
      </c>
      <c r="C147" s="1" t="str">
        <f>"T"&amp;ROUNDUP(Calendar[[#This Row],[No_Mois]]/3,0)</f>
        <v>T2</v>
      </c>
      <c r="D147">
        <f t="shared" si="2"/>
        <v>5</v>
      </c>
      <c r="E147" t="str">
        <f>"M"&amp;Calendar[[#This Row],[No_Mois]]</f>
        <v>M5</v>
      </c>
      <c r="F147" t="str">
        <f>Calendar[[#This Row],[Annee]]&amp;IF(LEN(Calendar[[#This Row],[No_Mois]])=1,"0"&amp;Calendar[[#This Row],[No_Mois]],Calendar[[#This Row],[No_Mois]])</f>
        <v>202005</v>
      </c>
      <c r="G147" s="1" t="str">
        <f>TEXT(Calendar[[#This Row],[Date]],"mmmm")&amp;" "&amp;TEXT(Calendar[[#This Row],[Date]],"aa")</f>
        <v>mai 20</v>
      </c>
      <c r="H147" s="1" t="str">
        <f>TEXT(Calendar[[#This Row],[Date]],"mmm")&amp;" "&amp;TEXT(Calendar[[#This Row],[Date]],"aa")</f>
        <v>mai 20</v>
      </c>
      <c r="I147" s="2" t="str">
        <f>"S"&amp;IF(LEN(_xlfn.ISOWEEKNUM(Calendar[[#This Row],[Date]]))=1,"0"&amp;_xlfn.ISOWEEKNUM(Calendar[[#This Row],[Date]]),_xlfn.ISOWEEKNUM(Calendar[[#This Row],[Date]]))</f>
        <v>S22</v>
      </c>
      <c r="J147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47" t="str">
        <f>TEXT(Calendar[[#This Row],[Date]],"jjjj")</f>
        <v>lundi</v>
      </c>
      <c r="L147">
        <f>WEEKDAY(Calendar[[#This Row],[Date]],2)</f>
        <v>1</v>
      </c>
      <c r="M147">
        <f>DAY(Calendar[[#This Row],[Date]])</f>
        <v>25</v>
      </c>
      <c r="N147" s="2">
        <f>Calendar[[#This Row],[Date]]-DATE(Calendar[[#This Row],[Annee]],1,1)+1</f>
        <v>146</v>
      </c>
      <c r="O147" s="2" t="b">
        <f>IF(OR(Calendar[[#This Row],[Nom_Jour]]="Samedi",Calendar[[#This Row],[Nom_Jour]]="Dimanche"),TRUE)</f>
        <v>0</v>
      </c>
      <c r="P147" s="1" t="b">
        <f>NOT(ISERROR(VLOOKUP(Calendar[[#This Row],[Date]],Fériés[Date Fériés],1,FALSE)))</f>
        <v>0</v>
      </c>
    </row>
    <row r="148" spans="1:16" x14ac:dyDescent="0.3">
      <c r="A148" s="1">
        <v>43977</v>
      </c>
      <c r="B148" s="1" t="str">
        <f>TEXT(Calendar[[#This Row],[Date]],"aaaa")</f>
        <v>2020</v>
      </c>
      <c r="C148" s="1" t="str">
        <f>"T"&amp;ROUNDUP(Calendar[[#This Row],[No_Mois]]/3,0)</f>
        <v>T2</v>
      </c>
      <c r="D148">
        <f t="shared" si="2"/>
        <v>5</v>
      </c>
      <c r="E148" t="str">
        <f>"M"&amp;Calendar[[#This Row],[No_Mois]]</f>
        <v>M5</v>
      </c>
      <c r="F148" t="str">
        <f>Calendar[[#This Row],[Annee]]&amp;IF(LEN(Calendar[[#This Row],[No_Mois]])=1,"0"&amp;Calendar[[#This Row],[No_Mois]],Calendar[[#This Row],[No_Mois]])</f>
        <v>202005</v>
      </c>
      <c r="G148" s="1" t="str">
        <f>TEXT(Calendar[[#This Row],[Date]],"mmmm")&amp;" "&amp;TEXT(Calendar[[#This Row],[Date]],"aa")</f>
        <v>mai 20</v>
      </c>
      <c r="H148" s="1" t="str">
        <f>TEXT(Calendar[[#This Row],[Date]],"mmm")&amp;" "&amp;TEXT(Calendar[[#This Row],[Date]],"aa")</f>
        <v>mai 20</v>
      </c>
      <c r="I148" s="2" t="str">
        <f>"S"&amp;IF(LEN(_xlfn.ISOWEEKNUM(Calendar[[#This Row],[Date]]))=1,"0"&amp;_xlfn.ISOWEEKNUM(Calendar[[#This Row],[Date]]),_xlfn.ISOWEEKNUM(Calendar[[#This Row],[Date]]))</f>
        <v>S22</v>
      </c>
      <c r="J148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48" t="str">
        <f>TEXT(Calendar[[#This Row],[Date]],"jjjj")</f>
        <v>mardi</v>
      </c>
      <c r="L148">
        <f>WEEKDAY(Calendar[[#This Row],[Date]],2)</f>
        <v>2</v>
      </c>
      <c r="M148">
        <f>DAY(Calendar[[#This Row],[Date]])</f>
        <v>26</v>
      </c>
      <c r="N148" s="2">
        <f>Calendar[[#This Row],[Date]]-DATE(Calendar[[#This Row],[Annee]],1,1)+1</f>
        <v>147</v>
      </c>
      <c r="O148" s="2" t="b">
        <f>IF(OR(Calendar[[#This Row],[Nom_Jour]]="Samedi",Calendar[[#This Row],[Nom_Jour]]="Dimanche"),TRUE)</f>
        <v>0</v>
      </c>
      <c r="P148" s="1" t="b">
        <f>NOT(ISERROR(VLOOKUP(Calendar[[#This Row],[Date]],Fériés[Date Fériés],1,FALSE)))</f>
        <v>0</v>
      </c>
    </row>
    <row r="149" spans="1:16" x14ac:dyDescent="0.3">
      <c r="A149" s="1">
        <v>43978</v>
      </c>
      <c r="B149" s="1" t="str">
        <f>TEXT(Calendar[[#This Row],[Date]],"aaaa")</f>
        <v>2020</v>
      </c>
      <c r="C149" s="1" t="str">
        <f>"T"&amp;ROUNDUP(Calendar[[#This Row],[No_Mois]]/3,0)</f>
        <v>T2</v>
      </c>
      <c r="D149">
        <f t="shared" si="2"/>
        <v>5</v>
      </c>
      <c r="E149" t="str">
        <f>"M"&amp;Calendar[[#This Row],[No_Mois]]</f>
        <v>M5</v>
      </c>
      <c r="F149" t="str">
        <f>Calendar[[#This Row],[Annee]]&amp;IF(LEN(Calendar[[#This Row],[No_Mois]])=1,"0"&amp;Calendar[[#This Row],[No_Mois]],Calendar[[#This Row],[No_Mois]])</f>
        <v>202005</v>
      </c>
      <c r="G149" s="1" t="str">
        <f>TEXT(Calendar[[#This Row],[Date]],"mmmm")&amp;" "&amp;TEXT(Calendar[[#This Row],[Date]],"aa")</f>
        <v>mai 20</v>
      </c>
      <c r="H149" s="1" t="str">
        <f>TEXT(Calendar[[#This Row],[Date]],"mmm")&amp;" "&amp;TEXT(Calendar[[#This Row],[Date]],"aa")</f>
        <v>mai 20</v>
      </c>
      <c r="I149" s="2" t="str">
        <f>"S"&amp;IF(LEN(_xlfn.ISOWEEKNUM(Calendar[[#This Row],[Date]]))=1,"0"&amp;_xlfn.ISOWEEKNUM(Calendar[[#This Row],[Date]]),_xlfn.ISOWEEKNUM(Calendar[[#This Row],[Date]]))</f>
        <v>S22</v>
      </c>
      <c r="J149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49" t="str">
        <f>TEXT(Calendar[[#This Row],[Date]],"jjjj")</f>
        <v>mercredi</v>
      </c>
      <c r="L149">
        <f>WEEKDAY(Calendar[[#This Row],[Date]],2)</f>
        <v>3</v>
      </c>
      <c r="M149">
        <f>DAY(Calendar[[#This Row],[Date]])</f>
        <v>27</v>
      </c>
      <c r="N149" s="2">
        <f>Calendar[[#This Row],[Date]]-DATE(Calendar[[#This Row],[Annee]],1,1)+1</f>
        <v>148</v>
      </c>
      <c r="O149" s="2" t="b">
        <f>IF(OR(Calendar[[#This Row],[Nom_Jour]]="Samedi",Calendar[[#This Row],[Nom_Jour]]="Dimanche"),TRUE)</f>
        <v>0</v>
      </c>
      <c r="P149" s="1" t="b">
        <f>NOT(ISERROR(VLOOKUP(Calendar[[#This Row],[Date]],Fériés[Date Fériés],1,FALSE)))</f>
        <v>0</v>
      </c>
    </row>
    <row r="150" spans="1:16" x14ac:dyDescent="0.3">
      <c r="A150" s="1">
        <v>43979</v>
      </c>
      <c r="B150" s="1" t="str">
        <f>TEXT(Calendar[[#This Row],[Date]],"aaaa")</f>
        <v>2020</v>
      </c>
      <c r="C150" s="1" t="str">
        <f>"T"&amp;ROUNDUP(Calendar[[#This Row],[No_Mois]]/3,0)</f>
        <v>T2</v>
      </c>
      <c r="D150">
        <f t="shared" si="2"/>
        <v>5</v>
      </c>
      <c r="E150" t="str">
        <f>"M"&amp;Calendar[[#This Row],[No_Mois]]</f>
        <v>M5</v>
      </c>
      <c r="F150" t="str">
        <f>Calendar[[#This Row],[Annee]]&amp;IF(LEN(Calendar[[#This Row],[No_Mois]])=1,"0"&amp;Calendar[[#This Row],[No_Mois]],Calendar[[#This Row],[No_Mois]])</f>
        <v>202005</v>
      </c>
      <c r="G150" s="1" t="str">
        <f>TEXT(Calendar[[#This Row],[Date]],"mmmm")&amp;" "&amp;TEXT(Calendar[[#This Row],[Date]],"aa")</f>
        <v>mai 20</v>
      </c>
      <c r="H150" s="1" t="str">
        <f>TEXT(Calendar[[#This Row],[Date]],"mmm")&amp;" "&amp;TEXT(Calendar[[#This Row],[Date]],"aa")</f>
        <v>mai 20</v>
      </c>
      <c r="I150" s="2" t="str">
        <f>"S"&amp;IF(LEN(_xlfn.ISOWEEKNUM(Calendar[[#This Row],[Date]]))=1,"0"&amp;_xlfn.ISOWEEKNUM(Calendar[[#This Row],[Date]]),_xlfn.ISOWEEKNUM(Calendar[[#This Row],[Date]]))</f>
        <v>S22</v>
      </c>
      <c r="J150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50" t="str">
        <f>TEXT(Calendar[[#This Row],[Date]],"jjjj")</f>
        <v>jeudi</v>
      </c>
      <c r="L150">
        <f>WEEKDAY(Calendar[[#This Row],[Date]],2)</f>
        <v>4</v>
      </c>
      <c r="M150">
        <f>DAY(Calendar[[#This Row],[Date]])</f>
        <v>28</v>
      </c>
      <c r="N150" s="2">
        <f>Calendar[[#This Row],[Date]]-DATE(Calendar[[#This Row],[Annee]],1,1)+1</f>
        <v>149</v>
      </c>
      <c r="O150" s="2" t="b">
        <f>IF(OR(Calendar[[#This Row],[Nom_Jour]]="Samedi",Calendar[[#This Row],[Nom_Jour]]="Dimanche"),TRUE)</f>
        <v>0</v>
      </c>
      <c r="P150" s="1" t="b">
        <f>NOT(ISERROR(VLOOKUP(Calendar[[#This Row],[Date]],Fériés[Date Fériés],1,FALSE)))</f>
        <v>0</v>
      </c>
    </row>
    <row r="151" spans="1:16" x14ac:dyDescent="0.3">
      <c r="A151" s="1">
        <v>43980</v>
      </c>
      <c r="B151" s="1" t="str">
        <f>TEXT(Calendar[[#This Row],[Date]],"aaaa")</f>
        <v>2020</v>
      </c>
      <c r="C151" s="1" t="str">
        <f>"T"&amp;ROUNDUP(Calendar[[#This Row],[No_Mois]]/3,0)</f>
        <v>T2</v>
      </c>
      <c r="D151">
        <f t="shared" si="2"/>
        <v>5</v>
      </c>
      <c r="E151" t="str">
        <f>"M"&amp;Calendar[[#This Row],[No_Mois]]</f>
        <v>M5</v>
      </c>
      <c r="F151" t="str">
        <f>Calendar[[#This Row],[Annee]]&amp;IF(LEN(Calendar[[#This Row],[No_Mois]])=1,"0"&amp;Calendar[[#This Row],[No_Mois]],Calendar[[#This Row],[No_Mois]])</f>
        <v>202005</v>
      </c>
      <c r="G151" s="1" t="str">
        <f>TEXT(Calendar[[#This Row],[Date]],"mmmm")&amp;" "&amp;TEXT(Calendar[[#This Row],[Date]],"aa")</f>
        <v>mai 20</v>
      </c>
      <c r="H151" s="1" t="str">
        <f>TEXT(Calendar[[#This Row],[Date]],"mmm")&amp;" "&amp;TEXT(Calendar[[#This Row],[Date]],"aa")</f>
        <v>mai 20</v>
      </c>
      <c r="I151" s="2" t="str">
        <f>"S"&amp;IF(LEN(_xlfn.ISOWEEKNUM(Calendar[[#This Row],[Date]]))=1,"0"&amp;_xlfn.ISOWEEKNUM(Calendar[[#This Row],[Date]]),_xlfn.ISOWEEKNUM(Calendar[[#This Row],[Date]]))</f>
        <v>S22</v>
      </c>
      <c r="J151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51" t="str">
        <f>TEXT(Calendar[[#This Row],[Date]],"jjjj")</f>
        <v>vendredi</v>
      </c>
      <c r="L151">
        <f>WEEKDAY(Calendar[[#This Row],[Date]],2)</f>
        <v>5</v>
      </c>
      <c r="M151">
        <f>DAY(Calendar[[#This Row],[Date]])</f>
        <v>29</v>
      </c>
      <c r="N151" s="2">
        <f>Calendar[[#This Row],[Date]]-DATE(Calendar[[#This Row],[Annee]],1,1)+1</f>
        <v>150</v>
      </c>
      <c r="O151" s="2" t="b">
        <f>IF(OR(Calendar[[#This Row],[Nom_Jour]]="Samedi",Calendar[[#This Row],[Nom_Jour]]="Dimanche"),TRUE)</f>
        <v>0</v>
      </c>
      <c r="P151" s="1" t="b">
        <f>NOT(ISERROR(VLOOKUP(Calendar[[#This Row],[Date]],Fériés[Date Fériés],1,FALSE)))</f>
        <v>0</v>
      </c>
    </row>
    <row r="152" spans="1:16" x14ac:dyDescent="0.3">
      <c r="A152" s="1">
        <v>43981</v>
      </c>
      <c r="B152" s="1" t="str">
        <f>TEXT(Calendar[[#This Row],[Date]],"aaaa")</f>
        <v>2020</v>
      </c>
      <c r="C152" s="1" t="str">
        <f>"T"&amp;ROUNDUP(Calendar[[#This Row],[No_Mois]]/3,0)</f>
        <v>T2</v>
      </c>
      <c r="D152">
        <f t="shared" si="2"/>
        <v>5</v>
      </c>
      <c r="E152" t="str">
        <f>"M"&amp;Calendar[[#This Row],[No_Mois]]</f>
        <v>M5</v>
      </c>
      <c r="F152" t="str">
        <f>Calendar[[#This Row],[Annee]]&amp;IF(LEN(Calendar[[#This Row],[No_Mois]])=1,"0"&amp;Calendar[[#This Row],[No_Mois]],Calendar[[#This Row],[No_Mois]])</f>
        <v>202005</v>
      </c>
      <c r="G152" s="1" t="str">
        <f>TEXT(Calendar[[#This Row],[Date]],"mmmm")&amp;" "&amp;TEXT(Calendar[[#This Row],[Date]],"aa")</f>
        <v>mai 20</v>
      </c>
      <c r="H152" s="1" t="str">
        <f>TEXT(Calendar[[#This Row],[Date]],"mmm")&amp;" "&amp;TEXT(Calendar[[#This Row],[Date]],"aa")</f>
        <v>mai 20</v>
      </c>
      <c r="I152" s="2" t="str">
        <f>"S"&amp;IF(LEN(_xlfn.ISOWEEKNUM(Calendar[[#This Row],[Date]]))=1,"0"&amp;_xlfn.ISOWEEKNUM(Calendar[[#This Row],[Date]]),_xlfn.ISOWEEKNUM(Calendar[[#This Row],[Date]]))</f>
        <v>S22</v>
      </c>
      <c r="J152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52" t="str">
        <f>TEXT(Calendar[[#This Row],[Date]],"jjjj")</f>
        <v>samedi</v>
      </c>
      <c r="L152">
        <f>WEEKDAY(Calendar[[#This Row],[Date]],2)</f>
        <v>6</v>
      </c>
      <c r="M152">
        <f>DAY(Calendar[[#This Row],[Date]])</f>
        <v>30</v>
      </c>
      <c r="N152" s="2">
        <f>Calendar[[#This Row],[Date]]-DATE(Calendar[[#This Row],[Annee]],1,1)+1</f>
        <v>151</v>
      </c>
      <c r="O152" s="2" t="b">
        <f>IF(OR(Calendar[[#This Row],[Nom_Jour]]="Samedi",Calendar[[#This Row],[Nom_Jour]]="Dimanche"),TRUE)</f>
        <v>1</v>
      </c>
      <c r="P152" s="1" t="b">
        <f>NOT(ISERROR(VLOOKUP(Calendar[[#This Row],[Date]],Fériés[Date Fériés],1,FALSE)))</f>
        <v>0</v>
      </c>
    </row>
    <row r="153" spans="1:16" x14ac:dyDescent="0.3">
      <c r="A153" s="1">
        <v>43982</v>
      </c>
      <c r="B153" s="1" t="str">
        <f>TEXT(Calendar[[#This Row],[Date]],"aaaa")</f>
        <v>2020</v>
      </c>
      <c r="C153" s="1" t="str">
        <f>"T"&amp;ROUNDUP(Calendar[[#This Row],[No_Mois]]/3,0)</f>
        <v>T2</v>
      </c>
      <c r="D153">
        <f t="shared" si="2"/>
        <v>5</v>
      </c>
      <c r="E153" t="str">
        <f>"M"&amp;Calendar[[#This Row],[No_Mois]]</f>
        <v>M5</v>
      </c>
      <c r="F153" t="str">
        <f>Calendar[[#This Row],[Annee]]&amp;IF(LEN(Calendar[[#This Row],[No_Mois]])=1,"0"&amp;Calendar[[#This Row],[No_Mois]],Calendar[[#This Row],[No_Mois]])</f>
        <v>202005</v>
      </c>
      <c r="G153" s="1" t="str">
        <f>TEXT(Calendar[[#This Row],[Date]],"mmmm")&amp;" "&amp;TEXT(Calendar[[#This Row],[Date]],"aa")</f>
        <v>mai 20</v>
      </c>
      <c r="H153" s="1" t="str">
        <f>TEXT(Calendar[[#This Row],[Date]],"mmm")&amp;" "&amp;TEXT(Calendar[[#This Row],[Date]],"aa")</f>
        <v>mai 20</v>
      </c>
      <c r="I153" s="2" t="str">
        <f>"S"&amp;IF(LEN(_xlfn.ISOWEEKNUM(Calendar[[#This Row],[Date]]))=1,"0"&amp;_xlfn.ISOWEEKNUM(Calendar[[#This Row],[Date]]),_xlfn.ISOWEEKNUM(Calendar[[#This Row],[Date]]))</f>
        <v>S22</v>
      </c>
      <c r="J153" s="2" t="str">
        <f>Calendar[[#This Row],[Annee]]&amp;"-"&amp;IF(LEN(_xlfn.ISOWEEKNUM(Calendar[[#This Row],[Date]]))=1,"0"&amp;_xlfn.ISOWEEKNUM(Calendar[[#This Row],[Date]]),_xlfn.ISOWEEKNUM(Calendar[[#This Row],[Date]]))</f>
        <v>2020-22</v>
      </c>
      <c r="K153" t="str">
        <f>TEXT(Calendar[[#This Row],[Date]],"jjjj")</f>
        <v>dimanche</v>
      </c>
      <c r="L153">
        <f>WEEKDAY(Calendar[[#This Row],[Date]],2)</f>
        <v>7</v>
      </c>
      <c r="M153">
        <f>DAY(Calendar[[#This Row],[Date]])</f>
        <v>31</v>
      </c>
      <c r="N153" s="2">
        <f>Calendar[[#This Row],[Date]]-DATE(Calendar[[#This Row],[Annee]],1,1)+1</f>
        <v>152</v>
      </c>
      <c r="O153" s="2" t="b">
        <f>IF(OR(Calendar[[#This Row],[Nom_Jour]]="Samedi",Calendar[[#This Row],[Nom_Jour]]="Dimanche"),TRUE)</f>
        <v>1</v>
      </c>
      <c r="P153" s="1" t="b">
        <f>NOT(ISERROR(VLOOKUP(Calendar[[#This Row],[Date]],Fériés[Date Fériés],1,FALSE)))</f>
        <v>1</v>
      </c>
    </row>
    <row r="154" spans="1:16" x14ac:dyDescent="0.3">
      <c r="A154" s="1">
        <v>43983</v>
      </c>
      <c r="B154" s="1" t="str">
        <f>TEXT(Calendar[[#This Row],[Date]],"aaaa")</f>
        <v>2020</v>
      </c>
      <c r="C154" s="1" t="str">
        <f>"T"&amp;ROUNDUP(Calendar[[#This Row],[No_Mois]]/3,0)</f>
        <v>T2</v>
      </c>
      <c r="D154">
        <f t="shared" si="2"/>
        <v>6</v>
      </c>
      <c r="E154" t="str">
        <f>"M"&amp;Calendar[[#This Row],[No_Mois]]</f>
        <v>M6</v>
      </c>
      <c r="F154" t="str">
        <f>Calendar[[#This Row],[Annee]]&amp;IF(LEN(Calendar[[#This Row],[No_Mois]])=1,"0"&amp;Calendar[[#This Row],[No_Mois]],Calendar[[#This Row],[No_Mois]])</f>
        <v>202006</v>
      </c>
      <c r="G154" s="1" t="str">
        <f>TEXT(Calendar[[#This Row],[Date]],"mmmm")&amp;" "&amp;TEXT(Calendar[[#This Row],[Date]],"aa")</f>
        <v>juin 20</v>
      </c>
      <c r="H154" s="1" t="str">
        <f>TEXT(Calendar[[#This Row],[Date]],"mmm")&amp;" "&amp;TEXT(Calendar[[#This Row],[Date]],"aa")</f>
        <v>juin 20</v>
      </c>
      <c r="I154" s="2" t="str">
        <f>"S"&amp;IF(LEN(_xlfn.ISOWEEKNUM(Calendar[[#This Row],[Date]]))=1,"0"&amp;_xlfn.ISOWEEKNUM(Calendar[[#This Row],[Date]]),_xlfn.ISOWEEKNUM(Calendar[[#This Row],[Date]]))</f>
        <v>S23</v>
      </c>
      <c r="J154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54" t="str">
        <f>TEXT(Calendar[[#This Row],[Date]],"jjjj")</f>
        <v>lundi</v>
      </c>
      <c r="L154">
        <f>WEEKDAY(Calendar[[#This Row],[Date]],2)</f>
        <v>1</v>
      </c>
      <c r="M154">
        <f>DAY(Calendar[[#This Row],[Date]])</f>
        <v>1</v>
      </c>
      <c r="N154" s="2">
        <f>Calendar[[#This Row],[Date]]-DATE(Calendar[[#This Row],[Annee]],1,1)+1</f>
        <v>153</v>
      </c>
      <c r="O154" s="2" t="b">
        <f>IF(OR(Calendar[[#This Row],[Nom_Jour]]="Samedi",Calendar[[#This Row],[Nom_Jour]]="Dimanche"),TRUE)</f>
        <v>0</v>
      </c>
      <c r="P154" s="1" t="b">
        <f>NOT(ISERROR(VLOOKUP(Calendar[[#This Row],[Date]],Fériés[Date Fériés],1,FALSE)))</f>
        <v>1</v>
      </c>
    </row>
    <row r="155" spans="1:16" x14ac:dyDescent="0.3">
      <c r="A155" s="1">
        <v>43984</v>
      </c>
      <c r="B155" s="1" t="str">
        <f>TEXT(Calendar[[#This Row],[Date]],"aaaa")</f>
        <v>2020</v>
      </c>
      <c r="C155" s="1" t="str">
        <f>"T"&amp;ROUNDUP(Calendar[[#This Row],[No_Mois]]/3,0)</f>
        <v>T2</v>
      </c>
      <c r="D155">
        <f t="shared" si="2"/>
        <v>6</v>
      </c>
      <c r="E155" t="str">
        <f>"M"&amp;Calendar[[#This Row],[No_Mois]]</f>
        <v>M6</v>
      </c>
      <c r="F155" t="str">
        <f>Calendar[[#This Row],[Annee]]&amp;IF(LEN(Calendar[[#This Row],[No_Mois]])=1,"0"&amp;Calendar[[#This Row],[No_Mois]],Calendar[[#This Row],[No_Mois]])</f>
        <v>202006</v>
      </c>
      <c r="G155" s="1" t="str">
        <f>TEXT(Calendar[[#This Row],[Date]],"mmmm")&amp;" "&amp;TEXT(Calendar[[#This Row],[Date]],"aa")</f>
        <v>juin 20</v>
      </c>
      <c r="H155" s="1" t="str">
        <f>TEXT(Calendar[[#This Row],[Date]],"mmm")&amp;" "&amp;TEXT(Calendar[[#This Row],[Date]],"aa")</f>
        <v>juin 20</v>
      </c>
      <c r="I155" s="2" t="str">
        <f>"S"&amp;IF(LEN(_xlfn.ISOWEEKNUM(Calendar[[#This Row],[Date]]))=1,"0"&amp;_xlfn.ISOWEEKNUM(Calendar[[#This Row],[Date]]),_xlfn.ISOWEEKNUM(Calendar[[#This Row],[Date]]))</f>
        <v>S23</v>
      </c>
      <c r="J155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55" t="str">
        <f>TEXT(Calendar[[#This Row],[Date]],"jjjj")</f>
        <v>mardi</v>
      </c>
      <c r="L155">
        <f>WEEKDAY(Calendar[[#This Row],[Date]],2)</f>
        <v>2</v>
      </c>
      <c r="M155">
        <f>DAY(Calendar[[#This Row],[Date]])</f>
        <v>2</v>
      </c>
      <c r="N155" s="2">
        <f>Calendar[[#This Row],[Date]]-DATE(Calendar[[#This Row],[Annee]],1,1)+1</f>
        <v>154</v>
      </c>
      <c r="O155" s="2" t="b">
        <f>IF(OR(Calendar[[#This Row],[Nom_Jour]]="Samedi",Calendar[[#This Row],[Nom_Jour]]="Dimanche"),TRUE)</f>
        <v>0</v>
      </c>
      <c r="P155" s="1" t="b">
        <f>NOT(ISERROR(VLOOKUP(Calendar[[#This Row],[Date]],Fériés[Date Fériés],1,FALSE)))</f>
        <v>0</v>
      </c>
    </row>
    <row r="156" spans="1:16" x14ac:dyDescent="0.3">
      <c r="A156" s="1">
        <v>43985</v>
      </c>
      <c r="B156" s="1" t="str">
        <f>TEXT(Calendar[[#This Row],[Date]],"aaaa")</f>
        <v>2020</v>
      </c>
      <c r="C156" s="1" t="str">
        <f>"T"&amp;ROUNDUP(Calendar[[#This Row],[No_Mois]]/3,0)</f>
        <v>T2</v>
      </c>
      <c r="D156">
        <f t="shared" si="2"/>
        <v>6</v>
      </c>
      <c r="E156" t="str">
        <f>"M"&amp;Calendar[[#This Row],[No_Mois]]</f>
        <v>M6</v>
      </c>
      <c r="F156" t="str">
        <f>Calendar[[#This Row],[Annee]]&amp;IF(LEN(Calendar[[#This Row],[No_Mois]])=1,"0"&amp;Calendar[[#This Row],[No_Mois]],Calendar[[#This Row],[No_Mois]])</f>
        <v>202006</v>
      </c>
      <c r="G156" s="1" t="str">
        <f>TEXT(Calendar[[#This Row],[Date]],"mmmm")&amp;" "&amp;TEXT(Calendar[[#This Row],[Date]],"aa")</f>
        <v>juin 20</v>
      </c>
      <c r="H156" s="1" t="str">
        <f>TEXT(Calendar[[#This Row],[Date]],"mmm")&amp;" "&amp;TEXT(Calendar[[#This Row],[Date]],"aa")</f>
        <v>juin 20</v>
      </c>
      <c r="I156" s="2" t="str">
        <f>"S"&amp;IF(LEN(_xlfn.ISOWEEKNUM(Calendar[[#This Row],[Date]]))=1,"0"&amp;_xlfn.ISOWEEKNUM(Calendar[[#This Row],[Date]]),_xlfn.ISOWEEKNUM(Calendar[[#This Row],[Date]]))</f>
        <v>S23</v>
      </c>
      <c r="J156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56" t="str">
        <f>TEXT(Calendar[[#This Row],[Date]],"jjjj")</f>
        <v>mercredi</v>
      </c>
      <c r="L156">
        <f>WEEKDAY(Calendar[[#This Row],[Date]],2)</f>
        <v>3</v>
      </c>
      <c r="M156">
        <f>DAY(Calendar[[#This Row],[Date]])</f>
        <v>3</v>
      </c>
      <c r="N156" s="2">
        <f>Calendar[[#This Row],[Date]]-DATE(Calendar[[#This Row],[Annee]],1,1)+1</f>
        <v>155</v>
      </c>
      <c r="O156" s="2" t="b">
        <f>IF(OR(Calendar[[#This Row],[Nom_Jour]]="Samedi",Calendar[[#This Row],[Nom_Jour]]="Dimanche"),TRUE)</f>
        <v>0</v>
      </c>
      <c r="P156" s="1" t="b">
        <f>NOT(ISERROR(VLOOKUP(Calendar[[#This Row],[Date]],Fériés[Date Fériés],1,FALSE)))</f>
        <v>0</v>
      </c>
    </row>
    <row r="157" spans="1:16" x14ac:dyDescent="0.3">
      <c r="A157" s="1">
        <v>43986</v>
      </c>
      <c r="B157" s="1" t="str">
        <f>TEXT(Calendar[[#This Row],[Date]],"aaaa")</f>
        <v>2020</v>
      </c>
      <c r="C157" s="1" t="str">
        <f>"T"&amp;ROUNDUP(Calendar[[#This Row],[No_Mois]]/3,0)</f>
        <v>T2</v>
      </c>
      <c r="D157">
        <f t="shared" si="2"/>
        <v>6</v>
      </c>
      <c r="E157" t="str">
        <f>"M"&amp;Calendar[[#This Row],[No_Mois]]</f>
        <v>M6</v>
      </c>
      <c r="F157" t="str">
        <f>Calendar[[#This Row],[Annee]]&amp;IF(LEN(Calendar[[#This Row],[No_Mois]])=1,"0"&amp;Calendar[[#This Row],[No_Mois]],Calendar[[#This Row],[No_Mois]])</f>
        <v>202006</v>
      </c>
      <c r="G157" s="1" t="str">
        <f>TEXT(Calendar[[#This Row],[Date]],"mmmm")&amp;" "&amp;TEXT(Calendar[[#This Row],[Date]],"aa")</f>
        <v>juin 20</v>
      </c>
      <c r="H157" s="1" t="str">
        <f>TEXT(Calendar[[#This Row],[Date]],"mmm")&amp;" "&amp;TEXT(Calendar[[#This Row],[Date]],"aa")</f>
        <v>juin 20</v>
      </c>
      <c r="I157" s="2" t="str">
        <f>"S"&amp;IF(LEN(_xlfn.ISOWEEKNUM(Calendar[[#This Row],[Date]]))=1,"0"&amp;_xlfn.ISOWEEKNUM(Calendar[[#This Row],[Date]]),_xlfn.ISOWEEKNUM(Calendar[[#This Row],[Date]]))</f>
        <v>S23</v>
      </c>
      <c r="J157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57" t="str">
        <f>TEXT(Calendar[[#This Row],[Date]],"jjjj")</f>
        <v>jeudi</v>
      </c>
      <c r="L157">
        <f>WEEKDAY(Calendar[[#This Row],[Date]],2)</f>
        <v>4</v>
      </c>
      <c r="M157">
        <f>DAY(Calendar[[#This Row],[Date]])</f>
        <v>4</v>
      </c>
      <c r="N157" s="2">
        <f>Calendar[[#This Row],[Date]]-DATE(Calendar[[#This Row],[Annee]],1,1)+1</f>
        <v>156</v>
      </c>
      <c r="O157" s="2" t="b">
        <f>IF(OR(Calendar[[#This Row],[Nom_Jour]]="Samedi",Calendar[[#This Row],[Nom_Jour]]="Dimanche"),TRUE)</f>
        <v>0</v>
      </c>
      <c r="P157" s="1" t="b">
        <f>NOT(ISERROR(VLOOKUP(Calendar[[#This Row],[Date]],Fériés[Date Fériés],1,FALSE)))</f>
        <v>0</v>
      </c>
    </row>
    <row r="158" spans="1:16" x14ac:dyDescent="0.3">
      <c r="A158" s="1">
        <v>43987</v>
      </c>
      <c r="B158" s="1" t="str">
        <f>TEXT(Calendar[[#This Row],[Date]],"aaaa")</f>
        <v>2020</v>
      </c>
      <c r="C158" s="1" t="str">
        <f>"T"&amp;ROUNDUP(Calendar[[#This Row],[No_Mois]]/3,0)</f>
        <v>T2</v>
      </c>
      <c r="D158">
        <f t="shared" si="2"/>
        <v>6</v>
      </c>
      <c r="E158" t="str">
        <f>"M"&amp;Calendar[[#This Row],[No_Mois]]</f>
        <v>M6</v>
      </c>
      <c r="F158" t="str">
        <f>Calendar[[#This Row],[Annee]]&amp;IF(LEN(Calendar[[#This Row],[No_Mois]])=1,"0"&amp;Calendar[[#This Row],[No_Mois]],Calendar[[#This Row],[No_Mois]])</f>
        <v>202006</v>
      </c>
      <c r="G158" s="1" t="str">
        <f>TEXT(Calendar[[#This Row],[Date]],"mmmm")&amp;" "&amp;TEXT(Calendar[[#This Row],[Date]],"aa")</f>
        <v>juin 20</v>
      </c>
      <c r="H158" s="1" t="str">
        <f>TEXT(Calendar[[#This Row],[Date]],"mmm")&amp;" "&amp;TEXT(Calendar[[#This Row],[Date]],"aa")</f>
        <v>juin 20</v>
      </c>
      <c r="I158" s="2" t="str">
        <f>"S"&amp;IF(LEN(_xlfn.ISOWEEKNUM(Calendar[[#This Row],[Date]]))=1,"0"&amp;_xlfn.ISOWEEKNUM(Calendar[[#This Row],[Date]]),_xlfn.ISOWEEKNUM(Calendar[[#This Row],[Date]]))</f>
        <v>S23</v>
      </c>
      <c r="J158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58" t="str">
        <f>TEXT(Calendar[[#This Row],[Date]],"jjjj")</f>
        <v>vendredi</v>
      </c>
      <c r="L158">
        <f>WEEKDAY(Calendar[[#This Row],[Date]],2)</f>
        <v>5</v>
      </c>
      <c r="M158">
        <f>DAY(Calendar[[#This Row],[Date]])</f>
        <v>5</v>
      </c>
      <c r="N158" s="2">
        <f>Calendar[[#This Row],[Date]]-DATE(Calendar[[#This Row],[Annee]],1,1)+1</f>
        <v>157</v>
      </c>
      <c r="O158" s="2" t="b">
        <f>IF(OR(Calendar[[#This Row],[Nom_Jour]]="Samedi",Calendar[[#This Row],[Nom_Jour]]="Dimanche"),TRUE)</f>
        <v>0</v>
      </c>
      <c r="P158" s="1" t="b">
        <f>NOT(ISERROR(VLOOKUP(Calendar[[#This Row],[Date]],Fériés[Date Fériés],1,FALSE)))</f>
        <v>0</v>
      </c>
    </row>
    <row r="159" spans="1:16" x14ac:dyDescent="0.3">
      <c r="A159" s="1">
        <v>43988</v>
      </c>
      <c r="B159" s="1" t="str">
        <f>TEXT(Calendar[[#This Row],[Date]],"aaaa")</f>
        <v>2020</v>
      </c>
      <c r="C159" s="1" t="str">
        <f>"T"&amp;ROUNDUP(Calendar[[#This Row],[No_Mois]]/3,0)</f>
        <v>T2</v>
      </c>
      <c r="D159">
        <f t="shared" si="2"/>
        <v>6</v>
      </c>
      <c r="E159" t="str">
        <f>"M"&amp;Calendar[[#This Row],[No_Mois]]</f>
        <v>M6</v>
      </c>
      <c r="F159" t="str">
        <f>Calendar[[#This Row],[Annee]]&amp;IF(LEN(Calendar[[#This Row],[No_Mois]])=1,"0"&amp;Calendar[[#This Row],[No_Mois]],Calendar[[#This Row],[No_Mois]])</f>
        <v>202006</v>
      </c>
      <c r="G159" s="1" t="str">
        <f>TEXT(Calendar[[#This Row],[Date]],"mmmm")&amp;" "&amp;TEXT(Calendar[[#This Row],[Date]],"aa")</f>
        <v>juin 20</v>
      </c>
      <c r="H159" s="1" t="str">
        <f>TEXT(Calendar[[#This Row],[Date]],"mmm")&amp;" "&amp;TEXT(Calendar[[#This Row],[Date]],"aa")</f>
        <v>juin 20</v>
      </c>
      <c r="I159" s="2" t="str">
        <f>"S"&amp;IF(LEN(_xlfn.ISOWEEKNUM(Calendar[[#This Row],[Date]]))=1,"0"&amp;_xlfn.ISOWEEKNUM(Calendar[[#This Row],[Date]]),_xlfn.ISOWEEKNUM(Calendar[[#This Row],[Date]]))</f>
        <v>S23</v>
      </c>
      <c r="J159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59" t="str">
        <f>TEXT(Calendar[[#This Row],[Date]],"jjjj")</f>
        <v>samedi</v>
      </c>
      <c r="L159">
        <f>WEEKDAY(Calendar[[#This Row],[Date]],2)</f>
        <v>6</v>
      </c>
      <c r="M159">
        <f>DAY(Calendar[[#This Row],[Date]])</f>
        <v>6</v>
      </c>
      <c r="N159" s="2">
        <f>Calendar[[#This Row],[Date]]-DATE(Calendar[[#This Row],[Annee]],1,1)+1</f>
        <v>158</v>
      </c>
      <c r="O159" s="2" t="b">
        <f>IF(OR(Calendar[[#This Row],[Nom_Jour]]="Samedi",Calendar[[#This Row],[Nom_Jour]]="Dimanche"),TRUE)</f>
        <v>1</v>
      </c>
      <c r="P159" s="1" t="b">
        <f>NOT(ISERROR(VLOOKUP(Calendar[[#This Row],[Date]],Fériés[Date Fériés],1,FALSE)))</f>
        <v>0</v>
      </c>
    </row>
    <row r="160" spans="1:16" x14ac:dyDescent="0.3">
      <c r="A160" s="1">
        <v>43989</v>
      </c>
      <c r="B160" s="1" t="str">
        <f>TEXT(Calendar[[#This Row],[Date]],"aaaa")</f>
        <v>2020</v>
      </c>
      <c r="C160" s="1" t="str">
        <f>"T"&amp;ROUNDUP(Calendar[[#This Row],[No_Mois]]/3,0)</f>
        <v>T2</v>
      </c>
      <c r="D160">
        <f t="shared" si="2"/>
        <v>6</v>
      </c>
      <c r="E160" t="str">
        <f>"M"&amp;Calendar[[#This Row],[No_Mois]]</f>
        <v>M6</v>
      </c>
      <c r="F160" t="str">
        <f>Calendar[[#This Row],[Annee]]&amp;IF(LEN(Calendar[[#This Row],[No_Mois]])=1,"0"&amp;Calendar[[#This Row],[No_Mois]],Calendar[[#This Row],[No_Mois]])</f>
        <v>202006</v>
      </c>
      <c r="G160" s="1" t="str">
        <f>TEXT(Calendar[[#This Row],[Date]],"mmmm")&amp;" "&amp;TEXT(Calendar[[#This Row],[Date]],"aa")</f>
        <v>juin 20</v>
      </c>
      <c r="H160" s="1" t="str">
        <f>TEXT(Calendar[[#This Row],[Date]],"mmm")&amp;" "&amp;TEXT(Calendar[[#This Row],[Date]],"aa")</f>
        <v>juin 20</v>
      </c>
      <c r="I160" s="2" t="str">
        <f>"S"&amp;IF(LEN(_xlfn.ISOWEEKNUM(Calendar[[#This Row],[Date]]))=1,"0"&amp;_xlfn.ISOWEEKNUM(Calendar[[#This Row],[Date]]),_xlfn.ISOWEEKNUM(Calendar[[#This Row],[Date]]))</f>
        <v>S23</v>
      </c>
      <c r="J160" s="2" t="str">
        <f>Calendar[[#This Row],[Annee]]&amp;"-"&amp;IF(LEN(_xlfn.ISOWEEKNUM(Calendar[[#This Row],[Date]]))=1,"0"&amp;_xlfn.ISOWEEKNUM(Calendar[[#This Row],[Date]]),_xlfn.ISOWEEKNUM(Calendar[[#This Row],[Date]]))</f>
        <v>2020-23</v>
      </c>
      <c r="K160" t="str">
        <f>TEXT(Calendar[[#This Row],[Date]],"jjjj")</f>
        <v>dimanche</v>
      </c>
      <c r="L160">
        <f>WEEKDAY(Calendar[[#This Row],[Date]],2)</f>
        <v>7</v>
      </c>
      <c r="M160">
        <f>DAY(Calendar[[#This Row],[Date]])</f>
        <v>7</v>
      </c>
      <c r="N160" s="2">
        <f>Calendar[[#This Row],[Date]]-DATE(Calendar[[#This Row],[Annee]],1,1)+1</f>
        <v>159</v>
      </c>
      <c r="O160" s="2" t="b">
        <f>IF(OR(Calendar[[#This Row],[Nom_Jour]]="Samedi",Calendar[[#This Row],[Nom_Jour]]="Dimanche"),TRUE)</f>
        <v>1</v>
      </c>
      <c r="P160" s="1" t="b">
        <f>NOT(ISERROR(VLOOKUP(Calendar[[#This Row],[Date]],Fériés[Date Fériés],1,FALSE)))</f>
        <v>0</v>
      </c>
    </row>
    <row r="161" spans="1:16" x14ac:dyDescent="0.3">
      <c r="A161" s="1">
        <v>43990</v>
      </c>
      <c r="B161" s="1" t="str">
        <f>TEXT(Calendar[[#This Row],[Date]],"aaaa")</f>
        <v>2020</v>
      </c>
      <c r="C161" s="1" t="str">
        <f>"T"&amp;ROUNDUP(Calendar[[#This Row],[No_Mois]]/3,0)</f>
        <v>T2</v>
      </c>
      <c r="D161">
        <f t="shared" si="2"/>
        <v>6</v>
      </c>
      <c r="E161" t="str">
        <f>"M"&amp;Calendar[[#This Row],[No_Mois]]</f>
        <v>M6</v>
      </c>
      <c r="F161" t="str">
        <f>Calendar[[#This Row],[Annee]]&amp;IF(LEN(Calendar[[#This Row],[No_Mois]])=1,"0"&amp;Calendar[[#This Row],[No_Mois]],Calendar[[#This Row],[No_Mois]])</f>
        <v>202006</v>
      </c>
      <c r="G161" s="1" t="str">
        <f>TEXT(Calendar[[#This Row],[Date]],"mmmm")&amp;" "&amp;TEXT(Calendar[[#This Row],[Date]],"aa")</f>
        <v>juin 20</v>
      </c>
      <c r="H161" s="1" t="str">
        <f>TEXT(Calendar[[#This Row],[Date]],"mmm")&amp;" "&amp;TEXT(Calendar[[#This Row],[Date]],"aa")</f>
        <v>juin 20</v>
      </c>
      <c r="I161" s="2" t="str">
        <f>"S"&amp;IF(LEN(_xlfn.ISOWEEKNUM(Calendar[[#This Row],[Date]]))=1,"0"&amp;_xlfn.ISOWEEKNUM(Calendar[[#This Row],[Date]]),_xlfn.ISOWEEKNUM(Calendar[[#This Row],[Date]]))</f>
        <v>S24</v>
      </c>
      <c r="J161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1" t="str">
        <f>TEXT(Calendar[[#This Row],[Date]],"jjjj")</f>
        <v>lundi</v>
      </c>
      <c r="L161">
        <f>WEEKDAY(Calendar[[#This Row],[Date]],2)</f>
        <v>1</v>
      </c>
      <c r="M161">
        <f>DAY(Calendar[[#This Row],[Date]])</f>
        <v>8</v>
      </c>
      <c r="N161" s="2">
        <f>Calendar[[#This Row],[Date]]-DATE(Calendar[[#This Row],[Annee]],1,1)+1</f>
        <v>160</v>
      </c>
      <c r="O161" s="2" t="b">
        <f>IF(OR(Calendar[[#This Row],[Nom_Jour]]="Samedi",Calendar[[#This Row],[Nom_Jour]]="Dimanche"),TRUE)</f>
        <v>0</v>
      </c>
      <c r="P161" s="1" t="b">
        <f>NOT(ISERROR(VLOOKUP(Calendar[[#This Row],[Date]],Fériés[Date Fériés],1,FALSE)))</f>
        <v>0</v>
      </c>
    </row>
    <row r="162" spans="1:16" x14ac:dyDescent="0.3">
      <c r="A162" s="1">
        <v>43991</v>
      </c>
      <c r="B162" s="1" t="str">
        <f>TEXT(Calendar[[#This Row],[Date]],"aaaa")</f>
        <v>2020</v>
      </c>
      <c r="C162" s="1" t="str">
        <f>"T"&amp;ROUNDUP(Calendar[[#This Row],[No_Mois]]/3,0)</f>
        <v>T2</v>
      </c>
      <c r="D162">
        <f t="shared" si="2"/>
        <v>6</v>
      </c>
      <c r="E162" t="str">
        <f>"M"&amp;Calendar[[#This Row],[No_Mois]]</f>
        <v>M6</v>
      </c>
      <c r="F162" t="str">
        <f>Calendar[[#This Row],[Annee]]&amp;IF(LEN(Calendar[[#This Row],[No_Mois]])=1,"0"&amp;Calendar[[#This Row],[No_Mois]],Calendar[[#This Row],[No_Mois]])</f>
        <v>202006</v>
      </c>
      <c r="G162" s="1" t="str">
        <f>TEXT(Calendar[[#This Row],[Date]],"mmmm")&amp;" "&amp;TEXT(Calendar[[#This Row],[Date]],"aa")</f>
        <v>juin 20</v>
      </c>
      <c r="H162" s="1" t="str">
        <f>TEXT(Calendar[[#This Row],[Date]],"mmm")&amp;" "&amp;TEXT(Calendar[[#This Row],[Date]],"aa")</f>
        <v>juin 20</v>
      </c>
      <c r="I162" s="2" t="str">
        <f>"S"&amp;IF(LEN(_xlfn.ISOWEEKNUM(Calendar[[#This Row],[Date]]))=1,"0"&amp;_xlfn.ISOWEEKNUM(Calendar[[#This Row],[Date]]),_xlfn.ISOWEEKNUM(Calendar[[#This Row],[Date]]))</f>
        <v>S24</v>
      </c>
      <c r="J162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2" t="str">
        <f>TEXT(Calendar[[#This Row],[Date]],"jjjj")</f>
        <v>mardi</v>
      </c>
      <c r="L162">
        <f>WEEKDAY(Calendar[[#This Row],[Date]],2)</f>
        <v>2</v>
      </c>
      <c r="M162">
        <f>DAY(Calendar[[#This Row],[Date]])</f>
        <v>9</v>
      </c>
      <c r="N162" s="2">
        <f>Calendar[[#This Row],[Date]]-DATE(Calendar[[#This Row],[Annee]],1,1)+1</f>
        <v>161</v>
      </c>
      <c r="O162" s="2" t="b">
        <f>IF(OR(Calendar[[#This Row],[Nom_Jour]]="Samedi",Calendar[[#This Row],[Nom_Jour]]="Dimanche"),TRUE)</f>
        <v>0</v>
      </c>
      <c r="P162" s="1" t="b">
        <f>NOT(ISERROR(VLOOKUP(Calendar[[#This Row],[Date]],Fériés[Date Fériés],1,FALSE)))</f>
        <v>0</v>
      </c>
    </row>
    <row r="163" spans="1:16" x14ac:dyDescent="0.3">
      <c r="A163" s="1">
        <v>43992</v>
      </c>
      <c r="B163" s="1" t="str">
        <f>TEXT(Calendar[[#This Row],[Date]],"aaaa")</f>
        <v>2020</v>
      </c>
      <c r="C163" s="1" t="str">
        <f>"T"&amp;ROUNDUP(Calendar[[#This Row],[No_Mois]]/3,0)</f>
        <v>T2</v>
      </c>
      <c r="D163">
        <f t="shared" si="2"/>
        <v>6</v>
      </c>
      <c r="E163" t="str">
        <f>"M"&amp;Calendar[[#This Row],[No_Mois]]</f>
        <v>M6</v>
      </c>
      <c r="F163" t="str">
        <f>Calendar[[#This Row],[Annee]]&amp;IF(LEN(Calendar[[#This Row],[No_Mois]])=1,"0"&amp;Calendar[[#This Row],[No_Mois]],Calendar[[#This Row],[No_Mois]])</f>
        <v>202006</v>
      </c>
      <c r="G163" s="1" t="str">
        <f>TEXT(Calendar[[#This Row],[Date]],"mmmm")&amp;" "&amp;TEXT(Calendar[[#This Row],[Date]],"aa")</f>
        <v>juin 20</v>
      </c>
      <c r="H163" s="1" t="str">
        <f>TEXT(Calendar[[#This Row],[Date]],"mmm")&amp;" "&amp;TEXT(Calendar[[#This Row],[Date]],"aa")</f>
        <v>juin 20</v>
      </c>
      <c r="I163" s="2" t="str">
        <f>"S"&amp;IF(LEN(_xlfn.ISOWEEKNUM(Calendar[[#This Row],[Date]]))=1,"0"&amp;_xlfn.ISOWEEKNUM(Calendar[[#This Row],[Date]]),_xlfn.ISOWEEKNUM(Calendar[[#This Row],[Date]]))</f>
        <v>S24</v>
      </c>
      <c r="J163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3" t="str">
        <f>TEXT(Calendar[[#This Row],[Date]],"jjjj")</f>
        <v>mercredi</v>
      </c>
      <c r="L163">
        <f>WEEKDAY(Calendar[[#This Row],[Date]],2)</f>
        <v>3</v>
      </c>
      <c r="M163">
        <f>DAY(Calendar[[#This Row],[Date]])</f>
        <v>10</v>
      </c>
      <c r="N163" s="2">
        <f>Calendar[[#This Row],[Date]]-DATE(Calendar[[#This Row],[Annee]],1,1)+1</f>
        <v>162</v>
      </c>
      <c r="O163" s="2" t="b">
        <f>IF(OR(Calendar[[#This Row],[Nom_Jour]]="Samedi",Calendar[[#This Row],[Nom_Jour]]="Dimanche"),TRUE)</f>
        <v>0</v>
      </c>
      <c r="P163" s="1" t="b">
        <f>NOT(ISERROR(VLOOKUP(Calendar[[#This Row],[Date]],Fériés[Date Fériés],1,FALSE)))</f>
        <v>0</v>
      </c>
    </row>
    <row r="164" spans="1:16" x14ac:dyDescent="0.3">
      <c r="A164" s="1">
        <v>43993</v>
      </c>
      <c r="B164" s="1" t="str">
        <f>TEXT(Calendar[[#This Row],[Date]],"aaaa")</f>
        <v>2020</v>
      </c>
      <c r="C164" s="1" t="str">
        <f>"T"&amp;ROUNDUP(Calendar[[#This Row],[No_Mois]]/3,0)</f>
        <v>T2</v>
      </c>
      <c r="D164">
        <f t="shared" si="2"/>
        <v>6</v>
      </c>
      <c r="E164" t="str">
        <f>"M"&amp;Calendar[[#This Row],[No_Mois]]</f>
        <v>M6</v>
      </c>
      <c r="F164" t="str">
        <f>Calendar[[#This Row],[Annee]]&amp;IF(LEN(Calendar[[#This Row],[No_Mois]])=1,"0"&amp;Calendar[[#This Row],[No_Mois]],Calendar[[#This Row],[No_Mois]])</f>
        <v>202006</v>
      </c>
      <c r="G164" s="1" t="str">
        <f>TEXT(Calendar[[#This Row],[Date]],"mmmm")&amp;" "&amp;TEXT(Calendar[[#This Row],[Date]],"aa")</f>
        <v>juin 20</v>
      </c>
      <c r="H164" s="1" t="str">
        <f>TEXT(Calendar[[#This Row],[Date]],"mmm")&amp;" "&amp;TEXT(Calendar[[#This Row],[Date]],"aa")</f>
        <v>juin 20</v>
      </c>
      <c r="I164" s="2" t="str">
        <f>"S"&amp;IF(LEN(_xlfn.ISOWEEKNUM(Calendar[[#This Row],[Date]]))=1,"0"&amp;_xlfn.ISOWEEKNUM(Calendar[[#This Row],[Date]]),_xlfn.ISOWEEKNUM(Calendar[[#This Row],[Date]]))</f>
        <v>S24</v>
      </c>
      <c r="J164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4" t="str">
        <f>TEXT(Calendar[[#This Row],[Date]],"jjjj")</f>
        <v>jeudi</v>
      </c>
      <c r="L164">
        <f>WEEKDAY(Calendar[[#This Row],[Date]],2)</f>
        <v>4</v>
      </c>
      <c r="M164">
        <f>DAY(Calendar[[#This Row],[Date]])</f>
        <v>11</v>
      </c>
      <c r="N164" s="2">
        <f>Calendar[[#This Row],[Date]]-DATE(Calendar[[#This Row],[Annee]],1,1)+1</f>
        <v>163</v>
      </c>
      <c r="O164" s="2" t="b">
        <f>IF(OR(Calendar[[#This Row],[Nom_Jour]]="Samedi",Calendar[[#This Row],[Nom_Jour]]="Dimanche"),TRUE)</f>
        <v>0</v>
      </c>
      <c r="P164" s="1" t="b">
        <f>NOT(ISERROR(VLOOKUP(Calendar[[#This Row],[Date]],Fériés[Date Fériés],1,FALSE)))</f>
        <v>0</v>
      </c>
    </row>
    <row r="165" spans="1:16" x14ac:dyDescent="0.3">
      <c r="A165" s="1">
        <v>43994</v>
      </c>
      <c r="B165" s="1" t="str">
        <f>TEXT(Calendar[[#This Row],[Date]],"aaaa")</f>
        <v>2020</v>
      </c>
      <c r="C165" s="1" t="str">
        <f>"T"&amp;ROUNDUP(Calendar[[#This Row],[No_Mois]]/3,0)</f>
        <v>T2</v>
      </c>
      <c r="D165">
        <f t="shared" si="2"/>
        <v>6</v>
      </c>
      <c r="E165" t="str">
        <f>"M"&amp;Calendar[[#This Row],[No_Mois]]</f>
        <v>M6</v>
      </c>
      <c r="F165" t="str">
        <f>Calendar[[#This Row],[Annee]]&amp;IF(LEN(Calendar[[#This Row],[No_Mois]])=1,"0"&amp;Calendar[[#This Row],[No_Mois]],Calendar[[#This Row],[No_Mois]])</f>
        <v>202006</v>
      </c>
      <c r="G165" s="1" t="str">
        <f>TEXT(Calendar[[#This Row],[Date]],"mmmm")&amp;" "&amp;TEXT(Calendar[[#This Row],[Date]],"aa")</f>
        <v>juin 20</v>
      </c>
      <c r="H165" s="1" t="str">
        <f>TEXT(Calendar[[#This Row],[Date]],"mmm")&amp;" "&amp;TEXT(Calendar[[#This Row],[Date]],"aa")</f>
        <v>juin 20</v>
      </c>
      <c r="I165" s="2" t="str">
        <f>"S"&amp;IF(LEN(_xlfn.ISOWEEKNUM(Calendar[[#This Row],[Date]]))=1,"0"&amp;_xlfn.ISOWEEKNUM(Calendar[[#This Row],[Date]]),_xlfn.ISOWEEKNUM(Calendar[[#This Row],[Date]]))</f>
        <v>S24</v>
      </c>
      <c r="J165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5" t="str">
        <f>TEXT(Calendar[[#This Row],[Date]],"jjjj")</f>
        <v>vendredi</v>
      </c>
      <c r="L165">
        <f>WEEKDAY(Calendar[[#This Row],[Date]],2)</f>
        <v>5</v>
      </c>
      <c r="M165">
        <f>DAY(Calendar[[#This Row],[Date]])</f>
        <v>12</v>
      </c>
      <c r="N165" s="2">
        <f>Calendar[[#This Row],[Date]]-DATE(Calendar[[#This Row],[Annee]],1,1)+1</f>
        <v>164</v>
      </c>
      <c r="O165" s="2" t="b">
        <f>IF(OR(Calendar[[#This Row],[Nom_Jour]]="Samedi",Calendar[[#This Row],[Nom_Jour]]="Dimanche"),TRUE)</f>
        <v>0</v>
      </c>
      <c r="P165" s="1" t="b">
        <f>NOT(ISERROR(VLOOKUP(Calendar[[#This Row],[Date]],Fériés[Date Fériés],1,FALSE)))</f>
        <v>0</v>
      </c>
    </row>
    <row r="166" spans="1:16" x14ac:dyDescent="0.3">
      <c r="A166" s="1">
        <v>43995</v>
      </c>
      <c r="B166" s="1" t="str">
        <f>TEXT(Calendar[[#This Row],[Date]],"aaaa")</f>
        <v>2020</v>
      </c>
      <c r="C166" s="1" t="str">
        <f>"T"&amp;ROUNDUP(Calendar[[#This Row],[No_Mois]]/3,0)</f>
        <v>T2</v>
      </c>
      <c r="D166">
        <f t="shared" si="2"/>
        <v>6</v>
      </c>
      <c r="E166" t="str">
        <f>"M"&amp;Calendar[[#This Row],[No_Mois]]</f>
        <v>M6</v>
      </c>
      <c r="F166" t="str">
        <f>Calendar[[#This Row],[Annee]]&amp;IF(LEN(Calendar[[#This Row],[No_Mois]])=1,"0"&amp;Calendar[[#This Row],[No_Mois]],Calendar[[#This Row],[No_Mois]])</f>
        <v>202006</v>
      </c>
      <c r="G166" s="1" t="str">
        <f>TEXT(Calendar[[#This Row],[Date]],"mmmm")&amp;" "&amp;TEXT(Calendar[[#This Row],[Date]],"aa")</f>
        <v>juin 20</v>
      </c>
      <c r="H166" s="1" t="str">
        <f>TEXT(Calendar[[#This Row],[Date]],"mmm")&amp;" "&amp;TEXT(Calendar[[#This Row],[Date]],"aa")</f>
        <v>juin 20</v>
      </c>
      <c r="I166" s="2" t="str">
        <f>"S"&amp;IF(LEN(_xlfn.ISOWEEKNUM(Calendar[[#This Row],[Date]]))=1,"0"&amp;_xlfn.ISOWEEKNUM(Calendar[[#This Row],[Date]]),_xlfn.ISOWEEKNUM(Calendar[[#This Row],[Date]]))</f>
        <v>S24</v>
      </c>
      <c r="J166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6" t="str">
        <f>TEXT(Calendar[[#This Row],[Date]],"jjjj")</f>
        <v>samedi</v>
      </c>
      <c r="L166">
        <f>WEEKDAY(Calendar[[#This Row],[Date]],2)</f>
        <v>6</v>
      </c>
      <c r="M166">
        <f>DAY(Calendar[[#This Row],[Date]])</f>
        <v>13</v>
      </c>
      <c r="N166" s="2">
        <f>Calendar[[#This Row],[Date]]-DATE(Calendar[[#This Row],[Annee]],1,1)+1</f>
        <v>165</v>
      </c>
      <c r="O166" s="2" t="b">
        <f>IF(OR(Calendar[[#This Row],[Nom_Jour]]="Samedi",Calendar[[#This Row],[Nom_Jour]]="Dimanche"),TRUE)</f>
        <v>1</v>
      </c>
      <c r="P166" s="1" t="b">
        <f>NOT(ISERROR(VLOOKUP(Calendar[[#This Row],[Date]],Fériés[Date Fériés],1,FALSE)))</f>
        <v>0</v>
      </c>
    </row>
    <row r="167" spans="1:16" x14ac:dyDescent="0.3">
      <c r="A167" s="1">
        <v>43996</v>
      </c>
      <c r="B167" s="1" t="str">
        <f>TEXT(Calendar[[#This Row],[Date]],"aaaa")</f>
        <v>2020</v>
      </c>
      <c r="C167" s="1" t="str">
        <f>"T"&amp;ROUNDUP(Calendar[[#This Row],[No_Mois]]/3,0)</f>
        <v>T2</v>
      </c>
      <c r="D167">
        <f t="shared" si="2"/>
        <v>6</v>
      </c>
      <c r="E167" t="str">
        <f>"M"&amp;Calendar[[#This Row],[No_Mois]]</f>
        <v>M6</v>
      </c>
      <c r="F167" t="str">
        <f>Calendar[[#This Row],[Annee]]&amp;IF(LEN(Calendar[[#This Row],[No_Mois]])=1,"0"&amp;Calendar[[#This Row],[No_Mois]],Calendar[[#This Row],[No_Mois]])</f>
        <v>202006</v>
      </c>
      <c r="G167" s="1" t="str">
        <f>TEXT(Calendar[[#This Row],[Date]],"mmmm")&amp;" "&amp;TEXT(Calendar[[#This Row],[Date]],"aa")</f>
        <v>juin 20</v>
      </c>
      <c r="H167" s="1" t="str">
        <f>TEXT(Calendar[[#This Row],[Date]],"mmm")&amp;" "&amp;TEXT(Calendar[[#This Row],[Date]],"aa")</f>
        <v>juin 20</v>
      </c>
      <c r="I167" s="2" t="str">
        <f>"S"&amp;IF(LEN(_xlfn.ISOWEEKNUM(Calendar[[#This Row],[Date]]))=1,"0"&amp;_xlfn.ISOWEEKNUM(Calendar[[#This Row],[Date]]),_xlfn.ISOWEEKNUM(Calendar[[#This Row],[Date]]))</f>
        <v>S24</v>
      </c>
      <c r="J167" s="2" t="str">
        <f>Calendar[[#This Row],[Annee]]&amp;"-"&amp;IF(LEN(_xlfn.ISOWEEKNUM(Calendar[[#This Row],[Date]]))=1,"0"&amp;_xlfn.ISOWEEKNUM(Calendar[[#This Row],[Date]]),_xlfn.ISOWEEKNUM(Calendar[[#This Row],[Date]]))</f>
        <v>2020-24</v>
      </c>
      <c r="K167" t="str">
        <f>TEXT(Calendar[[#This Row],[Date]],"jjjj")</f>
        <v>dimanche</v>
      </c>
      <c r="L167">
        <f>WEEKDAY(Calendar[[#This Row],[Date]],2)</f>
        <v>7</v>
      </c>
      <c r="M167">
        <f>DAY(Calendar[[#This Row],[Date]])</f>
        <v>14</v>
      </c>
      <c r="N167" s="2">
        <f>Calendar[[#This Row],[Date]]-DATE(Calendar[[#This Row],[Annee]],1,1)+1</f>
        <v>166</v>
      </c>
      <c r="O167" s="2" t="b">
        <f>IF(OR(Calendar[[#This Row],[Nom_Jour]]="Samedi",Calendar[[#This Row],[Nom_Jour]]="Dimanche"),TRUE)</f>
        <v>1</v>
      </c>
      <c r="P167" s="1" t="b">
        <f>NOT(ISERROR(VLOOKUP(Calendar[[#This Row],[Date]],Fériés[Date Fériés],1,FALSE)))</f>
        <v>0</v>
      </c>
    </row>
    <row r="168" spans="1:16" x14ac:dyDescent="0.3">
      <c r="A168" s="1">
        <v>43997</v>
      </c>
      <c r="B168" s="1" t="str">
        <f>TEXT(Calendar[[#This Row],[Date]],"aaaa")</f>
        <v>2020</v>
      </c>
      <c r="C168" s="1" t="str">
        <f>"T"&amp;ROUNDUP(Calendar[[#This Row],[No_Mois]]/3,0)</f>
        <v>T2</v>
      </c>
      <c r="D168">
        <f t="shared" si="2"/>
        <v>6</v>
      </c>
      <c r="E168" t="str">
        <f>"M"&amp;Calendar[[#This Row],[No_Mois]]</f>
        <v>M6</v>
      </c>
      <c r="F168" t="str">
        <f>Calendar[[#This Row],[Annee]]&amp;IF(LEN(Calendar[[#This Row],[No_Mois]])=1,"0"&amp;Calendar[[#This Row],[No_Mois]],Calendar[[#This Row],[No_Mois]])</f>
        <v>202006</v>
      </c>
      <c r="G168" s="1" t="str">
        <f>TEXT(Calendar[[#This Row],[Date]],"mmmm")&amp;" "&amp;TEXT(Calendar[[#This Row],[Date]],"aa")</f>
        <v>juin 20</v>
      </c>
      <c r="H168" s="1" t="str">
        <f>TEXT(Calendar[[#This Row],[Date]],"mmm")&amp;" "&amp;TEXT(Calendar[[#This Row],[Date]],"aa")</f>
        <v>juin 20</v>
      </c>
      <c r="I168" s="2" t="str">
        <f>"S"&amp;IF(LEN(_xlfn.ISOWEEKNUM(Calendar[[#This Row],[Date]]))=1,"0"&amp;_xlfn.ISOWEEKNUM(Calendar[[#This Row],[Date]]),_xlfn.ISOWEEKNUM(Calendar[[#This Row],[Date]]))</f>
        <v>S25</v>
      </c>
      <c r="J168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68" t="str">
        <f>TEXT(Calendar[[#This Row],[Date]],"jjjj")</f>
        <v>lundi</v>
      </c>
      <c r="L168">
        <f>WEEKDAY(Calendar[[#This Row],[Date]],2)</f>
        <v>1</v>
      </c>
      <c r="M168">
        <f>DAY(Calendar[[#This Row],[Date]])</f>
        <v>15</v>
      </c>
      <c r="N168" s="2">
        <f>Calendar[[#This Row],[Date]]-DATE(Calendar[[#This Row],[Annee]],1,1)+1</f>
        <v>167</v>
      </c>
      <c r="O168" s="2" t="b">
        <f>IF(OR(Calendar[[#This Row],[Nom_Jour]]="Samedi",Calendar[[#This Row],[Nom_Jour]]="Dimanche"),TRUE)</f>
        <v>0</v>
      </c>
      <c r="P168" s="1" t="b">
        <f>NOT(ISERROR(VLOOKUP(Calendar[[#This Row],[Date]],Fériés[Date Fériés],1,FALSE)))</f>
        <v>0</v>
      </c>
    </row>
    <row r="169" spans="1:16" x14ac:dyDescent="0.3">
      <c r="A169" s="1">
        <v>43998</v>
      </c>
      <c r="B169" s="1" t="str">
        <f>TEXT(Calendar[[#This Row],[Date]],"aaaa")</f>
        <v>2020</v>
      </c>
      <c r="C169" s="1" t="str">
        <f>"T"&amp;ROUNDUP(Calendar[[#This Row],[No_Mois]]/3,0)</f>
        <v>T2</v>
      </c>
      <c r="D169">
        <f t="shared" si="2"/>
        <v>6</v>
      </c>
      <c r="E169" t="str">
        <f>"M"&amp;Calendar[[#This Row],[No_Mois]]</f>
        <v>M6</v>
      </c>
      <c r="F169" t="str">
        <f>Calendar[[#This Row],[Annee]]&amp;IF(LEN(Calendar[[#This Row],[No_Mois]])=1,"0"&amp;Calendar[[#This Row],[No_Mois]],Calendar[[#This Row],[No_Mois]])</f>
        <v>202006</v>
      </c>
      <c r="G169" s="1" t="str">
        <f>TEXT(Calendar[[#This Row],[Date]],"mmmm")&amp;" "&amp;TEXT(Calendar[[#This Row],[Date]],"aa")</f>
        <v>juin 20</v>
      </c>
      <c r="H169" s="1" t="str">
        <f>TEXT(Calendar[[#This Row],[Date]],"mmm")&amp;" "&amp;TEXT(Calendar[[#This Row],[Date]],"aa")</f>
        <v>juin 20</v>
      </c>
      <c r="I169" s="2" t="str">
        <f>"S"&amp;IF(LEN(_xlfn.ISOWEEKNUM(Calendar[[#This Row],[Date]]))=1,"0"&amp;_xlfn.ISOWEEKNUM(Calendar[[#This Row],[Date]]),_xlfn.ISOWEEKNUM(Calendar[[#This Row],[Date]]))</f>
        <v>S25</v>
      </c>
      <c r="J169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69" t="str">
        <f>TEXT(Calendar[[#This Row],[Date]],"jjjj")</f>
        <v>mardi</v>
      </c>
      <c r="L169">
        <f>WEEKDAY(Calendar[[#This Row],[Date]],2)</f>
        <v>2</v>
      </c>
      <c r="M169">
        <f>DAY(Calendar[[#This Row],[Date]])</f>
        <v>16</v>
      </c>
      <c r="N169" s="2">
        <f>Calendar[[#This Row],[Date]]-DATE(Calendar[[#This Row],[Annee]],1,1)+1</f>
        <v>168</v>
      </c>
      <c r="O169" s="2" t="b">
        <f>IF(OR(Calendar[[#This Row],[Nom_Jour]]="Samedi",Calendar[[#This Row],[Nom_Jour]]="Dimanche"),TRUE)</f>
        <v>0</v>
      </c>
      <c r="P169" s="1" t="b">
        <f>NOT(ISERROR(VLOOKUP(Calendar[[#This Row],[Date]],Fériés[Date Fériés],1,FALSE)))</f>
        <v>0</v>
      </c>
    </row>
    <row r="170" spans="1:16" x14ac:dyDescent="0.3">
      <c r="A170" s="1">
        <v>43999</v>
      </c>
      <c r="B170" s="1" t="str">
        <f>TEXT(Calendar[[#This Row],[Date]],"aaaa")</f>
        <v>2020</v>
      </c>
      <c r="C170" s="1" t="str">
        <f>"T"&amp;ROUNDUP(Calendar[[#This Row],[No_Mois]]/3,0)</f>
        <v>T2</v>
      </c>
      <c r="D170">
        <f t="shared" si="2"/>
        <v>6</v>
      </c>
      <c r="E170" t="str">
        <f>"M"&amp;Calendar[[#This Row],[No_Mois]]</f>
        <v>M6</v>
      </c>
      <c r="F170" t="str">
        <f>Calendar[[#This Row],[Annee]]&amp;IF(LEN(Calendar[[#This Row],[No_Mois]])=1,"0"&amp;Calendar[[#This Row],[No_Mois]],Calendar[[#This Row],[No_Mois]])</f>
        <v>202006</v>
      </c>
      <c r="G170" s="1" t="str">
        <f>TEXT(Calendar[[#This Row],[Date]],"mmmm")&amp;" "&amp;TEXT(Calendar[[#This Row],[Date]],"aa")</f>
        <v>juin 20</v>
      </c>
      <c r="H170" s="1" t="str">
        <f>TEXT(Calendar[[#This Row],[Date]],"mmm")&amp;" "&amp;TEXT(Calendar[[#This Row],[Date]],"aa")</f>
        <v>juin 20</v>
      </c>
      <c r="I170" s="2" t="str">
        <f>"S"&amp;IF(LEN(_xlfn.ISOWEEKNUM(Calendar[[#This Row],[Date]]))=1,"0"&amp;_xlfn.ISOWEEKNUM(Calendar[[#This Row],[Date]]),_xlfn.ISOWEEKNUM(Calendar[[#This Row],[Date]]))</f>
        <v>S25</v>
      </c>
      <c r="J170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70" t="str">
        <f>TEXT(Calendar[[#This Row],[Date]],"jjjj")</f>
        <v>mercredi</v>
      </c>
      <c r="L170">
        <f>WEEKDAY(Calendar[[#This Row],[Date]],2)</f>
        <v>3</v>
      </c>
      <c r="M170">
        <f>DAY(Calendar[[#This Row],[Date]])</f>
        <v>17</v>
      </c>
      <c r="N170" s="2">
        <f>Calendar[[#This Row],[Date]]-DATE(Calendar[[#This Row],[Annee]],1,1)+1</f>
        <v>169</v>
      </c>
      <c r="O170" s="2" t="b">
        <f>IF(OR(Calendar[[#This Row],[Nom_Jour]]="Samedi",Calendar[[#This Row],[Nom_Jour]]="Dimanche"),TRUE)</f>
        <v>0</v>
      </c>
      <c r="P170" s="1" t="b">
        <f>NOT(ISERROR(VLOOKUP(Calendar[[#This Row],[Date]],Fériés[Date Fériés],1,FALSE)))</f>
        <v>0</v>
      </c>
    </row>
    <row r="171" spans="1:16" x14ac:dyDescent="0.3">
      <c r="A171" s="1">
        <v>44000</v>
      </c>
      <c r="B171" s="1" t="str">
        <f>TEXT(Calendar[[#This Row],[Date]],"aaaa")</f>
        <v>2020</v>
      </c>
      <c r="C171" s="1" t="str">
        <f>"T"&amp;ROUNDUP(Calendar[[#This Row],[No_Mois]]/3,0)</f>
        <v>T2</v>
      </c>
      <c r="D171">
        <f t="shared" si="2"/>
        <v>6</v>
      </c>
      <c r="E171" t="str">
        <f>"M"&amp;Calendar[[#This Row],[No_Mois]]</f>
        <v>M6</v>
      </c>
      <c r="F171" t="str">
        <f>Calendar[[#This Row],[Annee]]&amp;IF(LEN(Calendar[[#This Row],[No_Mois]])=1,"0"&amp;Calendar[[#This Row],[No_Mois]],Calendar[[#This Row],[No_Mois]])</f>
        <v>202006</v>
      </c>
      <c r="G171" s="1" t="str">
        <f>TEXT(Calendar[[#This Row],[Date]],"mmmm")&amp;" "&amp;TEXT(Calendar[[#This Row],[Date]],"aa")</f>
        <v>juin 20</v>
      </c>
      <c r="H171" s="1" t="str">
        <f>TEXT(Calendar[[#This Row],[Date]],"mmm")&amp;" "&amp;TEXT(Calendar[[#This Row],[Date]],"aa")</f>
        <v>juin 20</v>
      </c>
      <c r="I171" s="2" t="str">
        <f>"S"&amp;IF(LEN(_xlfn.ISOWEEKNUM(Calendar[[#This Row],[Date]]))=1,"0"&amp;_xlfn.ISOWEEKNUM(Calendar[[#This Row],[Date]]),_xlfn.ISOWEEKNUM(Calendar[[#This Row],[Date]]))</f>
        <v>S25</v>
      </c>
      <c r="J171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71" t="str">
        <f>TEXT(Calendar[[#This Row],[Date]],"jjjj")</f>
        <v>jeudi</v>
      </c>
      <c r="L171">
        <f>WEEKDAY(Calendar[[#This Row],[Date]],2)</f>
        <v>4</v>
      </c>
      <c r="M171">
        <f>DAY(Calendar[[#This Row],[Date]])</f>
        <v>18</v>
      </c>
      <c r="N171" s="2">
        <f>Calendar[[#This Row],[Date]]-DATE(Calendar[[#This Row],[Annee]],1,1)+1</f>
        <v>170</v>
      </c>
      <c r="O171" s="2" t="b">
        <f>IF(OR(Calendar[[#This Row],[Nom_Jour]]="Samedi",Calendar[[#This Row],[Nom_Jour]]="Dimanche"),TRUE)</f>
        <v>0</v>
      </c>
      <c r="P171" s="1" t="b">
        <f>NOT(ISERROR(VLOOKUP(Calendar[[#This Row],[Date]],Fériés[Date Fériés],1,FALSE)))</f>
        <v>0</v>
      </c>
    </row>
    <row r="172" spans="1:16" x14ac:dyDescent="0.3">
      <c r="A172" s="1">
        <v>44001</v>
      </c>
      <c r="B172" s="1" t="str">
        <f>TEXT(Calendar[[#This Row],[Date]],"aaaa")</f>
        <v>2020</v>
      </c>
      <c r="C172" s="1" t="str">
        <f>"T"&amp;ROUNDUP(Calendar[[#This Row],[No_Mois]]/3,0)</f>
        <v>T2</v>
      </c>
      <c r="D172">
        <f t="shared" si="2"/>
        <v>6</v>
      </c>
      <c r="E172" t="str">
        <f>"M"&amp;Calendar[[#This Row],[No_Mois]]</f>
        <v>M6</v>
      </c>
      <c r="F172" t="str">
        <f>Calendar[[#This Row],[Annee]]&amp;IF(LEN(Calendar[[#This Row],[No_Mois]])=1,"0"&amp;Calendar[[#This Row],[No_Mois]],Calendar[[#This Row],[No_Mois]])</f>
        <v>202006</v>
      </c>
      <c r="G172" s="1" t="str">
        <f>TEXT(Calendar[[#This Row],[Date]],"mmmm")&amp;" "&amp;TEXT(Calendar[[#This Row],[Date]],"aa")</f>
        <v>juin 20</v>
      </c>
      <c r="H172" s="1" t="str">
        <f>TEXT(Calendar[[#This Row],[Date]],"mmm")&amp;" "&amp;TEXT(Calendar[[#This Row],[Date]],"aa")</f>
        <v>juin 20</v>
      </c>
      <c r="I172" s="2" t="str">
        <f>"S"&amp;IF(LEN(_xlfn.ISOWEEKNUM(Calendar[[#This Row],[Date]]))=1,"0"&amp;_xlfn.ISOWEEKNUM(Calendar[[#This Row],[Date]]),_xlfn.ISOWEEKNUM(Calendar[[#This Row],[Date]]))</f>
        <v>S25</v>
      </c>
      <c r="J172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72" t="str">
        <f>TEXT(Calendar[[#This Row],[Date]],"jjjj")</f>
        <v>vendredi</v>
      </c>
      <c r="L172">
        <f>WEEKDAY(Calendar[[#This Row],[Date]],2)</f>
        <v>5</v>
      </c>
      <c r="M172">
        <f>DAY(Calendar[[#This Row],[Date]])</f>
        <v>19</v>
      </c>
      <c r="N172" s="2">
        <f>Calendar[[#This Row],[Date]]-DATE(Calendar[[#This Row],[Annee]],1,1)+1</f>
        <v>171</v>
      </c>
      <c r="O172" s="2" t="b">
        <f>IF(OR(Calendar[[#This Row],[Nom_Jour]]="Samedi",Calendar[[#This Row],[Nom_Jour]]="Dimanche"),TRUE)</f>
        <v>0</v>
      </c>
      <c r="P172" s="1" t="b">
        <f>NOT(ISERROR(VLOOKUP(Calendar[[#This Row],[Date]],Fériés[Date Fériés],1,FALSE)))</f>
        <v>0</v>
      </c>
    </row>
    <row r="173" spans="1:16" x14ac:dyDescent="0.3">
      <c r="A173" s="1">
        <v>44002</v>
      </c>
      <c r="B173" s="1" t="str">
        <f>TEXT(Calendar[[#This Row],[Date]],"aaaa")</f>
        <v>2020</v>
      </c>
      <c r="C173" s="1" t="str">
        <f>"T"&amp;ROUNDUP(Calendar[[#This Row],[No_Mois]]/3,0)</f>
        <v>T2</v>
      </c>
      <c r="D173">
        <f t="shared" si="2"/>
        <v>6</v>
      </c>
      <c r="E173" t="str">
        <f>"M"&amp;Calendar[[#This Row],[No_Mois]]</f>
        <v>M6</v>
      </c>
      <c r="F173" t="str">
        <f>Calendar[[#This Row],[Annee]]&amp;IF(LEN(Calendar[[#This Row],[No_Mois]])=1,"0"&amp;Calendar[[#This Row],[No_Mois]],Calendar[[#This Row],[No_Mois]])</f>
        <v>202006</v>
      </c>
      <c r="G173" s="1" t="str">
        <f>TEXT(Calendar[[#This Row],[Date]],"mmmm")&amp;" "&amp;TEXT(Calendar[[#This Row],[Date]],"aa")</f>
        <v>juin 20</v>
      </c>
      <c r="H173" s="1" t="str">
        <f>TEXT(Calendar[[#This Row],[Date]],"mmm")&amp;" "&amp;TEXT(Calendar[[#This Row],[Date]],"aa")</f>
        <v>juin 20</v>
      </c>
      <c r="I173" s="2" t="str">
        <f>"S"&amp;IF(LEN(_xlfn.ISOWEEKNUM(Calendar[[#This Row],[Date]]))=1,"0"&amp;_xlfn.ISOWEEKNUM(Calendar[[#This Row],[Date]]),_xlfn.ISOWEEKNUM(Calendar[[#This Row],[Date]]))</f>
        <v>S25</v>
      </c>
      <c r="J173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73" t="str">
        <f>TEXT(Calendar[[#This Row],[Date]],"jjjj")</f>
        <v>samedi</v>
      </c>
      <c r="L173">
        <f>WEEKDAY(Calendar[[#This Row],[Date]],2)</f>
        <v>6</v>
      </c>
      <c r="M173">
        <f>DAY(Calendar[[#This Row],[Date]])</f>
        <v>20</v>
      </c>
      <c r="N173" s="2">
        <f>Calendar[[#This Row],[Date]]-DATE(Calendar[[#This Row],[Annee]],1,1)+1</f>
        <v>172</v>
      </c>
      <c r="O173" s="2" t="b">
        <f>IF(OR(Calendar[[#This Row],[Nom_Jour]]="Samedi",Calendar[[#This Row],[Nom_Jour]]="Dimanche"),TRUE)</f>
        <v>1</v>
      </c>
      <c r="P173" s="1" t="b">
        <f>NOT(ISERROR(VLOOKUP(Calendar[[#This Row],[Date]],Fériés[Date Fériés],1,FALSE)))</f>
        <v>0</v>
      </c>
    </row>
    <row r="174" spans="1:16" x14ac:dyDescent="0.3">
      <c r="A174" s="1">
        <v>44003</v>
      </c>
      <c r="B174" s="1" t="str">
        <f>TEXT(Calendar[[#This Row],[Date]],"aaaa")</f>
        <v>2020</v>
      </c>
      <c r="C174" s="1" t="str">
        <f>"T"&amp;ROUNDUP(Calendar[[#This Row],[No_Mois]]/3,0)</f>
        <v>T2</v>
      </c>
      <c r="D174">
        <f t="shared" si="2"/>
        <v>6</v>
      </c>
      <c r="E174" t="str">
        <f>"M"&amp;Calendar[[#This Row],[No_Mois]]</f>
        <v>M6</v>
      </c>
      <c r="F174" t="str">
        <f>Calendar[[#This Row],[Annee]]&amp;IF(LEN(Calendar[[#This Row],[No_Mois]])=1,"0"&amp;Calendar[[#This Row],[No_Mois]],Calendar[[#This Row],[No_Mois]])</f>
        <v>202006</v>
      </c>
      <c r="G174" s="1" t="str">
        <f>TEXT(Calendar[[#This Row],[Date]],"mmmm")&amp;" "&amp;TEXT(Calendar[[#This Row],[Date]],"aa")</f>
        <v>juin 20</v>
      </c>
      <c r="H174" s="1" t="str">
        <f>TEXT(Calendar[[#This Row],[Date]],"mmm")&amp;" "&amp;TEXT(Calendar[[#This Row],[Date]],"aa")</f>
        <v>juin 20</v>
      </c>
      <c r="I174" s="2" t="str">
        <f>"S"&amp;IF(LEN(_xlfn.ISOWEEKNUM(Calendar[[#This Row],[Date]]))=1,"0"&amp;_xlfn.ISOWEEKNUM(Calendar[[#This Row],[Date]]),_xlfn.ISOWEEKNUM(Calendar[[#This Row],[Date]]))</f>
        <v>S25</v>
      </c>
      <c r="J174" s="2" t="str">
        <f>Calendar[[#This Row],[Annee]]&amp;"-"&amp;IF(LEN(_xlfn.ISOWEEKNUM(Calendar[[#This Row],[Date]]))=1,"0"&amp;_xlfn.ISOWEEKNUM(Calendar[[#This Row],[Date]]),_xlfn.ISOWEEKNUM(Calendar[[#This Row],[Date]]))</f>
        <v>2020-25</v>
      </c>
      <c r="K174" t="str">
        <f>TEXT(Calendar[[#This Row],[Date]],"jjjj")</f>
        <v>dimanche</v>
      </c>
      <c r="L174">
        <f>WEEKDAY(Calendar[[#This Row],[Date]],2)</f>
        <v>7</v>
      </c>
      <c r="M174">
        <f>DAY(Calendar[[#This Row],[Date]])</f>
        <v>21</v>
      </c>
      <c r="N174" s="2">
        <f>Calendar[[#This Row],[Date]]-DATE(Calendar[[#This Row],[Annee]],1,1)+1</f>
        <v>173</v>
      </c>
      <c r="O174" s="2" t="b">
        <f>IF(OR(Calendar[[#This Row],[Nom_Jour]]="Samedi",Calendar[[#This Row],[Nom_Jour]]="Dimanche"),TRUE)</f>
        <v>1</v>
      </c>
      <c r="P174" s="1" t="b">
        <f>NOT(ISERROR(VLOOKUP(Calendar[[#This Row],[Date]],Fériés[Date Fériés],1,FALSE)))</f>
        <v>0</v>
      </c>
    </row>
    <row r="175" spans="1:16" x14ac:dyDescent="0.3">
      <c r="A175" s="1">
        <v>44004</v>
      </c>
      <c r="B175" s="1" t="str">
        <f>TEXT(Calendar[[#This Row],[Date]],"aaaa")</f>
        <v>2020</v>
      </c>
      <c r="C175" s="1" t="str">
        <f>"T"&amp;ROUNDUP(Calendar[[#This Row],[No_Mois]]/3,0)</f>
        <v>T2</v>
      </c>
      <c r="D175">
        <f t="shared" si="2"/>
        <v>6</v>
      </c>
      <c r="E175" t="str">
        <f>"M"&amp;Calendar[[#This Row],[No_Mois]]</f>
        <v>M6</v>
      </c>
      <c r="F175" t="str">
        <f>Calendar[[#This Row],[Annee]]&amp;IF(LEN(Calendar[[#This Row],[No_Mois]])=1,"0"&amp;Calendar[[#This Row],[No_Mois]],Calendar[[#This Row],[No_Mois]])</f>
        <v>202006</v>
      </c>
      <c r="G175" s="1" t="str">
        <f>TEXT(Calendar[[#This Row],[Date]],"mmmm")&amp;" "&amp;TEXT(Calendar[[#This Row],[Date]],"aa")</f>
        <v>juin 20</v>
      </c>
      <c r="H175" s="1" t="str">
        <f>TEXT(Calendar[[#This Row],[Date]],"mmm")&amp;" "&amp;TEXT(Calendar[[#This Row],[Date]],"aa")</f>
        <v>juin 20</v>
      </c>
      <c r="I175" s="2" t="str">
        <f>"S"&amp;IF(LEN(_xlfn.ISOWEEKNUM(Calendar[[#This Row],[Date]]))=1,"0"&amp;_xlfn.ISOWEEKNUM(Calendar[[#This Row],[Date]]),_xlfn.ISOWEEKNUM(Calendar[[#This Row],[Date]]))</f>
        <v>S26</v>
      </c>
      <c r="J175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75" t="str">
        <f>TEXT(Calendar[[#This Row],[Date]],"jjjj")</f>
        <v>lundi</v>
      </c>
      <c r="L175">
        <f>WEEKDAY(Calendar[[#This Row],[Date]],2)</f>
        <v>1</v>
      </c>
      <c r="M175">
        <f>DAY(Calendar[[#This Row],[Date]])</f>
        <v>22</v>
      </c>
      <c r="N175" s="2">
        <f>Calendar[[#This Row],[Date]]-DATE(Calendar[[#This Row],[Annee]],1,1)+1</f>
        <v>174</v>
      </c>
      <c r="O175" s="2" t="b">
        <f>IF(OR(Calendar[[#This Row],[Nom_Jour]]="Samedi",Calendar[[#This Row],[Nom_Jour]]="Dimanche"),TRUE)</f>
        <v>0</v>
      </c>
      <c r="P175" s="1" t="b">
        <f>NOT(ISERROR(VLOOKUP(Calendar[[#This Row],[Date]],Fériés[Date Fériés],1,FALSE)))</f>
        <v>0</v>
      </c>
    </row>
    <row r="176" spans="1:16" x14ac:dyDescent="0.3">
      <c r="A176" s="1">
        <v>44005</v>
      </c>
      <c r="B176" s="1" t="str">
        <f>TEXT(Calendar[[#This Row],[Date]],"aaaa")</f>
        <v>2020</v>
      </c>
      <c r="C176" s="1" t="str">
        <f>"T"&amp;ROUNDUP(Calendar[[#This Row],[No_Mois]]/3,0)</f>
        <v>T2</v>
      </c>
      <c r="D176">
        <f t="shared" si="2"/>
        <v>6</v>
      </c>
      <c r="E176" t="str">
        <f>"M"&amp;Calendar[[#This Row],[No_Mois]]</f>
        <v>M6</v>
      </c>
      <c r="F176" t="str">
        <f>Calendar[[#This Row],[Annee]]&amp;IF(LEN(Calendar[[#This Row],[No_Mois]])=1,"0"&amp;Calendar[[#This Row],[No_Mois]],Calendar[[#This Row],[No_Mois]])</f>
        <v>202006</v>
      </c>
      <c r="G176" s="1" t="str">
        <f>TEXT(Calendar[[#This Row],[Date]],"mmmm")&amp;" "&amp;TEXT(Calendar[[#This Row],[Date]],"aa")</f>
        <v>juin 20</v>
      </c>
      <c r="H176" s="1" t="str">
        <f>TEXT(Calendar[[#This Row],[Date]],"mmm")&amp;" "&amp;TEXT(Calendar[[#This Row],[Date]],"aa")</f>
        <v>juin 20</v>
      </c>
      <c r="I176" s="2" t="str">
        <f>"S"&amp;IF(LEN(_xlfn.ISOWEEKNUM(Calendar[[#This Row],[Date]]))=1,"0"&amp;_xlfn.ISOWEEKNUM(Calendar[[#This Row],[Date]]),_xlfn.ISOWEEKNUM(Calendar[[#This Row],[Date]]))</f>
        <v>S26</v>
      </c>
      <c r="J176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76" t="str">
        <f>TEXT(Calendar[[#This Row],[Date]],"jjjj")</f>
        <v>mardi</v>
      </c>
      <c r="L176">
        <f>WEEKDAY(Calendar[[#This Row],[Date]],2)</f>
        <v>2</v>
      </c>
      <c r="M176">
        <f>DAY(Calendar[[#This Row],[Date]])</f>
        <v>23</v>
      </c>
      <c r="N176" s="2">
        <f>Calendar[[#This Row],[Date]]-DATE(Calendar[[#This Row],[Annee]],1,1)+1</f>
        <v>175</v>
      </c>
      <c r="O176" s="2" t="b">
        <f>IF(OR(Calendar[[#This Row],[Nom_Jour]]="Samedi",Calendar[[#This Row],[Nom_Jour]]="Dimanche"),TRUE)</f>
        <v>0</v>
      </c>
      <c r="P176" s="1" t="b">
        <f>NOT(ISERROR(VLOOKUP(Calendar[[#This Row],[Date]],Fériés[Date Fériés],1,FALSE)))</f>
        <v>0</v>
      </c>
    </row>
    <row r="177" spans="1:16" x14ac:dyDescent="0.3">
      <c r="A177" s="1">
        <v>44006</v>
      </c>
      <c r="B177" s="1" t="str">
        <f>TEXT(Calendar[[#This Row],[Date]],"aaaa")</f>
        <v>2020</v>
      </c>
      <c r="C177" s="1" t="str">
        <f>"T"&amp;ROUNDUP(Calendar[[#This Row],[No_Mois]]/3,0)</f>
        <v>T2</v>
      </c>
      <c r="D177">
        <f t="shared" si="2"/>
        <v>6</v>
      </c>
      <c r="E177" t="str">
        <f>"M"&amp;Calendar[[#This Row],[No_Mois]]</f>
        <v>M6</v>
      </c>
      <c r="F177" t="str">
        <f>Calendar[[#This Row],[Annee]]&amp;IF(LEN(Calendar[[#This Row],[No_Mois]])=1,"0"&amp;Calendar[[#This Row],[No_Mois]],Calendar[[#This Row],[No_Mois]])</f>
        <v>202006</v>
      </c>
      <c r="G177" s="1" t="str">
        <f>TEXT(Calendar[[#This Row],[Date]],"mmmm")&amp;" "&amp;TEXT(Calendar[[#This Row],[Date]],"aa")</f>
        <v>juin 20</v>
      </c>
      <c r="H177" s="1" t="str">
        <f>TEXT(Calendar[[#This Row],[Date]],"mmm")&amp;" "&amp;TEXT(Calendar[[#This Row],[Date]],"aa")</f>
        <v>juin 20</v>
      </c>
      <c r="I177" s="2" t="str">
        <f>"S"&amp;IF(LEN(_xlfn.ISOWEEKNUM(Calendar[[#This Row],[Date]]))=1,"0"&amp;_xlfn.ISOWEEKNUM(Calendar[[#This Row],[Date]]),_xlfn.ISOWEEKNUM(Calendar[[#This Row],[Date]]))</f>
        <v>S26</v>
      </c>
      <c r="J177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77" t="str">
        <f>TEXT(Calendar[[#This Row],[Date]],"jjjj")</f>
        <v>mercredi</v>
      </c>
      <c r="L177">
        <f>WEEKDAY(Calendar[[#This Row],[Date]],2)</f>
        <v>3</v>
      </c>
      <c r="M177">
        <f>DAY(Calendar[[#This Row],[Date]])</f>
        <v>24</v>
      </c>
      <c r="N177" s="2">
        <f>Calendar[[#This Row],[Date]]-DATE(Calendar[[#This Row],[Annee]],1,1)+1</f>
        <v>176</v>
      </c>
      <c r="O177" s="2" t="b">
        <f>IF(OR(Calendar[[#This Row],[Nom_Jour]]="Samedi",Calendar[[#This Row],[Nom_Jour]]="Dimanche"),TRUE)</f>
        <v>0</v>
      </c>
      <c r="P177" s="1" t="b">
        <f>NOT(ISERROR(VLOOKUP(Calendar[[#This Row],[Date]],Fériés[Date Fériés],1,FALSE)))</f>
        <v>0</v>
      </c>
    </row>
    <row r="178" spans="1:16" x14ac:dyDescent="0.3">
      <c r="A178" s="1">
        <v>44007</v>
      </c>
      <c r="B178" s="1" t="str">
        <f>TEXT(Calendar[[#This Row],[Date]],"aaaa")</f>
        <v>2020</v>
      </c>
      <c r="C178" s="1" t="str">
        <f>"T"&amp;ROUNDUP(Calendar[[#This Row],[No_Mois]]/3,0)</f>
        <v>T2</v>
      </c>
      <c r="D178">
        <f t="shared" si="2"/>
        <v>6</v>
      </c>
      <c r="E178" t="str">
        <f>"M"&amp;Calendar[[#This Row],[No_Mois]]</f>
        <v>M6</v>
      </c>
      <c r="F178" t="str">
        <f>Calendar[[#This Row],[Annee]]&amp;IF(LEN(Calendar[[#This Row],[No_Mois]])=1,"0"&amp;Calendar[[#This Row],[No_Mois]],Calendar[[#This Row],[No_Mois]])</f>
        <v>202006</v>
      </c>
      <c r="G178" s="1" t="str">
        <f>TEXT(Calendar[[#This Row],[Date]],"mmmm")&amp;" "&amp;TEXT(Calendar[[#This Row],[Date]],"aa")</f>
        <v>juin 20</v>
      </c>
      <c r="H178" s="1" t="str">
        <f>TEXT(Calendar[[#This Row],[Date]],"mmm")&amp;" "&amp;TEXT(Calendar[[#This Row],[Date]],"aa")</f>
        <v>juin 20</v>
      </c>
      <c r="I178" s="2" t="str">
        <f>"S"&amp;IF(LEN(_xlfn.ISOWEEKNUM(Calendar[[#This Row],[Date]]))=1,"0"&amp;_xlfn.ISOWEEKNUM(Calendar[[#This Row],[Date]]),_xlfn.ISOWEEKNUM(Calendar[[#This Row],[Date]]))</f>
        <v>S26</v>
      </c>
      <c r="J178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78" t="str">
        <f>TEXT(Calendar[[#This Row],[Date]],"jjjj")</f>
        <v>jeudi</v>
      </c>
      <c r="L178">
        <f>WEEKDAY(Calendar[[#This Row],[Date]],2)</f>
        <v>4</v>
      </c>
      <c r="M178">
        <f>DAY(Calendar[[#This Row],[Date]])</f>
        <v>25</v>
      </c>
      <c r="N178" s="2">
        <f>Calendar[[#This Row],[Date]]-DATE(Calendar[[#This Row],[Annee]],1,1)+1</f>
        <v>177</v>
      </c>
      <c r="O178" s="2" t="b">
        <f>IF(OR(Calendar[[#This Row],[Nom_Jour]]="Samedi",Calendar[[#This Row],[Nom_Jour]]="Dimanche"),TRUE)</f>
        <v>0</v>
      </c>
      <c r="P178" s="1" t="b">
        <f>NOT(ISERROR(VLOOKUP(Calendar[[#This Row],[Date]],Fériés[Date Fériés],1,FALSE)))</f>
        <v>0</v>
      </c>
    </row>
    <row r="179" spans="1:16" x14ac:dyDescent="0.3">
      <c r="A179" s="1">
        <v>44008</v>
      </c>
      <c r="B179" s="1" t="str">
        <f>TEXT(Calendar[[#This Row],[Date]],"aaaa")</f>
        <v>2020</v>
      </c>
      <c r="C179" s="1" t="str">
        <f>"T"&amp;ROUNDUP(Calendar[[#This Row],[No_Mois]]/3,0)</f>
        <v>T2</v>
      </c>
      <c r="D179">
        <f t="shared" si="2"/>
        <v>6</v>
      </c>
      <c r="E179" t="str">
        <f>"M"&amp;Calendar[[#This Row],[No_Mois]]</f>
        <v>M6</v>
      </c>
      <c r="F179" t="str">
        <f>Calendar[[#This Row],[Annee]]&amp;IF(LEN(Calendar[[#This Row],[No_Mois]])=1,"0"&amp;Calendar[[#This Row],[No_Mois]],Calendar[[#This Row],[No_Mois]])</f>
        <v>202006</v>
      </c>
      <c r="G179" s="1" t="str">
        <f>TEXT(Calendar[[#This Row],[Date]],"mmmm")&amp;" "&amp;TEXT(Calendar[[#This Row],[Date]],"aa")</f>
        <v>juin 20</v>
      </c>
      <c r="H179" s="1" t="str">
        <f>TEXT(Calendar[[#This Row],[Date]],"mmm")&amp;" "&amp;TEXT(Calendar[[#This Row],[Date]],"aa")</f>
        <v>juin 20</v>
      </c>
      <c r="I179" s="2" t="str">
        <f>"S"&amp;IF(LEN(_xlfn.ISOWEEKNUM(Calendar[[#This Row],[Date]]))=1,"0"&amp;_xlfn.ISOWEEKNUM(Calendar[[#This Row],[Date]]),_xlfn.ISOWEEKNUM(Calendar[[#This Row],[Date]]))</f>
        <v>S26</v>
      </c>
      <c r="J179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79" t="str">
        <f>TEXT(Calendar[[#This Row],[Date]],"jjjj")</f>
        <v>vendredi</v>
      </c>
      <c r="L179">
        <f>WEEKDAY(Calendar[[#This Row],[Date]],2)</f>
        <v>5</v>
      </c>
      <c r="M179">
        <f>DAY(Calendar[[#This Row],[Date]])</f>
        <v>26</v>
      </c>
      <c r="N179" s="2">
        <f>Calendar[[#This Row],[Date]]-DATE(Calendar[[#This Row],[Annee]],1,1)+1</f>
        <v>178</v>
      </c>
      <c r="O179" s="2" t="b">
        <f>IF(OR(Calendar[[#This Row],[Nom_Jour]]="Samedi",Calendar[[#This Row],[Nom_Jour]]="Dimanche"),TRUE)</f>
        <v>0</v>
      </c>
      <c r="P179" s="1" t="b">
        <f>NOT(ISERROR(VLOOKUP(Calendar[[#This Row],[Date]],Fériés[Date Fériés],1,FALSE)))</f>
        <v>0</v>
      </c>
    </row>
    <row r="180" spans="1:16" x14ac:dyDescent="0.3">
      <c r="A180" s="1">
        <v>44009</v>
      </c>
      <c r="B180" s="1" t="str">
        <f>TEXT(Calendar[[#This Row],[Date]],"aaaa")</f>
        <v>2020</v>
      </c>
      <c r="C180" s="1" t="str">
        <f>"T"&amp;ROUNDUP(Calendar[[#This Row],[No_Mois]]/3,0)</f>
        <v>T2</v>
      </c>
      <c r="D180">
        <f t="shared" si="2"/>
        <v>6</v>
      </c>
      <c r="E180" t="str">
        <f>"M"&amp;Calendar[[#This Row],[No_Mois]]</f>
        <v>M6</v>
      </c>
      <c r="F180" t="str">
        <f>Calendar[[#This Row],[Annee]]&amp;IF(LEN(Calendar[[#This Row],[No_Mois]])=1,"0"&amp;Calendar[[#This Row],[No_Mois]],Calendar[[#This Row],[No_Mois]])</f>
        <v>202006</v>
      </c>
      <c r="G180" s="1" t="str">
        <f>TEXT(Calendar[[#This Row],[Date]],"mmmm")&amp;" "&amp;TEXT(Calendar[[#This Row],[Date]],"aa")</f>
        <v>juin 20</v>
      </c>
      <c r="H180" s="1" t="str">
        <f>TEXT(Calendar[[#This Row],[Date]],"mmm")&amp;" "&amp;TEXT(Calendar[[#This Row],[Date]],"aa")</f>
        <v>juin 20</v>
      </c>
      <c r="I180" s="2" t="str">
        <f>"S"&amp;IF(LEN(_xlfn.ISOWEEKNUM(Calendar[[#This Row],[Date]]))=1,"0"&amp;_xlfn.ISOWEEKNUM(Calendar[[#This Row],[Date]]),_xlfn.ISOWEEKNUM(Calendar[[#This Row],[Date]]))</f>
        <v>S26</v>
      </c>
      <c r="J180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80" t="str">
        <f>TEXT(Calendar[[#This Row],[Date]],"jjjj")</f>
        <v>samedi</v>
      </c>
      <c r="L180">
        <f>WEEKDAY(Calendar[[#This Row],[Date]],2)</f>
        <v>6</v>
      </c>
      <c r="M180">
        <f>DAY(Calendar[[#This Row],[Date]])</f>
        <v>27</v>
      </c>
      <c r="N180" s="2">
        <f>Calendar[[#This Row],[Date]]-DATE(Calendar[[#This Row],[Annee]],1,1)+1</f>
        <v>179</v>
      </c>
      <c r="O180" s="2" t="b">
        <f>IF(OR(Calendar[[#This Row],[Nom_Jour]]="Samedi",Calendar[[#This Row],[Nom_Jour]]="Dimanche"),TRUE)</f>
        <v>1</v>
      </c>
      <c r="P180" s="1" t="b">
        <f>NOT(ISERROR(VLOOKUP(Calendar[[#This Row],[Date]],Fériés[Date Fériés],1,FALSE)))</f>
        <v>0</v>
      </c>
    </row>
    <row r="181" spans="1:16" x14ac:dyDescent="0.3">
      <c r="A181" s="1">
        <v>44010</v>
      </c>
      <c r="B181" s="1" t="str">
        <f>TEXT(Calendar[[#This Row],[Date]],"aaaa")</f>
        <v>2020</v>
      </c>
      <c r="C181" s="1" t="str">
        <f>"T"&amp;ROUNDUP(Calendar[[#This Row],[No_Mois]]/3,0)</f>
        <v>T2</v>
      </c>
      <c r="D181">
        <f t="shared" si="2"/>
        <v>6</v>
      </c>
      <c r="E181" t="str">
        <f>"M"&amp;Calendar[[#This Row],[No_Mois]]</f>
        <v>M6</v>
      </c>
      <c r="F181" t="str">
        <f>Calendar[[#This Row],[Annee]]&amp;IF(LEN(Calendar[[#This Row],[No_Mois]])=1,"0"&amp;Calendar[[#This Row],[No_Mois]],Calendar[[#This Row],[No_Mois]])</f>
        <v>202006</v>
      </c>
      <c r="G181" s="1" t="str">
        <f>TEXT(Calendar[[#This Row],[Date]],"mmmm")&amp;" "&amp;TEXT(Calendar[[#This Row],[Date]],"aa")</f>
        <v>juin 20</v>
      </c>
      <c r="H181" s="1" t="str">
        <f>TEXT(Calendar[[#This Row],[Date]],"mmm")&amp;" "&amp;TEXT(Calendar[[#This Row],[Date]],"aa")</f>
        <v>juin 20</v>
      </c>
      <c r="I181" s="2" t="str">
        <f>"S"&amp;IF(LEN(_xlfn.ISOWEEKNUM(Calendar[[#This Row],[Date]]))=1,"0"&amp;_xlfn.ISOWEEKNUM(Calendar[[#This Row],[Date]]),_xlfn.ISOWEEKNUM(Calendar[[#This Row],[Date]]))</f>
        <v>S26</v>
      </c>
      <c r="J181" s="2" t="str">
        <f>Calendar[[#This Row],[Annee]]&amp;"-"&amp;IF(LEN(_xlfn.ISOWEEKNUM(Calendar[[#This Row],[Date]]))=1,"0"&amp;_xlfn.ISOWEEKNUM(Calendar[[#This Row],[Date]]),_xlfn.ISOWEEKNUM(Calendar[[#This Row],[Date]]))</f>
        <v>2020-26</v>
      </c>
      <c r="K181" t="str">
        <f>TEXT(Calendar[[#This Row],[Date]],"jjjj")</f>
        <v>dimanche</v>
      </c>
      <c r="L181">
        <f>WEEKDAY(Calendar[[#This Row],[Date]],2)</f>
        <v>7</v>
      </c>
      <c r="M181">
        <f>DAY(Calendar[[#This Row],[Date]])</f>
        <v>28</v>
      </c>
      <c r="N181" s="2">
        <f>Calendar[[#This Row],[Date]]-DATE(Calendar[[#This Row],[Annee]],1,1)+1</f>
        <v>180</v>
      </c>
      <c r="O181" s="2" t="b">
        <f>IF(OR(Calendar[[#This Row],[Nom_Jour]]="Samedi",Calendar[[#This Row],[Nom_Jour]]="Dimanche"),TRUE)</f>
        <v>1</v>
      </c>
      <c r="P181" s="1" t="b">
        <f>NOT(ISERROR(VLOOKUP(Calendar[[#This Row],[Date]],Fériés[Date Fériés],1,FALSE)))</f>
        <v>0</v>
      </c>
    </row>
    <row r="182" spans="1:16" x14ac:dyDescent="0.3">
      <c r="A182" s="1">
        <v>44011</v>
      </c>
      <c r="B182" s="1" t="str">
        <f>TEXT(Calendar[[#This Row],[Date]],"aaaa")</f>
        <v>2020</v>
      </c>
      <c r="C182" s="1" t="str">
        <f>"T"&amp;ROUNDUP(Calendar[[#This Row],[No_Mois]]/3,0)</f>
        <v>T2</v>
      </c>
      <c r="D182">
        <f t="shared" si="2"/>
        <v>6</v>
      </c>
      <c r="E182" t="str">
        <f>"M"&amp;Calendar[[#This Row],[No_Mois]]</f>
        <v>M6</v>
      </c>
      <c r="F182" t="str">
        <f>Calendar[[#This Row],[Annee]]&amp;IF(LEN(Calendar[[#This Row],[No_Mois]])=1,"0"&amp;Calendar[[#This Row],[No_Mois]],Calendar[[#This Row],[No_Mois]])</f>
        <v>202006</v>
      </c>
      <c r="G182" s="1" t="str">
        <f>TEXT(Calendar[[#This Row],[Date]],"mmmm")&amp;" "&amp;TEXT(Calendar[[#This Row],[Date]],"aa")</f>
        <v>juin 20</v>
      </c>
      <c r="H182" s="1" t="str">
        <f>TEXT(Calendar[[#This Row],[Date]],"mmm")&amp;" "&amp;TEXT(Calendar[[#This Row],[Date]],"aa")</f>
        <v>juin 20</v>
      </c>
      <c r="I182" s="2" t="str">
        <f>"S"&amp;IF(LEN(_xlfn.ISOWEEKNUM(Calendar[[#This Row],[Date]]))=1,"0"&amp;_xlfn.ISOWEEKNUM(Calendar[[#This Row],[Date]]),_xlfn.ISOWEEKNUM(Calendar[[#This Row],[Date]]))</f>
        <v>S27</v>
      </c>
      <c r="J182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2" t="str">
        <f>TEXT(Calendar[[#This Row],[Date]],"jjjj")</f>
        <v>lundi</v>
      </c>
      <c r="L182">
        <f>WEEKDAY(Calendar[[#This Row],[Date]],2)</f>
        <v>1</v>
      </c>
      <c r="M182">
        <f>DAY(Calendar[[#This Row],[Date]])</f>
        <v>29</v>
      </c>
      <c r="N182" s="2">
        <f>Calendar[[#This Row],[Date]]-DATE(Calendar[[#This Row],[Annee]],1,1)+1</f>
        <v>181</v>
      </c>
      <c r="O182" s="2" t="b">
        <f>IF(OR(Calendar[[#This Row],[Nom_Jour]]="Samedi",Calendar[[#This Row],[Nom_Jour]]="Dimanche"),TRUE)</f>
        <v>0</v>
      </c>
      <c r="P182" s="1" t="b">
        <f>NOT(ISERROR(VLOOKUP(Calendar[[#This Row],[Date]],Fériés[Date Fériés],1,FALSE)))</f>
        <v>0</v>
      </c>
    </row>
    <row r="183" spans="1:16" x14ac:dyDescent="0.3">
      <c r="A183" s="1">
        <v>44012</v>
      </c>
      <c r="B183" s="1" t="str">
        <f>TEXT(Calendar[[#This Row],[Date]],"aaaa")</f>
        <v>2020</v>
      </c>
      <c r="C183" s="1" t="str">
        <f>"T"&amp;ROUNDUP(Calendar[[#This Row],[No_Mois]]/3,0)</f>
        <v>T2</v>
      </c>
      <c r="D183">
        <f t="shared" si="2"/>
        <v>6</v>
      </c>
      <c r="E183" t="str">
        <f>"M"&amp;Calendar[[#This Row],[No_Mois]]</f>
        <v>M6</v>
      </c>
      <c r="F183" t="str">
        <f>Calendar[[#This Row],[Annee]]&amp;IF(LEN(Calendar[[#This Row],[No_Mois]])=1,"0"&amp;Calendar[[#This Row],[No_Mois]],Calendar[[#This Row],[No_Mois]])</f>
        <v>202006</v>
      </c>
      <c r="G183" s="1" t="str">
        <f>TEXT(Calendar[[#This Row],[Date]],"mmmm")&amp;" "&amp;TEXT(Calendar[[#This Row],[Date]],"aa")</f>
        <v>juin 20</v>
      </c>
      <c r="H183" s="1" t="str">
        <f>TEXT(Calendar[[#This Row],[Date]],"mmm")&amp;" "&amp;TEXT(Calendar[[#This Row],[Date]],"aa")</f>
        <v>juin 20</v>
      </c>
      <c r="I183" s="2" t="str">
        <f>"S"&amp;IF(LEN(_xlfn.ISOWEEKNUM(Calendar[[#This Row],[Date]]))=1,"0"&amp;_xlfn.ISOWEEKNUM(Calendar[[#This Row],[Date]]),_xlfn.ISOWEEKNUM(Calendar[[#This Row],[Date]]))</f>
        <v>S27</v>
      </c>
      <c r="J183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3" t="str">
        <f>TEXT(Calendar[[#This Row],[Date]],"jjjj")</f>
        <v>mardi</v>
      </c>
      <c r="L183">
        <f>WEEKDAY(Calendar[[#This Row],[Date]],2)</f>
        <v>2</v>
      </c>
      <c r="M183">
        <f>DAY(Calendar[[#This Row],[Date]])</f>
        <v>30</v>
      </c>
      <c r="N183" s="2">
        <f>Calendar[[#This Row],[Date]]-DATE(Calendar[[#This Row],[Annee]],1,1)+1</f>
        <v>182</v>
      </c>
      <c r="O183" s="2" t="b">
        <f>IF(OR(Calendar[[#This Row],[Nom_Jour]]="Samedi",Calendar[[#This Row],[Nom_Jour]]="Dimanche"),TRUE)</f>
        <v>0</v>
      </c>
      <c r="P183" s="1" t="b">
        <f>NOT(ISERROR(VLOOKUP(Calendar[[#This Row],[Date]],Fériés[Date Fériés],1,FALSE)))</f>
        <v>0</v>
      </c>
    </row>
    <row r="184" spans="1:16" x14ac:dyDescent="0.3">
      <c r="A184" s="1">
        <v>44013</v>
      </c>
      <c r="B184" s="1" t="str">
        <f>TEXT(Calendar[[#This Row],[Date]],"aaaa")</f>
        <v>2020</v>
      </c>
      <c r="C184" s="1" t="str">
        <f>"T"&amp;ROUNDUP(Calendar[[#This Row],[No_Mois]]/3,0)</f>
        <v>T3</v>
      </c>
      <c r="D184">
        <f t="shared" si="2"/>
        <v>7</v>
      </c>
      <c r="E184" t="str">
        <f>"M"&amp;Calendar[[#This Row],[No_Mois]]</f>
        <v>M7</v>
      </c>
      <c r="F184" t="str">
        <f>Calendar[[#This Row],[Annee]]&amp;IF(LEN(Calendar[[#This Row],[No_Mois]])=1,"0"&amp;Calendar[[#This Row],[No_Mois]],Calendar[[#This Row],[No_Mois]])</f>
        <v>202007</v>
      </c>
      <c r="G184" s="1" t="str">
        <f>TEXT(Calendar[[#This Row],[Date]],"mmmm")&amp;" "&amp;TEXT(Calendar[[#This Row],[Date]],"aa")</f>
        <v>juillet 20</v>
      </c>
      <c r="H184" s="1" t="str">
        <f>TEXT(Calendar[[#This Row],[Date]],"mmm")&amp;" "&amp;TEXT(Calendar[[#This Row],[Date]],"aa")</f>
        <v>juil 20</v>
      </c>
      <c r="I184" s="2" t="str">
        <f>"S"&amp;IF(LEN(_xlfn.ISOWEEKNUM(Calendar[[#This Row],[Date]]))=1,"0"&amp;_xlfn.ISOWEEKNUM(Calendar[[#This Row],[Date]]),_xlfn.ISOWEEKNUM(Calendar[[#This Row],[Date]]))</f>
        <v>S27</v>
      </c>
      <c r="J184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4" t="str">
        <f>TEXT(Calendar[[#This Row],[Date]],"jjjj")</f>
        <v>mercredi</v>
      </c>
      <c r="L184">
        <f>WEEKDAY(Calendar[[#This Row],[Date]],2)</f>
        <v>3</v>
      </c>
      <c r="M184">
        <f>DAY(Calendar[[#This Row],[Date]])</f>
        <v>1</v>
      </c>
      <c r="N184" s="2">
        <f>Calendar[[#This Row],[Date]]-DATE(Calendar[[#This Row],[Annee]],1,1)+1</f>
        <v>183</v>
      </c>
      <c r="O184" s="2" t="b">
        <f>IF(OR(Calendar[[#This Row],[Nom_Jour]]="Samedi",Calendar[[#This Row],[Nom_Jour]]="Dimanche"),TRUE)</f>
        <v>0</v>
      </c>
      <c r="P184" s="1" t="b">
        <f>NOT(ISERROR(VLOOKUP(Calendar[[#This Row],[Date]],Fériés[Date Fériés],1,FALSE)))</f>
        <v>0</v>
      </c>
    </row>
    <row r="185" spans="1:16" x14ac:dyDescent="0.3">
      <c r="A185" s="1">
        <v>44014</v>
      </c>
      <c r="B185" s="1" t="str">
        <f>TEXT(Calendar[[#This Row],[Date]],"aaaa")</f>
        <v>2020</v>
      </c>
      <c r="C185" s="1" t="str">
        <f>"T"&amp;ROUNDUP(Calendar[[#This Row],[No_Mois]]/3,0)</f>
        <v>T3</v>
      </c>
      <c r="D185">
        <f t="shared" si="2"/>
        <v>7</v>
      </c>
      <c r="E185" t="str">
        <f>"M"&amp;Calendar[[#This Row],[No_Mois]]</f>
        <v>M7</v>
      </c>
      <c r="F185" t="str">
        <f>Calendar[[#This Row],[Annee]]&amp;IF(LEN(Calendar[[#This Row],[No_Mois]])=1,"0"&amp;Calendar[[#This Row],[No_Mois]],Calendar[[#This Row],[No_Mois]])</f>
        <v>202007</v>
      </c>
      <c r="G185" s="1" t="str">
        <f>TEXT(Calendar[[#This Row],[Date]],"mmmm")&amp;" "&amp;TEXT(Calendar[[#This Row],[Date]],"aa")</f>
        <v>juillet 20</v>
      </c>
      <c r="H185" s="1" t="str">
        <f>TEXT(Calendar[[#This Row],[Date]],"mmm")&amp;" "&amp;TEXT(Calendar[[#This Row],[Date]],"aa")</f>
        <v>juil 20</v>
      </c>
      <c r="I185" s="2" t="str">
        <f>"S"&amp;IF(LEN(_xlfn.ISOWEEKNUM(Calendar[[#This Row],[Date]]))=1,"0"&amp;_xlfn.ISOWEEKNUM(Calendar[[#This Row],[Date]]),_xlfn.ISOWEEKNUM(Calendar[[#This Row],[Date]]))</f>
        <v>S27</v>
      </c>
      <c r="J185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5" t="str">
        <f>TEXT(Calendar[[#This Row],[Date]],"jjjj")</f>
        <v>jeudi</v>
      </c>
      <c r="L185">
        <f>WEEKDAY(Calendar[[#This Row],[Date]],2)</f>
        <v>4</v>
      </c>
      <c r="M185">
        <f>DAY(Calendar[[#This Row],[Date]])</f>
        <v>2</v>
      </c>
      <c r="N185" s="2">
        <f>Calendar[[#This Row],[Date]]-DATE(Calendar[[#This Row],[Annee]],1,1)+1</f>
        <v>184</v>
      </c>
      <c r="O185" s="2" t="b">
        <f>IF(OR(Calendar[[#This Row],[Nom_Jour]]="Samedi",Calendar[[#This Row],[Nom_Jour]]="Dimanche"),TRUE)</f>
        <v>0</v>
      </c>
      <c r="P185" s="1" t="b">
        <f>NOT(ISERROR(VLOOKUP(Calendar[[#This Row],[Date]],Fériés[Date Fériés],1,FALSE)))</f>
        <v>0</v>
      </c>
    </row>
    <row r="186" spans="1:16" x14ac:dyDescent="0.3">
      <c r="A186" s="1">
        <v>44015</v>
      </c>
      <c r="B186" s="1" t="str">
        <f>TEXT(Calendar[[#This Row],[Date]],"aaaa")</f>
        <v>2020</v>
      </c>
      <c r="C186" s="1" t="str">
        <f>"T"&amp;ROUNDUP(Calendar[[#This Row],[No_Mois]]/3,0)</f>
        <v>T3</v>
      </c>
      <c r="D186">
        <f t="shared" si="2"/>
        <v>7</v>
      </c>
      <c r="E186" t="str">
        <f>"M"&amp;Calendar[[#This Row],[No_Mois]]</f>
        <v>M7</v>
      </c>
      <c r="F186" t="str">
        <f>Calendar[[#This Row],[Annee]]&amp;IF(LEN(Calendar[[#This Row],[No_Mois]])=1,"0"&amp;Calendar[[#This Row],[No_Mois]],Calendar[[#This Row],[No_Mois]])</f>
        <v>202007</v>
      </c>
      <c r="G186" s="1" t="str">
        <f>TEXT(Calendar[[#This Row],[Date]],"mmmm")&amp;" "&amp;TEXT(Calendar[[#This Row],[Date]],"aa")</f>
        <v>juillet 20</v>
      </c>
      <c r="H186" s="1" t="str">
        <f>TEXT(Calendar[[#This Row],[Date]],"mmm")&amp;" "&amp;TEXT(Calendar[[#This Row],[Date]],"aa")</f>
        <v>juil 20</v>
      </c>
      <c r="I186" s="2" t="str">
        <f>"S"&amp;IF(LEN(_xlfn.ISOWEEKNUM(Calendar[[#This Row],[Date]]))=1,"0"&amp;_xlfn.ISOWEEKNUM(Calendar[[#This Row],[Date]]),_xlfn.ISOWEEKNUM(Calendar[[#This Row],[Date]]))</f>
        <v>S27</v>
      </c>
      <c r="J186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6" t="str">
        <f>TEXT(Calendar[[#This Row],[Date]],"jjjj")</f>
        <v>vendredi</v>
      </c>
      <c r="L186">
        <f>WEEKDAY(Calendar[[#This Row],[Date]],2)</f>
        <v>5</v>
      </c>
      <c r="M186">
        <f>DAY(Calendar[[#This Row],[Date]])</f>
        <v>3</v>
      </c>
      <c r="N186" s="2">
        <f>Calendar[[#This Row],[Date]]-DATE(Calendar[[#This Row],[Annee]],1,1)+1</f>
        <v>185</v>
      </c>
      <c r="O186" s="2" t="b">
        <f>IF(OR(Calendar[[#This Row],[Nom_Jour]]="Samedi",Calendar[[#This Row],[Nom_Jour]]="Dimanche"),TRUE)</f>
        <v>0</v>
      </c>
      <c r="P186" s="1" t="b">
        <f>NOT(ISERROR(VLOOKUP(Calendar[[#This Row],[Date]],Fériés[Date Fériés],1,FALSE)))</f>
        <v>0</v>
      </c>
    </row>
    <row r="187" spans="1:16" x14ac:dyDescent="0.3">
      <c r="A187" s="1">
        <v>44016</v>
      </c>
      <c r="B187" s="1" t="str">
        <f>TEXT(Calendar[[#This Row],[Date]],"aaaa")</f>
        <v>2020</v>
      </c>
      <c r="C187" s="1" t="str">
        <f>"T"&amp;ROUNDUP(Calendar[[#This Row],[No_Mois]]/3,0)</f>
        <v>T3</v>
      </c>
      <c r="D187">
        <f t="shared" si="2"/>
        <v>7</v>
      </c>
      <c r="E187" t="str">
        <f>"M"&amp;Calendar[[#This Row],[No_Mois]]</f>
        <v>M7</v>
      </c>
      <c r="F187" t="str">
        <f>Calendar[[#This Row],[Annee]]&amp;IF(LEN(Calendar[[#This Row],[No_Mois]])=1,"0"&amp;Calendar[[#This Row],[No_Mois]],Calendar[[#This Row],[No_Mois]])</f>
        <v>202007</v>
      </c>
      <c r="G187" s="1" t="str">
        <f>TEXT(Calendar[[#This Row],[Date]],"mmmm")&amp;" "&amp;TEXT(Calendar[[#This Row],[Date]],"aa")</f>
        <v>juillet 20</v>
      </c>
      <c r="H187" s="1" t="str">
        <f>TEXT(Calendar[[#This Row],[Date]],"mmm")&amp;" "&amp;TEXT(Calendar[[#This Row],[Date]],"aa")</f>
        <v>juil 20</v>
      </c>
      <c r="I187" s="2" t="str">
        <f>"S"&amp;IF(LEN(_xlfn.ISOWEEKNUM(Calendar[[#This Row],[Date]]))=1,"0"&amp;_xlfn.ISOWEEKNUM(Calendar[[#This Row],[Date]]),_xlfn.ISOWEEKNUM(Calendar[[#This Row],[Date]]))</f>
        <v>S27</v>
      </c>
      <c r="J187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7" t="str">
        <f>TEXT(Calendar[[#This Row],[Date]],"jjjj")</f>
        <v>samedi</v>
      </c>
      <c r="L187">
        <f>WEEKDAY(Calendar[[#This Row],[Date]],2)</f>
        <v>6</v>
      </c>
      <c r="M187">
        <f>DAY(Calendar[[#This Row],[Date]])</f>
        <v>4</v>
      </c>
      <c r="N187" s="2">
        <f>Calendar[[#This Row],[Date]]-DATE(Calendar[[#This Row],[Annee]],1,1)+1</f>
        <v>186</v>
      </c>
      <c r="O187" s="2" t="b">
        <f>IF(OR(Calendar[[#This Row],[Nom_Jour]]="Samedi",Calendar[[#This Row],[Nom_Jour]]="Dimanche"),TRUE)</f>
        <v>1</v>
      </c>
      <c r="P187" s="1" t="b">
        <f>NOT(ISERROR(VLOOKUP(Calendar[[#This Row],[Date]],Fériés[Date Fériés],1,FALSE)))</f>
        <v>0</v>
      </c>
    </row>
    <row r="188" spans="1:16" x14ac:dyDescent="0.3">
      <c r="A188" s="1">
        <v>44017</v>
      </c>
      <c r="B188" s="1" t="str">
        <f>TEXT(Calendar[[#This Row],[Date]],"aaaa")</f>
        <v>2020</v>
      </c>
      <c r="C188" s="1" t="str">
        <f>"T"&amp;ROUNDUP(Calendar[[#This Row],[No_Mois]]/3,0)</f>
        <v>T3</v>
      </c>
      <c r="D188">
        <f t="shared" si="2"/>
        <v>7</v>
      </c>
      <c r="E188" t="str">
        <f>"M"&amp;Calendar[[#This Row],[No_Mois]]</f>
        <v>M7</v>
      </c>
      <c r="F188" t="str">
        <f>Calendar[[#This Row],[Annee]]&amp;IF(LEN(Calendar[[#This Row],[No_Mois]])=1,"0"&amp;Calendar[[#This Row],[No_Mois]],Calendar[[#This Row],[No_Mois]])</f>
        <v>202007</v>
      </c>
      <c r="G188" s="1" t="str">
        <f>TEXT(Calendar[[#This Row],[Date]],"mmmm")&amp;" "&amp;TEXT(Calendar[[#This Row],[Date]],"aa")</f>
        <v>juillet 20</v>
      </c>
      <c r="H188" s="1" t="str">
        <f>TEXT(Calendar[[#This Row],[Date]],"mmm")&amp;" "&amp;TEXT(Calendar[[#This Row],[Date]],"aa")</f>
        <v>juil 20</v>
      </c>
      <c r="I188" s="2" t="str">
        <f>"S"&amp;IF(LEN(_xlfn.ISOWEEKNUM(Calendar[[#This Row],[Date]]))=1,"0"&amp;_xlfn.ISOWEEKNUM(Calendar[[#This Row],[Date]]),_xlfn.ISOWEEKNUM(Calendar[[#This Row],[Date]]))</f>
        <v>S27</v>
      </c>
      <c r="J188" s="2" t="str">
        <f>Calendar[[#This Row],[Annee]]&amp;"-"&amp;IF(LEN(_xlfn.ISOWEEKNUM(Calendar[[#This Row],[Date]]))=1,"0"&amp;_xlfn.ISOWEEKNUM(Calendar[[#This Row],[Date]]),_xlfn.ISOWEEKNUM(Calendar[[#This Row],[Date]]))</f>
        <v>2020-27</v>
      </c>
      <c r="K188" t="str">
        <f>TEXT(Calendar[[#This Row],[Date]],"jjjj")</f>
        <v>dimanche</v>
      </c>
      <c r="L188">
        <f>WEEKDAY(Calendar[[#This Row],[Date]],2)</f>
        <v>7</v>
      </c>
      <c r="M188">
        <f>DAY(Calendar[[#This Row],[Date]])</f>
        <v>5</v>
      </c>
      <c r="N188" s="2">
        <f>Calendar[[#This Row],[Date]]-DATE(Calendar[[#This Row],[Annee]],1,1)+1</f>
        <v>187</v>
      </c>
      <c r="O188" s="2" t="b">
        <f>IF(OR(Calendar[[#This Row],[Nom_Jour]]="Samedi",Calendar[[#This Row],[Nom_Jour]]="Dimanche"),TRUE)</f>
        <v>1</v>
      </c>
      <c r="P188" s="1" t="b">
        <f>NOT(ISERROR(VLOOKUP(Calendar[[#This Row],[Date]],Fériés[Date Fériés],1,FALSE)))</f>
        <v>0</v>
      </c>
    </row>
    <row r="189" spans="1:16" x14ac:dyDescent="0.3">
      <c r="A189" s="1">
        <v>44018</v>
      </c>
      <c r="B189" s="1" t="str">
        <f>TEXT(Calendar[[#This Row],[Date]],"aaaa")</f>
        <v>2020</v>
      </c>
      <c r="C189" s="1" t="str">
        <f>"T"&amp;ROUNDUP(Calendar[[#This Row],[No_Mois]]/3,0)</f>
        <v>T3</v>
      </c>
      <c r="D189">
        <f t="shared" si="2"/>
        <v>7</v>
      </c>
      <c r="E189" t="str">
        <f>"M"&amp;Calendar[[#This Row],[No_Mois]]</f>
        <v>M7</v>
      </c>
      <c r="F189" t="str">
        <f>Calendar[[#This Row],[Annee]]&amp;IF(LEN(Calendar[[#This Row],[No_Mois]])=1,"0"&amp;Calendar[[#This Row],[No_Mois]],Calendar[[#This Row],[No_Mois]])</f>
        <v>202007</v>
      </c>
      <c r="G189" s="1" t="str">
        <f>TEXT(Calendar[[#This Row],[Date]],"mmmm")&amp;" "&amp;TEXT(Calendar[[#This Row],[Date]],"aa")</f>
        <v>juillet 20</v>
      </c>
      <c r="H189" s="1" t="str">
        <f>TEXT(Calendar[[#This Row],[Date]],"mmm")&amp;" "&amp;TEXT(Calendar[[#This Row],[Date]],"aa")</f>
        <v>juil 20</v>
      </c>
      <c r="I189" s="2" t="str">
        <f>"S"&amp;IF(LEN(_xlfn.ISOWEEKNUM(Calendar[[#This Row],[Date]]))=1,"0"&amp;_xlfn.ISOWEEKNUM(Calendar[[#This Row],[Date]]),_xlfn.ISOWEEKNUM(Calendar[[#This Row],[Date]]))</f>
        <v>S28</v>
      </c>
      <c r="J189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89" t="str">
        <f>TEXT(Calendar[[#This Row],[Date]],"jjjj")</f>
        <v>lundi</v>
      </c>
      <c r="L189">
        <f>WEEKDAY(Calendar[[#This Row],[Date]],2)</f>
        <v>1</v>
      </c>
      <c r="M189">
        <f>DAY(Calendar[[#This Row],[Date]])</f>
        <v>6</v>
      </c>
      <c r="N189" s="2">
        <f>Calendar[[#This Row],[Date]]-DATE(Calendar[[#This Row],[Annee]],1,1)+1</f>
        <v>188</v>
      </c>
      <c r="O189" s="2" t="b">
        <f>IF(OR(Calendar[[#This Row],[Nom_Jour]]="Samedi",Calendar[[#This Row],[Nom_Jour]]="Dimanche"),TRUE)</f>
        <v>0</v>
      </c>
      <c r="P189" s="1" t="b">
        <f>NOT(ISERROR(VLOOKUP(Calendar[[#This Row],[Date]],Fériés[Date Fériés],1,FALSE)))</f>
        <v>0</v>
      </c>
    </row>
    <row r="190" spans="1:16" x14ac:dyDescent="0.3">
      <c r="A190" s="1">
        <v>44019</v>
      </c>
      <c r="B190" s="1" t="str">
        <f>TEXT(Calendar[[#This Row],[Date]],"aaaa")</f>
        <v>2020</v>
      </c>
      <c r="C190" s="1" t="str">
        <f>"T"&amp;ROUNDUP(Calendar[[#This Row],[No_Mois]]/3,0)</f>
        <v>T3</v>
      </c>
      <c r="D190">
        <f t="shared" si="2"/>
        <v>7</v>
      </c>
      <c r="E190" t="str">
        <f>"M"&amp;Calendar[[#This Row],[No_Mois]]</f>
        <v>M7</v>
      </c>
      <c r="F190" t="str">
        <f>Calendar[[#This Row],[Annee]]&amp;IF(LEN(Calendar[[#This Row],[No_Mois]])=1,"0"&amp;Calendar[[#This Row],[No_Mois]],Calendar[[#This Row],[No_Mois]])</f>
        <v>202007</v>
      </c>
      <c r="G190" s="1" t="str">
        <f>TEXT(Calendar[[#This Row],[Date]],"mmmm")&amp;" "&amp;TEXT(Calendar[[#This Row],[Date]],"aa")</f>
        <v>juillet 20</v>
      </c>
      <c r="H190" s="1" t="str">
        <f>TEXT(Calendar[[#This Row],[Date]],"mmm")&amp;" "&amp;TEXT(Calendar[[#This Row],[Date]],"aa")</f>
        <v>juil 20</v>
      </c>
      <c r="I190" s="2" t="str">
        <f>"S"&amp;IF(LEN(_xlfn.ISOWEEKNUM(Calendar[[#This Row],[Date]]))=1,"0"&amp;_xlfn.ISOWEEKNUM(Calendar[[#This Row],[Date]]),_xlfn.ISOWEEKNUM(Calendar[[#This Row],[Date]]))</f>
        <v>S28</v>
      </c>
      <c r="J190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90" t="str">
        <f>TEXT(Calendar[[#This Row],[Date]],"jjjj")</f>
        <v>mardi</v>
      </c>
      <c r="L190">
        <f>WEEKDAY(Calendar[[#This Row],[Date]],2)</f>
        <v>2</v>
      </c>
      <c r="M190">
        <f>DAY(Calendar[[#This Row],[Date]])</f>
        <v>7</v>
      </c>
      <c r="N190" s="2">
        <f>Calendar[[#This Row],[Date]]-DATE(Calendar[[#This Row],[Annee]],1,1)+1</f>
        <v>189</v>
      </c>
      <c r="O190" s="2" t="b">
        <f>IF(OR(Calendar[[#This Row],[Nom_Jour]]="Samedi",Calendar[[#This Row],[Nom_Jour]]="Dimanche"),TRUE)</f>
        <v>0</v>
      </c>
      <c r="P190" s="1" t="b">
        <f>NOT(ISERROR(VLOOKUP(Calendar[[#This Row],[Date]],Fériés[Date Fériés],1,FALSE)))</f>
        <v>0</v>
      </c>
    </row>
    <row r="191" spans="1:16" x14ac:dyDescent="0.3">
      <c r="A191" s="1">
        <v>44020</v>
      </c>
      <c r="B191" s="1" t="str">
        <f>TEXT(Calendar[[#This Row],[Date]],"aaaa")</f>
        <v>2020</v>
      </c>
      <c r="C191" s="1" t="str">
        <f>"T"&amp;ROUNDUP(Calendar[[#This Row],[No_Mois]]/3,0)</f>
        <v>T3</v>
      </c>
      <c r="D191">
        <f t="shared" si="2"/>
        <v>7</v>
      </c>
      <c r="E191" t="str">
        <f>"M"&amp;Calendar[[#This Row],[No_Mois]]</f>
        <v>M7</v>
      </c>
      <c r="F191" t="str">
        <f>Calendar[[#This Row],[Annee]]&amp;IF(LEN(Calendar[[#This Row],[No_Mois]])=1,"0"&amp;Calendar[[#This Row],[No_Mois]],Calendar[[#This Row],[No_Mois]])</f>
        <v>202007</v>
      </c>
      <c r="G191" s="1" t="str">
        <f>TEXT(Calendar[[#This Row],[Date]],"mmmm")&amp;" "&amp;TEXT(Calendar[[#This Row],[Date]],"aa")</f>
        <v>juillet 20</v>
      </c>
      <c r="H191" s="1" t="str">
        <f>TEXT(Calendar[[#This Row],[Date]],"mmm")&amp;" "&amp;TEXT(Calendar[[#This Row],[Date]],"aa")</f>
        <v>juil 20</v>
      </c>
      <c r="I191" s="2" t="str">
        <f>"S"&amp;IF(LEN(_xlfn.ISOWEEKNUM(Calendar[[#This Row],[Date]]))=1,"0"&amp;_xlfn.ISOWEEKNUM(Calendar[[#This Row],[Date]]),_xlfn.ISOWEEKNUM(Calendar[[#This Row],[Date]]))</f>
        <v>S28</v>
      </c>
      <c r="J191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91" t="str">
        <f>TEXT(Calendar[[#This Row],[Date]],"jjjj")</f>
        <v>mercredi</v>
      </c>
      <c r="L191">
        <f>WEEKDAY(Calendar[[#This Row],[Date]],2)</f>
        <v>3</v>
      </c>
      <c r="M191">
        <f>DAY(Calendar[[#This Row],[Date]])</f>
        <v>8</v>
      </c>
      <c r="N191" s="2">
        <f>Calendar[[#This Row],[Date]]-DATE(Calendar[[#This Row],[Annee]],1,1)+1</f>
        <v>190</v>
      </c>
      <c r="O191" s="2" t="b">
        <f>IF(OR(Calendar[[#This Row],[Nom_Jour]]="Samedi",Calendar[[#This Row],[Nom_Jour]]="Dimanche"),TRUE)</f>
        <v>0</v>
      </c>
      <c r="P191" s="1" t="b">
        <f>NOT(ISERROR(VLOOKUP(Calendar[[#This Row],[Date]],Fériés[Date Fériés],1,FALSE)))</f>
        <v>0</v>
      </c>
    </row>
    <row r="192" spans="1:16" x14ac:dyDescent="0.3">
      <c r="A192" s="1">
        <v>44021</v>
      </c>
      <c r="B192" s="1" t="str">
        <f>TEXT(Calendar[[#This Row],[Date]],"aaaa")</f>
        <v>2020</v>
      </c>
      <c r="C192" s="1" t="str">
        <f>"T"&amp;ROUNDUP(Calendar[[#This Row],[No_Mois]]/3,0)</f>
        <v>T3</v>
      </c>
      <c r="D192">
        <f t="shared" si="2"/>
        <v>7</v>
      </c>
      <c r="E192" t="str">
        <f>"M"&amp;Calendar[[#This Row],[No_Mois]]</f>
        <v>M7</v>
      </c>
      <c r="F192" t="str">
        <f>Calendar[[#This Row],[Annee]]&amp;IF(LEN(Calendar[[#This Row],[No_Mois]])=1,"0"&amp;Calendar[[#This Row],[No_Mois]],Calendar[[#This Row],[No_Mois]])</f>
        <v>202007</v>
      </c>
      <c r="G192" s="1" t="str">
        <f>TEXT(Calendar[[#This Row],[Date]],"mmmm")&amp;" "&amp;TEXT(Calendar[[#This Row],[Date]],"aa")</f>
        <v>juillet 20</v>
      </c>
      <c r="H192" s="1" t="str">
        <f>TEXT(Calendar[[#This Row],[Date]],"mmm")&amp;" "&amp;TEXT(Calendar[[#This Row],[Date]],"aa")</f>
        <v>juil 20</v>
      </c>
      <c r="I192" s="2" t="str">
        <f>"S"&amp;IF(LEN(_xlfn.ISOWEEKNUM(Calendar[[#This Row],[Date]]))=1,"0"&amp;_xlfn.ISOWEEKNUM(Calendar[[#This Row],[Date]]),_xlfn.ISOWEEKNUM(Calendar[[#This Row],[Date]]))</f>
        <v>S28</v>
      </c>
      <c r="J192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92" t="str">
        <f>TEXT(Calendar[[#This Row],[Date]],"jjjj")</f>
        <v>jeudi</v>
      </c>
      <c r="L192">
        <f>WEEKDAY(Calendar[[#This Row],[Date]],2)</f>
        <v>4</v>
      </c>
      <c r="M192">
        <f>DAY(Calendar[[#This Row],[Date]])</f>
        <v>9</v>
      </c>
      <c r="N192" s="2">
        <f>Calendar[[#This Row],[Date]]-DATE(Calendar[[#This Row],[Annee]],1,1)+1</f>
        <v>191</v>
      </c>
      <c r="O192" s="2" t="b">
        <f>IF(OR(Calendar[[#This Row],[Nom_Jour]]="Samedi",Calendar[[#This Row],[Nom_Jour]]="Dimanche"),TRUE)</f>
        <v>0</v>
      </c>
      <c r="P192" s="1" t="b">
        <f>NOT(ISERROR(VLOOKUP(Calendar[[#This Row],[Date]],Fériés[Date Fériés],1,FALSE)))</f>
        <v>0</v>
      </c>
    </row>
    <row r="193" spans="1:16" x14ac:dyDescent="0.3">
      <c r="A193" s="1">
        <v>44022</v>
      </c>
      <c r="B193" s="1" t="str">
        <f>TEXT(Calendar[[#This Row],[Date]],"aaaa")</f>
        <v>2020</v>
      </c>
      <c r="C193" s="1" t="str">
        <f>"T"&amp;ROUNDUP(Calendar[[#This Row],[No_Mois]]/3,0)</f>
        <v>T3</v>
      </c>
      <c r="D193">
        <f t="shared" si="2"/>
        <v>7</v>
      </c>
      <c r="E193" t="str">
        <f>"M"&amp;Calendar[[#This Row],[No_Mois]]</f>
        <v>M7</v>
      </c>
      <c r="F193" t="str">
        <f>Calendar[[#This Row],[Annee]]&amp;IF(LEN(Calendar[[#This Row],[No_Mois]])=1,"0"&amp;Calendar[[#This Row],[No_Mois]],Calendar[[#This Row],[No_Mois]])</f>
        <v>202007</v>
      </c>
      <c r="G193" s="1" t="str">
        <f>TEXT(Calendar[[#This Row],[Date]],"mmmm")&amp;" "&amp;TEXT(Calendar[[#This Row],[Date]],"aa")</f>
        <v>juillet 20</v>
      </c>
      <c r="H193" s="1" t="str">
        <f>TEXT(Calendar[[#This Row],[Date]],"mmm")&amp;" "&amp;TEXT(Calendar[[#This Row],[Date]],"aa")</f>
        <v>juil 20</v>
      </c>
      <c r="I193" s="2" t="str">
        <f>"S"&amp;IF(LEN(_xlfn.ISOWEEKNUM(Calendar[[#This Row],[Date]]))=1,"0"&amp;_xlfn.ISOWEEKNUM(Calendar[[#This Row],[Date]]),_xlfn.ISOWEEKNUM(Calendar[[#This Row],[Date]]))</f>
        <v>S28</v>
      </c>
      <c r="J193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93" t="str">
        <f>TEXT(Calendar[[#This Row],[Date]],"jjjj")</f>
        <v>vendredi</v>
      </c>
      <c r="L193">
        <f>WEEKDAY(Calendar[[#This Row],[Date]],2)</f>
        <v>5</v>
      </c>
      <c r="M193">
        <f>DAY(Calendar[[#This Row],[Date]])</f>
        <v>10</v>
      </c>
      <c r="N193" s="2">
        <f>Calendar[[#This Row],[Date]]-DATE(Calendar[[#This Row],[Annee]],1,1)+1</f>
        <v>192</v>
      </c>
      <c r="O193" s="2" t="b">
        <f>IF(OR(Calendar[[#This Row],[Nom_Jour]]="Samedi",Calendar[[#This Row],[Nom_Jour]]="Dimanche"),TRUE)</f>
        <v>0</v>
      </c>
      <c r="P193" s="1" t="b">
        <f>NOT(ISERROR(VLOOKUP(Calendar[[#This Row],[Date]],Fériés[Date Fériés],1,FALSE)))</f>
        <v>0</v>
      </c>
    </row>
    <row r="194" spans="1:16" x14ac:dyDescent="0.3">
      <c r="A194" s="1">
        <v>44023</v>
      </c>
      <c r="B194" s="1" t="str">
        <f>TEXT(Calendar[[#This Row],[Date]],"aaaa")</f>
        <v>2020</v>
      </c>
      <c r="C194" s="1" t="str">
        <f>"T"&amp;ROUNDUP(Calendar[[#This Row],[No_Mois]]/3,0)</f>
        <v>T3</v>
      </c>
      <c r="D194">
        <f t="shared" si="2"/>
        <v>7</v>
      </c>
      <c r="E194" t="str">
        <f>"M"&amp;Calendar[[#This Row],[No_Mois]]</f>
        <v>M7</v>
      </c>
      <c r="F194" t="str">
        <f>Calendar[[#This Row],[Annee]]&amp;IF(LEN(Calendar[[#This Row],[No_Mois]])=1,"0"&amp;Calendar[[#This Row],[No_Mois]],Calendar[[#This Row],[No_Mois]])</f>
        <v>202007</v>
      </c>
      <c r="G194" s="1" t="str">
        <f>TEXT(Calendar[[#This Row],[Date]],"mmmm")&amp;" "&amp;TEXT(Calendar[[#This Row],[Date]],"aa")</f>
        <v>juillet 20</v>
      </c>
      <c r="H194" s="1" t="str">
        <f>TEXT(Calendar[[#This Row],[Date]],"mmm")&amp;" "&amp;TEXT(Calendar[[#This Row],[Date]],"aa")</f>
        <v>juil 20</v>
      </c>
      <c r="I194" s="2" t="str">
        <f>"S"&amp;IF(LEN(_xlfn.ISOWEEKNUM(Calendar[[#This Row],[Date]]))=1,"0"&amp;_xlfn.ISOWEEKNUM(Calendar[[#This Row],[Date]]),_xlfn.ISOWEEKNUM(Calendar[[#This Row],[Date]]))</f>
        <v>S28</v>
      </c>
      <c r="J194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94" t="str">
        <f>TEXT(Calendar[[#This Row],[Date]],"jjjj")</f>
        <v>samedi</v>
      </c>
      <c r="L194">
        <f>WEEKDAY(Calendar[[#This Row],[Date]],2)</f>
        <v>6</v>
      </c>
      <c r="M194">
        <f>DAY(Calendar[[#This Row],[Date]])</f>
        <v>11</v>
      </c>
      <c r="N194" s="2">
        <f>Calendar[[#This Row],[Date]]-DATE(Calendar[[#This Row],[Annee]],1,1)+1</f>
        <v>193</v>
      </c>
      <c r="O194" s="2" t="b">
        <f>IF(OR(Calendar[[#This Row],[Nom_Jour]]="Samedi",Calendar[[#This Row],[Nom_Jour]]="Dimanche"),TRUE)</f>
        <v>1</v>
      </c>
      <c r="P194" s="1" t="b">
        <f>NOT(ISERROR(VLOOKUP(Calendar[[#This Row],[Date]],Fériés[Date Fériés],1,FALSE)))</f>
        <v>0</v>
      </c>
    </row>
    <row r="195" spans="1:16" x14ac:dyDescent="0.3">
      <c r="A195" s="1">
        <v>44024</v>
      </c>
      <c r="B195" s="1" t="str">
        <f>TEXT(Calendar[[#This Row],[Date]],"aaaa")</f>
        <v>2020</v>
      </c>
      <c r="C195" s="1" t="str">
        <f>"T"&amp;ROUNDUP(Calendar[[#This Row],[No_Mois]]/3,0)</f>
        <v>T3</v>
      </c>
      <c r="D195">
        <f t="shared" si="2"/>
        <v>7</v>
      </c>
      <c r="E195" t="str">
        <f>"M"&amp;Calendar[[#This Row],[No_Mois]]</f>
        <v>M7</v>
      </c>
      <c r="F195" t="str">
        <f>Calendar[[#This Row],[Annee]]&amp;IF(LEN(Calendar[[#This Row],[No_Mois]])=1,"0"&amp;Calendar[[#This Row],[No_Mois]],Calendar[[#This Row],[No_Mois]])</f>
        <v>202007</v>
      </c>
      <c r="G195" s="1" t="str">
        <f>TEXT(Calendar[[#This Row],[Date]],"mmmm")&amp;" "&amp;TEXT(Calendar[[#This Row],[Date]],"aa")</f>
        <v>juillet 20</v>
      </c>
      <c r="H195" s="1" t="str">
        <f>TEXT(Calendar[[#This Row],[Date]],"mmm")&amp;" "&amp;TEXT(Calendar[[#This Row],[Date]],"aa")</f>
        <v>juil 20</v>
      </c>
      <c r="I195" s="2" t="str">
        <f>"S"&amp;IF(LEN(_xlfn.ISOWEEKNUM(Calendar[[#This Row],[Date]]))=1,"0"&amp;_xlfn.ISOWEEKNUM(Calendar[[#This Row],[Date]]),_xlfn.ISOWEEKNUM(Calendar[[#This Row],[Date]]))</f>
        <v>S28</v>
      </c>
      <c r="J195" s="2" t="str">
        <f>Calendar[[#This Row],[Annee]]&amp;"-"&amp;IF(LEN(_xlfn.ISOWEEKNUM(Calendar[[#This Row],[Date]]))=1,"0"&amp;_xlfn.ISOWEEKNUM(Calendar[[#This Row],[Date]]),_xlfn.ISOWEEKNUM(Calendar[[#This Row],[Date]]))</f>
        <v>2020-28</v>
      </c>
      <c r="K195" t="str">
        <f>TEXT(Calendar[[#This Row],[Date]],"jjjj")</f>
        <v>dimanche</v>
      </c>
      <c r="L195">
        <f>WEEKDAY(Calendar[[#This Row],[Date]],2)</f>
        <v>7</v>
      </c>
      <c r="M195">
        <f>DAY(Calendar[[#This Row],[Date]])</f>
        <v>12</v>
      </c>
      <c r="N195" s="2">
        <f>Calendar[[#This Row],[Date]]-DATE(Calendar[[#This Row],[Annee]],1,1)+1</f>
        <v>194</v>
      </c>
      <c r="O195" s="2" t="b">
        <f>IF(OR(Calendar[[#This Row],[Nom_Jour]]="Samedi",Calendar[[#This Row],[Nom_Jour]]="Dimanche"),TRUE)</f>
        <v>1</v>
      </c>
      <c r="P195" s="1" t="b">
        <f>NOT(ISERROR(VLOOKUP(Calendar[[#This Row],[Date]],Fériés[Date Fériés],1,FALSE)))</f>
        <v>0</v>
      </c>
    </row>
    <row r="196" spans="1:16" x14ac:dyDescent="0.3">
      <c r="A196" s="1">
        <v>44025</v>
      </c>
      <c r="B196" s="1" t="str">
        <f>TEXT(Calendar[[#This Row],[Date]],"aaaa")</f>
        <v>2020</v>
      </c>
      <c r="C196" s="1" t="str">
        <f>"T"&amp;ROUNDUP(Calendar[[#This Row],[No_Mois]]/3,0)</f>
        <v>T3</v>
      </c>
      <c r="D196">
        <f t="shared" ref="D196:D259" si="3">MONTH(A196)</f>
        <v>7</v>
      </c>
      <c r="E196" t="str">
        <f>"M"&amp;Calendar[[#This Row],[No_Mois]]</f>
        <v>M7</v>
      </c>
      <c r="F196" t="str">
        <f>Calendar[[#This Row],[Annee]]&amp;IF(LEN(Calendar[[#This Row],[No_Mois]])=1,"0"&amp;Calendar[[#This Row],[No_Mois]],Calendar[[#This Row],[No_Mois]])</f>
        <v>202007</v>
      </c>
      <c r="G196" s="1" t="str">
        <f>TEXT(Calendar[[#This Row],[Date]],"mmmm")&amp;" "&amp;TEXT(Calendar[[#This Row],[Date]],"aa")</f>
        <v>juillet 20</v>
      </c>
      <c r="H196" s="1" t="str">
        <f>TEXT(Calendar[[#This Row],[Date]],"mmm")&amp;" "&amp;TEXT(Calendar[[#This Row],[Date]],"aa")</f>
        <v>juil 20</v>
      </c>
      <c r="I196" s="2" t="str">
        <f>"S"&amp;IF(LEN(_xlfn.ISOWEEKNUM(Calendar[[#This Row],[Date]]))=1,"0"&amp;_xlfn.ISOWEEKNUM(Calendar[[#This Row],[Date]]),_xlfn.ISOWEEKNUM(Calendar[[#This Row],[Date]]))</f>
        <v>S29</v>
      </c>
      <c r="J196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196" t="str">
        <f>TEXT(Calendar[[#This Row],[Date]],"jjjj")</f>
        <v>lundi</v>
      </c>
      <c r="L196">
        <f>WEEKDAY(Calendar[[#This Row],[Date]],2)</f>
        <v>1</v>
      </c>
      <c r="M196">
        <f>DAY(Calendar[[#This Row],[Date]])</f>
        <v>13</v>
      </c>
      <c r="N196" s="2">
        <f>Calendar[[#This Row],[Date]]-DATE(Calendar[[#This Row],[Annee]],1,1)+1</f>
        <v>195</v>
      </c>
      <c r="O196" s="2" t="b">
        <f>IF(OR(Calendar[[#This Row],[Nom_Jour]]="Samedi",Calendar[[#This Row],[Nom_Jour]]="Dimanche"),TRUE)</f>
        <v>0</v>
      </c>
      <c r="P196" s="1" t="b">
        <f>NOT(ISERROR(VLOOKUP(Calendar[[#This Row],[Date]],Fériés[Date Fériés],1,FALSE)))</f>
        <v>0</v>
      </c>
    </row>
    <row r="197" spans="1:16" x14ac:dyDescent="0.3">
      <c r="A197" s="1">
        <v>44026</v>
      </c>
      <c r="B197" s="1" t="str">
        <f>TEXT(Calendar[[#This Row],[Date]],"aaaa")</f>
        <v>2020</v>
      </c>
      <c r="C197" s="1" t="str">
        <f>"T"&amp;ROUNDUP(Calendar[[#This Row],[No_Mois]]/3,0)</f>
        <v>T3</v>
      </c>
      <c r="D197">
        <f t="shared" si="3"/>
        <v>7</v>
      </c>
      <c r="E197" t="str">
        <f>"M"&amp;Calendar[[#This Row],[No_Mois]]</f>
        <v>M7</v>
      </c>
      <c r="F197" t="str">
        <f>Calendar[[#This Row],[Annee]]&amp;IF(LEN(Calendar[[#This Row],[No_Mois]])=1,"0"&amp;Calendar[[#This Row],[No_Mois]],Calendar[[#This Row],[No_Mois]])</f>
        <v>202007</v>
      </c>
      <c r="G197" s="1" t="str">
        <f>TEXT(Calendar[[#This Row],[Date]],"mmmm")&amp;" "&amp;TEXT(Calendar[[#This Row],[Date]],"aa")</f>
        <v>juillet 20</v>
      </c>
      <c r="H197" s="1" t="str">
        <f>TEXT(Calendar[[#This Row],[Date]],"mmm")&amp;" "&amp;TEXT(Calendar[[#This Row],[Date]],"aa")</f>
        <v>juil 20</v>
      </c>
      <c r="I197" s="2" t="str">
        <f>"S"&amp;IF(LEN(_xlfn.ISOWEEKNUM(Calendar[[#This Row],[Date]]))=1,"0"&amp;_xlfn.ISOWEEKNUM(Calendar[[#This Row],[Date]]),_xlfn.ISOWEEKNUM(Calendar[[#This Row],[Date]]))</f>
        <v>S29</v>
      </c>
      <c r="J197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197" t="str">
        <f>TEXT(Calendar[[#This Row],[Date]],"jjjj")</f>
        <v>mardi</v>
      </c>
      <c r="L197">
        <f>WEEKDAY(Calendar[[#This Row],[Date]],2)</f>
        <v>2</v>
      </c>
      <c r="M197">
        <f>DAY(Calendar[[#This Row],[Date]])</f>
        <v>14</v>
      </c>
      <c r="N197" s="2">
        <f>Calendar[[#This Row],[Date]]-DATE(Calendar[[#This Row],[Annee]],1,1)+1</f>
        <v>196</v>
      </c>
      <c r="O197" s="2" t="b">
        <f>IF(OR(Calendar[[#This Row],[Nom_Jour]]="Samedi",Calendar[[#This Row],[Nom_Jour]]="Dimanche"),TRUE)</f>
        <v>0</v>
      </c>
      <c r="P197" s="1" t="b">
        <f>NOT(ISERROR(VLOOKUP(Calendar[[#This Row],[Date]],Fériés[Date Fériés],1,FALSE)))</f>
        <v>1</v>
      </c>
    </row>
    <row r="198" spans="1:16" x14ac:dyDescent="0.3">
      <c r="A198" s="1">
        <v>44027</v>
      </c>
      <c r="B198" s="1" t="str">
        <f>TEXT(Calendar[[#This Row],[Date]],"aaaa")</f>
        <v>2020</v>
      </c>
      <c r="C198" s="1" t="str">
        <f>"T"&amp;ROUNDUP(Calendar[[#This Row],[No_Mois]]/3,0)</f>
        <v>T3</v>
      </c>
      <c r="D198">
        <f t="shared" si="3"/>
        <v>7</v>
      </c>
      <c r="E198" t="str">
        <f>"M"&amp;Calendar[[#This Row],[No_Mois]]</f>
        <v>M7</v>
      </c>
      <c r="F198" t="str">
        <f>Calendar[[#This Row],[Annee]]&amp;IF(LEN(Calendar[[#This Row],[No_Mois]])=1,"0"&amp;Calendar[[#This Row],[No_Mois]],Calendar[[#This Row],[No_Mois]])</f>
        <v>202007</v>
      </c>
      <c r="G198" s="1" t="str">
        <f>TEXT(Calendar[[#This Row],[Date]],"mmmm")&amp;" "&amp;TEXT(Calendar[[#This Row],[Date]],"aa")</f>
        <v>juillet 20</v>
      </c>
      <c r="H198" s="1" t="str">
        <f>TEXT(Calendar[[#This Row],[Date]],"mmm")&amp;" "&amp;TEXT(Calendar[[#This Row],[Date]],"aa")</f>
        <v>juil 20</v>
      </c>
      <c r="I198" s="2" t="str">
        <f>"S"&amp;IF(LEN(_xlfn.ISOWEEKNUM(Calendar[[#This Row],[Date]]))=1,"0"&amp;_xlfn.ISOWEEKNUM(Calendar[[#This Row],[Date]]),_xlfn.ISOWEEKNUM(Calendar[[#This Row],[Date]]))</f>
        <v>S29</v>
      </c>
      <c r="J198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198" t="str">
        <f>TEXT(Calendar[[#This Row],[Date]],"jjjj")</f>
        <v>mercredi</v>
      </c>
      <c r="L198">
        <f>WEEKDAY(Calendar[[#This Row],[Date]],2)</f>
        <v>3</v>
      </c>
      <c r="M198">
        <f>DAY(Calendar[[#This Row],[Date]])</f>
        <v>15</v>
      </c>
      <c r="N198" s="2">
        <f>Calendar[[#This Row],[Date]]-DATE(Calendar[[#This Row],[Annee]],1,1)+1</f>
        <v>197</v>
      </c>
      <c r="O198" s="2" t="b">
        <f>IF(OR(Calendar[[#This Row],[Nom_Jour]]="Samedi",Calendar[[#This Row],[Nom_Jour]]="Dimanche"),TRUE)</f>
        <v>0</v>
      </c>
      <c r="P198" s="1" t="b">
        <f>NOT(ISERROR(VLOOKUP(Calendar[[#This Row],[Date]],Fériés[Date Fériés],1,FALSE)))</f>
        <v>0</v>
      </c>
    </row>
    <row r="199" spans="1:16" x14ac:dyDescent="0.3">
      <c r="A199" s="1">
        <v>44028</v>
      </c>
      <c r="B199" s="1" t="str">
        <f>TEXT(Calendar[[#This Row],[Date]],"aaaa")</f>
        <v>2020</v>
      </c>
      <c r="C199" s="1" t="str">
        <f>"T"&amp;ROUNDUP(Calendar[[#This Row],[No_Mois]]/3,0)</f>
        <v>T3</v>
      </c>
      <c r="D199">
        <f t="shared" si="3"/>
        <v>7</v>
      </c>
      <c r="E199" t="str">
        <f>"M"&amp;Calendar[[#This Row],[No_Mois]]</f>
        <v>M7</v>
      </c>
      <c r="F199" t="str">
        <f>Calendar[[#This Row],[Annee]]&amp;IF(LEN(Calendar[[#This Row],[No_Mois]])=1,"0"&amp;Calendar[[#This Row],[No_Mois]],Calendar[[#This Row],[No_Mois]])</f>
        <v>202007</v>
      </c>
      <c r="G199" s="1" t="str">
        <f>TEXT(Calendar[[#This Row],[Date]],"mmmm")&amp;" "&amp;TEXT(Calendar[[#This Row],[Date]],"aa")</f>
        <v>juillet 20</v>
      </c>
      <c r="H199" s="1" t="str">
        <f>TEXT(Calendar[[#This Row],[Date]],"mmm")&amp;" "&amp;TEXT(Calendar[[#This Row],[Date]],"aa")</f>
        <v>juil 20</v>
      </c>
      <c r="I199" s="2" t="str">
        <f>"S"&amp;IF(LEN(_xlfn.ISOWEEKNUM(Calendar[[#This Row],[Date]]))=1,"0"&amp;_xlfn.ISOWEEKNUM(Calendar[[#This Row],[Date]]),_xlfn.ISOWEEKNUM(Calendar[[#This Row],[Date]]))</f>
        <v>S29</v>
      </c>
      <c r="J199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199" t="str">
        <f>TEXT(Calendar[[#This Row],[Date]],"jjjj")</f>
        <v>jeudi</v>
      </c>
      <c r="L199">
        <f>WEEKDAY(Calendar[[#This Row],[Date]],2)</f>
        <v>4</v>
      </c>
      <c r="M199">
        <f>DAY(Calendar[[#This Row],[Date]])</f>
        <v>16</v>
      </c>
      <c r="N199" s="2">
        <f>Calendar[[#This Row],[Date]]-DATE(Calendar[[#This Row],[Annee]],1,1)+1</f>
        <v>198</v>
      </c>
      <c r="O199" s="2" t="b">
        <f>IF(OR(Calendar[[#This Row],[Nom_Jour]]="Samedi",Calendar[[#This Row],[Nom_Jour]]="Dimanche"),TRUE)</f>
        <v>0</v>
      </c>
      <c r="P199" s="1" t="b">
        <f>NOT(ISERROR(VLOOKUP(Calendar[[#This Row],[Date]],Fériés[Date Fériés],1,FALSE)))</f>
        <v>0</v>
      </c>
    </row>
    <row r="200" spans="1:16" x14ac:dyDescent="0.3">
      <c r="A200" s="1">
        <v>44029</v>
      </c>
      <c r="B200" s="1" t="str">
        <f>TEXT(Calendar[[#This Row],[Date]],"aaaa")</f>
        <v>2020</v>
      </c>
      <c r="C200" s="1" t="str">
        <f>"T"&amp;ROUNDUP(Calendar[[#This Row],[No_Mois]]/3,0)</f>
        <v>T3</v>
      </c>
      <c r="D200">
        <f t="shared" si="3"/>
        <v>7</v>
      </c>
      <c r="E200" t="str">
        <f>"M"&amp;Calendar[[#This Row],[No_Mois]]</f>
        <v>M7</v>
      </c>
      <c r="F200" t="str">
        <f>Calendar[[#This Row],[Annee]]&amp;IF(LEN(Calendar[[#This Row],[No_Mois]])=1,"0"&amp;Calendar[[#This Row],[No_Mois]],Calendar[[#This Row],[No_Mois]])</f>
        <v>202007</v>
      </c>
      <c r="G200" s="1" t="str">
        <f>TEXT(Calendar[[#This Row],[Date]],"mmmm")&amp;" "&amp;TEXT(Calendar[[#This Row],[Date]],"aa")</f>
        <v>juillet 20</v>
      </c>
      <c r="H200" s="1" t="str">
        <f>TEXT(Calendar[[#This Row],[Date]],"mmm")&amp;" "&amp;TEXT(Calendar[[#This Row],[Date]],"aa")</f>
        <v>juil 20</v>
      </c>
      <c r="I200" s="2" t="str">
        <f>"S"&amp;IF(LEN(_xlfn.ISOWEEKNUM(Calendar[[#This Row],[Date]]))=1,"0"&amp;_xlfn.ISOWEEKNUM(Calendar[[#This Row],[Date]]),_xlfn.ISOWEEKNUM(Calendar[[#This Row],[Date]]))</f>
        <v>S29</v>
      </c>
      <c r="J200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200" t="str">
        <f>TEXT(Calendar[[#This Row],[Date]],"jjjj")</f>
        <v>vendredi</v>
      </c>
      <c r="L200">
        <f>WEEKDAY(Calendar[[#This Row],[Date]],2)</f>
        <v>5</v>
      </c>
      <c r="M200">
        <f>DAY(Calendar[[#This Row],[Date]])</f>
        <v>17</v>
      </c>
      <c r="N200" s="2">
        <f>Calendar[[#This Row],[Date]]-DATE(Calendar[[#This Row],[Annee]],1,1)+1</f>
        <v>199</v>
      </c>
      <c r="O200" s="2" t="b">
        <f>IF(OR(Calendar[[#This Row],[Nom_Jour]]="Samedi",Calendar[[#This Row],[Nom_Jour]]="Dimanche"),TRUE)</f>
        <v>0</v>
      </c>
      <c r="P200" s="1" t="b">
        <f>NOT(ISERROR(VLOOKUP(Calendar[[#This Row],[Date]],Fériés[Date Fériés],1,FALSE)))</f>
        <v>0</v>
      </c>
    </row>
    <row r="201" spans="1:16" x14ac:dyDescent="0.3">
      <c r="A201" s="1">
        <v>44030</v>
      </c>
      <c r="B201" s="1" t="str">
        <f>TEXT(Calendar[[#This Row],[Date]],"aaaa")</f>
        <v>2020</v>
      </c>
      <c r="C201" s="1" t="str">
        <f>"T"&amp;ROUNDUP(Calendar[[#This Row],[No_Mois]]/3,0)</f>
        <v>T3</v>
      </c>
      <c r="D201">
        <f t="shared" si="3"/>
        <v>7</v>
      </c>
      <c r="E201" t="str">
        <f>"M"&amp;Calendar[[#This Row],[No_Mois]]</f>
        <v>M7</v>
      </c>
      <c r="F201" t="str">
        <f>Calendar[[#This Row],[Annee]]&amp;IF(LEN(Calendar[[#This Row],[No_Mois]])=1,"0"&amp;Calendar[[#This Row],[No_Mois]],Calendar[[#This Row],[No_Mois]])</f>
        <v>202007</v>
      </c>
      <c r="G201" s="1" t="str">
        <f>TEXT(Calendar[[#This Row],[Date]],"mmmm")&amp;" "&amp;TEXT(Calendar[[#This Row],[Date]],"aa")</f>
        <v>juillet 20</v>
      </c>
      <c r="H201" s="1" t="str">
        <f>TEXT(Calendar[[#This Row],[Date]],"mmm")&amp;" "&amp;TEXT(Calendar[[#This Row],[Date]],"aa")</f>
        <v>juil 20</v>
      </c>
      <c r="I201" s="2" t="str">
        <f>"S"&amp;IF(LEN(_xlfn.ISOWEEKNUM(Calendar[[#This Row],[Date]]))=1,"0"&amp;_xlfn.ISOWEEKNUM(Calendar[[#This Row],[Date]]),_xlfn.ISOWEEKNUM(Calendar[[#This Row],[Date]]))</f>
        <v>S29</v>
      </c>
      <c r="J201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201" t="str">
        <f>TEXT(Calendar[[#This Row],[Date]],"jjjj")</f>
        <v>samedi</v>
      </c>
      <c r="L201">
        <f>WEEKDAY(Calendar[[#This Row],[Date]],2)</f>
        <v>6</v>
      </c>
      <c r="M201">
        <f>DAY(Calendar[[#This Row],[Date]])</f>
        <v>18</v>
      </c>
      <c r="N201" s="2">
        <f>Calendar[[#This Row],[Date]]-DATE(Calendar[[#This Row],[Annee]],1,1)+1</f>
        <v>200</v>
      </c>
      <c r="O201" s="2" t="b">
        <f>IF(OR(Calendar[[#This Row],[Nom_Jour]]="Samedi",Calendar[[#This Row],[Nom_Jour]]="Dimanche"),TRUE)</f>
        <v>1</v>
      </c>
      <c r="P201" s="1" t="b">
        <f>NOT(ISERROR(VLOOKUP(Calendar[[#This Row],[Date]],Fériés[Date Fériés],1,FALSE)))</f>
        <v>0</v>
      </c>
    </row>
    <row r="202" spans="1:16" x14ac:dyDescent="0.3">
      <c r="A202" s="1">
        <v>44031</v>
      </c>
      <c r="B202" s="1" t="str">
        <f>TEXT(Calendar[[#This Row],[Date]],"aaaa")</f>
        <v>2020</v>
      </c>
      <c r="C202" s="1" t="str">
        <f>"T"&amp;ROUNDUP(Calendar[[#This Row],[No_Mois]]/3,0)</f>
        <v>T3</v>
      </c>
      <c r="D202">
        <f t="shared" si="3"/>
        <v>7</v>
      </c>
      <c r="E202" t="str">
        <f>"M"&amp;Calendar[[#This Row],[No_Mois]]</f>
        <v>M7</v>
      </c>
      <c r="F202" t="str">
        <f>Calendar[[#This Row],[Annee]]&amp;IF(LEN(Calendar[[#This Row],[No_Mois]])=1,"0"&amp;Calendar[[#This Row],[No_Mois]],Calendar[[#This Row],[No_Mois]])</f>
        <v>202007</v>
      </c>
      <c r="G202" s="1" t="str">
        <f>TEXT(Calendar[[#This Row],[Date]],"mmmm")&amp;" "&amp;TEXT(Calendar[[#This Row],[Date]],"aa")</f>
        <v>juillet 20</v>
      </c>
      <c r="H202" s="1" t="str">
        <f>TEXT(Calendar[[#This Row],[Date]],"mmm")&amp;" "&amp;TEXT(Calendar[[#This Row],[Date]],"aa")</f>
        <v>juil 20</v>
      </c>
      <c r="I202" s="2" t="str">
        <f>"S"&amp;IF(LEN(_xlfn.ISOWEEKNUM(Calendar[[#This Row],[Date]]))=1,"0"&amp;_xlfn.ISOWEEKNUM(Calendar[[#This Row],[Date]]),_xlfn.ISOWEEKNUM(Calendar[[#This Row],[Date]]))</f>
        <v>S29</v>
      </c>
      <c r="J202" s="2" t="str">
        <f>Calendar[[#This Row],[Annee]]&amp;"-"&amp;IF(LEN(_xlfn.ISOWEEKNUM(Calendar[[#This Row],[Date]]))=1,"0"&amp;_xlfn.ISOWEEKNUM(Calendar[[#This Row],[Date]]),_xlfn.ISOWEEKNUM(Calendar[[#This Row],[Date]]))</f>
        <v>2020-29</v>
      </c>
      <c r="K202" t="str">
        <f>TEXT(Calendar[[#This Row],[Date]],"jjjj")</f>
        <v>dimanche</v>
      </c>
      <c r="L202">
        <f>WEEKDAY(Calendar[[#This Row],[Date]],2)</f>
        <v>7</v>
      </c>
      <c r="M202">
        <f>DAY(Calendar[[#This Row],[Date]])</f>
        <v>19</v>
      </c>
      <c r="N202" s="2">
        <f>Calendar[[#This Row],[Date]]-DATE(Calendar[[#This Row],[Annee]],1,1)+1</f>
        <v>201</v>
      </c>
      <c r="O202" s="2" t="b">
        <f>IF(OR(Calendar[[#This Row],[Nom_Jour]]="Samedi",Calendar[[#This Row],[Nom_Jour]]="Dimanche"),TRUE)</f>
        <v>1</v>
      </c>
      <c r="P202" s="1" t="b">
        <f>NOT(ISERROR(VLOOKUP(Calendar[[#This Row],[Date]],Fériés[Date Fériés],1,FALSE)))</f>
        <v>0</v>
      </c>
    </row>
    <row r="203" spans="1:16" x14ac:dyDescent="0.3">
      <c r="A203" s="1">
        <v>44032</v>
      </c>
      <c r="B203" s="1" t="str">
        <f>TEXT(Calendar[[#This Row],[Date]],"aaaa")</f>
        <v>2020</v>
      </c>
      <c r="C203" s="1" t="str">
        <f>"T"&amp;ROUNDUP(Calendar[[#This Row],[No_Mois]]/3,0)</f>
        <v>T3</v>
      </c>
      <c r="D203">
        <f t="shared" si="3"/>
        <v>7</v>
      </c>
      <c r="E203" t="str">
        <f>"M"&amp;Calendar[[#This Row],[No_Mois]]</f>
        <v>M7</v>
      </c>
      <c r="F203" t="str">
        <f>Calendar[[#This Row],[Annee]]&amp;IF(LEN(Calendar[[#This Row],[No_Mois]])=1,"0"&amp;Calendar[[#This Row],[No_Mois]],Calendar[[#This Row],[No_Mois]])</f>
        <v>202007</v>
      </c>
      <c r="G203" s="1" t="str">
        <f>TEXT(Calendar[[#This Row],[Date]],"mmmm")&amp;" "&amp;TEXT(Calendar[[#This Row],[Date]],"aa")</f>
        <v>juillet 20</v>
      </c>
      <c r="H203" s="1" t="str">
        <f>TEXT(Calendar[[#This Row],[Date]],"mmm")&amp;" "&amp;TEXT(Calendar[[#This Row],[Date]],"aa")</f>
        <v>juil 20</v>
      </c>
      <c r="I203" s="2" t="str">
        <f>"S"&amp;IF(LEN(_xlfn.ISOWEEKNUM(Calendar[[#This Row],[Date]]))=1,"0"&amp;_xlfn.ISOWEEKNUM(Calendar[[#This Row],[Date]]),_xlfn.ISOWEEKNUM(Calendar[[#This Row],[Date]]))</f>
        <v>S30</v>
      </c>
      <c r="J203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3" t="str">
        <f>TEXT(Calendar[[#This Row],[Date]],"jjjj")</f>
        <v>lundi</v>
      </c>
      <c r="L203">
        <f>WEEKDAY(Calendar[[#This Row],[Date]],2)</f>
        <v>1</v>
      </c>
      <c r="M203">
        <f>DAY(Calendar[[#This Row],[Date]])</f>
        <v>20</v>
      </c>
      <c r="N203" s="2">
        <f>Calendar[[#This Row],[Date]]-DATE(Calendar[[#This Row],[Annee]],1,1)+1</f>
        <v>202</v>
      </c>
      <c r="O203" s="2" t="b">
        <f>IF(OR(Calendar[[#This Row],[Nom_Jour]]="Samedi",Calendar[[#This Row],[Nom_Jour]]="Dimanche"),TRUE)</f>
        <v>0</v>
      </c>
      <c r="P203" s="1" t="b">
        <f>NOT(ISERROR(VLOOKUP(Calendar[[#This Row],[Date]],Fériés[Date Fériés],1,FALSE)))</f>
        <v>0</v>
      </c>
    </row>
    <row r="204" spans="1:16" x14ac:dyDescent="0.3">
      <c r="A204" s="1">
        <v>44033</v>
      </c>
      <c r="B204" s="1" t="str">
        <f>TEXT(Calendar[[#This Row],[Date]],"aaaa")</f>
        <v>2020</v>
      </c>
      <c r="C204" s="1" t="str">
        <f>"T"&amp;ROUNDUP(Calendar[[#This Row],[No_Mois]]/3,0)</f>
        <v>T3</v>
      </c>
      <c r="D204">
        <f t="shared" si="3"/>
        <v>7</v>
      </c>
      <c r="E204" t="str">
        <f>"M"&amp;Calendar[[#This Row],[No_Mois]]</f>
        <v>M7</v>
      </c>
      <c r="F204" t="str">
        <f>Calendar[[#This Row],[Annee]]&amp;IF(LEN(Calendar[[#This Row],[No_Mois]])=1,"0"&amp;Calendar[[#This Row],[No_Mois]],Calendar[[#This Row],[No_Mois]])</f>
        <v>202007</v>
      </c>
      <c r="G204" s="1" t="str">
        <f>TEXT(Calendar[[#This Row],[Date]],"mmmm")&amp;" "&amp;TEXT(Calendar[[#This Row],[Date]],"aa")</f>
        <v>juillet 20</v>
      </c>
      <c r="H204" s="1" t="str">
        <f>TEXT(Calendar[[#This Row],[Date]],"mmm")&amp;" "&amp;TEXT(Calendar[[#This Row],[Date]],"aa")</f>
        <v>juil 20</v>
      </c>
      <c r="I204" s="2" t="str">
        <f>"S"&amp;IF(LEN(_xlfn.ISOWEEKNUM(Calendar[[#This Row],[Date]]))=1,"0"&amp;_xlfn.ISOWEEKNUM(Calendar[[#This Row],[Date]]),_xlfn.ISOWEEKNUM(Calendar[[#This Row],[Date]]))</f>
        <v>S30</v>
      </c>
      <c r="J204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4" t="str">
        <f>TEXT(Calendar[[#This Row],[Date]],"jjjj")</f>
        <v>mardi</v>
      </c>
      <c r="L204">
        <f>WEEKDAY(Calendar[[#This Row],[Date]],2)</f>
        <v>2</v>
      </c>
      <c r="M204">
        <f>DAY(Calendar[[#This Row],[Date]])</f>
        <v>21</v>
      </c>
      <c r="N204" s="2">
        <f>Calendar[[#This Row],[Date]]-DATE(Calendar[[#This Row],[Annee]],1,1)+1</f>
        <v>203</v>
      </c>
      <c r="O204" s="2" t="b">
        <f>IF(OR(Calendar[[#This Row],[Nom_Jour]]="Samedi",Calendar[[#This Row],[Nom_Jour]]="Dimanche"),TRUE)</f>
        <v>0</v>
      </c>
      <c r="P204" s="1" t="b">
        <f>NOT(ISERROR(VLOOKUP(Calendar[[#This Row],[Date]],Fériés[Date Fériés],1,FALSE)))</f>
        <v>0</v>
      </c>
    </row>
    <row r="205" spans="1:16" x14ac:dyDescent="0.3">
      <c r="A205" s="1">
        <v>44034</v>
      </c>
      <c r="B205" s="1" t="str">
        <f>TEXT(Calendar[[#This Row],[Date]],"aaaa")</f>
        <v>2020</v>
      </c>
      <c r="C205" s="1" t="str">
        <f>"T"&amp;ROUNDUP(Calendar[[#This Row],[No_Mois]]/3,0)</f>
        <v>T3</v>
      </c>
      <c r="D205">
        <f t="shared" si="3"/>
        <v>7</v>
      </c>
      <c r="E205" t="str">
        <f>"M"&amp;Calendar[[#This Row],[No_Mois]]</f>
        <v>M7</v>
      </c>
      <c r="F205" t="str">
        <f>Calendar[[#This Row],[Annee]]&amp;IF(LEN(Calendar[[#This Row],[No_Mois]])=1,"0"&amp;Calendar[[#This Row],[No_Mois]],Calendar[[#This Row],[No_Mois]])</f>
        <v>202007</v>
      </c>
      <c r="G205" s="1" t="str">
        <f>TEXT(Calendar[[#This Row],[Date]],"mmmm")&amp;" "&amp;TEXT(Calendar[[#This Row],[Date]],"aa")</f>
        <v>juillet 20</v>
      </c>
      <c r="H205" s="1" t="str">
        <f>TEXT(Calendar[[#This Row],[Date]],"mmm")&amp;" "&amp;TEXT(Calendar[[#This Row],[Date]],"aa")</f>
        <v>juil 20</v>
      </c>
      <c r="I205" s="2" t="str">
        <f>"S"&amp;IF(LEN(_xlfn.ISOWEEKNUM(Calendar[[#This Row],[Date]]))=1,"0"&amp;_xlfn.ISOWEEKNUM(Calendar[[#This Row],[Date]]),_xlfn.ISOWEEKNUM(Calendar[[#This Row],[Date]]))</f>
        <v>S30</v>
      </c>
      <c r="J205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5" t="str">
        <f>TEXT(Calendar[[#This Row],[Date]],"jjjj")</f>
        <v>mercredi</v>
      </c>
      <c r="L205">
        <f>WEEKDAY(Calendar[[#This Row],[Date]],2)</f>
        <v>3</v>
      </c>
      <c r="M205">
        <f>DAY(Calendar[[#This Row],[Date]])</f>
        <v>22</v>
      </c>
      <c r="N205" s="2">
        <f>Calendar[[#This Row],[Date]]-DATE(Calendar[[#This Row],[Annee]],1,1)+1</f>
        <v>204</v>
      </c>
      <c r="O205" s="2" t="b">
        <f>IF(OR(Calendar[[#This Row],[Nom_Jour]]="Samedi",Calendar[[#This Row],[Nom_Jour]]="Dimanche"),TRUE)</f>
        <v>0</v>
      </c>
      <c r="P205" s="1" t="b">
        <f>NOT(ISERROR(VLOOKUP(Calendar[[#This Row],[Date]],Fériés[Date Fériés],1,FALSE)))</f>
        <v>0</v>
      </c>
    </row>
    <row r="206" spans="1:16" x14ac:dyDescent="0.3">
      <c r="A206" s="1">
        <v>44035</v>
      </c>
      <c r="B206" s="1" t="str">
        <f>TEXT(Calendar[[#This Row],[Date]],"aaaa")</f>
        <v>2020</v>
      </c>
      <c r="C206" s="1" t="str">
        <f>"T"&amp;ROUNDUP(Calendar[[#This Row],[No_Mois]]/3,0)</f>
        <v>T3</v>
      </c>
      <c r="D206">
        <f t="shared" si="3"/>
        <v>7</v>
      </c>
      <c r="E206" t="str">
        <f>"M"&amp;Calendar[[#This Row],[No_Mois]]</f>
        <v>M7</v>
      </c>
      <c r="F206" t="str">
        <f>Calendar[[#This Row],[Annee]]&amp;IF(LEN(Calendar[[#This Row],[No_Mois]])=1,"0"&amp;Calendar[[#This Row],[No_Mois]],Calendar[[#This Row],[No_Mois]])</f>
        <v>202007</v>
      </c>
      <c r="G206" s="1" t="str">
        <f>TEXT(Calendar[[#This Row],[Date]],"mmmm")&amp;" "&amp;TEXT(Calendar[[#This Row],[Date]],"aa")</f>
        <v>juillet 20</v>
      </c>
      <c r="H206" s="1" t="str">
        <f>TEXT(Calendar[[#This Row],[Date]],"mmm")&amp;" "&amp;TEXT(Calendar[[#This Row],[Date]],"aa")</f>
        <v>juil 20</v>
      </c>
      <c r="I206" s="2" t="str">
        <f>"S"&amp;IF(LEN(_xlfn.ISOWEEKNUM(Calendar[[#This Row],[Date]]))=1,"0"&amp;_xlfn.ISOWEEKNUM(Calendar[[#This Row],[Date]]),_xlfn.ISOWEEKNUM(Calendar[[#This Row],[Date]]))</f>
        <v>S30</v>
      </c>
      <c r="J206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6" t="str">
        <f>TEXT(Calendar[[#This Row],[Date]],"jjjj")</f>
        <v>jeudi</v>
      </c>
      <c r="L206">
        <f>WEEKDAY(Calendar[[#This Row],[Date]],2)</f>
        <v>4</v>
      </c>
      <c r="M206">
        <f>DAY(Calendar[[#This Row],[Date]])</f>
        <v>23</v>
      </c>
      <c r="N206" s="2">
        <f>Calendar[[#This Row],[Date]]-DATE(Calendar[[#This Row],[Annee]],1,1)+1</f>
        <v>205</v>
      </c>
      <c r="O206" s="2" t="b">
        <f>IF(OR(Calendar[[#This Row],[Nom_Jour]]="Samedi",Calendar[[#This Row],[Nom_Jour]]="Dimanche"),TRUE)</f>
        <v>0</v>
      </c>
      <c r="P206" s="1" t="b">
        <f>NOT(ISERROR(VLOOKUP(Calendar[[#This Row],[Date]],Fériés[Date Fériés],1,FALSE)))</f>
        <v>0</v>
      </c>
    </row>
    <row r="207" spans="1:16" x14ac:dyDescent="0.3">
      <c r="A207" s="1">
        <v>44036</v>
      </c>
      <c r="B207" s="1" t="str">
        <f>TEXT(Calendar[[#This Row],[Date]],"aaaa")</f>
        <v>2020</v>
      </c>
      <c r="C207" s="1" t="str">
        <f>"T"&amp;ROUNDUP(Calendar[[#This Row],[No_Mois]]/3,0)</f>
        <v>T3</v>
      </c>
      <c r="D207">
        <f t="shared" si="3"/>
        <v>7</v>
      </c>
      <c r="E207" t="str">
        <f>"M"&amp;Calendar[[#This Row],[No_Mois]]</f>
        <v>M7</v>
      </c>
      <c r="F207" t="str">
        <f>Calendar[[#This Row],[Annee]]&amp;IF(LEN(Calendar[[#This Row],[No_Mois]])=1,"0"&amp;Calendar[[#This Row],[No_Mois]],Calendar[[#This Row],[No_Mois]])</f>
        <v>202007</v>
      </c>
      <c r="G207" s="1" t="str">
        <f>TEXT(Calendar[[#This Row],[Date]],"mmmm")&amp;" "&amp;TEXT(Calendar[[#This Row],[Date]],"aa")</f>
        <v>juillet 20</v>
      </c>
      <c r="H207" s="1" t="str">
        <f>TEXT(Calendar[[#This Row],[Date]],"mmm")&amp;" "&amp;TEXT(Calendar[[#This Row],[Date]],"aa")</f>
        <v>juil 20</v>
      </c>
      <c r="I207" s="2" t="str">
        <f>"S"&amp;IF(LEN(_xlfn.ISOWEEKNUM(Calendar[[#This Row],[Date]]))=1,"0"&amp;_xlfn.ISOWEEKNUM(Calendar[[#This Row],[Date]]),_xlfn.ISOWEEKNUM(Calendar[[#This Row],[Date]]))</f>
        <v>S30</v>
      </c>
      <c r="J207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7" t="str">
        <f>TEXT(Calendar[[#This Row],[Date]],"jjjj")</f>
        <v>vendredi</v>
      </c>
      <c r="L207">
        <f>WEEKDAY(Calendar[[#This Row],[Date]],2)</f>
        <v>5</v>
      </c>
      <c r="M207">
        <f>DAY(Calendar[[#This Row],[Date]])</f>
        <v>24</v>
      </c>
      <c r="N207" s="2">
        <f>Calendar[[#This Row],[Date]]-DATE(Calendar[[#This Row],[Annee]],1,1)+1</f>
        <v>206</v>
      </c>
      <c r="O207" s="2" t="b">
        <f>IF(OR(Calendar[[#This Row],[Nom_Jour]]="Samedi",Calendar[[#This Row],[Nom_Jour]]="Dimanche"),TRUE)</f>
        <v>0</v>
      </c>
      <c r="P207" s="1" t="b">
        <f>NOT(ISERROR(VLOOKUP(Calendar[[#This Row],[Date]],Fériés[Date Fériés],1,FALSE)))</f>
        <v>0</v>
      </c>
    </row>
    <row r="208" spans="1:16" x14ac:dyDescent="0.3">
      <c r="A208" s="1">
        <v>44037</v>
      </c>
      <c r="B208" s="1" t="str">
        <f>TEXT(Calendar[[#This Row],[Date]],"aaaa")</f>
        <v>2020</v>
      </c>
      <c r="C208" s="1" t="str">
        <f>"T"&amp;ROUNDUP(Calendar[[#This Row],[No_Mois]]/3,0)</f>
        <v>T3</v>
      </c>
      <c r="D208">
        <f t="shared" si="3"/>
        <v>7</v>
      </c>
      <c r="E208" t="str">
        <f>"M"&amp;Calendar[[#This Row],[No_Mois]]</f>
        <v>M7</v>
      </c>
      <c r="F208" t="str">
        <f>Calendar[[#This Row],[Annee]]&amp;IF(LEN(Calendar[[#This Row],[No_Mois]])=1,"0"&amp;Calendar[[#This Row],[No_Mois]],Calendar[[#This Row],[No_Mois]])</f>
        <v>202007</v>
      </c>
      <c r="G208" s="1" t="str">
        <f>TEXT(Calendar[[#This Row],[Date]],"mmmm")&amp;" "&amp;TEXT(Calendar[[#This Row],[Date]],"aa")</f>
        <v>juillet 20</v>
      </c>
      <c r="H208" s="1" t="str">
        <f>TEXT(Calendar[[#This Row],[Date]],"mmm")&amp;" "&amp;TEXT(Calendar[[#This Row],[Date]],"aa")</f>
        <v>juil 20</v>
      </c>
      <c r="I208" s="2" t="str">
        <f>"S"&amp;IF(LEN(_xlfn.ISOWEEKNUM(Calendar[[#This Row],[Date]]))=1,"0"&amp;_xlfn.ISOWEEKNUM(Calendar[[#This Row],[Date]]),_xlfn.ISOWEEKNUM(Calendar[[#This Row],[Date]]))</f>
        <v>S30</v>
      </c>
      <c r="J208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8" t="str">
        <f>TEXT(Calendar[[#This Row],[Date]],"jjjj")</f>
        <v>samedi</v>
      </c>
      <c r="L208">
        <f>WEEKDAY(Calendar[[#This Row],[Date]],2)</f>
        <v>6</v>
      </c>
      <c r="M208">
        <f>DAY(Calendar[[#This Row],[Date]])</f>
        <v>25</v>
      </c>
      <c r="N208" s="2">
        <f>Calendar[[#This Row],[Date]]-DATE(Calendar[[#This Row],[Annee]],1,1)+1</f>
        <v>207</v>
      </c>
      <c r="O208" s="2" t="b">
        <f>IF(OR(Calendar[[#This Row],[Nom_Jour]]="Samedi",Calendar[[#This Row],[Nom_Jour]]="Dimanche"),TRUE)</f>
        <v>1</v>
      </c>
      <c r="P208" s="1" t="b">
        <f>NOT(ISERROR(VLOOKUP(Calendar[[#This Row],[Date]],Fériés[Date Fériés],1,FALSE)))</f>
        <v>0</v>
      </c>
    </row>
    <row r="209" spans="1:16" x14ac:dyDescent="0.3">
      <c r="A209" s="1">
        <v>44038</v>
      </c>
      <c r="B209" s="1" t="str">
        <f>TEXT(Calendar[[#This Row],[Date]],"aaaa")</f>
        <v>2020</v>
      </c>
      <c r="C209" s="1" t="str">
        <f>"T"&amp;ROUNDUP(Calendar[[#This Row],[No_Mois]]/3,0)</f>
        <v>T3</v>
      </c>
      <c r="D209">
        <f t="shared" si="3"/>
        <v>7</v>
      </c>
      <c r="E209" t="str">
        <f>"M"&amp;Calendar[[#This Row],[No_Mois]]</f>
        <v>M7</v>
      </c>
      <c r="F209" t="str">
        <f>Calendar[[#This Row],[Annee]]&amp;IF(LEN(Calendar[[#This Row],[No_Mois]])=1,"0"&amp;Calendar[[#This Row],[No_Mois]],Calendar[[#This Row],[No_Mois]])</f>
        <v>202007</v>
      </c>
      <c r="G209" s="1" t="str">
        <f>TEXT(Calendar[[#This Row],[Date]],"mmmm")&amp;" "&amp;TEXT(Calendar[[#This Row],[Date]],"aa")</f>
        <v>juillet 20</v>
      </c>
      <c r="H209" s="1" t="str">
        <f>TEXT(Calendar[[#This Row],[Date]],"mmm")&amp;" "&amp;TEXT(Calendar[[#This Row],[Date]],"aa")</f>
        <v>juil 20</v>
      </c>
      <c r="I209" s="2" t="str">
        <f>"S"&amp;IF(LEN(_xlfn.ISOWEEKNUM(Calendar[[#This Row],[Date]]))=1,"0"&amp;_xlfn.ISOWEEKNUM(Calendar[[#This Row],[Date]]),_xlfn.ISOWEEKNUM(Calendar[[#This Row],[Date]]))</f>
        <v>S30</v>
      </c>
      <c r="J209" s="2" t="str">
        <f>Calendar[[#This Row],[Annee]]&amp;"-"&amp;IF(LEN(_xlfn.ISOWEEKNUM(Calendar[[#This Row],[Date]]))=1,"0"&amp;_xlfn.ISOWEEKNUM(Calendar[[#This Row],[Date]]),_xlfn.ISOWEEKNUM(Calendar[[#This Row],[Date]]))</f>
        <v>2020-30</v>
      </c>
      <c r="K209" t="str">
        <f>TEXT(Calendar[[#This Row],[Date]],"jjjj")</f>
        <v>dimanche</v>
      </c>
      <c r="L209">
        <f>WEEKDAY(Calendar[[#This Row],[Date]],2)</f>
        <v>7</v>
      </c>
      <c r="M209">
        <f>DAY(Calendar[[#This Row],[Date]])</f>
        <v>26</v>
      </c>
      <c r="N209" s="2">
        <f>Calendar[[#This Row],[Date]]-DATE(Calendar[[#This Row],[Annee]],1,1)+1</f>
        <v>208</v>
      </c>
      <c r="O209" s="2" t="b">
        <f>IF(OR(Calendar[[#This Row],[Nom_Jour]]="Samedi",Calendar[[#This Row],[Nom_Jour]]="Dimanche"),TRUE)</f>
        <v>1</v>
      </c>
      <c r="P209" s="1" t="b">
        <f>NOT(ISERROR(VLOOKUP(Calendar[[#This Row],[Date]],Fériés[Date Fériés],1,FALSE)))</f>
        <v>0</v>
      </c>
    </row>
    <row r="210" spans="1:16" x14ac:dyDescent="0.3">
      <c r="A210" s="1">
        <v>44039</v>
      </c>
      <c r="B210" s="1" t="str">
        <f>TEXT(Calendar[[#This Row],[Date]],"aaaa")</f>
        <v>2020</v>
      </c>
      <c r="C210" s="1" t="str">
        <f>"T"&amp;ROUNDUP(Calendar[[#This Row],[No_Mois]]/3,0)</f>
        <v>T3</v>
      </c>
      <c r="D210">
        <f t="shared" si="3"/>
        <v>7</v>
      </c>
      <c r="E210" t="str">
        <f>"M"&amp;Calendar[[#This Row],[No_Mois]]</f>
        <v>M7</v>
      </c>
      <c r="F210" t="str">
        <f>Calendar[[#This Row],[Annee]]&amp;IF(LEN(Calendar[[#This Row],[No_Mois]])=1,"0"&amp;Calendar[[#This Row],[No_Mois]],Calendar[[#This Row],[No_Mois]])</f>
        <v>202007</v>
      </c>
      <c r="G210" s="1" t="str">
        <f>TEXT(Calendar[[#This Row],[Date]],"mmmm")&amp;" "&amp;TEXT(Calendar[[#This Row],[Date]],"aa")</f>
        <v>juillet 20</v>
      </c>
      <c r="H210" s="1" t="str">
        <f>TEXT(Calendar[[#This Row],[Date]],"mmm")&amp;" "&amp;TEXT(Calendar[[#This Row],[Date]],"aa")</f>
        <v>juil 20</v>
      </c>
      <c r="I210" s="2" t="str">
        <f>"S"&amp;IF(LEN(_xlfn.ISOWEEKNUM(Calendar[[#This Row],[Date]]))=1,"0"&amp;_xlfn.ISOWEEKNUM(Calendar[[#This Row],[Date]]),_xlfn.ISOWEEKNUM(Calendar[[#This Row],[Date]]))</f>
        <v>S31</v>
      </c>
      <c r="J210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0" t="str">
        <f>TEXT(Calendar[[#This Row],[Date]],"jjjj")</f>
        <v>lundi</v>
      </c>
      <c r="L210">
        <f>WEEKDAY(Calendar[[#This Row],[Date]],2)</f>
        <v>1</v>
      </c>
      <c r="M210">
        <f>DAY(Calendar[[#This Row],[Date]])</f>
        <v>27</v>
      </c>
      <c r="N210" s="2">
        <f>Calendar[[#This Row],[Date]]-DATE(Calendar[[#This Row],[Annee]],1,1)+1</f>
        <v>209</v>
      </c>
      <c r="O210" s="2" t="b">
        <f>IF(OR(Calendar[[#This Row],[Nom_Jour]]="Samedi",Calendar[[#This Row],[Nom_Jour]]="Dimanche"),TRUE)</f>
        <v>0</v>
      </c>
      <c r="P210" s="1" t="b">
        <f>NOT(ISERROR(VLOOKUP(Calendar[[#This Row],[Date]],Fériés[Date Fériés],1,FALSE)))</f>
        <v>0</v>
      </c>
    </row>
    <row r="211" spans="1:16" x14ac:dyDescent="0.3">
      <c r="A211" s="1">
        <v>44040</v>
      </c>
      <c r="B211" s="1" t="str">
        <f>TEXT(Calendar[[#This Row],[Date]],"aaaa")</f>
        <v>2020</v>
      </c>
      <c r="C211" s="1" t="str">
        <f>"T"&amp;ROUNDUP(Calendar[[#This Row],[No_Mois]]/3,0)</f>
        <v>T3</v>
      </c>
      <c r="D211">
        <f t="shared" si="3"/>
        <v>7</v>
      </c>
      <c r="E211" t="str">
        <f>"M"&amp;Calendar[[#This Row],[No_Mois]]</f>
        <v>M7</v>
      </c>
      <c r="F211" t="str">
        <f>Calendar[[#This Row],[Annee]]&amp;IF(LEN(Calendar[[#This Row],[No_Mois]])=1,"0"&amp;Calendar[[#This Row],[No_Mois]],Calendar[[#This Row],[No_Mois]])</f>
        <v>202007</v>
      </c>
      <c r="G211" s="1" t="str">
        <f>TEXT(Calendar[[#This Row],[Date]],"mmmm")&amp;" "&amp;TEXT(Calendar[[#This Row],[Date]],"aa")</f>
        <v>juillet 20</v>
      </c>
      <c r="H211" s="1" t="str">
        <f>TEXT(Calendar[[#This Row],[Date]],"mmm")&amp;" "&amp;TEXT(Calendar[[#This Row],[Date]],"aa")</f>
        <v>juil 20</v>
      </c>
      <c r="I211" s="2" t="str">
        <f>"S"&amp;IF(LEN(_xlfn.ISOWEEKNUM(Calendar[[#This Row],[Date]]))=1,"0"&amp;_xlfn.ISOWEEKNUM(Calendar[[#This Row],[Date]]),_xlfn.ISOWEEKNUM(Calendar[[#This Row],[Date]]))</f>
        <v>S31</v>
      </c>
      <c r="J211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1" t="str">
        <f>TEXT(Calendar[[#This Row],[Date]],"jjjj")</f>
        <v>mardi</v>
      </c>
      <c r="L211">
        <f>WEEKDAY(Calendar[[#This Row],[Date]],2)</f>
        <v>2</v>
      </c>
      <c r="M211">
        <f>DAY(Calendar[[#This Row],[Date]])</f>
        <v>28</v>
      </c>
      <c r="N211" s="2">
        <f>Calendar[[#This Row],[Date]]-DATE(Calendar[[#This Row],[Annee]],1,1)+1</f>
        <v>210</v>
      </c>
      <c r="O211" s="2" t="b">
        <f>IF(OR(Calendar[[#This Row],[Nom_Jour]]="Samedi",Calendar[[#This Row],[Nom_Jour]]="Dimanche"),TRUE)</f>
        <v>0</v>
      </c>
      <c r="P211" s="1" t="b">
        <f>NOT(ISERROR(VLOOKUP(Calendar[[#This Row],[Date]],Fériés[Date Fériés],1,FALSE)))</f>
        <v>0</v>
      </c>
    </row>
    <row r="212" spans="1:16" x14ac:dyDescent="0.3">
      <c r="A212" s="1">
        <v>44041</v>
      </c>
      <c r="B212" s="1" t="str">
        <f>TEXT(Calendar[[#This Row],[Date]],"aaaa")</f>
        <v>2020</v>
      </c>
      <c r="C212" s="1" t="str">
        <f>"T"&amp;ROUNDUP(Calendar[[#This Row],[No_Mois]]/3,0)</f>
        <v>T3</v>
      </c>
      <c r="D212">
        <f t="shared" si="3"/>
        <v>7</v>
      </c>
      <c r="E212" t="str">
        <f>"M"&amp;Calendar[[#This Row],[No_Mois]]</f>
        <v>M7</v>
      </c>
      <c r="F212" t="str">
        <f>Calendar[[#This Row],[Annee]]&amp;IF(LEN(Calendar[[#This Row],[No_Mois]])=1,"0"&amp;Calendar[[#This Row],[No_Mois]],Calendar[[#This Row],[No_Mois]])</f>
        <v>202007</v>
      </c>
      <c r="G212" s="1" t="str">
        <f>TEXT(Calendar[[#This Row],[Date]],"mmmm")&amp;" "&amp;TEXT(Calendar[[#This Row],[Date]],"aa")</f>
        <v>juillet 20</v>
      </c>
      <c r="H212" s="1" t="str">
        <f>TEXT(Calendar[[#This Row],[Date]],"mmm")&amp;" "&amp;TEXT(Calendar[[#This Row],[Date]],"aa")</f>
        <v>juil 20</v>
      </c>
      <c r="I212" s="2" t="str">
        <f>"S"&amp;IF(LEN(_xlfn.ISOWEEKNUM(Calendar[[#This Row],[Date]]))=1,"0"&amp;_xlfn.ISOWEEKNUM(Calendar[[#This Row],[Date]]),_xlfn.ISOWEEKNUM(Calendar[[#This Row],[Date]]))</f>
        <v>S31</v>
      </c>
      <c r="J212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2" t="str">
        <f>TEXT(Calendar[[#This Row],[Date]],"jjjj")</f>
        <v>mercredi</v>
      </c>
      <c r="L212">
        <f>WEEKDAY(Calendar[[#This Row],[Date]],2)</f>
        <v>3</v>
      </c>
      <c r="M212">
        <f>DAY(Calendar[[#This Row],[Date]])</f>
        <v>29</v>
      </c>
      <c r="N212" s="2">
        <f>Calendar[[#This Row],[Date]]-DATE(Calendar[[#This Row],[Annee]],1,1)+1</f>
        <v>211</v>
      </c>
      <c r="O212" s="2" t="b">
        <f>IF(OR(Calendar[[#This Row],[Nom_Jour]]="Samedi",Calendar[[#This Row],[Nom_Jour]]="Dimanche"),TRUE)</f>
        <v>0</v>
      </c>
      <c r="P212" s="1" t="b">
        <f>NOT(ISERROR(VLOOKUP(Calendar[[#This Row],[Date]],Fériés[Date Fériés],1,FALSE)))</f>
        <v>0</v>
      </c>
    </row>
    <row r="213" spans="1:16" x14ac:dyDescent="0.3">
      <c r="A213" s="1">
        <v>44042</v>
      </c>
      <c r="B213" s="1" t="str">
        <f>TEXT(Calendar[[#This Row],[Date]],"aaaa")</f>
        <v>2020</v>
      </c>
      <c r="C213" s="1" t="str">
        <f>"T"&amp;ROUNDUP(Calendar[[#This Row],[No_Mois]]/3,0)</f>
        <v>T3</v>
      </c>
      <c r="D213">
        <f t="shared" si="3"/>
        <v>7</v>
      </c>
      <c r="E213" t="str">
        <f>"M"&amp;Calendar[[#This Row],[No_Mois]]</f>
        <v>M7</v>
      </c>
      <c r="F213" t="str">
        <f>Calendar[[#This Row],[Annee]]&amp;IF(LEN(Calendar[[#This Row],[No_Mois]])=1,"0"&amp;Calendar[[#This Row],[No_Mois]],Calendar[[#This Row],[No_Mois]])</f>
        <v>202007</v>
      </c>
      <c r="G213" s="1" t="str">
        <f>TEXT(Calendar[[#This Row],[Date]],"mmmm")&amp;" "&amp;TEXT(Calendar[[#This Row],[Date]],"aa")</f>
        <v>juillet 20</v>
      </c>
      <c r="H213" s="1" t="str">
        <f>TEXT(Calendar[[#This Row],[Date]],"mmm")&amp;" "&amp;TEXT(Calendar[[#This Row],[Date]],"aa")</f>
        <v>juil 20</v>
      </c>
      <c r="I213" s="2" t="str">
        <f>"S"&amp;IF(LEN(_xlfn.ISOWEEKNUM(Calendar[[#This Row],[Date]]))=1,"0"&amp;_xlfn.ISOWEEKNUM(Calendar[[#This Row],[Date]]),_xlfn.ISOWEEKNUM(Calendar[[#This Row],[Date]]))</f>
        <v>S31</v>
      </c>
      <c r="J213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3" t="str">
        <f>TEXT(Calendar[[#This Row],[Date]],"jjjj")</f>
        <v>jeudi</v>
      </c>
      <c r="L213">
        <f>WEEKDAY(Calendar[[#This Row],[Date]],2)</f>
        <v>4</v>
      </c>
      <c r="M213">
        <f>DAY(Calendar[[#This Row],[Date]])</f>
        <v>30</v>
      </c>
      <c r="N213" s="2">
        <f>Calendar[[#This Row],[Date]]-DATE(Calendar[[#This Row],[Annee]],1,1)+1</f>
        <v>212</v>
      </c>
      <c r="O213" s="2" t="b">
        <f>IF(OR(Calendar[[#This Row],[Nom_Jour]]="Samedi",Calendar[[#This Row],[Nom_Jour]]="Dimanche"),TRUE)</f>
        <v>0</v>
      </c>
      <c r="P213" s="1" t="b">
        <f>NOT(ISERROR(VLOOKUP(Calendar[[#This Row],[Date]],Fériés[Date Fériés],1,FALSE)))</f>
        <v>0</v>
      </c>
    </row>
    <row r="214" spans="1:16" x14ac:dyDescent="0.3">
      <c r="A214" s="1">
        <v>44043</v>
      </c>
      <c r="B214" s="1" t="str">
        <f>TEXT(Calendar[[#This Row],[Date]],"aaaa")</f>
        <v>2020</v>
      </c>
      <c r="C214" s="1" t="str">
        <f>"T"&amp;ROUNDUP(Calendar[[#This Row],[No_Mois]]/3,0)</f>
        <v>T3</v>
      </c>
      <c r="D214">
        <f t="shared" si="3"/>
        <v>7</v>
      </c>
      <c r="E214" t="str">
        <f>"M"&amp;Calendar[[#This Row],[No_Mois]]</f>
        <v>M7</v>
      </c>
      <c r="F214" t="str">
        <f>Calendar[[#This Row],[Annee]]&amp;IF(LEN(Calendar[[#This Row],[No_Mois]])=1,"0"&amp;Calendar[[#This Row],[No_Mois]],Calendar[[#This Row],[No_Mois]])</f>
        <v>202007</v>
      </c>
      <c r="G214" s="1" t="str">
        <f>TEXT(Calendar[[#This Row],[Date]],"mmmm")&amp;" "&amp;TEXT(Calendar[[#This Row],[Date]],"aa")</f>
        <v>juillet 20</v>
      </c>
      <c r="H214" s="1" t="str">
        <f>TEXT(Calendar[[#This Row],[Date]],"mmm")&amp;" "&amp;TEXT(Calendar[[#This Row],[Date]],"aa")</f>
        <v>juil 20</v>
      </c>
      <c r="I214" s="2" t="str">
        <f>"S"&amp;IF(LEN(_xlfn.ISOWEEKNUM(Calendar[[#This Row],[Date]]))=1,"0"&amp;_xlfn.ISOWEEKNUM(Calendar[[#This Row],[Date]]),_xlfn.ISOWEEKNUM(Calendar[[#This Row],[Date]]))</f>
        <v>S31</v>
      </c>
      <c r="J214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4" t="str">
        <f>TEXT(Calendar[[#This Row],[Date]],"jjjj")</f>
        <v>vendredi</v>
      </c>
      <c r="L214">
        <f>WEEKDAY(Calendar[[#This Row],[Date]],2)</f>
        <v>5</v>
      </c>
      <c r="M214">
        <f>DAY(Calendar[[#This Row],[Date]])</f>
        <v>31</v>
      </c>
      <c r="N214" s="2">
        <f>Calendar[[#This Row],[Date]]-DATE(Calendar[[#This Row],[Annee]],1,1)+1</f>
        <v>213</v>
      </c>
      <c r="O214" s="2" t="b">
        <f>IF(OR(Calendar[[#This Row],[Nom_Jour]]="Samedi",Calendar[[#This Row],[Nom_Jour]]="Dimanche"),TRUE)</f>
        <v>0</v>
      </c>
      <c r="P214" s="1" t="b">
        <f>NOT(ISERROR(VLOOKUP(Calendar[[#This Row],[Date]],Fériés[Date Fériés],1,FALSE)))</f>
        <v>0</v>
      </c>
    </row>
    <row r="215" spans="1:16" x14ac:dyDescent="0.3">
      <c r="A215" s="1">
        <v>44044</v>
      </c>
      <c r="B215" s="1" t="str">
        <f>TEXT(Calendar[[#This Row],[Date]],"aaaa")</f>
        <v>2020</v>
      </c>
      <c r="C215" s="1" t="str">
        <f>"T"&amp;ROUNDUP(Calendar[[#This Row],[No_Mois]]/3,0)</f>
        <v>T3</v>
      </c>
      <c r="D215">
        <f t="shared" si="3"/>
        <v>8</v>
      </c>
      <c r="E215" t="str">
        <f>"M"&amp;Calendar[[#This Row],[No_Mois]]</f>
        <v>M8</v>
      </c>
      <c r="F215" t="str">
        <f>Calendar[[#This Row],[Annee]]&amp;IF(LEN(Calendar[[#This Row],[No_Mois]])=1,"0"&amp;Calendar[[#This Row],[No_Mois]],Calendar[[#This Row],[No_Mois]])</f>
        <v>202008</v>
      </c>
      <c r="G215" s="1" t="str">
        <f>TEXT(Calendar[[#This Row],[Date]],"mmmm")&amp;" "&amp;TEXT(Calendar[[#This Row],[Date]],"aa")</f>
        <v>août 20</v>
      </c>
      <c r="H215" s="1" t="str">
        <f>TEXT(Calendar[[#This Row],[Date]],"mmm")&amp;" "&amp;TEXT(Calendar[[#This Row],[Date]],"aa")</f>
        <v>août 20</v>
      </c>
      <c r="I215" s="2" t="str">
        <f>"S"&amp;IF(LEN(_xlfn.ISOWEEKNUM(Calendar[[#This Row],[Date]]))=1,"0"&amp;_xlfn.ISOWEEKNUM(Calendar[[#This Row],[Date]]),_xlfn.ISOWEEKNUM(Calendar[[#This Row],[Date]]))</f>
        <v>S31</v>
      </c>
      <c r="J215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5" t="str">
        <f>TEXT(Calendar[[#This Row],[Date]],"jjjj")</f>
        <v>samedi</v>
      </c>
      <c r="L215">
        <f>WEEKDAY(Calendar[[#This Row],[Date]],2)</f>
        <v>6</v>
      </c>
      <c r="M215">
        <f>DAY(Calendar[[#This Row],[Date]])</f>
        <v>1</v>
      </c>
      <c r="N215" s="2">
        <f>Calendar[[#This Row],[Date]]-DATE(Calendar[[#This Row],[Annee]],1,1)+1</f>
        <v>214</v>
      </c>
      <c r="O215" s="2" t="b">
        <f>IF(OR(Calendar[[#This Row],[Nom_Jour]]="Samedi",Calendar[[#This Row],[Nom_Jour]]="Dimanche"),TRUE)</f>
        <v>1</v>
      </c>
      <c r="P215" s="1" t="b">
        <f>NOT(ISERROR(VLOOKUP(Calendar[[#This Row],[Date]],Fériés[Date Fériés],1,FALSE)))</f>
        <v>0</v>
      </c>
    </row>
    <row r="216" spans="1:16" x14ac:dyDescent="0.3">
      <c r="A216" s="1">
        <v>44045</v>
      </c>
      <c r="B216" s="1" t="str">
        <f>TEXT(Calendar[[#This Row],[Date]],"aaaa")</f>
        <v>2020</v>
      </c>
      <c r="C216" s="1" t="str">
        <f>"T"&amp;ROUNDUP(Calendar[[#This Row],[No_Mois]]/3,0)</f>
        <v>T3</v>
      </c>
      <c r="D216">
        <f t="shared" si="3"/>
        <v>8</v>
      </c>
      <c r="E216" t="str">
        <f>"M"&amp;Calendar[[#This Row],[No_Mois]]</f>
        <v>M8</v>
      </c>
      <c r="F216" t="str">
        <f>Calendar[[#This Row],[Annee]]&amp;IF(LEN(Calendar[[#This Row],[No_Mois]])=1,"0"&amp;Calendar[[#This Row],[No_Mois]],Calendar[[#This Row],[No_Mois]])</f>
        <v>202008</v>
      </c>
      <c r="G216" s="1" t="str">
        <f>TEXT(Calendar[[#This Row],[Date]],"mmmm")&amp;" "&amp;TEXT(Calendar[[#This Row],[Date]],"aa")</f>
        <v>août 20</v>
      </c>
      <c r="H216" s="1" t="str">
        <f>TEXT(Calendar[[#This Row],[Date]],"mmm")&amp;" "&amp;TEXT(Calendar[[#This Row],[Date]],"aa")</f>
        <v>août 20</v>
      </c>
      <c r="I216" s="2" t="str">
        <f>"S"&amp;IF(LEN(_xlfn.ISOWEEKNUM(Calendar[[#This Row],[Date]]))=1,"0"&amp;_xlfn.ISOWEEKNUM(Calendar[[#This Row],[Date]]),_xlfn.ISOWEEKNUM(Calendar[[#This Row],[Date]]))</f>
        <v>S31</v>
      </c>
      <c r="J216" s="2" t="str">
        <f>Calendar[[#This Row],[Annee]]&amp;"-"&amp;IF(LEN(_xlfn.ISOWEEKNUM(Calendar[[#This Row],[Date]]))=1,"0"&amp;_xlfn.ISOWEEKNUM(Calendar[[#This Row],[Date]]),_xlfn.ISOWEEKNUM(Calendar[[#This Row],[Date]]))</f>
        <v>2020-31</v>
      </c>
      <c r="K216" t="str">
        <f>TEXT(Calendar[[#This Row],[Date]],"jjjj")</f>
        <v>dimanche</v>
      </c>
      <c r="L216">
        <f>WEEKDAY(Calendar[[#This Row],[Date]],2)</f>
        <v>7</v>
      </c>
      <c r="M216">
        <f>DAY(Calendar[[#This Row],[Date]])</f>
        <v>2</v>
      </c>
      <c r="N216" s="2">
        <f>Calendar[[#This Row],[Date]]-DATE(Calendar[[#This Row],[Annee]],1,1)+1</f>
        <v>215</v>
      </c>
      <c r="O216" s="2" t="b">
        <f>IF(OR(Calendar[[#This Row],[Nom_Jour]]="Samedi",Calendar[[#This Row],[Nom_Jour]]="Dimanche"),TRUE)</f>
        <v>1</v>
      </c>
      <c r="P216" s="1" t="b">
        <f>NOT(ISERROR(VLOOKUP(Calendar[[#This Row],[Date]],Fériés[Date Fériés],1,FALSE)))</f>
        <v>0</v>
      </c>
    </row>
    <row r="217" spans="1:16" x14ac:dyDescent="0.3">
      <c r="A217" s="1">
        <v>44046</v>
      </c>
      <c r="B217" s="1" t="str">
        <f>TEXT(Calendar[[#This Row],[Date]],"aaaa")</f>
        <v>2020</v>
      </c>
      <c r="C217" s="1" t="str">
        <f>"T"&amp;ROUNDUP(Calendar[[#This Row],[No_Mois]]/3,0)</f>
        <v>T3</v>
      </c>
      <c r="D217">
        <f t="shared" si="3"/>
        <v>8</v>
      </c>
      <c r="E217" t="str">
        <f>"M"&amp;Calendar[[#This Row],[No_Mois]]</f>
        <v>M8</v>
      </c>
      <c r="F217" t="str">
        <f>Calendar[[#This Row],[Annee]]&amp;IF(LEN(Calendar[[#This Row],[No_Mois]])=1,"0"&amp;Calendar[[#This Row],[No_Mois]],Calendar[[#This Row],[No_Mois]])</f>
        <v>202008</v>
      </c>
      <c r="G217" s="1" t="str">
        <f>TEXT(Calendar[[#This Row],[Date]],"mmmm")&amp;" "&amp;TEXT(Calendar[[#This Row],[Date]],"aa")</f>
        <v>août 20</v>
      </c>
      <c r="H217" s="1" t="str">
        <f>TEXT(Calendar[[#This Row],[Date]],"mmm")&amp;" "&amp;TEXT(Calendar[[#This Row],[Date]],"aa")</f>
        <v>août 20</v>
      </c>
      <c r="I217" s="2" t="str">
        <f>"S"&amp;IF(LEN(_xlfn.ISOWEEKNUM(Calendar[[#This Row],[Date]]))=1,"0"&amp;_xlfn.ISOWEEKNUM(Calendar[[#This Row],[Date]]),_xlfn.ISOWEEKNUM(Calendar[[#This Row],[Date]]))</f>
        <v>S32</v>
      </c>
      <c r="J217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17" t="str">
        <f>TEXT(Calendar[[#This Row],[Date]],"jjjj")</f>
        <v>lundi</v>
      </c>
      <c r="L217">
        <f>WEEKDAY(Calendar[[#This Row],[Date]],2)</f>
        <v>1</v>
      </c>
      <c r="M217">
        <f>DAY(Calendar[[#This Row],[Date]])</f>
        <v>3</v>
      </c>
      <c r="N217" s="2">
        <f>Calendar[[#This Row],[Date]]-DATE(Calendar[[#This Row],[Annee]],1,1)+1</f>
        <v>216</v>
      </c>
      <c r="O217" s="2" t="b">
        <f>IF(OR(Calendar[[#This Row],[Nom_Jour]]="Samedi",Calendar[[#This Row],[Nom_Jour]]="Dimanche"),TRUE)</f>
        <v>0</v>
      </c>
      <c r="P217" s="1" t="b">
        <f>NOT(ISERROR(VLOOKUP(Calendar[[#This Row],[Date]],Fériés[Date Fériés],1,FALSE)))</f>
        <v>0</v>
      </c>
    </row>
    <row r="218" spans="1:16" x14ac:dyDescent="0.3">
      <c r="A218" s="1">
        <v>44047</v>
      </c>
      <c r="B218" s="1" t="str">
        <f>TEXT(Calendar[[#This Row],[Date]],"aaaa")</f>
        <v>2020</v>
      </c>
      <c r="C218" s="1" t="str">
        <f>"T"&amp;ROUNDUP(Calendar[[#This Row],[No_Mois]]/3,0)</f>
        <v>T3</v>
      </c>
      <c r="D218">
        <f t="shared" si="3"/>
        <v>8</v>
      </c>
      <c r="E218" t="str">
        <f>"M"&amp;Calendar[[#This Row],[No_Mois]]</f>
        <v>M8</v>
      </c>
      <c r="F218" t="str">
        <f>Calendar[[#This Row],[Annee]]&amp;IF(LEN(Calendar[[#This Row],[No_Mois]])=1,"0"&amp;Calendar[[#This Row],[No_Mois]],Calendar[[#This Row],[No_Mois]])</f>
        <v>202008</v>
      </c>
      <c r="G218" s="1" t="str">
        <f>TEXT(Calendar[[#This Row],[Date]],"mmmm")&amp;" "&amp;TEXT(Calendar[[#This Row],[Date]],"aa")</f>
        <v>août 20</v>
      </c>
      <c r="H218" s="1" t="str">
        <f>TEXT(Calendar[[#This Row],[Date]],"mmm")&amp;" "&amp;TEXT(Calendar[[#This Row],[Date]],"aa")</f>
        <v>août 20</v>
      </c>
      <c r="I218" s="2" t="str">
        <f>"S"&amp;IF(LEN(_xlfn.ISOWEEKNUM(Calendar[[#This Row],[Date]]))=1,"0"&amp;_xlfn.ISOWEEKNUM(Calendar[[#This Row],[Date]]),_xlfn.ISOWEEKNUM(Calendar[[#This Row],[Date]]))</f>
        <v>S32</v>
      </c>
      <c r="J218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18" t="str">
        <f>TEXT(Calendar[[#This Row],[Date]],"jjjj")</f>
        <v>mardi</v>
      </c>
      <c r="L218">
        <f>WEEKDAY(Calendar[[#This Row],[Date]],2)</f>
        <v>2</v>
      </c>
      <c r="M218">
        <f>DAY(Calendar[[#This Row],[Date]])</f>
        <v>4</v>
      </c>
      <c r="N218" s="2">
        <f>Calendar[[#This Row],[Date]]-DATE(Calendar[[#This Row],[Annee]],1,1)+1</f>
        <v>217</v>
      </c>
      <c r="O218" s="2" t="b">
        <f>IF(OR(Calendar[[#This Row],[Nom_Jour]]="Samedi",Calendar[[#This Row],[Nom_Jour]]="Dimanche"),TRUE)</f>
        <v>0</v>
      </c>
      <c r="P218" s="1" t="b">
        <f>NOT(ISERROR(VLOOKUP(Calendar[[#This Row],[Date]],Fériés[Date Fériés],1,FALSE)))</f>
        <v>0</v>
      </c>
    </row>
    <row r="219" spans="1:16" x14ac:dyDescent="0.3">
      <c r="A219" s="1">
        <v>44048</v>
      </c>
      <c r="B219" s="1" t="str">
        <f>TEXT(Calendar[[#This Row],[Date]],"aaaa")</f>
        <v>2020</v>
      </c>
      <c r="C219" s="1" t="str">
        <f>"T"&amp;ROUNDUP(Calendar[[#This Row],[No_Mois]]/3,0)</f>
        <v>T3</v>
      </c>
      <c r="D219">
        <f t="shared" si="3"/>
        <v>8</v>
      </c>
      <c r="E219" t="str">
        <f>"M"&amp;Calendar[[#This Row],[No_Mois]]</f>
        <v>M8</v>
      </c>
      <c r="F219" t="str">
        <f>Calendar[[#This Row],[Annee]]&amp;IF(LEN(Calendar[[#This Row],[No_Mois]])=1,"0"&amp;Calendar[[#This Row],[No_Mois]],Calendar[[#This Row],[No_Mois]])</f>
        <v>202008</v>
      </c>
      <c r="G219" s="1" t="str">
        <f>TEXT(Calendar[[#This Row],[Date]],"mmmm")&amp;" "&amp;TEXT(Calendar[[#This Row],[Date]],"aa")</f>
        <v>août 20</v>
      </c>
      <c r="H219" s="1" t="str">
        <f>TEXT(Calendar[[#This Row],[Date]],"mmm")&amp;" "&amp;TEXT(Calendar[[#This Row],[Date]],"aa")</f>
        <v>août 20</v>
      </c>
      <c r="I219" s="2" t="str">
        <f>"S"&amp;IF(LEN(_xlfn.ISOWEEKNUM(Calendar[[#This Row],[Date]]))=1,"0"&amp;_xlfn.ISOWEEKNUM(Calendar[[#This Row],[Date]]),_xlfn.ISOWEEKNUM(Calendar[[#This Row],[Date]]))</f>
        <v>S32</v>
      </c>
      <c r="J219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19" t="str">
        <f>TEXT(Calendar[[#This Row],[Date]],"jjjj")</f>
        <v>mercredi</v>
      </c>
      <c r="L219">
        <f>WEEKDAY(Calendar[[#This Row],[Date]],2)</f>
        <v>3</v>
      </c>
      <c r="M219">
        <f>DAY(Calendar[[#This Row],[Date]])</f>
        <v>5</v>
      </c>
      <c r="N219" s="2">
        <f>Calendar[[#This Row],[Date]]-DATE(Calendar[[#This Row],[Annee]],1,1)+1</f>
        <v>218</v>
      </c>
      <c r="O219" s="2" t="b">
        <f>IF(OR(Calendar[[#This Row],[Nom_Jour]]="Samedi",Calendar[[#This Row],[Nom_Jour]]="Dimanche"),TRUE)</f>
        <v>0</v>
      </c>
      <c r="P219" s="1" t="b">
        <f>NOT(ISERROR(VLOOKUP(Calendar[[#This Row],[Date]],Fériés[Date Fériés],1,FALSE)))</f>
        <v>0</v>
      </c>
    </row>
    <row r="220" spans="1:16" x14ac:dyDescent="0.3">
      <c r="A220" s="1">
        <v>44049</v>
      </c>
      <c r="B220" s="1" t="str">
        <f>TEXT(Calendar[[#This Row],[Date]],"aaaa")</f>
        <v>2020</v>
      </c>
      <c r="C220" s="1" t="str">
        <f>"T"&amp;ROUNDUP(Calendar[[#This Row],[No_Mois]]/3,0)</f>
        <v>T3</v>
      </c>
      <c r="D220">
        <f t="shared" si="3"/>
        <v>8</v>
      </c>
      <c r="E220" t="str">
        <f>"M"&amp;Calendar[[#This Row],[No_Mois]]</f>
        <v>M8</v>
      </c>
      <c r="F220" t="str">
        <f>Calendar[[#This Row],[Annee]]&amp;IF(LEN(Calendar[[#This Row],[No_Mois]])=1,"0"&amp;Calendar[[#This Row],[No_Mois]],Calendar[[#This Row],[No_Mois]])</f>
        <v>202008</v>
      </c>
      <c r="G220" s="1" t="str">
        <f>TEXT(Calendar[[#This Row],[Date]],"mmmm")&amp;" "&amp;TEXT(Calendar[[#This Row],[Date]],"aa")</f>
        <v>août 20</v>
      </c>
      <c r="H220" s="1" t="str">
        <f>TEXT(Calendar[[#This Row],[Date]],"mmm")&amp;" "&amp;TEXT(Calendar[[#This Row],[Date]],"aa")</f>
        <v>août 20</v>
      </c>
      <c r="I220" s="2" t="str">
        <f>"S"&amp;IF(LEN(_xlfn.ISOWEEKNUM(Calendar[[#This Row],[Date]]))=1,"0"&amp;_xlfn.ISOWEEKNUM(Calendar[[#This Row],[Date]]),_xlfn.ISOWEEKNUM(Calendar[[#This Row],[Date]]))</f>
        <v>S32</v>
      </c>
      <c r="J220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20" t="str">
        <f>TEXT(Calendar[[#This Row],[Date]],"jjjj")</f>
        <v>jeudi</v>
      </c>
      <c r="L220">
        <f>WEEKDAY(Calendar[[#This Row],[Date]],2)</f>
        <v>4</v>
      </c>
      <c r="M220">
        <f>DAY(Calendar[[#This Row],[Date]])</f>
        <v>6</v>
      </c>
      <c r="N220" s="2">
        <f>Calendar[[#This Row],[Date]]-DATE(Calendar[[#This Row],[Annee]],1,1)+1</f>
        <v>219</v>
      </c>
      <c r="O220" s="2" t="b">
        <f>IF(OR(Calendar[[#This Row],[Nom_Jour]]="Samedi",Calendar[[#This Row],[Nom_Jour]]="Dimanche"),TRUE)</f>
        <v>0</v>
      </c>
      <c r="P220" s="1" t="b">
        <f>NOT(ISERROR(VLOOKUP(Calendar[[#This Row],[Date]],Fériés[Date Fériés],1,FALSE)))</f>
        <v>0</v>
      </c>
    </row>
    <row r="221" spans="1:16" x14ac:dyDescent="0.3">
      <c r="A221" s="1">
        <v>44050</v>
      </c>
      <c r="B221" s="1" t="str">
        <f>TEXT(Calendar[[#This Row],[Date]],"aaaa")</f>
        <v>2020</v>
      </c>
      <c r="C221" s="1" t="str">
        <f>"T"&amp;ROUNDUP(Calendar[[#This Row],[No_Mois]]/3,0)</f>
        <v>T3</v>
      </c>
      <c r="D221">
        <f t="shared" si="3"/>
        <v>8</v>
      </c>
      <c r="E221" t="str">
        <f>"M"&amp;Calendar[[#This Row],[No_Mois]]</f>
        <v>M8</v>
      </c>
      <c r="F221" t="str">
        <f>Calendar[[#This Row],[Annee]]&amp;IF(LEN(Calendar[[#This Row],[No_Mois]])=1,"0"&amp;Calendar[[#This Row],[No_Mois]],Calendar[[#This Row],[No_Mois]])</f>
        <v>202008</v>
      </c>
      <c r="G221" s="1" t="str">
        <f>TEXT(Calendar[[#This Row],[Date]],"mmmm")&amp;" "&amp;TEXT(Calendar[[#This Row],[Date]],"aa")</f>
        <v>août 20</v>
      </c>
      <c r="H221" s="1" t="str">
        <f>TEXT(Calendar[[#This Row],[Date]],"mmm")&amp;" "&amp;TEXT(Calendar[[#This Row],[Date]],"aa")</f>
        <v>août 20</v>
      </c>
      <c r="I221" s="2" t="str">
        <f>"S"&amp;IF(LEN(_xlfn.ISOWEEKNUM(Calendar[[#This Row],[Date]]))=1,"0"&amp;_xlfn.ISOWEEKNUM(Calendar[[#This Row],[Date]]),_xlfn.ISOWEEKNUM(Calendar[[#This Row],[Date]]))</f>
        <v>S32</v>
      </c>
      <c r="J221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21" t="str">
        <f>TEXT(Calendar[[#This Row],[Date]],"jjjj")</f>
        <v>vendredi</v>
      </c>
      <c r="L221">
        <f>WEEKDAY(Calendar[[#This Row],[Date]],2)</f>
        <v>5</v>
      </c>
      <c r="M221">
        <f>DAY(Calendar[[#This Row],[Date]])</f>
        <v>7</v>
      </c>
      <c r="N221" s="2">
        <f>Calendar[[#This Row],[Date]]-DATE(Calendar[[#This Row],[Annee]],1,1)+1</f>
        <v>220</v>
      </c>
      <c r="O221" s="2" t="b">
        <f>IF(OR(Calendar[[#This Row],[Nom_Jour]]="Samedi",Calendar[[#This Row],[Nom_Jour]]="Dimanche"),TRUE)</f>
        <v>0</v>
      </c>
      <c r="P221" s="1" t="b">
        <f>NOT(ISERROR(VLOOKUP(Calendar[[#This Row],[Date]],Fériés[Date Fériés],1,FALSE)))</f>
        <v>0</v>
      </c>
    </row>
    <row r="222" spans="1:16" x14ac:dyDescent="0.3">
      <c r="A222" s="1">
        <v>44051</v>
      </c>
      <c r="B222" s="1" t="str">
        <f>TEXT(Calendar[[#This Row],[Date]],"aaaa")</f>
        <v>2020</v>
      </c>
      <c r="C222" s="1" t="str">
        <f>"T"&amp;ROUNDUP(Calendar[[#This Row],[No_Mois]]/3,0)</f>
        <v>T3</v>
      </c>
      <c r="D222">
        <f t="shared" si="3"/>
        <v>8</v>
      </c>
      <c r="E222" t="str">
        <f>"M"&amp;Calendar[[#This Row],[No_Mois]]</f>
        <v>M8</v>
      </c>
      <c r="F222" t="str">
        <f>Calendar[[#This Row],[Annee]]&amp;IF(LEN(Calendar[[#This Row],[No_Mois]])=1,"0"&amp;Calendar[[#This Row],[No_Mois]],Calendar[[#This Row],[No_Mois]])</f>
        <v>202008</v>
      </c>
      <c r="G222" s="1" t="str">
        <f>TEXT(Calendar[[#This Row],[Date]],"mmmm")&amp;" "&amp;TEXT(Calendar[[#This Row],[Date]],"aa")</f>
        <v>août 20</v>
      </c>
      <c r="H222" s="1" t="str">
        <f>TEXT(Calendar[[#This Row],[Date]],"mmm")&amp;" "&amp;TEXT(Calendar[[#This Row],[Date]],"aa")</f>
        <v>août 20</v>
      </c>
      <c r="I222" s="2" t="str">
        <f>"S"&amp;IF(LEN(_xlfn.ISOWEEKNUM(Calendar[[#This Row],[Date]]))=1,"0"&amp;_xlfn.ISOWEEKNUM(Calendar[[#This Row],[Date]]),_xlfn.ISOWEEKNUM(Calendar[[#This Row],[Date]]))</f>
        <v>S32</v>
      </c>
      <c r="J222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22" t="str">
        <f>TEXT(Calendar[[#This Row],[Date]],"jjjj")</f>
        <v>samedi</v>
      </c>
      <c r="L222">
        <f>WEEKDAY(Calendar[[#This Row],[Date]],2)</f>
        <v>6</v>
      </c>
      <c r="M222">
        <f>DAY(Calendar[[#This Row],[Date]])</f>
        <v>8</v>
      </c>
      <c r="N222" s="2">
        <f>Calendar[[#This Row],[Date]]-DATE(Calendar[[#This Row],[Annee]],1,1)+1</f>
        <v>221</v>
      </c>
      <c r="O222" s="2" t="b">
        <f>IF(OR(Calendar[[#This Row],[Nom_Jour]]="Samedi",Calendar[[#This Row],[Nom_Jour]]="Dimanche"),TRUE)</f>
        <v>1</v>
      </c>
      <c r="P222" s="1" t="b">
        <f>NOT(ISERROR(VLOOKUP(Calendar[[#This Row],[Date]],Fériés[Date Fériés],1,FALSE)))</f>
        <v>0</v>
      </c>
    </row>
    <row r="223" spans="1:16" x14ac:dyDescent="0.3">
      <c r="A223" s="1">
        <v>44052</v>
      </c>
      <c r="B223" s="1" t="str">
        <f>TEXT(Calendar[[#This Row],[Date]],"aaaa")</f>
        <v>2020</v>
      </c>
      <c r="C223" s="1" t="str">
        <f>"T"&amp;ROUNDUP(Calendar[[#This Row],[No_Mois]]/3,0)</f>
        <v>T3</v>
      </c>
      <c r="D223">
        <f t="shared" si="3"/>
        <v>8</v>
      </c>
      <c r="E223" t="str">
        <f>"M"&amp;Calendar[[#This Row],[No_Mois]]</f>
        <v>M8</v>
      </c>
      <c r="F223" t="str">
        <f>Calendar[[#This Row],[Annee]]&amp;IF(LEN(Calendar[[#This Row],[No_Mois]])=1,"0"&amp;Calendar[[#This Row],[No_Mois]],Calendar[[#This Row],[No_Mois]])</f>
        <v>202008</v>
      </c>
      <c r="G223" s="1" t="str">
        <f>TEXT(Calendar[[#This Row],[Date]],"mmmm")&amp;" "&amp;TEXT(Calendar[[#This Row],[Date]],"aa")</f>
        <v>août 20</v>
      </c>
      <c r="H223" s="1" t="str">
        <f>TEXT(Calendar[[#This Row],[Date]],"mmm")&amp;" "&amp;TEXT(Calendar[[#This Row],[Date]],"aa")</f>
        <v>août 20</v>
      </c>
      <c r="I223" s="2" t="str">
        <f>"S"&amp;IF(LEN(_xlfn.ISOWEEKNUM(Calendar[[#This Row],[Date]]))=1,"0"&amp;_xlfn.ISOWEEKNUM(Calendar[[#This Row],[Date]]),_xlfn.ISOWEEKNUM(Calendar[[#This Row],[Date]]))</f>
        <v>S32</v>
      </c>
      <c r="J223" s="2" t="str">
        <f>Calendar[[#This Row],[Annee]]&amp;"-"&amp;IF(LEN(_xlfn.ISOWEEKNUM(Calendar[[#This Row],[Date]]))=1,"0"&amp;_xlfn.ISOWEEKNUM(Calendar[[#This Row],[Date]]),_xlfn.ISOWEEKNUM(Calendar[[#This Row],[Date]]))</f>
        <v>2020-32</v>
      </c>
      <c r="K223" t="str">
        <f>TEXT(Calendar[[#This Row],[Date]],"jjjj")</f>
        <v>dimanche</v>
      </c>
      <c r="L223">
        <f>WEEKDAY(Calendar[[#This Row],[Date]],2)</f>
        <v>7</v>
      </c>
      <c r="M223">
        <f>DAY(Calendar[[#This Row],[Date]])</f>
        <v>9</v>
      </c>
      <c r="N223" s="2">
        <f>Calendar[[#This Row],[Date]]-DATE(Calendar[[#This Row],[Annee]],1,1)+1</f>
        <v>222</v>
      </c>
      <c r="O223" s="2" t="b">
        <f>IF(OR(Calendar[[#This Row],[Nom_Jour]]="Samedi",Calendar[[#This Row],[Nom_Jour]]="Dimanche"),TRUE)</f>
        <v>1</v>
      </c>
      <c r="P223" s="1" t="b">
        <f>NOT(ISERROR(VLOOKUP(Calendar[[#This Row],[Date]],Fériés[Date Fériés],1,FALSE)))</f>
        <v>0</v>
      </c>
    </row>
    <row r="224" spans="1:16" x14ac:dyDescent="0.3">
      <c r="A224" s="1">
        <v>44053</v>
      </c>
      <c r="B224" s="1" t="str">
        <f>TEXT(Calendar[[#This Row],[Date]],"aaaa")</f>
        <v>2020</v>
      </c>
      <c r="C224" s="1" t="str">
        <f>"T"&amp;ROUNDUP(Calendar[[#This Row],[No_Mois]]/3,0)</f>
        <v>T3</v>
      </c>
      <c r="D224">
        <f t="shared" si="3"/>
        <v>8</v>
      </c>
      <c r="E224" t="str">
        <f>"M"&amp;Calendar[[#This Row],[No_Mois]]</f>
        <v>M8</v>
      </c>
      <c r="F224" t="str">
        <f>Calendar[[#This Row],[Annee]]&amp;IF(LEN(Calendar[[#This Row],[No_Mois]])=1,"0"&amp;Calendar[[#This Row],[No_Mois]],Calendar[[#This Row],[No_Mois]])</f>
        <v>202008</v>
      </c>
      <c r="G224" s="1" t="str">
        <f>TEXT(Calendar[[#This Row],[Date]],"mmmm")&amp;" "&amp;TEXT(Calendar[[#This Row],[Date]],"aa")</f>
        <v>août 20</v>
      </c>
      <c r="H224" s="1" t="str">
        <f>TEXT(Calendar[[#This Row],[Date]],"mmm")&amp;" "&amp;TEXT(Calendar[[#This Row],[Date]],"aa")</f>
        <v>août 20</v>
      </c>
      <c r="I224" s="2" t="str">
        <f>"S"&amp;IF(LEN(_xlfn.ISOWEEKNUM(Calendar[[#This Row],[Date]]))=1,"0"&amp;_xlfn.ISOWEEKNUM(Calendar[[#This Row],[Date]]),_xlfn.ISOWEEKNUM(Calendar[[#This Row],[Date]]))</f>
        <v>S33</v>
      </c>
      <c r="J224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24" t="str">
        <f>TEXT(Calendar[[#This Row],[Date]],"jjjj")</f>
        <v>lundi</v>
      </c>
      <c r="L224">
        <f>WEEKDAY(Calendar[[#This Row],[Date]],2)</f>
        <v>1</v>
      </c>
      <c r="M224">
        <f>DAY(Calendar[[#This Row],[Date]])</f>
        <v>10</v>
      </c>
      <c r="N224" s="2">
        <f>Calendar[[#This Row],[Date]]-DATE(Calendar[[#This Row],[Annee]],1,1)+1</f>
        <v>223</v>
      </c>
      <c r="O224" s="2" t="b">
        <f>IF(OR(Calendar[[#This Row],[Nom_Jour]]="Samedi",Calendar[[#This Row],[Nom_Jour]]="Dimanche"),TRUE)</f>
        <v>0</v>
      </c>
      <c r="P224" s="1" t="b">
        <f>NOT(ISERROR(VLOOKUP(Calendar[[#This Row],[Date]],Fériés[Date Fériés],1,FALSE)))</f>
        <v>0</v>
      </c>
    </row>
    <row r="225" spans="1:16" x14ac:dyDescent="0.3">
      <c r="A225" s="1">
        <v>44054</v>
      </c>
      <c r="B225" s="1" t="str">
        <f>TEXT(Calendar[[#This Row],[Date]],"aaaa")</f>
        <v>2020</v>
      </c>
      <c r="C225" s="1" t="str">
        <f>"T"&amp;ROUNDUP(Calendar[[#This Row],[No_Mois]]/3,0)</f>
        <v>T3</v>
      </c>
      <c r="D225">
        <f t="shared" si="3"/>
        <v>8</v>
      </c>
      <c r="E225" t="str">
        <f>"M"&amp;Calendar[[#This Row],[No_Mois]]</f>
        <v>M8</v>
      </c>
      <c r="F225" t="str">
        <f>Calendar[[#This Row],[Annee]]&amp;IF(LEN(Calendar[[#This Row],[No_Mois]])=1,"0"&amp;Calendar[[#This Row],[No_Mois]],Calendar[[#This Row],[No_Mois]])</f>
        <v>202008</v>
      </c>
      <c r="G225" s="1" t="str">
        <f>TEXT(Calendar[[#This Row],[Date]],"mmmm")&amp;" "&amp;TEXT(Calendar[[#This Row],[Date]],"aa")</f>
        <v>août 20</v>
      </c>
      <c r="H225" s="1" t="str">
        <f>TEXT(Calendar[[#This Row],[Date]],"mmm")&amp;" "&amp;TEXT(Calendar[[#This Row],[Date]],"aa")</f>
        <v>août 20</v>
      </c>
      <c r="I225" s="2" t="str">
        <f>"S"&amp;IF(LEN(_xlfn.ISOWEEKNUM(Calendar[[#This Row],[Date]]))=1,"0"&amp;_xlfn.ISOWEEKNUM(Calendar[[#This Row],[Date]]),_xlfn.ISOWEEKNUM(Calendar[[#This Row],[Date]]))</f>
        <v>S33</v>
      </c>
      <c r="J225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25" t="str">
        <f>TEXT(Calendar[[#This Row],[Date]],"jjjj")</f>
        <v>mardi</v>
      </c>
      <c r="L225">
        <f>WEEKDAY(Calendar[[#This Row],[Date]],2)</f>
        <v>2</v>
      </c>
      <c r="M225">
        <f>DAY(Calendar[[#This Row],[Date]])</f>
        <v>11</v>
      </c>
      <c r="N225" s="2">
        <f>Calendar[[#This Row],[Date]]-DATE(Calendar[[#This Row],[Annee]],1,1)+1</f>
        <v>224</v>
      </c>
      <c r="O225" s="2" t="b">
        <f>IF(OR(Calendar[[#This Row],[Nom_Jour]]="Samedi",Calendar[[#This Row],[Nom_Jour]]="Dimanche"),TRUE)</f>
        <v>0</v>
      </c>
      <c r="P225" s="1" t="b">
        <f>NOT(ISERROR(VLOOKUP(Calendar[[#This Row],[Date]],Fériés[Date Fériés],1,FALSE)))</f>
        <v>0</v>
      </c>
    </row>
    <row r="226" spans="1:16" x14ac:dyDescent="0.3">
      <c r="A226" s="1">
        <v>44055</v>
      </c>
      <c r="B226" s="1" t="str">
        <f>TEXT(Calendar[[#This Row],[Date]],"aaaa")</f>
        <v>2020</v>
      </c>
      <c r="C226" s="1" t="str">
        <f>"T"&amp;ROUNDUP(Calendar[[#This Row],[No_Mois]]/3,0)</f>
        <v>T3</v>
      </c>
      <c r="D226">
        <f t="shared" si="3"/>
        <v>8</v>
      </c>
      <c r="E226" t="str">
        <f>"M"&amp;Calendar[[#This Row],[No_Mois]]</f>
        <v>M8</v>
      </c>
      <c r="F226" t="str">
        <f>Calendar[[#This Row],[Annee]]&amp;IF(LEN(Calendar[[#This Row],[No_Mois]])=1,"0"&amp;Calendar[[#This Row],[No_Mois]],Calendar[[#This Row],[No_Mois]])</f>
        <v>202008</v>
      </c>
      <c r="G226" s="1" t="str">
        <f>TEXT(Calendar[[#This Row],[Date]],"mmmm")&amp;" "&amp;TEXT(Calendar[[#This Row],[Date]],"aa")</f>
        <v>août 20</v>
      </c>
      <c r="H226" s="1" t="str">
        <f>TEXT(Calendar[[#This Row],[Date]],"mmm")&amp;" "&amp;TEXT(Calendar[[#This Row],[Date]],"aa")</f>
        <v>août 20</v>
      </c>
      <c r="I226" s="2" t="str">
        <f>"S"&amp;IF(LEN(_xlfn.ISOWEEKNUM(Calendar[[#This Row],[Date]]))=1,"0"&amp;_xlfn.ISOWEEKNUM(Calendar[[#This Row],[Date]]),_xlfn.ISOWEEKNUM(Calendar[[#This Row],[Date]]))</f>
        <v>S33</v>
      </c>
      <c r="J226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26" t="str">
        <f>TEXT(Calendar[[#This Row],[Date]],"jjjj")</f>
        <v>mercredi</v>
      </c>
      <c r="L226">
        <f>WEEKDAY(Calendar[[#This Row],[Date]],2)</f>
        <v>3</v>
      </c>
      <c r="M226">
        <f>DAY(Calendar[[#This Row],[Date]])</f>
        <v>12</v>
      </c>
      <c r="N226" s="2">
        <f>Calendar[[#This Row],[Date]]-DATE(Calendar[[#This Row],[Annee]],1,1)+1</f>
        <v>225</v>
      </c>
      <c r="O226" s="2" t="b">
        <f>IF(OR(Calendar[[#This Row],[Nom_Jour]]="Samedi",Calendar[[#This Row],[Nom_Jour]]="Dimanche"),TRUE)</f>
        <v>0</v>
      </c>
      <c r="P226" s="1" t="b">
        <f>NOT(ISERROR(VLOOKUP(Calendar[[#This Row],[Date]],Fériés[Date Fériés],1,FALSE)))</f>
        <v>0</v>
      </c>
    </row>
    <row r="227" spans="1:16" x14ac:dyDescent="0.3">
      <c r="A227" s="1">
        <v>44056</v>
      </c>
      <c r="B227" s="1" t="str">
        <f>TEXT(Calendar[[#This Row],[Date]],"aaaa")</f>
        <v>2020</v>
      </c>
      <c r="C227" s="1" t="str">
        <f>"T"&amp;ROUNDUP(Calendar[[#This Row],[No_Mois]]/3,0)</f>
        <v>T3</v>
      </c>
      <c r="D227">
        <f t="shared" si="3"/>
        <v>8</v>
      </c>
      <c r="E227" t="str">
        <f>"M"&amp;Calendar[[#This Row],[No_Mois]]</f>
        <v>M8</v>
      </c>
      <c r="F227" t="str">
        <f>Calendar[[#This Row],[Annee]]&amp;IF(LEN(Calendar[[#This Row],[No_Mois]])=1,"0"&amp;Calendar[[#This Row],[No_Mois]],Calendar[[#This Row],[No_Mois]])</f>
        <v>202008</v>
      </c>
      <c r="G227" s="1" t="str">
        <f>TEXT(Calendar[[#This Row],[Date]],"mmmm")&amp;" "&amp;TEXT(Calendar[[#This Row],[Date]],"aa")</f>
        <v>août 20</v>
      </c>
      <c r="H227" s="1" t="str">
        <f>TEXT(Calendar[[#This Row],[Date]],"mmm")&amp;" "&amp;TEXT(Calendar[[#This Row],[Date]],"aa")</f>
        <v>août 20</v>
      </c>
      <c r="I227" s="2" t="str">
        <f>"S"&amp;IF(LEN(_xlfn.ISOWEEKNUM(Calendar[[#This Row],[Date]]))=1,"0"&amp;_xlfn.ISOWEEKNUM(Calendar[[#This Row],[Date]]),_xlfn.ISOWEEKNUM(Calendar[[#This Row],[Date]]))</f>
        <v>S33</v>
      </c>
      <c r="J227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27" t="str">
        <f>TEXT(Calendar[[#This Row],[Date]],"jjjj")</f>
        <v>jeudi</v>
      </c>
      <c r="L227">
        <f>WEEKDAY(Calendar[[#This Row],[Date]],2)</f>
        <v>4</v>
      </c>
      <c r="M227">
        <f>DAY(Calendar[[#This Row],[Date]])</f>
        <v>13</v>
      </c>
      <c r="N227" s="2">
        <f>Calendar[[#This Row],[Date]]-DATE(Calendar[[#This Row],[Annee]],1,1)+1</f>
        <v>226</v>
      </c>
      <c r="O227" s="2" t="b">
        <f>IF(OR(Calendar[[#This Row],[Nom_Jour]]="Samedi",Calendar[[#This Row],[Nom_Jour]]="Dimanche"),TRUE)</f>
        <v>0</v>
      </c>
      <c r="P227" s="1" t="b">
        <f>NOT(ISERROR(VLOOKUP(Calendar[[#This Row],[Date]],Fériés[Date Fériés],1,FALSE)))</f>
        <v>0</v>
      </c>
    </row>
    <row r="228" spans="1:16" x14ac:dyDescent="0.3">
      <c r="A228" s="1">
        <v>44057</v>
      </c>
      <c r="B228" s="1" t="str">
        <f>TEXT(Calendar[[#This Row],[Date]],"aaaa")</f>
        <v>2020</v>
      </c>
      <c r="C228" s="1" t="str">
        <f>"T"&amp;ROUNDUP(Calendar[[#This Row],[No_Mois]]/3,0)</f>
        <v>T3</v>
      </c>
      <c r="D228">
        <f t="shared" si="3"/>
        <v>8</v>
      </c>
      <c r="E228" t="str">
        <f>"M"&amp;Calendar[[#This Row],[No_Mois]]</f>
        <v>M8</v>
      </c>
      <c r="F228" t="str">
        <f>Calendar[[#This Row],[Annee]]&amp;IF(LEN(Calendar[[#This Row],[No_Mois]])=1,"0"&amp;Calendar[[#This Row],[No_Mois]],Calendar[[#This Row],[No_Mois]])</f>
        <v>202008</v>
      </c>
      <c r="G228" s="1" t="str">
        <f>TEXT(Calendar[[#This Row],[Date]],"mmmm")&amp;" "&amp;TEXT(Calendar[[#This Row],[Date]],"aa")</f>
        <v>août 20</v>
      </c>
      <c r="H228" s="1" t="str">
        <f>TEXT(Calendar[[#This Row],[Date]],"mmm")&amp;" "&amp;TEXT(Calendar[[#This Row],[Date]],"aa")</f>
        <v>août 20</v>
      </c>
      <c r="I228" s="2" t="str">
        <f>"S"&amp;IF(LEN(_xlfn.ISOWEEKNUM(Calendar[[#This Row],[Date]]))=1,"0"&amp;_xlfn.ISOWEEKNUM(Calendar[[#This Row],[Date]]),_xlfn.ISOWEEKNUM(Calendar[[#This Row],[Date]]))</f>
        <v>S33</v>
      </c>
      <c r="J228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28" t="str">
        <f>TEXT(Calendar[[#This Row],[Date]],"jjjj")</f>
        <v>vendredi</v>
      </c>
      <c r="L228">
        <f>WEEKDAY(Calendar[[#This Row],[Date]],2)</f>
        <v>5</v>
      </c>
      <c r="M228">
        <f>DAY(Calendar[[#This Row],[Date]])</f>
        <v>14</v>
      </c>
      <c r="N228" s="2">
        <f>Calendar[[#This Row],[Date]]-DATE(Calendar[[#This Row],[Annee]],1,1)+1</f>
        <v>227</v>
      </c>
      <c r="O228" s="2" t="b">
        <f>IF(OR(Calendar[[#This Row],[Nom_Jour]]="Samedi",Calendar[[#This Row],[Nom_Jour]]="Dimanche"),TRUE)</f>
        <v>0</v>
      </c>
      <c r="P228" s="1" t="b">
        <f>NOT(ISERROR(VLOOKUP(Calendar[[#This Row],[Date]],Fériés[Date Fériés],1,FALSE)))</f>
        <v>0</v>
      </c>
    </row>
    <row r="229" spans="1:16" x14ac:dyDescent="0.3">
      <c r="A229" s="1">
        <v>44058</v>
      </c>
      <c r="B229" s="1" t="str">
        <f>TEXT(Calendar[[#This Row],[Date]],"aaaa")</f>
        <v>2020</v>
      </c>
      <c r="C229" s="1" t="str">
        <f>"T"&amp;ROUNDUP(Calendar[[#This Row],[No_Mois]]/3,0)</f>
        <v>T3</v>
      </c>
      <c r="D229">
        <f t="shared" si="3"/>
        <v>8</v>
      </c>
      <c r="E229" t="str">
        <f>"M"&amp;Calendar[[#This Row],[No_Mois]]</f>
        <v>M8</v>
      </c>
      <c r="F229" t="str">
        <f>Calendar[[#This Row],[Annee]]&amp;IF(LEN(Calendar[[#This Row],[No_Mois]])=1,"0"&amp;Calendar[[#This Row],[No_Mois]],Calendar[[#This Row],[No_Mois]])</f>
        <v>202008</v>
      </c>
      <c r="G229" s="1" t="str">
        <f>TEXT(Calendar[[#This Row],[Date]],"mmmm")&amp;" "&amp;TEXT(Calendar[[#This Row],[Date]],"aa")</f>
        <v>août 20</v>
      </c>
      <c r="H229" s="1" t="str">
        <f>TEXT(Calendar[[#This Row],[Date]],"mmm")&amp;" "&amp;TEXT(Calendar[[#This Row],[Date]],"aa")</f>
        <v>août 20</v>
      </c>
      <c r="I229" s="2" t="str">
        <f>"S"&amp;IF(LEN(_xlfn.ISOWEEKNUM(Calendar[[#This Row],[Date]]))=1,"0"&amp;_xlfn.ISOWEEKNUM(Calendar[[#This Row],[Date]]),_xlfn.ISOWEEKNUM(Calendar[[#This Row],[Date]]))</f>
        <v>S33</v>
      </c>
      <c r="J229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29" t="str">
        <f>TEXT(Calendar[[#This Row],[Date]],"jjjj")</f>
        <v>samedi</v>
      </c>
      <c r="L229">
        <f>WEEKDAY(Calendar[[#This Row],[Date]],2)</f>
        <v>6</v>
      </c>
      <c r="M229">
        <f>DAY(Calendar[[#This Row],[Date]])</f>
        <v>15</v>
      </c>
      <c r="N229" s="2">
        <f>Calendar[[#This Row],[Date]]-DATE(Calendar[[#This Row],[Annee]],1,1)+1</f>
        <v>228</v>
      </c>
      <c r="O229" s="2" t="b">
        <f>IF(OR(Calendar[[#This Row],[Nom_Jour]]="Samedi",Calendar[[#This Row],[Nom_Jour]]="Dimanche"),TRUE)</f>
        <v>1</v>
      </c>
      <c r="P229" s="1" t="b">
        <f>NOT(ISERROR(VLOOKUP(Calendar[[#This Row],[Date]],Fériés[Date Fériés],1,FALSE)))</f>
        <v>1</v>
      </c>
    </row>
    <row r="230" spans="1:16" x14ac:dyDescent="0.3">
      <c r="A230" s="1">
        <v>44059</v>
      </c>
      <c r="B230" s="1" t="str">
        <f>TEXT(Calendar[[#This Row],[Date]],"aaaa")</f>
        <v>2020</v>
      </c>
      <c r="C230" s="1" t="str">
        <f>"T"&amp;ROUNDUP(Calendar[[#This Row],[No_Mois]]/3,0)</f>
        <v>T3</v>
      </c>
      <c r="D230">
        <f t="shared" si="3"/>
        <v>8</v>
      </c>
      <c r="E230" t="str">
        <f>"M"&amp;Calendar[[#This Row],[No_Mois]]</f>
        <v>M8</v>
      </c>
      <c r="F230" t="str">
        <f>Calendar[[#This Row],[Annee]]&amp;IF(LEN(Calendar[[#This Row],[No_Mois]])=1,"0"&amp;Calendar[[#This Row],[No_Mois]],Calendar[[#This Row],[No_Mois]])</f>
        <v>202008</v>
      </c>
      <c r="G230" s="1" t="str">
        <f>TEXT(Calendar[[#This Row],[Date]],"mmmm")&amp;" "&amp;TEXT(Calendar[[#This Row],[Date]],"aa")</f>
        <v>août 20</v>
      </c>
      <c r="H230" s="1" t="str">
        <f>TEXT(Calendar[[#This Row],[Date]],"mmm")&amp;" "&amp;TEXT(Calendar[[#This Row],[Date]],"aa")</f>
        <v>août 20</v>
      </c>
      <c r="I230" s="2" t="str">
        <f>"S"&amp;IF(LEN(_xlfn.ISOWEEKNUM(Calendar[[#This Row],[Date]]))=1,"0"&amp;_xlfn.ISOWEEKNUM(Calendar[[#This Row],[Date]]),_xlfn.ISOWEEKNUM(Calendar[[#This Row],[Date]]))</f>
        <v>S33</v>
      </c>
      <c r="J230" s="2" t="str">
        <f>Calendar[[#This Row],[Annee]]&amp;"-"&amp;IF(LEN(_xlfn.ISOWEEKNUM(Calendar[[#This Row],[Date]]))=1,"0"&amp;_xlfn.ISOWEEKNUM(Calendar[[#This Row],[Date]]),_xlfn.ISOWEEKNUM(Calendar[[#This Row],[Date]]))</f>
        <v>2020-33</v>
      </c>
      <c r="K230" t="str">
        <f>TEXT(Calendar[[#This Row],[Date]],"jjjj")</f>
        <v>dimanche</v>
      </c>
      <c r="L230">
        <f>WEEKDAY(Calendar[[#This Row],[Date]],2)</f>
        <v>7</v>
      </c>
      <c r="M230">
        <f>DAY(Calendar[[#This Row],[Date]])</f>
        <v>16</v>
      </c>
      <c r="N230" s="2">
        <f>Calendar[[#This Row],[Date]]-DATE(Calendar[[#This Row],[Annee]],1,1)+1</f>
        <v>229</v>
      </c>
      <c r="O230" s="2" t="b">
        <f>IF(OR(Calendar[[#This Row],[Nom_Jour]]="Samedi",Calendar[[#This Row],[Nom_Jour]]="Dimanche"),TRUE)</f>
        <v>1</v>
      </c>
      <c r="P230" s="1" t="b">
        <f>NOT(ISERROR(VLOOKUP(Calendar[[#This Row],[Date]],Fériés[Date Fériés],1,FALSE)))</f>
        <v>0</v>
      </c>
    </row>
    <row r="231" spans="1:16" x14ac:dyDescent="0.3">
      <c r="A231" s="1">
        <v>44060</v>
      </c>
      <c r="B231" s="1" t="str">
        <f>TEXT(Calendar[[#This Row],[Date]],"aaaa")</f>
        <v>2020</v>
      </c>
      <c r="C231" s="1" t="str">
        <f>"T"&amp;ROUNDUP(Calendar[[#This Row],[No_Mois]]/3,0)</f>
        <v>T3</v>
      </c>
      <c r="D231">
        <f t="shared" si="3"/>
        <v>8</v>
      </c>
      <c r="E231" t="str">
        <f>"M"&amp;Calendar[[#This Row],[No_Mois]]</f>
        <v>M8</v>
      </c>
      <c r="F231" t="str">
        <f>Calendar[[#This Row],[Annee]]&amp;IF(LEN(Calendar[[#This Row],[No_Mois]])=1,"0"&amp;Calendar[[#This Row],[No_Mois]],Calendar[[#This Row],[No_Mois]])</f>
        <v>202008</v>
      </c>
      <c r="G231" s="1" t="str">
        <f>TEXT(Calendar[[#This Row],[Date]],"mmmm")&amp;" "&amp;TEXT(Calendar[[#This Row],[Date]],"aa")</f>
        <v>août 20</v>
      </c>
      <c r="H231" s="1" t="str">
        <f>TEXT(Calendar[[#This Row],[Date]],"mmm")&amp;" "&amp;TEXT(Calendar[[#This Row],[Date]],"aa")</f>
        <v>août 20</v>
      </c>
      <c r="I231" s="2" t="str">
        <f>"S"&amp;IF(LEN(_xlfn.ISOWEEKNUM(Calendar[[#This Row],[Date]]))=1,"0"&amp;_xlfn.ISOWEEKNUM(Calendar[[#This Row],[Date]]),_xlfn.ISOWEEKNUM(Calendar[[#This Row],[Date]]))</f>
        <v>S34</v>
      </c>
      <c r="J231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1" t="str">
        <f>TEXT(Calendar[[#This Row],[Date]],"jjjj")</f>
        <v>lundi</v>
      </c>
      <c r="L231">
        <f>WEEKDAY(Calendar[[#This Row],[Date]],2)</f>
        <v>1</v>
      </c>
      <c r="M231">
        <f>DAY(Calendar[[#This Row],[Date]])</f>
        <v>17</v>
      </c>
      <c r="N231" s="2">
        <f>Calendar[[#This Row],[Date]]-DATE(Calendar[[#This Row],[Annee]],1,1)+1</f>
        <v>230</v>
      </c>
      <c r="O231" s="2" t="b">
        <f>IF(OR(Calendar[[#This Row],[Nom_Jour]]="Samedi",Calendar[[#This Row],[Nom_Jour]]="Dimanche"),TRUE)</f>
        <v>0</v>
      </c>
      <c r="P231" s="1" t="b">
        <f>NOT(ISERROR(VLOOKUP(Calendar[[#This Row],[Date]],Fériés[Date Fériés],1,FALSE)))</f>
        <v>0</v>
      </c>
    </row>
    <row r="232" spans="1:16" x14ac:dyDescent="0.3">
      <c r="A232" s="1">
        <v>44061</v>
      </c>
      <c r="B232" s="1" t="str">
        <f>TEXT(Calendar[[#This Row],[Date]],"aaaa")</f>
        <v>2020</v>
      </c>
      <c r="C232" s="1" t="str">
        <f>"T"&amp;ROUNDUP(Calendar[[#This Row],[No_Mois]]/3,0)</f>
        <v>T3</v>
      </c>
      <c r="D232">
        <f t="shared" si="3"/>
        <v>8</v>
      </c>
      <c r="E232" t="str">
        <f>"M"&amp;Calendar[[#This Row],[No_Mois]]</f>
        <v>M8</v>
      </c>
      <c r="F232" t="str">
        <f>Calendar[[#This Row],[Annee]]&amp;IF(LEN(Calendar[[#This Row],[No_Mois]])=1,"0"&amp;Calendar[[#This Row],[No_Mois]],Calendar[[#This Row],[No_Mois]])</f>
        <v>202008</v>
      </c>
      <c r="G232" s="1" t="str">
        <f>TEXT(Calendar[[#This Row],[Date]],"mmmm")&amp;" "&amp;TEXT(Calendar[[#This Row],[Date]],"aa")</f>
        <v>août 20</v>
      </c>
      <c r="H232" s="1" t="str">
        <f>TEXT(Calendar[[#This Row],[Date]],"mmm")&amp;" "&amp;TEXT(Calendar[[#This Row],[Date]],"aa")</f>
        <v>août 20</v>
      </c>
      <c r="I232" s="2" t="str">
        <f>"S"&amp;IF(LEN(_xlfn.ISOWEEKNUM(Calendar[[#This Row],[Date]]))=1,"0"&amp;_xlfn.ISOWEEKNUM(Calendar[[#This Row],[Date]]),_xlfn.ISOWEEKNUM(Calendar[[#This Row],[Date]]))</f>
        <v>S34</v>
      </c>
      <c r="J232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2" t="str">
        <f>TEXT(Calendar[[#This Row],[Date]],"jjjj")</f>
        <v>mardi</v>
      </c>
      <c r="L232">
        <f>WEEKDAY(Calendar[[#This Row],[Date]],2)</f>
        <v>2</v>
      </c>
      <c r="M232">
        <f>DAY(Calendar[[#This Row],[Date]])</f>
        <v>18</v>
      </c>
      <c r="N232" s="2">
        <f>Calendar[[#This Row],[Date]]-DATE(Calendar[[#This Row],[Annee]],1,1)+1</f>
        <v>231</v>
      </c>
      <c r="O232" s="2" t="b">
        <f>IF(OR(Calendar[[#This Row],[Nom_Jour]]="Samedi",Calendar[[#This Row],[Nom_Jour]]="Dimanche"),TRUE)</f>
        <v>0</v>
      </c>
      <c r="P232" s="1" t="b">
        <f>NOT(ISERROR(VLOOKUP(Calendar[[#This Row],[Date]],Fériés[Date Fériés],1,FALSE)))</f>
        <v>0</v>
      </c>
    </row>
    <row r="233" spans="1:16" x14ac:dyDescent="0.3">
      <c r="A233" s="1">
        <v>44062</v>
      </c>
      <c r="B233" s="1" t="str">
        <f>TEXT(Calendar[[#This Row],[Date]],"aaaa")</f>
        <v>2020</v>
      </c>
      <c r="C233" s="1" t="str">
        <f>"T"&amp;ROUNDUP(Calendar[[#This Row],[No_Mois]]/3,0)</f>
        <v>T3</v>
      </c>
      <c r="D233">
        <f t="shared" si="3"/>
        <v>8</v>
      </c>
      <c r="E233" t="str">
        <f>"M"&amp;Calendar[[#This Row],[No_Mois]]</f>
        <v>M8</v>
      </c>
      <c r="F233" t="str">
        <f>Calendar[[#This Row],[Annee]]&amp;IF(LEN(Calendar[[#This Row],[No_Mois]])=1,"0"&amp;Calendar[[#This Row],[No_Mois]],Calendar[[#This Row],[No_Mois]])</f>
        <v>202008</v>
      </c>
      <c r="G233" s="1" t="str">
        <f>TEXT(Calendar[[#This Row],[Date]],"mmmm")&amp;" "&amp;TEXT(Calendar[[#This Row],[Date]],"aa")</f>
        <v>août 20</v>
      </c>
      <c r="H233" s="1" t="str">
        <f>TEXT(Calendar[[#This Row],[Date]],"mmm")&amp;" "&amp;TEXT(Calendar[[#This Row],[Date]],"aa")</f>
        <v>août 20</v>
      </c>
      <c r="I233" s="2" t="str">
        <f>"S"&amp;IF(LEN(_xlfn.ISOWEEKNUM(Calendar[[#This Row],[Date]]))=1,"0"&amp;_xlfn.ISOWEEKNUM(Calendar[[#This Row],[Date]]),_xlfn.ISOWEEKNUM(Calendar[[#This Row],[Date]]))</f>
        <v>S34</v>
      </c>
      <c r="J233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3" t="str">
        <f>TEXT(Calendar[[#This Row],[Date]],"jjjj")</f>
        <v>mercredi</v>
      </c>
      <c r="L233">
        <f>WEEKDAY(Calendar[[#This Row],[Date]],2)</f>
        <v>3</v>
      </c>
      <c r="M233">
        <f>DAY(Calendar[[#This Row],[Date]])</f>
        <v>19</v>
      </c>
      <c r="N233" s="2">
        <f>Calendar[[#This Row],[Date]]-DATE(Calendar[[#This Row],[Annee]],1,1)+1</f>
        <v>232</v>
      </c>
      <c r="O233" s="2" t="b">
        <f>IF(OR(Calendar[[#This Row],[Nom_Jour]]="Samedi",Calendar[[#This Row],[Nom_Jour]]="Dimanche"),TRUE)</f>
        <v>0</v>
      </c>
      <c r="P233" s="1" t="b">
        <f>NOT(ISERROR(VLOOKUP(Calendar[[#This Row],[Date]],Fériés[Date Fériés],1,FALSE)))</f>
        <v>0</v>
      </c>
    </row>
    <row r="234" spans="1:16" x14ac:dyDescent="0.3">
      <c r="A234" s="1">
        <v>44063</v>
      </c>
      <c r="B234" s="1" t="str">
        <f>TEXT(Calendar[[#This Row],[Date]],"aaaa")</f>
        <v>2020</v>
      </c>
      <c r="C234" s="1" t="str">
        <f>"T"&amp;ROUNDUP(Calendar[[#This Row],[No_Mois]]/3,0)</f>
        <v>T3</v>
      </c>
      <c r="D234">
        <f t="shared" si="3"/>
        <v>8</v>
      </c>
      <c r="E234" t="str">
        <f>"M"&amp;Calendar[[#This Row],[No_Mois]]</f>
        <v>M8</v>
      </c>
      <c r="F234" t="str">
        <f>Calendar[[#This Row],[Annee]]&amp;IF(LEN(Calendar[[#This Row],[No_Mois]])=1,"0"&amp;Calendar[[#This Row],[No_Mois]],Calendar[[#This Row],[No_Mois]])</f>
        <v>202008</v>
      </c>
      <c r="G234" s="1" t="str">
        <f>TEXT(Calendar[[#This Row],[Date]],"mmmm")&amp;" "&amp;TEXT(Calendar[[#This Row],[Date]],"aa")</f>
        <v>août 20</v>
      </c>
      <c r="H234" s="1" t="str">
        <f>TEXT(Calendar[[#This Row],[Date]],"mmm")&amp;" "&amp;TEXT(Calendar[[#This Row],[Date]],"aa")</f>
        <v>août 20</v>
      </c>
      <c r="I234" s="2" t="str">
        <f>"S"&amp;IF(LEN(_xlfn.ISOWEEKNUM(Calendar[[#This Row],[Date]]))=1,"0"&amp;_xlfn.ISOWEEKNUM(Calendar[[#This Row],[Date]]),_xlfn.ISOWEEKNUM(Calendar[[#This Row],[Date]]))</f>
        <v>S34</v>
      </c>
      <c r="J234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4" t="str">
        <f>TEXT(Calendar[[#This Row],[Date]],"jjjj")</f>
        <v>jeudi</v>
      </c>
      <c r="L234">
        <f>WEEKDAY(Calendar[[#This Row],[Date]],2)</f>
        <v>4</v>
      </c>
      <c r="M234">
        <f>DAY(Calendar[[#This Row],[Date]])</f>
        <v>20</v>
      </c>
      <c r="N234" s="2">
        <f>Calendar[[#This Row],[Date]]-DATE(Calendar[[#This Row],[Annee]],1,1)+1</f>
        <v>233</v>
      </c>
      <c r="O234" s="2" t="b">
        <f>IF(OR(Calendar[[#This Row],[Nom_Jour]]="Samedi",Calendar[[#This Row],[Nom_Jour]]="Dimanche"),TRUE)</f>
        <v>0</v>
      </c>
      <c r="P234" s="1" t="b">
        <f>NOT(ISERROR(VLOOKUP(Calendar[[#This Row],[Date]],Fériés[Date Fériés],1,FALSE)))</f>
        <v>0</v>
      </c>
    </row>
    <row r="235" spans="1:16" x14ac:dyDescent="0.3">
      <c r="A235" s="1">
        <v>44064</v>
      </c>
      <c r="B235" s="1" t="str">
        <f>TEXT(Calendar[[#This Row],[Date]],"aaaa")</f>
        <v>2020</v>
      </c>
      <c r="C235" s="1" t="str">
        <f>"T"&amp;ROUNDUP(Calendar[[#This Row],[No_Mois]]/3,0)</f>
        <v>T3</v>
      </c>
      <c r="D235">
        <f t="shared" si="3"/>
        <v>8</v>
      </c>
      <c r="E235" t="str">
        <f>"M"&amp;Calendar[[#This Row],[No_Mois]]</f>
        <v>M8</v>
      </c>
      <c r="F235" t="str">
        <f>Calendar[[#This Row],[Annee]]&amp;IF(LEN(Calendar[[#This Row],[No_Mois]])=1,"0"&amp;Calendar[[#This Row],[No_Mois]],Calendar[[#This Row],[No_Mois]])</f>
        <v>202008</v>
      </c>
      <c r="G235" s="1" t="str">
        <f>TEXT(Calendar[[#This Row],[Date]],"mmmm")&amp;" "&amp;TEXT(Calendar[[#This Row],[Date]],"aa")</f>
        <v>août 20</v>
      </c>
      <c r="H235" s="1" t="str">
        <f>TEXT(Calendar[[#This Row],[Date]],"mmm")&amp;" "&amp;TEXT(Calendar[[#This Row],[Date]],"aa")</f>
        <v>août 20</v>
      </c>
      <c r="I235" s="2" t="str">
        <f>"S"&amp;IF(LEN(_xlfn.ISOWEEKNUM(Calendar[[#This Row],[Date]]))=1,"0"&amp;_xlfn.ISOWEEKNUM(Calendar[[#This Row],[Date]]),_xlfn.ISOWEEKNUM(Calendar[[#This Row],[Date]]))</f>
        <v>S34</v>
      </c>
      <c r="J235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5" t="str">
        <f>TEXT(Calendar[[#This Row],[Date]],"jjjj")</f>
        <v>vendredi</v>
      </c>
      <c r="L235">
        <f>WEEKDAY(Calendar[[#This Row],[Date]],2)</f>
        <v>5</v>
      </c>
      <c r="M235">
        <f>DAY(Calendar[[#This Row],[Date]])</f>
        <v>21</v>
      </c>
      <c r="N235" s="2">
        <f>Calendar[[#This Row],[Date]]-DATE(Calendar[[#This Row],[Annee]],1,1)+1</f>
        <v>234</v>
      </c>
      <c r="O235" s="2" t="b">
        <f>IF(OR(Calendar[[#This Row],[Nom_Jour]]="Samedi",Calendar[[#This Row],[Nom_Jour]]="Dimanche"),TRUE)</f>
        <v>0</v>
      </c>
      <c r="P235" s="1" t="b">
        <f>NOT(ISERROR(VLOOKUP(Calendar[[#This Row],[Date]],Fériés[Date Fériés],1,FALSE)))</f>
        <v>0</v>
      </c>
    </row>
    <row r="236" spans="1:16" x14ac:dyDescent="0.3">
      <c r="A236" s="1">
        <v>44065</v>
      </c>
      <c r="B236" s="1" t="str">
        <f>TEXT(Calendar[[#This Row],[Date]],"aaaa")</f>
        <v>2020</v>
      </c>
      <c r="C236" s="1" t="str">
        <f>"T"&amp;ROUNDUP(Calendar[[#This Row],[No_Mois]]/3,0)</f>
        <v>T3</v>
      </c>
      <c r="D236">
        <f t="shared" si="3"/>
        <v>8</v>
      </c>
      <c r="E236" t="str">
        <f>"M"&amp;Calendar[[#This Row],[No_Mois]]</f>
        <v>M8</v>
      </c>
      <c r="F236" t="str">
        <f>Calendar[[#This Row],[Annee]]&amp;IF(LEN(Calendar[[#This Row],[No_Mois]])=1,"0"&amp;Calendar[[#This Row],[No_Mois]],Calendar[[#This Row],[No_Mois]])</f>
        <v>202008</v>
      </c>
      <c r="G236" s="1" t="str">
        <f>TEXT(Calendar[[#This Row],[Date]],"mmmm")&amp;" "&amp;TEXT(Calendar[[#This Row],[Date]],"aa")</f>
        <v>août 20</v>
      </c>
      <c r="H236" s="1" t="str">
        <f>TEXT(Calendar[[#This Row],[Date]],"mmm")&amp;" "&amp;TEXT(Calendar[[#This Row],[Date]],"aa")</f>
        <v>août 20</v>
      </c>
      <c r="I236" s="2" t="str">
        <f>"S"&amp;IF(LEN(_xlfn.ISOWEEKNUM(Calendar[[#This Row],[Date]]))=1,"0"&amp;_xlfn.ISOWEEKNUM(Calendar[[#This Row],[Date]]),_xlfn.ISOWEEKNUM(Calendar[[#This Row],[Date]]))</f>
        <v>S34</v>
      </c>
      <c r="J236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6" t="str">
        <f>TEXT(Calendar[[#This Row],[Date]],"jjjj")</f>
        <v>samedi</v>
      </c>
      <c r="L236">
        <f>WEEKDAY(Calendar[[#This Row],[Date]],2)</f>
        <v>6</v>
      </c>
      <c r="M236">
        <f>DAY(Calendar[[#This Row],[Date]])</f>
        <v>22</v>
      </c>
      <c r="N236" s="2">
        <f>Calendar[[#This Row],[Date]]-DATE(Calendar[[#This Row],[Annee]],1,1)+1</f>
        <v>235</v>
      </c>
      <c r="O236" s="2" t="b">
        <f>IF(OR(Calendar[[#This Row],[Nom_Jour]]="Samedi",Calendar[[#This Row],[Nom_Jour]]="Dimanche"),TRUE)</f>
        <v>1</v>
      </c>
      <c r="P236" s="1" t="b">
        <f>NOT(ISERROR(VLOOKUP(Calendar[[#This Row],[Date]],Fériés[Date Fériés],1,FALSE)))</f>
        <v>0</v>
      </c>
    </row>
    <row r="237" spans="1:16" x14ac:dyDescent="0.3">
      <c r="A237" s="1">
        <v>44066</v>
      </c>
      <c r="B237" s="1" t="str">
        <f>TEXT(Calendar[[#This Row],[Date]],"aaaa")</f>
        <v>2020</v>
      </c>
      <c r="C237" s="1" t="str">
        <f>"T"&amp;ROUNDUP(Calendar[[#This Row],[No_Mois]]/3,0)</f>
        <v>T3</v>
      </c>
      <c r="D237">
        <f t="shared" si="3"/>
        <v>8</v>
      </c>
      <c r="E237" t="str">
        <f>"M"&amp;Calendar[[#This Row],[No_Mois]]</f>
        <v>M8</v>
      </c>
      <c r="F237" t="str">
        <f>Calendar[[#This Row],[Annee]]&amp;IF(LEN(Calendar[[#This Row],[No_Mois]])=1,"0"&amp;Calendar[[#This Row],[No_Mois]],Calendar[[#This Row],[No_Mois]])</f>
        <v>202008</v>
      </c>
      <c r="G237" s="1" t="str">
        <f>TEXT(Calendar[[#This Row],[Date]],"mmmm")&amp;" "&amp;TEXT(Calendar[[#This Row],[Date]],"aa")</f>
        <v>août 20</v>
      </c>
      <c r="H237" s="1" t="str">
        <f>TEXT(Calendar[[#This Row],[Date]],"mmm")&amp;" "&amp;TEXT(Calendar[[#This Row],[Date]],"aa")</f>
        <v>août 20</v>
      </c>
      <c r="I237" s="2" t="str">
        <f>"S"&amp;IF(LEN(_xlfn.ISOWEEKNUM(Calendar[[#This Row],[Date]]))=1,"0"&amp;_xlfn.ISOWEEKNUM(Calendar[[#This Row],[Date]]),_xlfn.ISOWEEKNUM(Calendar[[#This Row],[Date]]))</f>
        <v>S34</v>
      </c>
      <c r="J237" s="2" t="str">
        <f>Calendar[[#This Row],[Annee]]&amp;"-"&amp;IF(LEN(_xlfn.ISOWEEKNUM(Calendar[[#This Row],[Date]]))=1,"0"&amp;_xlfn.ISOWEEKNUM(Calendar[[#This Row],[Date]]),_xlfn.ISOWEEKNUM(Calendar[[#This Row],[Date]]))</f>
        <v>2020-34</v>
      </c>
      <c r="K237" t="str">
        <f>TEXT(Calendar[[#This Row],[Date]],"jjjj")</f>
        <v>dimanche</v>
      </c>
      <c r="L237">
        <f>WEEKDAY(Calendar[[#This Row],[Date]],2)</f>
        <v>7</v>
      </c>
      <c r="M237">
        <f>DAY(Calendar[[#This Row],[Date]])</f>
        <v>23</v>
      </c>
      <c r="N237" s="2">
        <f>Calendar[[#This Row],[Date]]-DATE(Calendar[[#This Row],[Annee]],1,1)+1</f>
        <v>236</v>
      </c>
      <c r="O237" s="2" t="b">
        <f>IF(OR(Calendar[[#This Row],[Nom_Jour]]="Samedi",Calendar[[#This Row],[Nom_Jour]]="Dimanche"),TRUE)</f>
        <v>1</v>
      </c>
      <c r="P237" s="1" t="b">
        <f>NOT(ISERROR(VLOOKUP(Calendar[[#This Row],[Date]],Fériés[Date Fériés],1,FALSE)))</f>
        <v>0</v>
      </c>
    </row>
    <row r="238" spans="1:16" x14ac:dyDescent="0.3">
      <c r="A238" s="1">
        <v>44067</v>
      </c>
      <c r="B238" s="1" t="str">
        <f>TEXT(Calendar[[#This Row],[Date]],"aaaa")</f>
        <v>2020</v>
      </c>
      <c r="C238" s="1" t="str">
        <f>"T"&amp;ROUNDUP(Calendar[[#This Row],[No_Mois]]/3,0)</f>
        <v>T3</v>
      </c>
      <c r="D238">
        <f t="shared" si="3"/>
        <v>8</v>
      </c>
      <c r="E238" t="str">
        <f>"M"&amp;Calendar[[#This Row],[No_Mois]]</f>
        <v>M8</v>
      </c>
      <c r="F238" t="str">
        <f>Calendar[[#This Row],[Annee]]&amp;IF(LEN(Calendar[[#This Row],[No_Mois]])=1,"0"&amp;Calendar[[#This Row],[No_Mois]],Calendar[[#This Row],[No_Mois]])</f>
        <v>202008</v>
      </c>
      <c r="G238" s="1" t="str">
        <f>TEXT(Calendar[[#This Row],[Date]],"mmmm")&amp;" "&amp;TEXT(Calendar[[#This Row],[Date]],"aa")</f>
        <v>août 20</v>
      </c>
      <c r="H238" s="1" t="str">
        <f>TEXT(Calendar[[#This Row],[Date]],"mmm")&amp;" "&amp;TEXT(Calendar[[#This Row],[Date]],"aa")</f>
        <v>août 20</v>
      </c>
      <c r="I238" s="2" t="str">
        <f>"S"&amp;IF(LEN(_xlfn.ISOWEEKNUM(Calendar[[#This Row],[Date]]))=1,"0"&amp;_xlfn.ISOWEEKNUM(Calendar[[#This Row],[Date]]),_xlfn.ISOWEEKNUM(Calendar[[#This Row],[Date]]))</f>
        <v>S35</v>
      </c>
      <c r="J238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38" t="str">
        <f>TEXT(Calendar[[#This Row],[Date]],"jjjj")</f>
        <v>lundi</v>
      </c>
      <c r="L238">
        <f>WEEKDAY(Calendar[[#This Row],[Date]],2)</f>
        <v>1</v>
      </c>
      <c r="M238">
        <f>DAY(Calendar[[#This Row],[Date]])</f>
        <v>24</v>
      </c>
      <c r="N238" s="2">
        <f>Calendar[[#This Row],[Date]]-DATE(Calendar[[#This Row],[Annee]],1,1)+1</f>
        <v>237</v>
      </c>
      <c r="O238" s="2" t="b">
        <f>IF(OR(Calendar[[#This Row],[Nom_Jour]]="Samedi",Calendar[[#This Row],[Nom_Jour]]="Dimanche"),TRUE)</f>
        <v>0</v>
      </c>
      <c r="P238" s="1" t="b">
        <f>NOT(ISERROR(VLOOKUP(Calendar[[#This Row],[Date]],Fériés[Date Fériés],1,FALSE)))</f>
        <v>0</v>
      </c>
    </row>
    <row r="239" spans="1:16" x14ac:dyDescent="0.3">
      <c r="A239" s="1">
        <v>44068</v>
      </c>
      <c r="B239" s="1" t="str">
        <f>TEXT(Calendar[[#This Row],[Date]],"aaaa")</f>
        <v>2020</v>
      </c>
      <c r="C239" s="1" t="str">
        <f>"T"&amp;ROUNDUP(Calendar[[#This Row],[No_Mois]]/3,0)</f>
        <v>T3</v>
      </c>
      <c r="D239">
        <f t="shared" si="3"/>
        <v>8</v>
      </c>
      <c r="E239" t="str">
        <f>"M"&amp;Calendar[[#This Row],[No_Mois]]</f>
        <v>M8</v>
      </c>
      <c r="F239" t="str">
        <f>Calendar[[#This Row],[Annee]]&amp;IF(LEN(Calendar[[#This Row],[No_Mois]])=1,"0"&amp;Calendar[[#This Row],[No_Mois]],Calendar[[#This Row],[No_Mois]])</f>
        <v>202008</v>
      </c>
      <c r="G239" s="1" t="str">
        <f>TEXT(Calendar[[#This Row],[Date]],"mmmm")&amp;" "&amp;TEXT(Calendar[[#This Row],[Date]],"aa")</f>
        <v>août 20</v>
      </c>
      <c r="H239" s="1" t="str">
        <f>TEXT(Calendar[[#This Row],[Date]],"mmm")&amp;" "&amp;TEXT(Calendar[[#This Row],[Date]],"aa")</f>
        <v>août 20</v>
      </c>
      <c r="I239" s="2" t="str">
        <f>"S"&amp;IF(LEN(_xlfn.ISOWEEKNUM(Calendar[[#This Row],[Date]]))=1,"0"&amp;_xlfn.ISOWEEKNUM(Calendar[[#This Row],[Date]]),_xlfn.ISOWEEKNUM(Calendar[[#This Row],[Date]]))</f>
        <v>S35</v>
      </c>
      <c r="J239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39" t="str">
        <f>TEXT(Calendar[[#This Row],[Date]],"jjjj")</f>
        <v>mardi</v>
      </c>
      <c r="L239">
        <f>WEEKDAY(Calendar[[#This Row],[Date]],2)</f>
        <v>2</v>
      </c>
      <c r="M239">
        <f>DAY(Calendar[[#This Row],[Date]])</f>
        <v>25</v>
      </c>
      <c r="N239" s="2">
        <f>Calendar[[#This Row],[Date]]-DATE(Calendar[[#This Row],[Annee]],1,1)+1</f>
        <v>238</v>
      </c>
      <c r="O239" s="2" t="b">
        <f>IF(OR(Calendar[[#This Row],[Nom_Jour]]="Samedi",Calendar[[#This Row],[Nom_Jour]]="Dimanche"),TRUE)</f>
        <v>0</v>
      </c>
      <c r="P239" s="1" t="b">
        <f>NOT(ISERROR(VLOOKUP(Calendar[[#This Row],[Date]],Fériés[Date Fériés],1,FALSE)))</f>
        <v>0</v>
      </c>
    </row>
    <row r="240" spans="1:16" x14ac:dyDescent="0.3">
      <c r="A240" s="1">
        <v>44069</v>
      </c>
      <c r="B240" s="1" t="str">
        <f>TEXT(Calendar[[#This Row],[Date]],"aaaa")</f>
        <v>2020</v>
      </c>
      <c r="C240" s="1" t="str">
        <f>"T"&amp;ROUNDUP(Calendar[[#This Row],[No_Mois]]/3,0)</f>
        <v>T3</v>
      </c>
      <c r="D240">
        <f t="shared" si="3"/>
        <v>8</v>
      </c>
      <c r="E240" t="str">
        <f>"M"&amp;Calendar[[#This Row],[No_Mois]]</f>
        <v>M8</v>
      </c>
      <c r="F240" t="str">
        <f>Calendar[[#This Row],[Annee]]&amp;IF(LEN(Calendar[[#This Row],[No_Mois]])=1,"0"&amp;Calendar[[#This Row],[No_Mois]],Calendar[[#This Row],[No_Mois]])</f>
        <v>202008</v>
      </c>
      <c r="G240" s="1" t="str">
        <f>TEXT(Calendar[[#This Row],[Date]],"mmmm")&amp;" "&amp;TEXT(Calendar[[#This Row],[Date]],"aa")</f>
        <v>août 20</v>
      </c>
      <c r="H240" s="1" t="str">
        <f>TEXT(Calendar[[#This Row],[Date]],"mmm")&amp;" "&amp;TEXT(Calendar[[#This Row],[Date]],"aa")</f>
        <v>août 20</v>
      </c>
      <c r="I240" s="2" t="str">
        <f>"S"&amp;IF(LEN(_xlfn.ISOWEEKNUM(Calendar[[#This Row],[Date]]))=1,"0"&amp;_xlfn.ISOWEEKNUM(Calendar[[#This Row],[Date]]),_xlfn.ISOWEEKNUM(Calendar[[#This Row],[Date]]))</f>
        <v>S35</v>
      </c>
      <c r="J240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40" t="str">
        <f>TEXT(Calendar[[#This Row],[Date]],"jjjj")</f>
        <v>mercredi</v>
      </c>
      <c r="L240">
        <f>WEEKDAY(Calendar[[#This Row],[Date]],2)</f>
        <v>3</v>
      </c>
      <c r="M240">
        <f>DAY(Calendar[[#This Row],[Date]])</f>
        <v>26</v>
      </c>
      <c r="N240" s="2">
        <f>Calendar[[#This Row],[Date]]-DATE(Calendar[[#This Row],[Annee]],1,1)+1</f>
        <v>239</v>
      </c>
      <c r="O240" s="2" t="b">
        <f>IF(OR(Calendar[[#This Row],[Nom_Jour]]="Samedi",Calendar[[#This Row],[Nom_Jour]]="Dimanche"),TRUE)</f>
        <v>0</v>
      </c>
      <c r="P240" s="1" t="b">
        <f>NOT(ISERROR(VLOOKUP(Calendar[[#This Row],[Date]],Fériés[Date Fériés],1,FALSE)))</f>
        <v>0</v>
      </c>
    </row>
    <row r="241" spans="1:16" x14ac:dyDescent="0.3">
      <c r="A241" s="1">
        <v>44070</v>
      </c>
      <c r="B241" s="1" t="str">
        <f>TEXT(Calendar[[#This Row],[Date]],"aaaa")</f>
        <v>2020</v>
      </c>
      <c r="C241" s="1" t="str">
        <f>"T"&amp;ROUNDUP(Calendar[[#This Row],[No_Mois]]/3,0)</f>
        <v>T3</v>
      </c>
      <c r="D241">
        <f t="shared" si="3"/>
        <v>8</v>
      </c>
      <c r="E241" t="str">
        <f>"M"&amp;Calendar[[#This Row],[No_Mois]]</f>
        <v>M8</v>
      </c>
      <c r="F241" t="str">
        <f>Calendar[[#This Row],[Annee]]&amp;IF(LEN(Calendar[[#This Row],[No_Mois]])=1,"0"&amp;Calendar[[#This Row],[No_Mois]],Calendar[[#This Row],[No_Mois]])</f>
        <v>202008</v>
      </c>
      <c r="G241" s="1" t="str">
        <f>TEXT(Calendar[[#This Row],[Date]],"mmmm")&amp;" "&amp;TEXT(Calendar[[#This Row],[Date]],"aa")</f>
        <v>août 20</v>
      </c>
      <c r="H241" s="1" t="str">
        <f>TEXT(Calendar[[#This Row],[Date]],"mmm")&amp;" "&amp;TEXT(Calendar[[#This Row],[Date]],"aa")</f>
        <v>août 20</v>
      </c>
      <c r="I241" s="2" t="str">
        <f>"S"&amp;IF(LEN(_xlfn.ISOWEEKNUM(Calendar[[#This Row],[Date]]))=1,"0"&amp;_xlfn.ISOWEEKNUM(Calendar[[#This Row],[Date]]),_xlfn.ISOWEEKNUM(Calendar[[#This Row],[Date]]))</f>
        <v>S35</v>
      </c>
      <c r="J241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41" t="str">
        <f>TEXT(Calendar[[#This Row],[Date]],"jjjj")</f>
        <v>jeudi</v>
      </c>
      <c r="L241">
        <f>WEEKDAY(Calendar[[#This Row],[Date]],2)</f>
        <v>4</v>
      </c>
      <c r="M241">
        <f>DAY(Calendar[[#This Row],[Date]])</f>
        <v>27</v>
      </c>
      <c r="N241" s="2">
        <f>Calendar[[#This Row],[Date]]-DATE(Calendar[[#This Row],[Annee]],1,1)+1</f>
        <v>240</v>
      </c>
      <c r="O241" s="2" t="b">
        <f>IF(OR(Calendar[[#This Row],[Nom_Jour]]="Samedi",Calendar[[#This Row],[Nom_Jour]]="Dimanche"),TRUE)</f>
        <v>0</v>
      </c>
      <c r="P241" s="1" t="b">
        <f>NOT(ISERROR(VLOOKUP(Calendar[[#This Row],[Date]],Fériés[Date Fériés],1,FALSE)))</f>
        <v>0</v>
      </c>
    </row>
    <row r="242" spans="1:16" x14ac:dyDescent="0.3">
      <c r="A242" s="1">
        <v>44071</v>
      </c>
      <c r="B242" s="1" t="str">
        <f>TEXT(Calendar[[#This Row],[Date]],"aaaa")</f>
        <v>2020</v>
      </c>
      <c r="C242" s="1" t="str">
        <f>"T"&amp;ROUNDUP(Calendar[[#This Row],[No_Mois]]/3,0)</f>
        <v>T3</v>
      </c>
      <c r="D242">
        <f t="shared" si="3"/>
        <v>8</v>
      </c>
      <c r="E242" t="str">
        <f>"M"&amp;Calendar[[#This Row],[No_Mois]]</f>
        <v>M8</v>
      </c>
      <c r="F242" t="str">
        <f>Calendar[[#This Row],[Annee]]&amp;IF(LEN(Calendar[[#This Row],[No_Mois]])=1,"0"&amp;Calendar[[#This Row],[No_Mois]],Calendar[[#This Row],[No_Mois]])</f>
        <v>202008</v>
      </c>
      <c r="G242" s="1" t="str">
        <f>TEXT(Calendar[[#This Row],[Date]],"mmmm")&amp;" "&amp;TEXT(Calendar[[#This Row],[Date]],"aa")</f>
        <v>août 20</v>
      </c>
      <c r="H242" s="1" t="str">
        <f>TEXT(Calendar[[#This Row],[Date]],"mmm")&amp;" "&amp;TEXT(Calendar[[#This Row],[Date]],"aa")</f>
        <v>août 20</v>
      </c>
      <c r="I242" s="2" t="str">
        <f>"S"&amp;IF(LEN(_xlfn.ISOWEEKNUM(Calendar[[#This Row],[Date]]))=1,"0"&amp;_xlfn.ISOWEEKNUM(Calendar[[#This Row],[Date]]),_xlfn.ISOWEEKNUM(Calendar[[#This Row],[Date]]))</f>
        <v>S35</v>
      </c>
      <c r="J242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42" t="str">
        <f>TEXT(Calendar[[#This Row],[Date]],"jjjj")</f>
        <v>vendredi</v>
      </c>
      <c r="L242">
        <f>WEEKDAY(Calendar[[#This Row],[Date]],2)</f>
        <v>5</v>
      </c>
      <c r="M242">
        <f>DAY(Calendar[[#This Row],[Date]])</f>
        <v>28</v>
      </c>
      <c r="N242" s="2">
        <f>Calendar[[#This Row],[Date]]-DATE(Calendar[[#This Row],[Annee]],1,1)+1</f>
        <v>241</v>
      </c>
      <c r="O242" s="2" t="b">
        <f>IF(OR(Calendar[[#This Row],[Nom_Jour]]="Samedi",Calendar[[#This Row],[Nom_Jour]]="Dimanche"),TRUE)</f>
        <v>0</v>
      </c>
      <c r="P242" s="1" t="b">
        <f>NOT(ISERROR(VLOOKUP(Calendar[[#This Row],[Date]],Fériés[Date Fériés],1,FALSE)))</f>
        <v>0</v>
      </c>
    </row>
    <row r="243" spans="1:16" x14ac:dyDescent="0.3">
      <c r="A243" s="1">
        <v>44072</v>
      </c>
      <c r="B243" s="1" t="str">
        <f>TEXT(Calendar[[#This Row],[Date]],"aaaa")</f>
        <v>2020</v>
      </c>
      <c r="C243" s="1" t="str">
        <f>"T"&amp;ROUNDUP(Calendar[[#This Row],[No_Mois]]/3,0)</f>
        <v>T3</v>
      </c>
      <c r="D243">
        <f t="shared" si="3"/>
        <v>8</v>
      </c>
      <c r="E243" t="str">
        <f>"M"&amp;Calendar[[#This Row],[No_Mois]]</f>
        <v>M8</v>
      </c>
      <c r="F243" t="str">
        <f>Calendar[[#This Row],[Annee]]&amp;IF(LEN(Calendar[[#This Row],[No_Mois]])=1,"0"&amp;Calendar[[#This Row],[No_Mois]],Calendar[[#This Row],[No_Mois]])</f>
        <v>202008</v>
      </c>
      <c r="G243" s="1" t="str">
        <f>TEXT(Calendar[[#This Row],[Date]],"mmmm")&amp;" "&amp;TEXT(Calendar[[#This Row],[Date]],"aa")</f>
        <v>août 20</v>
      </c>
      <c r="H243" s="1" t="str">
        <f>TEXT(Calendar[[#This Row],[Date]],"mmm")&amp;" "&amp;TEXT(Calendar[[#This Row],[Date]],"aa")</f>
        <v>août 20</v>
      </c>
      <c r="I243" s="2" t="str">
        <f>"S"&amp;IF(LEN(_xlfn.ISOWEEKNUM(Calendar[[#This Row],[Date]]))=1,"0"&amp;_xlfn.ISOWEEKNUM(Calendar[[#This Row],[Date]]),_xlfn.ISOWEEKNUM(Calendar[[#This Row],[Date]]))</f>
        <v>S35</v>
      </c>
      <c r="J243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43" t="str">
        <f>TEXT(Calendar[[#This Row],[Date]],"jjjj")</f>
        <v>samedi</v>
      </c>
      <c r="L243">
        <f>WEEKDAY(Calendar[[#This Row],[Date]],2)</f>
        <v>6</v>
      </c>
      <c r="M243">
        <f>DAY(Calendar[[#This Row],[Date]])</f>
        <v>29</v>
      </c>
      <c r="N243" s="2">
        <f>Calendar[[#This Row],[Date]]-DATE(Calendar[[#This Row],[Annee]],1,1)+1</f>
        <v>242</v>
      </c>
      <c r="O243" s="2" t="b">
        <f>IF(OR(Calendar[[#This Row],[Nom_Jour]]="Samedi",Calendar[[#This Row],[Nom_Jour]]="Dimanche"),TRUE)</f>
        <v>1</v>
      </c>
      <c r="P243" s="1" t="b">
        <f>NOT(ISERROR(VLOOKUP(Calendar[[#This Row],[Date]],Fériés[Date Fériés],1,FALSE)))</f>
        <v>0</v>
      </c>
    </row>
    <row r="244" spans="1:16" x14ac:dyDescent="0.3">
      <c r="A244" s="1">
        <v>44073</v>
      </c>
      <c r="B244" s="1" t="str">
        <f>TEXT(Calendar[[#This Row],[Date]],"aaaa")</f>
        <v>2020</v>
      </c>
      <c r="C244" s="1" t="str">
        <f>"T"&amp;ROUNDUP(Calendar[[#This Row],[No_Mois]]/3,0)</f>
        <v>T3</v>
      </c>
      <c r="D244">
        <f t="shared" si="3"/>
        <v>8</v>
      </c>
      <c r="E244" t="str">
        <f>"M"&amp;Calendar[[#This Row],[No_Mois]]</f>
        <v>M8</v>
      </c>
      <c r="F244" t="str">
        <f>Calendar[[#This Row],[Annee]]&amp;IF(LEN(Calendar[[#This Row],[No_Mois]])=1,"0"&amp;Calendar[[#This Row],[No_Mois]],Calendar[[#This Row],[No_Mois]])</f>
        <v>202008</v>
      </c>
      <c r="G244" s="1" t="str">
        <f>TEXT(Calendar[[#This Row],[Date]],"mmmm")&amp;" "&amp;TEXT(Calendar[[#This Row],[Date]],"aa")</f>
        <v>août 20</v>
      </c>
      <c r="H244" s="1" t="str">
        <f>TEXT(Calendar[[#This Row],[Date]],"mmm")&amp;" "&amp;TEXT(Calendar[[#This Row],[Date]],"aa")</f>
        <v>août 20</v>
      </c>
      <c r="I244" s="2" t="str">
        <f>"S"&amp;IF(LEN(_xlfn.ISOWEEKNUM(Calendar[[#This Row],[Date]]))=1,"0"&amp;_xlfn.ISOWEEKNUM(Calendar[[#This Row],[Date]]),_xlfn.ISOWEEKNUM(Calendar[[#This Row],[Date]]))</f>
        <v>S35</v>
      </c>
      <c r="J244" s="2" t="str">
        <f>Calendar[[#This Row],[Annee]]&amp;"-"&amp;IF(LEN(_xlfn.ISOWEEKNUM(Calendar[[#This Row],[Date]]))=1,"0"&amp;_xlfn.ISOWEEKNUM(Calendar[[#This Row],[Date]]),_xlfn.ISOWEEKNUM(Calendar[[#This Row],[Date]]))</f>
        <v>2020-35</v>
      </c>
      <c r="K244" t="str">
        <f>TEXT(Calendar[[#This Row],[Date]],"jjjj")</f>
        <v>dimanche</v>
      </c>
      <c r="L244">
        <f>WEEKDAY(Calendar[[#This Row],[Date]],2)</f>
        <v>7</v>
      </c>
      <c r="M244">
        <f>DAY(Calendar[[#This Row],[Date]])</f>
        <v>30</v>
      </c>
      <c r="N244" s="2">
        <f>Calendar[[#This Row],[Date]]-DATE(Calendar[[#This Row],[Annee]],1,1)+1</f>
        <v>243</v>
      </c>
      <c r="O244" s="2" t="b">
        <f>IF(OR(Calendar[[#This Row],[Nom_Jour]]="Samedi",Calendar[[#This Row],[Nom_Jour]]="Dimanche"),TRUE)</f>
        <v>1</v>
      </c>
      <c r="P244" s="1" t="b">
        <f>NOT(ISERROR(VLOOKUP(Calendar[[#This Row],[Date]],Fériés[Date Fériés],1,FALSE)))</f>
        <v>0</v>
      </c>
    </row>
    <row r="245" spans="1:16" x14ac:dyDescent="0.3">
      <c r="A245" s="1">
        <v>44074</v>
      </c>
      <c r="B245" s="1" t="str">
        <f>TEXT(Calendar[[#This Row],[Date]],"aaaa")</f>
        <v>2020</v>
      </c>
      <c r="C245" s="1" t="str">
        <f>"T"&amp;ROUNDUP(Calendar[[#This Row],[No_Mois]]/3,0)</f>
        <v>T3</v>
      </c>
      <c r="D245">
        <f t="shared" si="3"/>
        <v>8</v>
      </c>
      <c r="E245" t="str">
        <f>"M"&amp;Calendar[[#This Row],[No_Mois]]</f>
        <v>M8</v>
      </c>
      <c r="F245" t="str">
        <f>Calendar[[#This Row],[Annee]]&amp;IF(LEN(Calendar[[#This Row],[No_Mois]])=1,"0"&amp;Calendar[[#This Row],[No_Mois]],Calendar[[#This Row],[No_Mois]])</f>
        <v>202008</v>
      </c>
      <c r="G245" s="1" t="str">
        <f>TEXT(Calendar[[#This Row],[Date]],"mmmm")&amp;" "&amp;TEXT(Calendar[[#This Row],[Date]],"aa")</f>
        <v>août 20</v>
      </c>
      <c r="H245" s="1" t="str">
        <f>TEXT(Calendar[[#This Row],[Date]],"mmm")&amp;" "&amp;TEXT(Calendar[[#This Row],[Date]],"aa")</f>
        <v>août 20</v>
      </c>
      <c r="I245" s="2" t="str">
        <f>"S"&amp;IF(LEN(_xlfn.ISOWEEKNUM(Calendar[[#This Row],[Date]]))=1,"0"&amp;_xlfn.ISOWEEKNUM(Calendar[[#This Row],[Date]]),_xlfn.ISOWEEKNUM(Calendar[[#This Row],[Date]]))</f>
        <v>S36</v>
      </c>
      <c r="J245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45" t="str">
        <f>TEXT(Calendar[[#This Row],[Date]],"jjjj")</f>
        <v>lundi</v>
      </c>
      <c r="L245">
        <f>WEEKDAY(Calendar[[#This Row],[Date]],2)</f>
        <v>1</v>
      </c>
      <c r="M245">
        <f>DAY(Calendar[[#This Row],[Date]])</f>
        <v>31</v>
      </c>
      <c r="N245" s="2">
        <f>Calendar[[#This Row],[Date]]-DATE(Calendar[[#This Row],[Annee]],1,1)+1</f>
        <v>244</v>
      </c>
      <c r="O245" s="2" t="b">
        <f>IF(OR(Calendar[[#This Row],[Nom_Jour]]="Samedi",Calendar[[#This Row],[Nom_Jour]]="Dimanche"),TRUE)</f>
        <v>0</v>
      </c>
      <c r="P245" s="1" t="b">
        <f>NOT(ISERROR(VLOOKUP(Calendar[[#This Row],[Date]],Fériés[Date Fériés],1,FALSE)))</f>
        <v>0</v>
      </c>
    </row>
    <row r="246" spans="1:16" x14ac:dyDescent="0.3">
      <c r="A246" s="1">
        <v>44075</v>
      </c>
      <c r="B246" s="1" t="str">
        <f>TEXT(Calendar[[#This Row],[Date]],"aaaa")</f>
        <v>2020</v>
      </c>
      <c r="C246" s="1" t="str">
        <f>"T"&amp;ROUNDUP(Calendar[[#This Row],[No_Mois]]/3,0)</f>
        <v>T3</v>
      </c>
      <c r="D246">
        <f t="shared" si="3"/>
        <v>9</v>
      </c>
      <c r="E246" t="str">
        <f>"M"&amp;Calendar[[#This Row],[No_Mois]]</f>
        <v>M9</v>
      </c>
      <c r="F246" t="str">
        <f>Calendar[[#This Row],[Annee]]&amp;IF(LEN(Calendar[[#This Row],[No_Mois]])=1,"0"&amp;Calendar[[#This Row],[No_Mois]],Calendar[[#This Row],[No_Mois]])</f>
        <v>202009</v>
      </c>
      <c r="G246" s="1" t="str">
        <f>TEXT(Calendar[[#This Row],[Date]],"mmmm")&amp;" "&amp;TEXT(Calendar[[#This Row],[Date]],"aa")</f>
        <v>septembre 20</v>
      </c>
      <c r="H246" s="1" t="str">
        <f>TEXT(Calendar[[#This Row],[Date]],"mmm")&amp;" "&amp;TEXT(Calendar[[#This Row],[Date]],"aa")</f>
        <v>sept 20</v>
      </c>
      <c r="I246" s="2" t="str">
        <f>"S"&amp;IF(LEN(_xlfn.ISOWEEKNUM(Calendar[[#This Row],[Date]]))=1,"0"&amp;_xlfn.ISOWEEKNUM(Calendar[[#This Row],[Date]]),_xlfn.ISOWEEKNUM(Calendar[[#This Row],[Date]]))</f>
        <v>S36</v>
      </c>
      <c r="J246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46" t="str">
        <f>TEXT(Calendar[[#This Row],[Date]],"jjjj")</f>
        <v>mardi</v>
      </c>
      <c r="L246">
        <f>WEEKDAY(Calendar[[#This Row],[Date]],2)</f>
        <v>2</v>
      </c>
      <c r="M246">
        <f>DAY(Calendar[[#This Row],[Date]])</f>
        <v>1</v>
      </c>
      <c r="N246" s="2">
        <f>Calendar[[#This Row],[Date]]-DATE(Calendar[[#This Row],[Annee]],1,1)+1</f>
        <v>245</v>
      </c>
      <c r="O246" s="2" t="b">
        <f>IF(OR(Calendar[[#This Row],[Nom_Jour]]="Samedi",Calendar[[#This Row],[Nom_Jour]]="Dimanche"),TRUE)</f>
        <v>0</v>
      </c>
      <c r="P246" s="1" t="b">
        <f>NOT(ISERROR(VLOOKUP(Calendar[[#This Row],[Date]],Fériés[Date Fériés],1,FALSE)))</f>
        <v>0</v>
      </c>
    </row>
    <row r="247" spans="1:16" x14ac:dyDescent="0.3">
      <c r="A247" s="1">
        <v>44076</v>
      </c>
      <c r="B247" s="1" t="str">
        <f>TEXT(Calendar[[#This Row],[Date]],"aaaa")</f>
        <v>2020</v>
      </c>
      <c r="C247" s="1" t="str">
        <f>"T"&amp;ROUNDUP(Calendar[[#This Row],[No_Mois]]/3,0)</f>
        <v>T3</v>
      </c>
      <c r="D247">
        <f t="shared" si="3"/>
        <v>9</v>
      </c>
      <c r="E247" t="str">
        <f>"M"&amp;Calendar[[#This Row],[No_Mois]]</f>
        <v>M9</v>
      </c>
      <c r="F247" t="str">
        <f>Calendar[[#This Row],[Annee]]&amp;IF(LEN(Calendar[[#This Row],[No_Mois]])=1,"0"&amp;Calendar[[#This Row],[No_Mois]],Calendar[[#This Row],[No_Mois]])</f>
        <v>202009</v>
      </c>
      <c r="G247" s="1" t="str">
        <f>TEXT(Calendar[[#This Row],[Date]],"mmmm")&amp;" "&amp;TEXT(Calendar[[#This Row],[Date]],"aa")</f>
        <v>septembre 20</v>
      </c>
      <c r="H247" s="1" t="str">
        <f>TEXT(Calendar[[#This Row],[Date]],"mmm")&amp;" "&amp;TEXT(Calendar[[#This Row],[Date]],"aa")</f>
        <v>sept 20</v>
      </c>
      <c r="I247" s="2" t="str">
        <f>"S"&amp;IF(LEN(_xlfn.ISOWEEKNUM(Calendar[[#This Row],[Date]]))=1,"0"&amp;_xlfn.ISOWEEKNUM(Calendar[[#This Row],[Date]]),_xlfn.ISOWEEKNUM(Calendar[[#This Row],[Date]]))</f>
        <v>S36</v>
      </c>
      <c r="J247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47" t="str">
        <f>TEXT(Calendar[[#This Row],[Date]],"jjjj")</f>
        <v>mercredi</v>
      </c>
      <c r="L247">
        <f>WEEKDAY(Calendar[[#This Row],[Date]],2)</f>
        <v>3</v>
      </c>
      <c r="M247">
        <f>DAY(Calendar[[#This Row],[Date]])</f>
        <v>2</v>
      </c>
      <c r="N247" s="2">
        <f>Calendar[[#This Row],[Date]]-DATE(Calendar[[#This Row],[Annee]],1,1)+1</f>
        <v>246</v>
      </c>
      <c r="O247" s="2" t="b">
        <f>IF(OR(Calendar[[#This Row],[Nom_Jour]]="Samedi",Calendar[[#This Row],[Nom_Jour]]="Dimanche"),TRUE)</f>
        <v>0</v>
      </c>
      <c r="P247" s="1" t="b">
        <f>NOT(ISERROR(VLOOKUP(Calendar[[#This Row],[Date]],Fériés[Date Fériés],1,FALSE)))</f>
        <v>0</v>
      </c>
    </row>
    <row r="248" spans="1:16" x14ac:dyDescent="0.3">
      <c r="A248" s="1">
        <v>44077</v>
      </c>
      <c r="B248" s="1" t="str">
        <f>TEXT(Calendar[[#This Row],[Date]],"aaaa")</f>
        <v>2020</v>
      </c>
      <c r="C248" s="1" t="str">
        <f>"T"&amp;ROUNDUP(Calendar[[#This Row],[No_Mois]]/3,0)</f>
        <v>T3</v>
      </c>
      <c r="D248">
        <f t="shared" si="3"/>
        <v>9</v>
      </c>
      <c r="E248" t="str">
        <f>"M"&amp;Calendar[[#This Row],[No_Mois]]</f>
        <v>M9</v>
      </c>
      <c r="F248" t="str">
        <f>Calendar[[#This Row],[Annee]]&amp;IF(LEN(Calendar[[#This Row],[No_Mois]])=1,"0"&amp;Calendar[[#This Row],[No_Mois]],Calendar[[#This Row],[No_Mois]])</f>
        <v>202009</v>
      </c>
      <c r="G248" s="1" t="str">
        <f>TEXT(Calendar[[#This Row],[Date]],"mmmm")&amp;" "&amp;TEXT(Calendar[[#This Row],[Date]],"aa")</f>
        <v>septembre 20</v>
      </c>
      <c r="H248" s="1" t="str">
        <f>TEXT(Calendar[[#This Row],[Date]],"mmm")&amp;" "&amp;TEXT(Calendar[[#This Row],[Date]],"aa")</f>
        <v>sept 20</v>
      </c>
      <c r="I248" s="2" t="str">
        <f>"S"&amp;IF(LEN(_xlfn.ISOWEEKNUM(Calendar[[#This Row],[Date]]))=1,"0"&amp;_xlfn.ISOWEEKNUM(Calendar[[#This Row],[Date]]),_xlfn.ISOWEEKNUM(Calendar[[#This Row],[Date]]))</f>
        <v>S36</v>
      </c>
      <c r="J248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48" t="str">
        <f>TEXT(Calendar[[#This Row],[Date]],"jjjj")</f>
        <v>jeudi</v>
      </c>
      <c r="L248">
        <f>WEEKDAY(Calendar[[#This Row],[Date]],2)</f>
        <v>4</v>
      </c>
      <c r="M248">
        <f>DAY(Calendar[[#This Row],[Date]])</f>
        <v>3</v>
      </c>
      <c r="N248" s="2">
        <f>Calendar[[#This Row],[Date]]-DATE(Calendar[[#This Row],[Annee]],1,1)+1</f>
        <v>247</v>
      </c>
      <c r="O248" s="2" t="b">
        <f>IF(OR(Calendar[[#This Row],[Nom_Jour]]="Samedi",Calendar[[#This Row],[Nom_Jour]]="Dimanche"),TRUE)</f>
        <v>0</v>
      </c>
      <c r="P248" s="1" t="b">
        <f>NOT(ISERROR(VLOOKUP(Calendar[[#This Row],[Date]],Fériés[Date Fériés],1,FALSE)))</f>
        <v>0</v>
      </c>
    </row>
    <row r="249" spans="1:16" x14ac:dyDescent="0.3">
      <c r="A249" s="1">
        <v>44078</v>
      </c>
      <c r="B249" s="1" t="str">
        <f>TEXT(Calendar[[#This Row],[Date]],"aaaa")</f>
        <v>2020</v>
      </c>
      <c r="C249" s="1" t="str">
        <f>"T"&amp;ROUNDUP(Calendar[[#This Row],[No_Mois]]/3,0)</f>
        <v>T3</v>
      </c>
      <c r="D249">
        <f t="shared" si="3"/>
        <v>9</v>
      </c>
      <c r="E249" t="str">
        <f>"M"&amp;Calendar[[#This Row],[No_Mois]]</f>
        <v>M9</v>
      </c>
      <c r="F249" t="str">
        <f>Calendar[[#This Row],[Annee]]&amp;IF(LEN(Calendar[[#This Row],[No_Mois]])=1,"0"&amp;Calendar[[#This Row],[No_Mois]],Calendar[[#This Row],[No_Mois]])</f>
        <v>202009</v>
      </c>
      <c r="G249" s="1" t="str">
        <f>TEXT(Calendar[[#This Row],[Date]],"mmmm")&amp;" "&amp;TEXT(Calendar[[#This Row],[Date]],"aa")</f>
        <v>septembre 20</v>
      </c>
      <c r="H249" s="1" t="str">
        <f>TEXT(Calendar[[#This Row],[Date]],"mmm")&amp;" "&amp;TEXT(Calendar[[#This Row],[Date]],"aa")</f>
        <v>sept 20</v>
      </c>
      <c r="I249" s="2" t="str">
        <f>"S"&amp;IF(LEN(_xlfn.ISOWEEKNUM(Calendar[[#This Row],[Date]]))=1,"0"&amp;_xlfn.ISOWEEKNUM(Calendar[[#This Row],[Date]]),_xlfn.ISOWEEKNUM(Calendar[[#This Row],[Date]]))</f>
        <v>S36</v>
      </c>
      <c r="J249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49" t="str">
        <f>TEXT(Calendar[[#This Row],[Date]],"jjjj")</f>
        <v>vendredi</v>
      </c>
      <c r="L249">
        <f>WEEKDAY(Calendar[[#This Row],[Date]],2)</f>
        <v>5</v>
      </c>
      <c r="M249">
        <f>DAY(Calendar[[#This Row],[Date]])</f>
        <v>4</v>
      </c>
      <c r="N249" s="2">
        <f>Calendar[[#This Row],[Date]]-DATE(Calendar[[#This Row],[Annee]],1,1)+1</f>
        <v>248</v>
      </c>
      <c r="O249" s="2" t="b">
        <f>IF(OR(Calendar[[#This Row],[Nom_Jour]]="Samedi",Calendar[[#This Row],[Nom_Jour]]="Dimanche"),TRUE)</f>
        <v>0</v>
      </c>
      <c r="P249" s="1" t="b">
        <f>NOT(ISERROR(VLOOKUP(Calendar[[#This Row],[Date]],Fériés[Date Fériés],1,FALSE)))</f>
        <v>0</v>
      </c>
    </row>
    <row r="250" spans="1:16" x14ac:dyDescent="0.3">
      <c r="A250" s="1">
        <v>44079</v>
      </c>
      <c r="B250" s="1" t="str">
        <f>TEXT(Calendar[[#This Row],[Date]],"aaaa")</f>
        <v>2020</v>
      </c>
      <c r="C250" s="1" t="str">
        <f>"T"&amp;ROUNDUP(Calendar[[#This Row],[No_Mois]]/3,0)</f>
        <v>T3</v>
      </c>
      <c r="D250">
        <f t="shared" si="3"/>
        <v>9</v>
      </c>
      <c r="E250" t="str">
        <f>"M"&amp;Calendar[[#This Row],[No_Mois]]</f>
        <v>M9</v>
      </c>
      <c r="F250" t="str">
        <f>Calendar[[#This Row],[Annee]]&amp;IF(LEN(Calendar[[#This Row],[No_Mois]])=1,"0"&amp;Calendar[[#This Row],[No_Mois]],Calendar[[#This Row],[No_Mois]])</f>
        <v>202009</v>
      </c>
      <c r="G250" s="1" t="str">
        <f>TEXT(Calendar[[#This Row],[Date]],"mmmm")&amp;" "&amp;TEXT(Calendar[[#This Row],[Date]],"aa")</f>
        <v>septembre 20</v>
      </c>
      <c r="H250" s="1" t="str">
        <f>TEXT(Calendar[[#This Row],[Date]],"mmm")&amp;" "&amp;TEXT(Calendar[[#This Row],[Date]],"aa")</f>
        <v>sept 20</v>
      </c>
      <c r="I250" s="2" t="str">
        <f>"S"&amp;IF(LEN(_xlfn.ISOWEEKNUM(Calendar[[#This Row],[Date]]))=1,"0"&amp;_xlfn.ISOWEEKNUM(Calendar[[#This Row],[Date]]),_xlfn.ISOWEEKNUM(Calendar[[#This Row],[Date]]))</f>
        <v>S36</v>
      </c>
      <c r="J250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50" t="str">
        <f>TEXT(Calendar[[#This Row],[Date]],"jjjj")</f>
        <v>samedi</v>
      </c>
      <c r="L250">
        <f>WEEKDAY(Calendar[[#This Row],[Date]],2)</f>
        <v>6</v>
      </c>
      <c r="M250">
        <f>DAY(Calendar[[#This Row],[Date]])</f>
        <v>5</v>
      </c>
      <c r="N250" s="2">
        <f>Calendar[[#This Row],[Date]]-DATE(Calendar[[#This Row],[Annee]],1,1)+1</f>
        <v>249</v>
      </c>
      <c r="O250" s="2" t="b">
        <f>IF(OR(Calendar[[#This Row],[Nom_Jour]]="Samedi",Calendar[[#This Row],[Nom_Jour]]="Dimanche"),TRUE)</f>
        <v>1</v>
      </c>
      <c r="P250" s="1" t="b">
        <f>NOT(ISERROR(VLOOKUP(Calendar[[#This Row],[Date]],Fériés[Date Fériés],1,FALSE)))</f>
        <v>0</v>
      </c>
    </row>
    <row r="251" spans="1:16" x14ac:dyDescent="0.3">
      <c r="A251" s="1">
        <v>44080</v>
      </c>
      <c r="B251" s="1" t="str">
        <f>TEXT(Calendar[[#This Row],[Date]],"aaaa")</f>
        <v>2020</v>
      </c>
      <c r="C251" s="1" t="str">
        <f>"T"&amp;ROUNDUP(Calendar[[#This Row],[No_Mois]]/3,0)</f>
        <v>T3</v>
      </c>
      <c r="D251">
        <f t="shared" si="3"/>
        <v>9</v>
      </c>
      <c r="E251" t="str">
        <f>"M"&amp;Calendar[[#This Row],[No_Mois]]</f>
        <v>M9</v>
      </c>
      <c r="F251" t="str">
        <f>Calendar[[#This Row],[Annee]]&amp;IF(LEN(Calendar[[#This Row],[No_Mois]])=1,"0"&amp;Calendar[[#This Row],[No_Mois]],Calendar[[#This Row],[No_Mois]])</f>
        <v>202009</v>
      </c>
      <c r="G251" s="1" t="str">
        <f>TEXT(Calendar[[#This Row],[Date]],"mmmm")&amp;" "&amp;TEXT(Calendar[[#This Row],[Date]],"aa")</f>
        <v>septembre 20</v>
      </c>
      <c r="H251" s="1" t="str">
        <f>TEXT(Calendar[[#This Row],[Date]],"mmm")&amp;" "&amp;TEXT(Calendar[[#This Row],[Date]],"aa")</f>
        <v>sept 20</v>
      </c>
      <c r="I251" s="2" t="str">
        <f>"S"&amp;IF(LEN(_xlfn.ISOWEEKNUM(Calendar[[#This Row],[Date]]))=1,"0"&amp;_xlfn.ISOWEEKNUM(Calendar[[#This Row],[Date]]),_xlfn.ISOWEEKNUM(Calendar[[#This Row],[Date]]))</f>
        <v>S36</v>
      </c>
      <c r="J251" s="2" t="str">
        <f>Calendar[[#This Row],[Annee]]&amp;"-"&amp;IF(LEN(_xlfn.ISOWEEKNUM(Calendar[[#This Row],[Date]]))=1,"0"&amp;_xlfn.ISOWEEKNUM(Calendar[[#This Row],[Date]]),_xlfn.ISOWEEKNUM(Calendar[[#This Row],[Date]]))</f>
        <v>2020-36</v>
      </c>
      <c r="K251" t="str">
        <f>TEXT(Calendar[[#This Row],[Date]],"jjjj")</f>
        <v>dimanche</v>
      </c>
      <c r="L251">
        <f>WEEKDAY(Calendar[[#This Row],[Date]],2)</f>
        <v>7</v>
      </c>
      <c r="M251">
        <f>DAY(Calendar[[#This Row],[Date]])</f>
        <v>6</v>
      </c>
      <c r="N251" s="2">
        <f>Calendar[[#This Row],[Date]]-DATE(Calendar[[#This Row],[Annee]],1,1)+1</f>
        <v>250</v>
      </c>
      <c r="O251" s="2" t="b">
        <f>IF(OR(Calendar[[#This Row],[Nom_Jour]]="Samedi",Calendar[[#This Row],[Nom_Jour]]="Dimanche"),TRUE)</f>
        <v>1</v>
      </c>
      <c r="P251" s="1" t="b">
        <f>NOT(ISERROR(VLOOKUP(Calendar[[#This Row],[Date]],Fériés[Date Fériés],1,FALSE)))</f>
        <v>0</v>
      </c>
    </row>
    <row r="252" spans="1:16" x14ac:dyDescent="0.3">
      <c r="A252" s="1">
        <v>44081</v>
      </c>
      <c r="B252" s="1" t="str">
        <f>TEXT(Calendar[[#This Row],[Date]],"aaaa")</f>
        <v>2020</v>
      </c>
      <c r="C252" s="1" t="str">
        <f>"T"&amp;ROUNDUP(Calendar[[#This Row],[No_Mois]]/3,0)</f>
        <v>T3</v>
      </c>
      <c r="D252">
        <f t="shared" si="3"/>
        <v>9</v>
      </c>
      <c r="E252" t="str">
        <f>"M"&amp;Calendar[[#This Row],[No_Mois]]</f>
        <v>M9</v>
      </c>
      <c r="F252" t="str">
        <f>Calendar[[#This Row],[Annee]]&amp;IF(LEN(Calendar[[#This Row],[No_Mois]])=1,"0"&amp;Calendar[[#This Row],[No_Mois]],Calendar[[#This Row],[No_Mois]])</f>
        <v>202009</v>
      </c>
      <c r="G252" s="1" t="str">
        <f>TEXT(Calendar[[#This Row],[Date]],"mmmm")&amp;" "&amp;TEXT(Calendar[[#This Row],[Date]],"aa")</f>
        <v>septembre 20</v>
      </c>
      <c r="H252" s="1" t="str">
        <f>TEXT(Calendar[[#This Row],[Date]],"mmm")&amp;" "&amp;TEXT(Calendar[[#This Row],[Date]],"aa")</f>
        <v>sept 20</v>
      </c>
      <c r="I252" s="2" t="str">
        <f>"S"&amp;IF(LEN(_xlfn.ISOWEEKNUM(Calendar[[#This Row],[Date]]))=1,"0"&amp;_xlfn.ISOWEEKNUM(Calendar[[#This Row],[Date]]),_xlfn.ISOWEEKNUM(Calendar[[#This Row],[Date]]))</f>
        <v>S37</v>
      </c>
      <c r="J252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2" t="str">
        <f>TEXT(Calendar[[#This Row],[Date]],"jjjj")</f>
        <v>lundi</v>
      </c>
      <c r="L252">
        <f>WEEKDAY(Calendar[[#This Row],[Date]],2)</f>
        <v>1</v>
      </c>
      <c r="M252">
        <f>DAY(Calendar[[#This Row],[Date]])</f>
        <v>7</v>
      </c>
      <c r="N252" s="2">
        <f>Calendar[[#This Row],[Date]]-DATE(Calendar[[#This Row],[Annee]],1,1)+1</f>
        <v>251</v>
      </c>
      <c r="O252" s="2" t="b">
        <f>IF(OR(Calendar[[#This Row],[Nom_Jour]]="Samedi",Calendar[[#This Row],[Nom_Jour]]="Dimanche"),TRUE)</f>
        <v>0</v>
      </c>
      <c r="P252" s="1" t="b">
        <f>NOT(ISERROR(VLOOKUP(Calendar[[#This Row],[Date]],Fériés[Date Fériés],1,FALSE)))</f>
        <v>0</v>
      </c>
    </row>
    <row r="253" spans="1:16" x14ac:dyDescent="0.3">
      <c r="A253" s="1">
        <v>44082</v>
      </c>
      <c r="B253" s="1" t="str">
        <f>TEXT(Calendar[[#This Row],[Date]],"aaaa")</f>
        <v>2020</v>
      </c>
      <c r="C253" s="1" t="str">
        <f>"T"&amp;ROUNDUP(Calendar[[#This Row],[No_Mois]]/3,0)</f>
        <v>T3</v>
      </c>
      <c r="D253">
        <f t="shared" si="3"/>
        <v>9</v>
      </c>
      <c r="E253" t="str">
        <f>"M"&amp;Calendar[[#This Row],[No_Mois]]</f>
        <v>M9</v>
      </c>
      <c r="F253" t="str">
        <f>Calendar[[#This Row],[Annee]]&amp;IF(LEN(Calendar[[#This Row],[No_Mois]])=1,"0"&amp;Calendar[[#This Row],[No_Mois]],Calendar[[#This Row],[No_Mois]])</f>
        <v>202009</v>
      </c>
      <c r="G253" s="1" t="str">
        <f>TEXT(Calendar[[#This Row],[Date]],"mmmm")&amp;" "&amp;TEXT(Calendar[[#This Row],[Date]],"aa")</f>
        <v>septembre 20</v>
      </c>
      <c r="H253" s="1" t="str">
        <f>TEXT(Calendar[[#This Row],[Date]],"mmm")&amp;" "&amp;TEXT(Calendar[[#This Row],[Date]],"aa")</f>
        <v>sept 20</v>
      </c>
      <c r="I253" s="2" t="str">
        <f>"S"&amp;IF(LEN(_xlfn.ISOWEEKNUM(Calendar[[#This Row],[Date]]))=1,"0"&amp;_xlfn.ISOWEEKNUM(Calendar[[#This Row],[Date]]),_xlfn.ISOWEEKNUM(Calendar[[#This Row],[Date]]))</f>
        <v>S37</v>
      </c>
      <c r="J253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3" t="str">
        <f>TEXT(Calendar[[#This Row],[Date]],"jjjj")</f>
        <v>mardi</v>
      </c>
      <c r="L253">
        <f>WEEKDAY(Calendar[[#This Row],[Date]],2)</f>
        <v>2</v>
      </c>
      <c r="M253">
        <f>DAY(Calendar[[#This Row],[Date]])</f>
        <v>8</v>
      </c>
      <c r="N253" s="2">
        <f>Calendar[[#This Row],[Date]]-DATE(Calendar[[#This Row],[Annee]],1,1)+1</f>
        <v>252</v>
      </c>
      <c r="O253" s="2" t="b">
        <f>IF(OR(Calendar[[#This Row],[Nom_Jour]]="Samedi",Calendar[[#This Row],[Nom_Jour]]="Dimanche"),TRUE)</f>
        <v>0</v>
      </c>
      <c r="P253" s="1" t="b">
        <f>NOT(ISERROR(VLOOKUP(Calendar[[#This Row],[Date]],Fériés[Date Fériés],1,FALSE)))</f>
        <v>0</v>
      </c>
    </row>
    <row r="254" spans="1:16" x14ac:dyDescent="0.3">
      <c r="A254" s="1">
        <v>44083</v>
      </c>
      <c r="B254" s="1" t="str">
        <f>TEXT(Calendar[[#This Row],[Date]],"aaaa")</f>
        <v>2020</v>
      </c>
      <c r="C254" s="1" t="str">
        <f>"T"&amp;ROUNDUP(Calendar[[#This Row],[No_Mois]]/3,0)</f>
        <v>T3</v>
      </c>
      <c r="D254">
        <f t="shared" si="3"/>
        <v>9</v>
      </c>
      <c r="E254" t="str">
        <f>"M"&amp;Calendar[[#This Row],[No_Mois]]</f>
        <v>M9</v>
      </c>
      <c r="F254" t="str">
        <f>Calendar[[#This Row],[Annee]]&amp;IF(LEN(Calendar[[#This Row],[No_Mois]])=1,"0"&amp;Calendar[[#This Row],[No_Mois]],Calendar[[#This Row],[No_Mois]])</f>
        <v>202009</v>
      </c>
      <c r="G254" s="1" t="str">
        <f>TEXT(Calendar[[#This Row],[Date]],"mmmm")&amp;" "&amp;TEXT(Calendar[[#This Row],[Date]],"aa")</f>
        <v>septembre 20</v>
      </c>
      <c r="H254" s="1" t="str">
        <f>TEXT(Calendar[[#This Row],[Date]],"mmm")&amp;" "&amp;TEXT(Calendar[[#This Row],[Date]],"aa")</f>
        <v>sept 20</v>
      </c>
      <c r="I254" s="2" t="str">
        <f>"S"&amp;IF(LEN(_xlfn.ISOWEEKNUM(Calendar[[#This Row],[Date]]))=1,"0"&amp;_xlfn.ISOWEEKNUM(Calendar[[#This Row],[Date]]),_xlfn.ISOWEEKNUM(Calendar[[#This Row],[Date]]))</f>
        <v>S37</v>
      </c>
      <c r="J254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4" t="str">
        <f>TEXT(Calendar[[#This Row],[Date]],"jjjj")</f>
        <v>mercredi</v>
      </c>
      <c r="L254">
        <f>WEEKDAY(Calendar[[#This Row],[Date]],2)</f>
        <v>3</v>
      </c>
      <c r="M254">
        <f>DAY(Calendar[[#This Row],[Date]])</f>
        <v>9</v>
      </c>
      <c r="N254" s="2">
        <f>Calendar[[#This Row],[Date]]-DATE(Calendar[[#This Row],[Annee]],1,1)+1</f>
        <v>253</v>
      </c>
      <c r="O254" s="2" t="b">
        <f>IF(OR(Calendar[[#This Row],[Nom_Jour]]="Samedi",Calendar[[#This Row],[Nom_Jour]]="Dimanche"),TRUE)</f>
        <v>0</v>
      </c>
      <c r="P254" s="1" t="b">
        <f>NOT(ISERROR(VLOOKUP(Calendar[[#This Row],[Date]],Fériés[Date Fériés],1,FALSE)))</f>
        <v>0</v>
      </c>
    </row>
    <row r="255" spans="1:16" x14ac:dyDescent="0.3">
      <c r="A255" s="1">
        <v>44084</v>
      </c>
      <c r="B255" s="1" t="str">
        <f>TEXT(Calendar[[#This Row],[Date]],"aaaa")</f>
        <v>2020</v>
      </c>
      <c r="C255" s="1" t="str">
        <f>"T"&amp;ROUNDUP(Calendar[[#This Row],[No_Mois]]/3,0)</f>
        <v>T3</v>
      </c>
      <c r="D255">
        <f t="shared" si="3"/>
        <v>9</v>
      </c>
      <c r="E255" t="str">
        <f>"M"&amp;Calendar[[#This Row],[No_Mois]]</f>
        <v>M9</v>
      </c>
      <c r="F255" t="str">
        <f>Calendar[[#This Row],[Annee]]&amp;IF(LEN(Calendar[[#This Row],[No_Mois]])=1,"0"&amp;Calendar[[#This Row],[No_Mois]],Calendar[[#This Row],[No_Mois]])</f>
        <v>202009</v>
      </c>
      <c r="G255" s="1" t="str">
        <f>TEXT(Calendar[[#This Row],[Date]],"mmmm")&amp;" "&amp;TEXT(Calendar[[#This Row],[Date]],"aa")</f>
        <v>septembre 20</v>
      </c>
      <c r="H255" s="1" t="str">
        <f>TEXT(Calendar[[#This Row],[Date]],"mmm")&amp;" "&amp;TEXT(Calendar[[#This Row],[Date]],"aa")</f>
        <v>sept 20</v>
      </c>
      <c r="I255" s="2" t="str">
        <f>"S"&amp;IF(LEN(_xlfn.ISOWEEKNUM(Calendar[[#This Row],[Date]]))=1,"0"&amp;_xlfn.ISOWEEKNUM(Calendar[[#This Row],[Date]]),_xlfn.ISOWEEKNUM(Calendar[[#This Row],[Date]]))</f>
        <v>S37</v>
      </c>
      <c r="J255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5" t="str">
        <f>TEXT(Calendar[[#This Row],[Date]],"jjjj")</f>
        <v>jeudi</v>
      </c>
      <c r="L255">
        <f>WEEKDAY(Calendar[[#This Row],[Date]],2)</f>
        <v>4</v>
      </c>
      <c r="M255">
        <f>DAY(Calendar[[#This Row],[Date]])</f>
        <v>10</v>
      </c>
      <c r="N255" s="2">
        <f>Calendar[[#This Row],[Date]]-DATE(Calendar[[#This Row],[Annee]],1,1)+1</f>
        <v>254</v>
      </c>
      <c r="O255" s="2" t="b">
        <f>IF(OR(Calendar[[#This Row],[Nom_Jour]]="Samedi",Calendar[[#This Row],[Nom_Jour]]="Dimanche"),TRUE)</f>
        <v>0</v>
      </c>
      <c r="P255" s="1" t="b">
        <f>NOT(ISERROR(VLOOKUP(Calendar[[#This Row],[Date]],Fériés[Date Fériés],1,FALSE)))</f>
        <v>0</v>
      </c>
    </row>
    <row r="256" spans="1:16" x14ac:dyDescent="0.3">
      <c r="A256" s="1">
        <v>44085</v>
      </c>
      <c r="B256" s="1" t="str">
        <f>TEXT(Calendar[[#This Row],[Date]],"aaaa")</f>
        <v>2020</v>
      </c>
      <c r="C256" s="1" t="str">
        <f>"T"&amp;ROUNDUP(Calendar[[#This Row],[No_Mois]]/3,0)</f>
        <v>T3</v>
      </c>
      <c r="D256">
        <f t="shared" si="3"/>
        <v>9</v>
      </c>
      <c r="E256" t="str">
        <f>"M"&amp;Calendar[[#This Row],[No_Mois]]</f>
        <v>M9</v>
      </c>
      <c r="F256" t="str">
        <f>Calendar[[#This Row],[Annee]]&amp;IF(LEN(Calendar[[#This Row],[No_Mois]])=1,"0"&amp;Calendar[[#This Row],[No_Mois]],Calendar[[#This Row],[No_Mois]])</f>
        <v>202009</v>
      </c>
      <c r="G256" s="1" t="str">
        <f>TEXT(Calendar[[#This Row],[Date]],"mmmm")&amp;" "&amp;TEXT(Calendar[[#This Row],[Date]],"aa")</f>
        <v>septembre 20</v>
      </c>
      <c r="H256" s="1" t="str">
        <f>TEXT(Calendar[[#This Row],[Date]],"mmm")&amp;" "&amp;TEXT(Calendar[[#This Row],[Date]],"aa")</f>
        <v>sept 20</v>
      </c>
      <c r="I256" s="2" t="str">
        <f>"S"&amp;IF(LEN(_xlfn.ISOWEEKNUM(Calendar[[#This Row],[Date]]))=1,"0"&amp;_xlfn.ISOWEEKNUM(Calendar[[#This Row],[Date]]),_xlfn.ISOWEEKNUM(Calendar[[#This Row],[Date]]))</f>
        <v>S37</v>
      </c>
      <c r="J256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6" t="str">
        <f>TEXT(Calendar[[#This Row],[Date]],"jjjj")</f>
        <v>vendredi</v>
      </c>
      <c r="L256">
        <f>WEEKDAY(Calendar[[#This Row],[Date]],2)</f>
        <v>5</v>
      </c>
      <c r="M256">
        <f>DAY(Calendar[[#This Row],[Date]])</f>
        <v>11</v>
      </c>
      <c r="N256" s="2">
        <f>Calendar[[#This Row],[Date]]-DATE(Calendar[[#This Row],[Annee]],1,1)+1</f>
        <v>255</v>
      </c>
      <c r="O256" s="2" t="b">
        <f>IF(OR(Calendar[[#This Row],[Nom_Jour]]="Samedi",Calendar[[#This Row],[Nom_Jour]]="Dimanche"),TRUE)</f>
        <v>0</v>
      </c>
      <c r="P256" s="1" t="b">
        <f>NOT(ISERROR(VLOOKUP(Calendar[[#This Row],[Date]],Fériés[Date Fériés],1,FALSE)))</f>
        <v>0</v>
      </c>
    </row>
    <row r="257" spans="1:16" x14ac:dyDescent="0.3">
      <c r="A257" s="1">
        <v>44086</v>
      </c>
      <c r="B257" s="1" t="str">
        <f>TEXT(Calendar[[#This Row],[Date]],"aaaa")</f>
        <v>2020</v>
      </c>
      <c r="C257" s="1" t="str">
        <f>"T"&amp;ROUNDUP(Calendar[[#This Row],[No_Mois]]/3,0)</f>
        <v>T3</v>
      </c>
      <c r="D257">
        <f t="shared" si="3"/>
        <v>9</v>
      </c>
      <c r="E257" t="str">
        <f>"M"&amp;Calendar[[#This Row],[No_Mois]]</f>
        <v>M9</v>
      </c>
      <c r="F257" t="str">
        <f>Calendar[[#This Row],[Annee]]&amp;IF(LEN(Calendar[[#This Row],[No_Mois]])=1,"0"&amp;Calendar[[#This Row],[No_Mois]],Calendar[[#This Row],[No_Mois]])</f>
        <v>202009</v>
      </c>
      <c r="G257" s="1" t="str">
        <f>TEXT(Calendar[[#This Row],[Date]],"mmmm")&amp;" "&amp;TEXT(Calendar[[#This Row],[Date]],"aa")</f>
        <v>septembre 20</v>
      </c>
      <c r="H257" s="1" t="str">
        <f>TEXT(Calendar[[#This Row],[Date]],"mmm")&amp;" "&amp;TEXT(Calendar[[#This Row],[Date]],"aa")</f>
        <v>sept 20</v>
      </c>
      <c r="I257" s="2" t="str">
        <f>"S"&amp;IF(LEN(_xlfn.ISOWEEKNUM(Calendar[[#This Row],[Date]]))=1,"0"&amp;_xlfn.ISOWEEKNUM(Calendar[[#This Row],[Date]]),_xlfn.ISOWEEKNUM(Calendar[[#This Row],[Date]]))</f>
        <v>S37</v>
      </c>
      <c r="J257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7" t="str">
        <f>TEXT(Calendar[[#This Row],[Date]],"jjjj")</f>
        <v>samedi</v>
      </c>
      <c r="L257">
        <f>WEEKDAY(Calendar[[#This Row],[Date]],2)</f>
        <v>6</v>
      </c>
      <c r="M257">
        <f>DAY(Calendar[[#This Row],[Date]])</f>
        <v>12</v>
      </c>
      <c r="N257" s="2">
        <f>Calendar[[#This Row],[Date]]-DATE(Calendar[[#This Row],[Annee]],1,1)+1</f>
        <v>256</v>
      </c>
      <c r="O257" s="2" t="b">
        <f>IF(OR(Calendar[[#This Row],[Nom_Jour]]="Samedi",Calendar[[#This Row],[Nom_Jour]]="Dimanche"),TRUE)</f>
        <v>1</v>
      </c>
      <c r="P257" s="1" t="b">
        <f>NOT(ISERROR(VLOOKUP(Calendar[[#This Row],[Date]],Fériés[Date Fériés],1,FALSE)))</f>
        <v>0</v>
      </c>
    </row>
    <row r="258" spans="1:16" x14ac:dyDescent="0.3">
      <c r="A258" s="1">
        <v>44087</v>
      </c>
      <c r="B258" s="1" t="str">
        <f>TEXT(Calendar[[#This Row],[Date]],"aaaa")</f>
        <v>2020</v>
      </c>
      <c r="C258" s="1" t="str">
        <f>"T"&amp;ROUNDUP(Calendar[[#This Row],[No_Mois]]/3,0)</f>
        <v>T3</v>
      </c>
      <c r="D258">
        <f t="shared" si="3"/>
        <v>9</v>
      </c>
      <c r="E258" t="str">
        <f>"M"&amp;Calendar[[#This Row],[No_Mois]]</f>
        <v>M9</v>
      </c>
      <c r="F258" t="str">
        <f>Calendar[[#This Row],[Annee]]&amp;IF(LEN(Calendar[[#This Row],[No_Mois]])=1,"0"&amp;Calendar[[#This Row],[No_Mois]],Calendar[[#This Row],[No_Mois]])</f>
        <v>202009</v>
      </c>
      <c r="G258" s="1" t="str">
        <f>TEXT(Calendar[[#This Row],[Date]],"mmmm")&amp;" "&amp;TEXT(Calendar[[#This Row],[Date]],"aa")</f>
        <v>septembre 20</v>
      </c>
      <c r="H258" s="1" t="str">
        <f>TEXT(Calendar[[#This Row],[Date]],"mmm")&amp;" "&amp;TEXT(Calendar[[#This Row],[Date]],"aa")</f>
        <v>sept 20</v>
      </c>
      <c r="I258" s="2" t="str">
        <f>"S"&amp;IF(LEN(_xlfn.ISOWEEKNUM(Calendar[[#This Row],[Date]]))=1,"0"&amp;_xlfn.ISOWEEKNUM(Calendar[[#This Row],[Date]]),_xlfn.ISOWEEKNUM(Calendar[[#This Row],[Date]]))</f>
        <v>S37</v>
      </c>
      <c r="J258" s="2" t="str">
        <f>Calendar[[#This Row],[Annee]]&amp;"-"&amp;IF(LEN(_xlfn.ISOWEEKNUM(Calendar[[#This Row],[Date]]))=1,"0"&amp;_xlfn.ISOWEEKNUM(Calendar[[#This Row],[Date]]),_xlfn.ISOWEEKNUM(Calendar[[#This Row],[Date]]))</f>
        <v>2020-37</v>
      </c>
      <c r="K258" t="str">
        <f>TEXT(Calendar[[#This Row],[Date]],"jjjj")</f>
        <v>dimanche</v>
      </c>
      <c r="L258">
        <f>WEEKDAY(Calendar[[#This Row],[Date]],2)</f>
        <v>7</v>
      </c>
      <c r="M258">
        <f>DAY(Calendar[[#This Row],[Date]])</f>
        <v>13</v>
      </c>
      <c r="N258" s="2">
        <f>Calendar[[#This Row],[Date]]-DATE(Calendar[[#This Row],[Annee]],1,1)+1</f>
        <v>257</v>
      </c>
      <c r="O258" s="2" t="b">
        <f>IF(OR(Calendar[[#This Row],[Nom_Jour]]="Samedi",Calendar[[#This Row],[Nom_Jour]]="Dimanche"),TRUE)</f>
        <v>1</v>
      </c>
      <c r="P258" s="1" t="b">
        <f>NOT(ISERROR(VLOOKUP(Calendar[[#This Row],[Date]],Fériés[Date Fériés],1,FALSE)))</f>
        <v>0</v>
      </c>
    </row>
    <row r="259" spans="1:16" x14ac:dyDescent="0.3">
      <c r="A259" s="1">
        <v>44088</v>
      </c>
      <c r="B259" s="1" t="str">
        <f>TEXT(Calendar[[#This Row],[Date]],"aaaa")</f>
        <v>2020</v>
      </c>
      <c r="C259" s="1" t="str">
        <f>"T"&amp;ROUNDUP(Calendar[[#This Row],[No_Mois]]/3,0)</f>
        <v>T3</v>
      </c>
      <c r="D259">
        <f t="shared" si="3"/>
        <v>9</v>
      </c>
      <c r="E259" t="str">
        <f>"M"&amp;Calendar[[#This Row],[No_Mois]]</f>
        <v>M9</v>
      </c>
      <c r="F259" t="str">
        <f>Calendar[[#This Row],[Annee]]&amp;IF(LEN(Calendar[[#This Row],[No_Mois]])=1,"0"&amp;Calendar[[#This Row],[No_Mois]],Calendar[[#This Row],[No_Mois]])</f>
        <v>202009</v>
      </c>
      <c r="G259" s="1" t="str">
        <f>TEXT(Calendar[[#This Row],[Date]],"mmmm")&amp;" "&amp;TEXT(Calendar[[#This Row],[Date]],"aa")</f>
        <v>septembre 20</v>
      </c>
      <c r="H259" s="1" t="str">
        <f>TEXT(Calendar[[#This Row],[Date]],"mmm")&amp;" "&amp;TEXT(Calendar[[#This Row],[Date]],"aa")</f>
        <v>sept 20</v>
      </c>
      <c r="I259" s="2" t="str">
        <f>"S"&amp;IF(LEN(_xlfn.ISOWEEKNUM(Calendar[[#This Row],[Date]]))=1,"0"&amp;_xlfn.ISOWEEKNUM(Calendar[[#This Row],[Date]]),_xlfn.ISOWEEKNUM(Calendar[[#This Row],[Date]]))</f>
        <v>S38</v>
      </c>
      <c r="J259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59" t="str">
        <f>TEXT(Calendar[[#This Row],[Date]],"jjjj")</f>
        <v>lundi</v>
      </c>
      <c r="L259">
        <f>WEEKDAY(Calendar[[#This Row],[Date]],2)</f>
        <v>1</v>
      </c>
      <c r="M259">
        <f>DAY(Calendar[[#This Row],[Date]])</f>
        <v>14</v>
      </c>
      <c r="N259" s="2">
        <f>Calendar[[#This Row],[Date]]-DATE(Calendar[[#This Row],[Annee]],1,1)+1</f>
        <v>258</v>
      </c>
      <c r="O259" s="2" t="b">
        <f>IF(OR(Calendar[[#This Row],[Nom_Jour]]="Samedi",Calendar[[#This Row],[Nom_Jour]]="Dimanche"),TRUE)</f>
        <v>0</v>
      </c>
      <c r="P259" s="1" t="b">
        <f>NOT(ISERROR(VLOOKUP(Calendar[[#This Row],[Date]],Fériés[Date Fériés],1,FALSE)))</f>
        <v>0</v>
      </c>
    </row>
    <row r="260" spans="1:16" x14ac:dyDescent="0.3">
      <c r="A260" s="1">
        <v>44089</v>
      </c>
      <c r="B260" s="1" t="str">
        <f>TEXT(Calendar[[#This Row],[Date]],"aaaa")</f>
        <v>2020</v>
      </c>
      <c r="C260" s="1" t="str">
        <f>"T"&amp;ROUNDUP(Calendar[[#This Row],[No_Mois]]/3,0)</f>
        <v>T3</v>
      </c>
      <c r="D260">
        <f t="shared" ref="D260:D323" si="4">MONTH(A260)</f>
        <v>9</v>
      </c>
      <c r="E260" t="str">
        <f>"M"&amp;Calendar[[#This Row],[No_Mois]]</f>
        <v>M9</v>
      </c>
      <c r="F260" t="str">
        <f>Calendar[[#This Row],[Annee]]&amp;IF(LEN(Calendar[[#This Row],[No_Mois]])=1,"0"&amp;Calendar[[#This Row],[No_Mois]],Calendar[[#This Row],[No_Mois]])</f>
        <v>202009</v>
      </c>
      <c r="G260" s="1" t="str">
        <f>TEXT(Calendar[[#This Row],[Date]],"mmmm")&amp;" "&amp;TEXT(Calendar[[#This Row],[Date]],"aa")</f>
        <v>septembre 20</v>
      </c>
      <c r="H260" s="1" t="str">
        <f>TEXT(Calendar[[#This Row],[Date]],"mmm")&amp;" "&amp;TEXT(Calendar[[#This Row],[Date]],"aa")</f>
        <v>sept 20</v>
      </c>
      <c r="I260" s="2" t="str">
        <f>"S"&amp;IF(LEN(_xlfn.ISOWEEKNUM(Calendar[[#This Row],[Date]]))=1,"0"&amp;_xlfn.ISOWEEKNUM(Calendar[[#This Row],[Date]]),_xlfn.ISOWEEKNUM(Calendar[[#This Row],[Date]]))</f>
        <v>S38</v>
      </c>
      <c r="J260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60" t="str">
        <f>TEXT(Calendar[[#This Row],[Date]],"jjjj")</f>
        <v>mardi</v>
      </c>
      <c r="L260">
        <f>WEEKDAY(Calendar[[#This Row],[Date]],2)</f>
        <v>2</v>
      </c>
      <c r="M260">
        <f>DAY(Calendar[[#This Row],[Date]])</f>
        <v>15</v>
      </c>
      <c r="N260" s="2">
        <f>Calendar[[#This Row],[Date]]-DATE(Calendar[[#This Row],[Annee]],1,1)+1</f>
        <v>259</v>
      </c>
      <c r="O260" s="2" t="b">
        <f>IF(OR(Calendar[[#This Row],[Nom_Jour]]="Samedi",Calendar[[#This Row],[Nom_Jour]]="Dimanche"),TRUE)</f>
        <v>0</v>
      </c>
      <c r="P260" s="1" t="b">
        <f>NOT(ISERROR(VLOOKUP(Calendar[[#This Row],[Date]],Fériés[Date Fériés],1,FALSE)))</f>
        <v>0</v>
      </c>
    </row>
    <row r="261" spans="1:16" x14ac:dyDescent="0.3">
      <c r="A261" s="1">
        <v>44090</v>
      </c>
      <c r="B261" s="1" t="str">
        <f>TEXT(Calendar[[#This Row],[Date]],"aaaa")</f>
        <v>2020</v>
      </c>
      <c r="C261" s="1" t="str">
        <f>"T"&amp;ROUNDUP(Calendar[[#This Row],[No_Mois]]/3,0)</f>
        <v>T3</v>
      </c>
      <c r="D261">
        <f t="shared" si="4"/>
        <v>9</v>
      </c>
      <c r="E261" t="str">
        <f>"M"&amp;Calendar[[#This Row],[No_Mois]]</f>
        <v>M9</v>
      </c>
      <c r="F261" t="str">
        <f>Calendar[[#This Row],[Annee]]&amp;IF(LEN(Calendar[[#This Row],[No_Mois]])=1,"0"&amp;Calendar[[#This Row],[No_Mois]],Calendar[[#This Row],[No_Mois]])</f>
        <v>202009</v>
      </c>
      <c r="G261" s="1" t="str">
        <f>TEXT(Calendar[[#This Row],[Date]],"mmmm")&amp;" "&amp;TEXT(Calendar[[#This Row],[Date]],"aa")</f>
        <v>septembre 20</v>
      </c>
      <c r="H261" s="1" t="str">
        <f>TEXT(Calendar[[#This Row],[Date]],"mmm")&amp;" "&amp;TEXT(Calendar[[#This Row],[Date]],"aa")</f>
        <v>sept 20</v>
      </c>
      <c r="I261" s="2" t="str">
        <f>"S"&amp;IF(LEN(_xlfn.ISOWEEKNUM(Calendar[[#This Row],[Date]]))=1,"0"&amp;_xlfn.ISOWEEKNUM(Calendar[[#This Row],[Date]]),_xlfn.ISOWEEKNUM(Calendar[[#This Row],[Date]]))</f>
        <v>S38</v>
      </c>
      <c r="J261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61" t="str">
        <f>TEXT(Calendar[[#This Row],[Date]],"jjjj")</f>
        <v>mercredi</v>
      </c>
      <c r="L261">
        <f>WEEKDAY(Calendar[[#This Row],[Date]],2)</f>
        <v>3</v>
      </c>
      <c r="M261">
        <f>DAY(Calendar[[#This Row],[Date]])</f>
        <v>16</v>
      </c>
      <c r="N261" s="2">
        <f>Calendar[[#This Row],[Date]]-DATE(Calendar[[#This Row],[Annee]],1,1)+1</f>
        <v>260</v>
      </c>
      <c r="O261" s="2" t="b">
        <f>IF(OR(Calendar[[#This Row],[Nom_Jour]]="Samedi",Calendar[[#This Row],[Nom_Jour]]="Dimanche"),TRUE)</f>
        <v>0</v>
      </c>
      <c r="P261" s="1" t="b">
        <f>NOT(ISERROR(VLOOKUP(Calendar[[#This Row],[Date]],Fériés[Date Fériés],1,FALSE)))</f>
        <v>0</v>
      </c>
    </row>
    <row r="262" spans="1:16" x14ac:dyDescent="0.3">
      <c r="A262" s="1">
        <v>44091</v>
      </c>
      <c r="B262" s="1" t="str">
        <f>TEXT(Calendar[[#This Row],[Date]],"aaaa")</f>
        <v>2020</v>
      </c>
      <c r="C262" s="1" t="str">
        <f>"T"&amp;ROUNDUP(Calendar[[#This Row],[No_Mois]]/3,0)</f>
        <v>T3</v>
      </c>
      <c r="D262">
        <f t="shared" si="4"/>
        <v>9</v>
      </c>
      <c r="E262" t="str">
        <f>"M"&amp;Calendar[[#This Row],[No_Mois]]</f>
        <v>M9</v>
      </c>
      <c r="F262" t="str">
        <f>Calendar[[#This Row],[Annee]]&amp;IF(LEN(Calendar[[#This Row],[No_Mois]])=1,"0"&amp;Calendar[[#This Row],[No_Mois]],Calendar[[#This Row],[No_Mois]])</f>
        <v>202009</v>
      </c>
      <c r="G262" s="1" t="str">
        <f>TEXT(Calendar[[#This Row],[Date]],"mmmm")&amp;" "&amp;TEXT(Calendar[[#This Row],[Date]],"aa")</f>
        <v>septembre 20</v>
      </c>
      <c r="H262" s="1" t="str">
        <f>TEXT(Calendar[[#This Row],[Date]],"mmm")&amp;" "&amp;TEXT(Calendar[[#This Row],[Date]],"aa")</f>
        <v>sept 20</v>
      </c>
      <c r="I262" s="2" t="str">
        <f>"S"&amp;IF(LEN(_xlfn.ISOWEEKNUM(Calendar[[#This Row],[Date]]))=1,"0"&amp;_xlfn.ISOWEEKNUM(Calendar[[#This Row],[Date]]),_xlfn.ISOWEEKNUM(Calendar[[#This Row],[Date]]))</f>
        <v>S38</v>
      </c>
      <c r="J262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62" t="str">
        <f>TEXT(Calendar[[#This Row],[Date]],"jjjj")</f>
        <v>jeudi</v>
      </c>
      <c r="L262">
        <f>WEEKDAY(Calendar[[#This Row],[Date]],2)</f>
        <v>4</v>
      </c>
      <c r="M262">
        <f>DAY(Calendar[[#This Row],[Date]])</f>
        <v>17</v>
      </c>
      <c r="N262" s="2">
        <f>Calendar[[#This Row],[Date]]-DATE(Calendar[[#This Row],[Annee]],1,1)+1</f>
        <v>261</v>
      </c>
      <c r="O262" s="2" t="b">
        <f>IF(OR(Calendar[[#This Row],[Nom_Jour]]="Samedi",Calendar[[#This Row],[Nom_Jour]]="Dimanche"),TRUE)</f>
        <v>0</v>
      </c>
      <c r="P262" s="1" t="b">
        <f>NOT(ISERROR(VLOOKUP(Calendar[[#This Row],[Date]],Fériés[Date Fériés],1,FALSE)))</f>
        <v>0</v>
      </c>
    </row>
    <row r="263" spans="1:16" x14ac:dyDescent="0.3">
      <c r="A263" s="1">
        <v>44092</v>
      </c>
      <c r="B263" s="1" t="str">
        <f>TEXT(Calendar[[#This Row],[Date]],"aaaa")</f>
        <v>2020</v>
      </c>
      <c r="C263" s="1" t="str">
        <f>"T"&amp;ROUNDUP(Calendar[[#This Row],[No_Mois]]/3,0)</f>
        <v>T3</v>
      </c>
      <c r="D263">
        <f t="shared" si="4"/>
        <v>9</v>
      </c>
      <c r="E263" t="str">
        <f>"M"&amp;Calendar[[#This Row],[No_Mois]]</f>
        <v>M9</v>
      </c>
      <c r="F263" t="str">
        <f>Calendar[[#This Row],[Annee]]&amp;IF(LEN(Calendar[[#This Row],[No_Mois]])=1,"0"&amp;Calendar[[#This Row],[No_Mois]],Calendar[[#This Row],[No_Mois]])</f>
        <v>202009</v>
      </c>
      <c r="G263" s="1" t="str">
        <f>TEXT(Calendar[[#This Row],[Date]],"mmmm")&amp;" "&amp;TEXT(Calendar[[#This Row],[Date]],"aa")</f>
        <v>septembre 20</v>
      </c>
      <c r="H263" s="1" t="str">
        <f>TEXT(Calendar[[#This Row],[Date]],"mmm")&amp;" "&amp;TEXT(Calendar[[#This Row],[Date]],"aa")</f>
        <v>sept 20</v>
      </c>
      <c r="I263" s="2" t="str">
        <f>"S"&amp;IF(LEN(_xlfn.ISOWEEKNUM(Calendar[[#This Row],[Date]]))=1,"0"&amp;_xlfn.ISOWEEKNUM(Calendar[[#This Row],[Date]]),_xlfn.ISOWEEKNUM(Calendar[[#This Row],[Date]]))</f>
        <v>S38</v>
      </c>
      <c r="J263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63" t="str">
        <f>TEXT(Calendar[[#This Row],[Date]],"jjjj")</f>
        <v>vendredi</v>
      </c>
      <c r="L263">
        <f>WEEKDAY(Calendar[[#This Row],[Date]],2)</f>
        <v>5</v>
      </c>
      <c r="M263">
        <f>DAY(Calendar[[#This Row],[Date]])</f>
        <v>18</v>
      </c>
      <c r="N263" s="2">
        <f>Calendar[[#This Row],[Date]]-DATE(Calendar[[#This Row],[Annee]],1,1)+1</f>
        <v>262</v>
      </c>
      <c r="O263" s="2" t="b">
        <f>IF(OR(Calendar[[#This Row],[Nom_Jour]]="Samedi",Calendar[[#This Row],[Nom_Jour]]="Dimanche"),TRUE)</f>
        <v>0</v>
      </c>
      <c r="P263" s="1" t="b">
        <f>NOT(ISERROR(VLOOKUP(Calendar[[#This Row],[Date]],Fériés[Date Fériés],1,FALSE)))</f>
        <v>0</v>
      </c>
    </row>
    <row r="264" spans="1:16" x14ac:dyDescent="0.3">
      <c r="A264" s="1">
        <v>44093</v>
      </c>
      <c r="B264" s="1" t="str">
        <f>TEXT(Calendar[[#This Row],[Date]],"aaaa")</f>
        <v>2020</v>
      </c>
      <c r="C264" s="1" t="str">
        <f>"T"&amp;ROUNDUP(Calendar[[#This Row],[No_Mois]]/3,0)</f>
        <v>T3</v>
      </c>
      <c r="D264">
        <f t="shared" si="4"/>
        <v>9</v>
      </c>
      <c r="E264" t="str">
        <f>"M"&amp;Calendar[[#This Row],[No_Mois]]</f>
        <v>M9</v>
      </c>
      <c r="F264" t="str">
        <f>Calendar[[#This Row],[Annee]]&amp;IF(LEN(Calendar[[#This Row],[No_Mois]])=1,"0"&amp;Calendar[[#This Row],[No_Mois]],Calendar[[#This Row],[No_Mois]])</f>
        <v>202009</v>
      </c>
      <c r="G264" s="1" t="str">
        <f>TEXT(Calendar[[#This Row],[Date]],"mmmm")&amp;" "&amp;TEXT(Calendar[[#This Row],[Date]],"aa")</f>
        <v>septembre 20</v>
      </c>
      <c r="H264" s="1" t="str">
        <f>TEXT(Calendar[[#This Row],[Date]],"mmm")&amp;" "&amp;TEXT(Calendar[[#This Row],[Date]],"aa")</f>
        <v>sept 20</v>
      </c>
      <c r="I264" s="2" t="str">
        <f>"S"&amp;IF(LEN(_xlfn.ISOWEEKNUM(Calendar[[#This Row],[Date]]))=1,"0"&amp;_xlfn.ISOWEEKNUM(Calendar[[#This Row],[Date]]),_xlfn.ISOWEEKNUM(Calendar[[#This Row],[Date]]))</f>
        <v>S38</v>
      </c>
      <c r="J264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64" t="str">
        <f>TEXT(Calendar[[#This Row],[Date]],"jjjj")</f>
        <v>samedi</v>
      </c>
      <c r="L264">
        <f>WEEKDAY(Calendar[[#This Row],[Date]],2)</f>
        <v>6</v>
      </c>
      <c r="M264">
        <f>DAY(Calendar[[#This Row],[Date]])</f>
        <v>19</v>
      </c>
      <c r="N264" s="2">
        <f>Calendar[[#This Row],[Date]]-DATE(Calendar[[#This Row],[Annee]],1,1)+1</f>
        <v>263</v>
      </c>
      <c r="O264" s="2" t="b">
        <f>IF(OR(Calendar[[#This Row],[Nom_Jour]]="Samedi",Calendar[[#This Row],[Nom_Jour]]="Dimanche"),TRUE)</f>
        <v>1</v>
      </c>
      <c r="P264" s="1" t="b">
        <f>NOT(ISERROR(VLOOKUP(Calendar[[#This Row],[Date]],Fériés[Date Fériés],1,FALSE)))</f>
        <v>0</v>
      </c>
    </row>
    <row r="265" spans="1:16" x14ac:dyDescent="0.3">
      <c r="A265" s="1">
        <v>44094</v>
      </c>
      <c r="B265" s="1" t="str">
        <f>TEXT(Calendar[[#This Row],[Date]],"aaaa")</f>
        <v>2020</v>
      </c>
      <c r="C265" s="1" t="str">
        <f>"T"&amp;ROUNDUP(Calendar[[#This Row],[No_Mois]]/3,0)</f>
        <v>T3</v>
      </c>
      <c r="D265">
        <f t="shared" si="4"/>
        <v>9</v>
      </c>
      <c r="E265" t="str">
        <f>"M"&amp;Calendar[[#This Row],[No_Mois]]</f>
        <v>M9</v>
      </c>
      <c r="F265" t="str">
        <f>Calendar[[#This Row],[Annee]]&amp;IF(LEN(Calendar[[#This Row],[No_Mois]])=1,"0"&amp;Calendar[[#This Row],[No_Mois]],Calendar[[#This Row],[No_Mois]])</f>
        <v>202009</v>
      </c>
      <c r="G265" s="1" t="str">
        <f>TEXT(Calendar[[#This Row],[Date]],"mmmm")&amp;" "&amp;TEXT(Calendar[[#This Row],[Date]],"aa")</f>
        <v>septembre 20</v>
      </c>
      <c r="H265" s="1" t="str">
        <f>TEXT(Calendar[[#This Row],[Date]],"mmm")&amp;" "&amp;TEXT(Calendar[[#This Row],[Date]],"aa")</f>
        <v>sept 20</v>
      </c>
      <c r="I265" s="2" t="str">
        <f>"S"&amp;IF(LEN(_xlfn.ISOWEEKNUM(Calendar[[#This Row],[Date]]))=1,"0"&amp;_xlfn.ISOWEEKNUM(Calendar[[#This Row],[Date]]),_xlfn.ISOWEEKNUM(Calendar[[#This Row],[Date]]))</f>
        <v>S38</v>
      </c>
      <c r="J265" s="2" t="str">
        <f>Calendar[[#This Row],[Annee]]&amp;"-"&amp;IF(LEN(_xlfn.ISOWEEKNUM(Calendar[[#This Row],[Date]]))=1,"0"&amp;_xlfn.ISOWEEKNUM(Calendar[[#This Row],[Date]]),_xlfn.ISOWEEKNUM(Calendar[[#This Row],[Date]]))</f>
        <v>2020-38</v>
      </c>
      <c r="K265" t="str">
        <f>TEXT(Calendar[[#This Row],[Date]],"jjjj")</f>
        <v>dimanche</v>
      </c>
      <c r="L265">
        <f>WEEKDAY(Calendar[[#This Row],[Date]],2)</f>
        <v>7</v>
      </c>
      <c r="M265">
        <f>DAY(Calendar[[#This Row],[Date]])</f>
        <v>20</v>
      </c>
      <c r="N265" s="2">
        <f>Calendar[[#This Row],[Date]]-DATE(Calendar[[#This Row],[Annee]],1,1)+1</f>
        <v>264</v>
      </c>
      <c r="O265" s="2" t="b">
        <f>IF(OR(Calendar[[#This Row],[Nom_Jour]]="Samedi",Calendar[[#This Row],[Nom_Jour]]="Dimanche"),TRUE)</f>
        <v>1</v>
      </c>
      <c r="P265" s="1" t="b">
        <f>NOT(ISERROR(VLOOKUP(Calendar[[#This Row],[Date]],Fériés[Date Fériés],1,FALSE)))</f>
        <v>0</v>
      </c>
    </row>
    <row r="266" spans="1:16" x14ac:dyDescent="0.3">
      <c r="A266" s="1">
        <v>44095</v>
      </c>
      <c r="B266" s="1" t="str">
        <f>TEXT(Calendar[[#This Row],[Date]],"aaaa")</f>
        <v>2020</v>
      </c>
      <c r="C266" s="1" t="str">
        <f>"T"&amp;ROUNDUP(Calendar[[#This Row],[No_Mois]]/3,0)</f>
        <v>T3</v>
      </c>
      <c r="D266">
        <f t="shared" si="4"/>
        <v>9</v>
      </c>
      <c r="E266" t="str">
        <f>"M"&amp;Calendar[[#This Row],[No_Mois]]</f>
        <v>M9</v>
      </c>
      <c r="F266" t="str">
        <f>Calendar[[#This Row],[Annee]]&amp;IF(LEN(Calendar[[#This Row],[No_Mois]])=1,"0"&amp;Calendar[[#This Row],[No_Mois]],Calendar[[#This Row],[No_Mois]])</f>
        <v>202009</v>
      </c>
      <c r="G266" s="1" t="str">
        <f>TEXT(Calendar[[#This Row],[Date]],"mmmm")&amp;" "&amp;TEXT(Calendar[[#This Row],[Date]],"aa")</f>
        <v>septembre 20</v>
      </c>
      <c r="H266" s="1" t="str">
        <f>TEXT(Calendar[[#This Row],[Date]],"mmm")&amp;" "&amp;TEXT(Calendar[[#This Row],[Date]],"aa")</f>
        <v>sept 20</v>
      </c>
      <c r="I266" s="2" t="str">
        <f>"S"&amp;IF(LEN(_xlfn.ISOWEEKNUM(Calendar[[#This Row],[Date]]))=1,"0"&amp;_xlfn.ISOWEEKNUM(Calendar[[#This Row],[Date]]),_xlfn.ISOWEEKNUM(Calendar[[#This Row],[Date]]))</f>
        <v>S39</v>
      </c>
      <c r="J266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66" t="str">
        <f>TEXT(Calendar[[#This Row],[Date]],"jjjj")</f>
        <v>lundi</v>
      </c>
      <c r="L266">
        <f>WEEKDAY(Calendar[[#This Row],[Date]],2)</f>
        <v>1</v>
      </c>
      <c r="M266">
        <f>DAY(Calendar[[#This Row],[Date]])</f>
        <v>21</v>
      </c>
      <c r="N266" s="2">
        <f>Calendar[[#This Row],[Date]]-DATE(Calendar[[#This Row],[Annee]],1,1)+1</f>
        <v>265</v>
      </c>
      <c r="O266" s="2" t="b">
        <f>IF(OR(Calendar[[#This Row],[Nom_Jour]]="Samedi",Calendar[[#This Row],[Nom_Jour]]="Dimanche"),TRUE)</f>
        <v>0</v>
      </c>
      <c r="P266" s="1" t="b">
        <f>NOT(ISERROR(VLOOKUP(Calendar[[#This Row],[Date]],Fériés[Date Fériés],1,FALSE)))</f>
        <v>0</v>
      </c>
    </row>
    <row r="267" spans="1:16" x14ac:dyDescent="0.3">
      <c r="A267" s="1">
        <v>44096</v>
      </c>
      <c r="B267" s="1" t="str">
        <f>TEXT(Calendar[[#This Row],[Date]],"aaaa")</f>
        <v>2020</v>
      </c>
      <c r="C267" s="1" t="str">
        <f>"T"&amp;ROUNDUP(Calendar[[#This Row],[No_Mois]]/3,0)</f>
        <v>T3</v>
      </c>
      <c r="D267">
        <f t="shared" si="4"/>
        <v>9</v>
      </c>
      <c r="E267" t="str">
        <f>"M"&amp;Calendar[[#This Row],[No_Mois]]</f>
        <v>M9</v>
      </c>
      <c r="F267" t="str">
        <f>Calendar[[#This Row],[Annee]]&amp;IF(LEN(Calendar[[#This Row],[No_Mois]])=1,"0"&amp;Calendar[[#This Row],[No_Mois]],Calendar[[#This Row],[No_Mois]])</f>
        <v>202009</v>
      </c>
      <c r="G267" s="1" t="str">
        <f>TEXT(Calendar[[#This Row],[Date]],"mmmm")&amp;" "&amp;TEXT(Calendar[[#This Row],[Date]],"aa")</f>
        <v>septembre 20</v>
      </c>
      <c r="H267" s="1" t="str">
        <f>TEXT(Calendar[[#This Row],[Date]],"mmm")&amp;" "&amp;TEXT(Calendar[[#This Row],[Date]],"aa")</f>
        <v>sept 20</v>
      </c>
      <c r="I267" s="2" t="str">
        <f>"S"&amp;IF(LEN(_xlfn.ISOWEEKNUM(Calendar[[#This Row],[Date]]))=1,"0"&amp;_xlfn.ISOWEEKNUM(Calendar[[#This Row],[Date]]),_xlfn.ISOWEEKNUM(Calendar[[#This Row],[Date]]))</f>
        <v>S39</v>
      </c>
      <c r="J267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67" t="str">
        <f>TEXT(Calendar[[#This Row],[Date]],"jjjj")</f>
        <v>mardi</v>
      </c>
      <c r="L267">
        <f>WEEKDAY(Calendar[[#This Row],[Date]],2)</f>
        <v>2</v>
      </c>
      <c r="M267">
        <f>DAY(Calendar[[#This Row],[Date]])</f>
        <v>22</v>
      </c>
      <c r="N267" s="2">
        <f>Calendar[[#This Row],[Date]]-DATE(Calendar[[#This Row],[Annee]],1,1)+1</f>
        <v>266</v>
      </c>
      <c r="O267" s="2" t="b">
        <f>IF(OR(Calendar[[#This Row],[Nom_Jour]]="Samedi",Calendar[[#This Row],[Nom_Jour]]="Dimanche"),TRUE)</f>
        <v>0</v>
      </c>
      <c r="P267" s="1" t="b">
        <f>NOT(ISERROR(VLOOKUP(Calendar[[#This Row],[Date]],Fériés[Date Fériés],1,FALSE)))</f>
        <v>0</v>
      </c>
    </row>
    <row r="268" spans="1:16" x14ac:dyDescent="0.3">
      <c r="A268" s="1">
        <v>44097</v>
      </c>
      <c r="B268" s="1" t="str">
        <f>TEXT(Calendar[[#This Row],[Date]],"aaaa")</f>
        <v>2020</v>
      </c>
      <c r="C268" s="1" t="str">
        <f>"T"&amp;ROUNDUP(Calendar[[#This Row],[No_Mois]]/3,0)</f>
        <v>T3</v>
      </c>
      <c r="D268">
        <f t="shared" si="4"/>
        <v>9</v>
      </c>
      <c r="E268" t="str">
        <f>"M"&amp;Calendar[[#This Row],[No_Mois]]</f>
        <v>M9</v>
      </c>
      <c r="F268" t="str">
        <f>Calendar[[#This Row],[Annee]]&amp;IF(LEN(Calendar[[#This Row],[No_Mois]])=1,"0"&amp;Calendar[[#This Row],[No_Mois]],Calendar[[#This Row],[No_Mois]])</f>
        <v>202009</v>
      </c>
      <c r="G268" s="1" t="str">
        <f>TEXT(Calendar[[#This Row],[Date]],"mmmm")&amp;" "&amp;TEXT(Calendar[[#This Row],[Date]],"aa")</f>
        <v>septembre 20</v>
      </c>
      <c r="H268" s="1" t="str">
        <f>TEXT(Calendar[[#This Row],[Date]],"mmm")&amp;" "&amp;TEXT(Calendar[[#This Row],[Date]],"aa")</f>
        <v>sept 20</v>
      </c>
      <c r="I268" s="2" t="str">
        <f>"S"&amp;IF(LEN(_xlfn.ISOWEEKNUM(Calendar[[#This Row],[Date]]))=1,"0"&amp;_xlfn.ISOWEEKNUM(Calendar[[#This Row],[Date]]),_xlfn.ISOWEEKNUM(Calendar[[#This Row],[Date]]))</f>
        <v>S39</v>
      </c>
      <c r="J268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68" t="str">
        <f>TEXT(Calendar[[#This Row],[Date]],"jjjj")</f>
        <v>mercredi</v>
      </c>
      <c r="L268">
        <f>WEEKDAY(Calendar[[#This Row],[Date]],2)</f>
        <v>3</v>
      </c>
      <c r="M268">
        <f>DAY(Calendar[[#This Row],[Date]])</f>
        <v>23</v>
      </c>
      <c r="N268" s="2">
        <f>Calendar[[#This Row],[Date]]-DATE(Calendar[[#This Row],[Annee]],1,1)+1</f>
        <v>267</v>
      </c>
      <c r="O268" s="2" t="b">
        <f>IF(OR(Calendar[[#This Row],[Nom_Jour]]="Samedi",Calendar[[#This Row],[Nom_Jour]]="Dimanche"),TRUE)</f>
        <v>0</v>
      </c>
      <c r="P268" s="1" t="b">
        <f>NOT(ISERROR(VLOOKUP(Calendar[[#This Row],[Date]],Fériés[Date Fériés],1,FALSE)))</f>
        <v>0</v>
      </c>
    </row>
    <row r="269" spans="1:16" x14ac:dyDescent="0.3">
      <c r="A269" s="1">
        <v>44098</v>
      </c>
      <c r="B269" s="1" t="str">
        <f>TEXT(Calendar[[#This Row],[Date]],"aaaa")</f>
        <v>2020</v>
      </c>
      <c r="C269" s="1" t="str">
        <f>"T"&amp;ROUNDUP(Calendar[[#This Row],[No_Mois]]/3,0)</f>
        <v>T3</v>
      </c>
      <c r="D269">
        <f t="shared" si="4"/>
        <v>9</v>
      </c>
      <c r="E269" t="str">
        <f>"M"&amp;Calendar[[#This Row],[No_Mois]]</f>
        <v>M9</v>
      </c>
      <c r="F269" t="str">
        <f>Calendar[[#This Row],[Annee]]&amp;IF(LEN(Calendar[[#This Row],[No_Mois]])=1,"0"&amp;Calendar[[#This Row],[No_Mois]],Calendar[[#This Row],[No_Mois]])</f>
        <v>202009</v>
      </c>
      <c r="G269" s="1" t="str">
        <f>TEXT(Calendar[[#This Row],[Date]],"mmmm")&amp;" "&amp;TEXT(Calendar[[#This Row],[Date]],"aa")</f>
        <v>septembre 20</v>
      </c>
      <c r="H269" s="1" t="str">
        <f>TEXT(Calendar[[#This Row],[Date]],"mmm")&amp;" "&amp;TEXT(Calendar[[#This Row],[Date]],"aa")</f>
        <v>sept 20</v>
      </c>
      <c r="I269" s="2" t="str">
        <f>"S"&amp;IF(LEN(_xlfn.ISOWEEKNUM(Calendar[[#This Row],[Date]]))=1,"0"&amp;_xlfn.ISOWEEKNUM(Calendar[[#This Row],[Date]]),_xlfn.ISOWEEKNUM(Calendar[[#This Row],[Date]]))</f>
        <v>S39</v>
      </c>
      <c r="J269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69" t="str">
        <f>TEXT(Calendar[[#This Row],[Date]],"jjjj")</f>
        <v>jeudi</v>
      </c>
      <c r="L269">
        <f>WEEKDAY(Calendar[[#This Row],[Date]],2)</f>
        <v>4</v>
      </c>
      <c r="M269">
        <f>DAY(Calendar[[#This Row],[Date]])</f>
        <v>24</v>
      </c>
      <c r="N269" s="2">
        <f>Calendar[[#This Row],[Date]]-DATE(Calendar[[#This Row],[Annee]],1,1)+1</f>
        <v>268</v>
      </c>
      <c r="O269" s="2" t="b">
        <f>IF(OR(Calendar[[#This Row],[Nom_Jour]]="Samedi",Calendar[[#This Row],[Nom_Jour]]="Dimanche"),TRUE)</f>
        <v>0</v>
      </c>
      <c r="P269" s="1" t="b">
        <f>NOT(ISERROR(VLOOKUP(Calendar[[#This Row],[Date]],Fériés[Date Fériés],1,FALSE)))</f>
        <v>0</v>
      </c>
    </row>
    <row r="270" spans="1:16" x14ac:dyDescent="0.3">
      <c r="A270" s="1">
        <v>44099</v>
      </c>
      <c r="B270" s="1" t="str">
        <f>TEXT(Calendar[[#This Row],[Date]],"aaaa")</f>
        <v>2020</v>
      </c>
      <c r="C270" s="1" t="str">
        <f>"T"&amp;ROUNDUP(Calendar[[#This Row],[No_Mois]]/3,0)</f>
        <v>T3</v>
      </c>
      <c r="D270">
        <f t="shared" si="4"/>
        <v>9</v>
      </c>
      <c r="E270" t="str">
        <f>"M"&amp;Calendar[[#This Row],[No_Mois]]</f>
        <v>M9</v>
      </c>
      <c r="F270" t="str">
        <f>Calendar[[#This Row],[Annee]]&amp;IF(LEN(Calendar[[#This Row],[No_Mois]])=1,"0"&amp;Calendar[[#This Row],[No_Mois]],Calendar[[#This Row],[No_Mois]])</f>
        <v>202009</v>
      </c>
      <c r="G270" s="1" t="str">
        <f>TEXT(Calendar[[#This Row],[Date]],"mmmm")&amp;" "&amp;TEXT(Calendar[[#This Row],[Date]],"aa")</f>
        <v>septembre 20</v>
      </c>
      <c r="H270" s="1" t="str">
        <f>TEXT(Calendar[[#This Row],[Date]],"mmm")&amp;" "&amp;TEXT(Calendar[[#This Row],[Date]],"aa")</f>
        <v>sept 20</v>
      </c>
      <c r="I270" s="2" t="str">
        <f>"S"&amp;IF(LEN(_xlfn.ISOWEEKNUM(Calendar[[#This Row],[Date]]))=1,"0"&amp;_xlfn.ISOWEEKNUM(Calendar[[#This Row],[Date]]),_xlfn.ISOWEEKNUM(Calendar[[#This Row],[Date]]))</f>
        <v>S39</v>
      </c>
      <c r="J270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70" t="str">
        <f>TEXT(Calendar[[#This Row],[Date]],"jjjj")</f>
        <v>vendredi</v>
      </c>
      <c r="L270">
        <f>WEEKDAY(Calendar[[#This Row],[Date]],2)</f>
        <v>5</v>
      </c>
      <c r="M270">
        <f>DAY(Calendar[[#This Row],[Date]])</f>
        <v>25</v>
      </c>
      <c r="N270" s="2">
        <f>Calendar[[#This Row],[Date]]-DATE(Calendar[[#This Row],[Annee]],1,1)+1</f>
        <v>269</v>
      </c>
      <c r="O270" s="2" t="b">
        <f>IF(OR(Calendar[[#This Row],[Nom_Jour]]="Samedi",Calendar[[#This Row],[Nom_Jour]]="Dimanche"),TRUE)</f>
        <v>0</v>
      </c>
      <c r="P270" s="1" t="b">
        <f>NOT(ISERROR(VLOOKUP(Calendar[[#This Row],[Date]],Fériés[Date Fériés],1,FALSE)))</f>
        <v>0</v>
      </c>
    </row>
    <row r="271" spans="1:16" x14ac:dyDescent="0.3">
      <c r="A271" s="1">
        <v>44100</v>
      </c>
      <c r="B271" s="1" t="str">
        <f>TEXT(Calendar[[#This Row],[Date]],"aaaa")</f>
        <v>2020</v>
      </c>
      <c r="C271" s="1" t="str">
        <f>"T"&amp;ROUNDUP(Calendar[[#This Row],[No_Mois]]/3,0)</f>
        <v>T3</v>
      </c>
      <c r="D271">
        <f t="shared" si="4"/>
        <v>9</v>
      </c>
      <c r="E271" t="str">
        <f>"M"&amp;Calendar[[#This Row],[No_Mois]]</f>
        <v>M9</v>
      </c>
      <c r="F271" t="str">
        <f>Calendar[[#This Row],[Annee]]&amp;IF(LEN(Calendar[[#This Row],[No_Mois]])=1,"0"&amp;Calendar[[#This Row],[No_Mois]],Calendar[[#This Row],[No_Mois]])</f>
        <v>202009</v>
      </c>
      <c r="G271" s="1" t="str">
        <f>TEXT(Calendar[[#This Row],[Date]],"mmmm")&amp;" "&amp;TEXT(Calendar[[#This Row],[Date]],"aa")</f>
        <v>septembre 20</v>
      </c>
      <c r="H271" s="1" t="str">
        <f>TEXT(Calendar[[#This Row],[Date]],"mmm")&amp;" "&amp;TEXT(Calendar[[#This Row],[Date]],"aa")</f>
        <v>sept 20</v>
      </c>
      <c r="I271" s="2" t="str">
        <f>"S"&amp;IF(LEN(_xlfn.ISOWEEKNUM(Calendar[[#This Row],[Date]]))=1,"0"&amp;_xlfn.ISOWEEKNUM(Calendar[[#This Row],[Date]]),_xlfn.ISOWEEKNUM(Calendar[[#This Row],[Date]]))</f>
        <v>S39</v>
      </c>
      <c r="J271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71" t="str">
        <f>TEXT(Calendar[[#This Row],[Date]],"jjjj")</f>
        <v>samedi</v>
      </c>
      <c r="L271">
        <f>WEEKDAY(Calendar[[#This Row],[Date]],2)</f>
        <v>6</v>
      </c>
      <c r="M271">
        <f>DAY(Calendar[[#This Row],[Date]])</f>
        <v>26</v>
      </c>
      <c r="N271" s="2">
        <f>Calendar[[#This Row],[Date]]-DATE(Calendar[[#This Row],[Annee]],1,1)+1</f>
        <v>270</v>
      </c>
      <c r="O271" s="2" t="b">
        <f>IF(OR(Calendar[[#This Row],[Nom_Jour]]="Samedi",Calendar[[#This Row],[Nom_Jour]]="Dimanche"),TRUE)</f>
        <v>1</v>
      </c>
      <c r="P271" s="1" t="b">
        <f>NOT(ISERROR(VLOOKUP(Calendar[[#This Row],[Date]],Fériés[Date Fériés],1,FALSE)))</f>
        <v>0</v>
      </c>
    </row>
    <row r="272" spans="1:16" x14ac:dyDescent="0.3">
      <c r="A272" s="1">
        <v>44101</v>
      </c>
      <c r="B272" s="1" t="str">
        <f>TEXT(Calendar[[#This Row],[Date]],"aaaa")</f>
        <v>2020</v>
      </c>
      <c r="C272" s="1" t="str">
        <f>"T"&amp;ROUNDUP(Calendar[[#This Row],[No_Mois]]/3,0)</f>
        <v>T3</v>
      </c>
      <c r="D272">
        <f t="shared" si="4"/>
        <v>9</v>
      </c>
      <c r="E272" t="str">
        <f>"M"&amp;Calendar[[#This Row],[No_Mois]]</f>
        <v>M9</v>
      </c>
      <c r="F272" t="str">
        <f>Calendar[[#This Row],[Annee]]&amp;IF(LEN(Calendar[[#This Row],[No_Mois]])=1,"0"&amp;Calendar[[#This Row],[No_Mois]],Calendar[[#This Row],[No_Mois]])</f>
        <v>202009</v>
      </c>
      <c r="G272" s="1" t="str">
        <f>TEXT(Calendar[[#This Row],[Date]],"mmmm")&amp;" "&amp;TEXT(Calendar[[#This Row],[Date]],"aa")</f>
        <v>septembre 20</v>
      </c>
      <c r="H272" s="1" t="str">
        <f>TEXT(Calendar[[#This Row],[Date]],"mmm")&amp;" "&amp;TEXT(Calendar[[#This Row],[Date]],"aa")</f>
        <v>sept 20</v>
      </c>
      <c r="I272" s="2" t="str">
        <f>"S"&amp;IF(LEN(_xlfn.ISOWEEKNUM(Calendar[[#This Row],[Date]]))=1,"0"&amp;_xlfn.ISOWEEKNUM(Calendar[[#This Row],[Date]]),_xlfn.ISOWEEKNUM(Calendar[[#This Row],[Date]]))</f>
        <v>S39</v>
      </c>
      <c r="J272" s="2" t="str">
        <f>Calendar[[#This Row],[Annee]]&amp;"-"&amp;IF(LEN(_xlfn.ISOWEEKNUM(Calendar[[#This Row],[Date]]))=1,"0"&amp;_xlfn.ISOWEEKNUM(Calendar[[#This Row],[Date]]),_xlfn.ISOWEEKNUM(Calendar[[#This Row],[Date]]))</f>
        <v>2020-39</v>
      </c>
      <c r="K272" t="str">
        <f>TEXT(Calendar[[#This Row],[Date]],"jjjj")</f>
        <v>dimanche</v>
      </c>
      <c r="L272">
        <f>WEEKDAY(Calendar[[#This Row],[Date]],2)</f>
        <v>7</v>
      </c>
      <c r="M272">
        <f>DAY(Calendar[[#This Row],[Date]])</f>
        <v>27</v>
      </c>
      <c r="N272" s="2">
        <f>Calendar[[#This Row],[Date]]-DATE(Calendar[[#This Row],[Annee]],1,1)+1</f>
        <v>271</v>
      </c>
      <c r="O272" s="2" t="b">
        <f>IF(OR(Calendar[[#This Row],[Nom_Jour]]="Samedi",Calendar[[#This Row],[Nom_Jour]]="Dimanche"),TRUE)</f>
        <v>1</v>
      </c>
      <c r="P272" s="1" t="b">
        <f>NOT(ISERROR(VLOOKUP(Calendar[[#This Row],[Date]],Fériés[Date Fériés],1,FALSE)))</f>
        <v>0</v>
      </c>
    </row>
    <row r="273" spans="1:16" x14ac:dyDescent="0.3">
      <c r="A273" s="1">
        <v>44102</v>
      </c>
      <c r="B273" s="1" t="str">
        <f>TEXT(Calendar[[#This Row],[Date]],"aaaa")</f>
        <v>2020</v>
      </c>
      <c r="C273" s="1" t="str">
        <f>"T"&amp;ROUNDUP(Calendar[[#This Row],[No_Mois]]/3,0)</f>
        <v>T3</v>
      </c>
      <c r="D273">
        <f t="shared" si="4"/>
        <v>9</v>
      </c>
      <c r="E273" t="str">
        <f>"M"&amp;Calendar[[#This Row],[No_Mois]]</f>
        <v>M9</v>
      </c>
      <c r="F273" t="str">
        <f>Calendar[[#This Row],[Annee]]&amp;IF(LEN(Calendar[[#This Row],[No_Mois]])=1,"0"&amp;Calendar[[#This Row],[No_Mois]],Calendar[[#This Row],[No_Mois]])</f>
        <v>202009</v>
      </c>
      <c r="G273" s="1" t="str">
        <f>TEXT(Calendar[[#This Row],[Date]],"mmmm")&amp;" "&amp;TEXT(Calendar[[#This Row],[Date]],"aa")</f>
        <v>septembre 20</v>
      </c>
      <c r="H273" s="1" t="str">
        <f>TEXT(Calendar[[#This Row],[Date]],"mmm")&amp;" "&amp;TEXT(Calendar[[#This Row],[Date]],"aa")</f>
        <v>sept 20</v>
      </c>
      <c r="I273" s="2" t="str">
        <f>"S"&amp;IF(LEN(_xlfn.ISOWEEKNUM(Calendar[[#This Row],[Date]]))=1,"0"&amp;_xlfn.ISOWEEKNUM(Calendar[[#This Row],[Date]]),_xlfn.ISOWEEKNUM(Calendar[[#This Row],[Date]]))</f>
        <v>S40</v>
      </c>
      <c r="J273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3" t="str">
        <f>TEXT(Calendar[[#This Row],[Date]],"jjjj")</f>
        <v>lundi</v>
      </c>
      <c r="L273">
        <f>WEEKDAY(Calendar[[#This Row],[Date]],2)</f>
        <v>1</v>
      </c>
      <c r="M273">
        <f>DAY(Calendar[[#This Row],[Date]])</f>
        <v>28</v>
      </c>
      <c r="N273" s="2">
        <f>Calendar[[#This Row],[Date]]-DATE(Calendar[[#This Row],[Annee]],1,1)+1</f>
        <v>272</v>
      </c>
      <c r="O273" s="2" t="b">
        <f>IF(OR(Calendar[[#This Row],[Nom_Jour]]="Samedi",Calendar[[#This Row],[Nom_Jour]]="Dimanche"),TRUE)</f>
        <v>0</v>
      </c>
      <c r="P273" s="1" t="b">
        <f>NOT(ISERROR(VLOOKUP(Calendar[[#This Row],[Date]],Fériés[Date Fériés],1,FALSE)))</f>
        <v>0</v>
      </c>
    </row>
    <row r="274" spans="1:16" x14ac:dyDescent="0.3">
      <c r="A274" s="1">
        <v>44103</v>
      </c>
      <c r="B274" s="1" t="str">
        <f>TEXT(Calendar[[#This Row],[Date]],"aaaa")</f>
        <v>2020</v>
      </c>
      <c r="C274" s="1" t="str">
        <f>"T"&amp;ROUNDUP(Calendar[[#This Row],[No_Mois]]/3,0)</f>
        <v>T3</v>
      </c>
      <c r="D274">
        <f t="shared" si="4"/>
        <v>9</v>
      </c>
      <c r="E274" t="str">
        <f>"M"&amp;Calendar[[#This Row],[No_Mois]]</f>
        <v>M9</v>
      </c>
      <c r="F274" t="str">
        <f>Calendar[[#This Row],[Annee]]&amp;IF(LEN(Calendar[[#This Row],[No_Mois]])=1,"0"&amp;Calendar[[#This Row],[No_Mois]],Calendar[[#This Row],[No_Mois]])</f>
        <v>202009</v>
      </c>
      <c r="G274" s="1" t="str">
        <f>TEXT(Calendar[[#This Row],[Date]],"mmmm")&amp;" "&amp;TEXT(Calendar[[#This Row],[Date]],"aa")</f>
        <v>septembre 20</v>
      </c>
      <c r="H274" s="1" t="str">
        <f>TEXT(Calendar[[#This Row],[Date]],"mmm")&amp;" "&amp;TEXT(Calendar[[#This Row],[Date]],"aa")</f>
        <v>sept 20</v>
      </c>
      <c r="I274" s="2" t="str">
        <f>"S"&amp;IF(LEN(_xlfn.ISOWEEKNUM(Calendar[[#This Row],[Date]]))=1,"0"&amp;_xlfn.ISOWEEKNUM(Calendar[[#This Row],[Date]]),_xlfn.ISOWEEKNUM(Calendar[[#This Row],[Date]]))</f>
        <v>S40</v>
      </c>
      <c r="J274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4" t="str">
        <f>TEXT(Calendar[[#This Row],[Date]],"jjjj")</f>
        <v>mardi</v>
      </c>
      <c r="L274">
        <f>WEEKDAY(Calendar[[#This Row],[Date]],2)</f>
        <v>2</v>
      </c>
      <c r="M274">
        <f>DAY(Calendar[[#This Row],[Date]])</f>
        <v>29</v>
      </c>
      <c r="N274" s="2">
        <f>Calendar[[#This Row],[Date]]-DATE(Calendar[[#This Row],[Annee]],1,1)+1</f>
        <v>273</v>
      </c>
      <c r="O274" s="2" t="b">
        <f>IF(OR(Calendar[[#This Row],[Nom_Jour]]="Samedi",Calendar[[#This Row],[Nom_Jour]]="Dimanche"),TRUE)</f>
        <v>0</v>
      </c>
      <c r="P274" s="1" t="b">
        <f>NOT(ISERROR(VLOOKUP(Calendar[[#This Row],[Date]],Fériés[Date Fériés],1,FALSE)))</f>
        <v>0</v>
      </c>
    </row>
    <row r="275" spans="1:16" x14ac:dyDescent="0.3">
      <c r="A275" s="1">
        <v>44104</v>
      </c>
      <c r="B275" s="1" t="str">
        <f>TEXT(Calendar[[#This Row],[Date]],"aaaa")</f>
        <v>2020</v>
      </c>
      <c r="C275" s="1" t="str">
        <f>"T"&amp;ROUNDUP(Calendar[[#This Row],[No_Mois]]/3,0)</f>
        <v>T3</v>
      </c>
      <c r="D275">
        <f t="shared" si="4"/>
        <v>9</v>
      </c>
      <c r="E275" t="str">
        <f>"M"&amp;Calendar[[#This Row],[No_Mois]]</f>
        <v>M9</v>
      </c>
      <c r="F275" t="str">
        <f>Calendar[[#This Row],[Annee]]&amp;IF(LEN(Calendar[[#This Row],[No_Mois]])=1,"0"&amp;Calendar[[#This Row],[No_Mois]],Calendar[[#This Row],[No_Mois]])</f>
        <v>202009</v>
      </c>
      <c r="G275" s="1" t="str">
        <f>TEXT(Calendar[[#This Row],[Date]],"mmmm")&amp;" "&amp;TEXT(Calendar[[#This Row],[Date]],"aa")</f>
        <v>septembre 20</v>
      </c>
      <c r="H275" s="1" t="str">
        <f>TEXT(Calendar[[#This Row],[Date]],"mmm")&amp;" "&amp;TEXT(Calendar[[#This Row],[Date]],"aa")</f>
        <v>sept 20</v>
      </c>
      <c r="I275" s="2" t="str">
        <f>"S"&amp;IF(LEN(_xlfn.ISOWEEKNUM(Calendar[[#This Row],[Date]]))=1,"0"&amp;_xlfn.ISOWEEKNUM(Calendar[[#This Row],[Date]]),_xlfn.ISOWEEKNUM(Calendar[[#This Row],[Date]]))</f>
        <v>S40</v>
      </c>
      <c r="J275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5" t="str">
        <f>TEXT(Calendar[[#This Row],[Date]],"jjjj")</f>
        <v>mercredi</v>
      </c>
      <c r="L275">
        <f>WEEKDAY(Calendar[[#This Row],[Date]],2)</f>
        <v>3</v>
      </c>
      <c r="M275">
        <f>DAY(Calendar[[#This Row],[Date]])</f>
        <v>30</v>
      </c>
      <c r="N275" s="2">
        <f>Calendar[[#This Row],[Date]]-DATE(Calendar[[#This Row],[Annee]],1,1)+1</f>
        <v>274</v>
      </c>
      <c r="O275" s="2" t="b">
        <f>IF(OR(Calendar[[#This Row],[Nom_Jour]]="Samedi",Calendar[[#This Row],[Nom_Jour]]="Dimanche"),TRUE)</f>
        <v>0</v>
      </c>
      <c r="P275" s="1" t="b">
        <f>NOT(ISERROR(VLOOKUP(Calendar[[#This Row],[Date]],Fériés[Date Fériés],1,FALSE)))</f>
        <v>0</v>
      </c>
    </row>
    <row r="276" spans="1:16" x14ac:dyDescent="0.3">
      <c r="A276" s="1">
        <v>44105</v>
      </c>
      <c r="B276" s="1" t="str">
        <f>TEXT(Calendar[[#This Row],[Date]],"aaaa")</f>
        <v>2020</v>
      </c>
      <c r="C276" s="1" t="str">
        <f>"T"&amp;ROUNDUP(Calendar[[#This Row],[No_Mois]]/3,0)</f>
        <v>T4</v>
      </c>
      <c r="D276">
        <f t="shared" si="4"/>
        <v>10</v>
      </c>
      <c r="E276" t="str">
        <f>"M"&amp;Calendar[[#This Row],[No_Mois]]</f>
        <v>M10</v>
      </c>
      <c r="F276" t="str">
        <f>Calendar[[#This Row],[Annee]]&amp;IF(LEN(Calendar[[#This Row],[No_Mois]])=1,"0"&amp;Calendar[[#This Row],[No_Mois]],Calendar[[#This Row],[No_Mois]])</f>
        <v>202010</v>
      </c>
      <c r="G276" s="1" t="str">
        <f>TEXT(Calendar[[#This Row],[Date]],"mmmm")&amp;" "&amp;TEXT(Calendar[[#This Row],[Date]],"aa")</f>
        <v>octobre 20</v>
      </c>
      <c r="H276" s="1" t="str">
        <f>TEXT(Calendar[[#This Row],[Date]],"mmm")&amp;" "&amp;TEXT(Calendar[[#This Row],[Date]],"aa")</f>
        <v>oct 20</v>
      </c>
      <c r="I276" s="2" t="str">
        <f>"S"&amp;IF(LEN(_xlfn.ISOWEEKNUM(Calendar[[#This Row],[Date]]))=1,"0"&amp;_xlfn.ISOWEEKNUM(Calendar[[#This Row],[Date]]),_xlfn.ISOWEEKNUM(Calendar[[#This Row],[Date]]))</f>
        <v>S40</v>
      </c>
      <c r="J276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6" t="str">
        <f>TEXT(Calendar[[#This Row],[Date]],"jjjj")</f>
        <v>jeudi</v>
      </c>
      <c r="L276">
        <f>WEEKDAY(Calendar[[#This Row],[Date]],2)</f>
        <v>4</v>
      </c>
      <c r="M276">
        <f>DAY(Calendar[[#This Row],[Date]])</f>
        <v>1</v>
      </c>
      <c r="N276" s="2">
        <f>Calendar[[#This Row],[Date]]-DATE(Calendar[[#This Row],[Annee]],1,1)+1</f>
        <v>275</v>
      </c>
      <c r="O276" s="2" t="b">
        <f>IF(OR(Calendar[[#This Row],[Nom_Jour]]="Samedi",Calendar[[#This Row],[Nom_Jour]]="Dimanche"),TRUE)</f>
        <v>0</v>
      </c>
      <c r="P276" s="1" t="b">
        <f>NOT(ISERROR(VLOOKUP(Calendar[[#This Row],[Date]],Fériés[Date Fériés],1,FALSE)))</f>
        <v>0</v>
      </c>
    </row>
    <row r="277" spans="1:16" x14ac:dyDescent="0.3">
      <c r="A277" s="1">
        <v>44106</v>
      </c>
      <c r="B277" s="1" t="str">
        <f>TEXT(Calendar[[#This Row],[Date]],"aaaa")</f>
        <v>2020</v>
      </c>
      <c r="C277" s="1" t="str">
        <f>"T"&amp;ROUNDUP(Calendar[[#This Row],[No_Mois]]/3,0)</f>
        <v>T4</v>
      </c>
      <c r="D277">
        <f t="shared" si="4"/>
        <v>10</v>
      </c>
      <c r="E277" t="str">
        <f>"M"&amp;Calendar[[#This Row],[No_Mois]]</f>
        <v>M10</v>
      </c>
      <c r="F277" t="str">
        <f>Calendar[[#This Row],[Annee]]&amp;IF(LEN(Calendar[[#This Row],[No_Mois]])=1,"0"&amp;Calendar[[#This Row],[No_Mois]],Calendar[[#This Row],[No_Mois]])</f>
        <v>202010</v>
      </c>
      <c r="G277" s="1" t="str">
        <f>TEXT(Calendar[[#This Row],[Date]],"mmmm")&amp;" "&amp;TEXT(Calendar[[#This Row],[Date]],"aa")</f>
        <v>octobre 20</v>
      </c>
      <c r="H277" s="1" t="str">
        <f>TEXT(Calendar[[#This Row],[Date]],"mmm")&amp;" "&amp;TEXT(Calendar[[#This Row],[Date]],"aa")</f>
        <v>oct 20</v>
      </c>
      <c r="I277" s="2" t="str">
        <f>"S"&amp;IF(LEN(_xlfn.ISOWEEKNUM(Calendar[[#This Row],[Date]]))=1,"0"&amp;_xlfn.ISOWEEKNUM(Calendar[[#This Row],[Date]]),_xlfn.ISOWEEKNUM(Calendar[[#This Row],[Date]]))</f>
        <v>S40</v>
      </c>
      <c r="J277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7" t="str">
        <f>TEXT(Calendar[[#This Row],[Date]],"jjjj")</f>
        <v>vendredi</v>
      </c>
      <c r="L277">
        <f>WEEKDAY(Calendar[[#This Row],[Date]],2)</f>
        <v>5</v>
      </c>
      <c r="M277">
        <f>DAY(Calendar[[#This Row],[Date]])</f>
        <v>2</v>
      </c>
      <c r="N277" s="2">
        <f>Calendar[[#This Row],[Date]]-DATE(Calendar[[#This Row],[Annee]],1,1)+1</f>
        <v>276</v>
      </c>
      <c r="O277" s="2" t="b">
        <f>IF(OR(Calendar[[#This Row],[Nom_Jour]]="Samedi",Calendar[[#This Row],[Nom_Jour]]="Dimanche"),TRUE)</f>
        <v>0</v>
      </c>
      <c r="P277" s="1" t="b">
        <f>NOT(ISERROR(VLOOKUP(Calendar[[#This Row],[Date]],Fériés[Date Fériés],1,FALSE)))</f>
        <v>0</v>
      </c>
    </row>
    <row r="278" spans="1:16" x14ac:dyDescent="0.3">
      <c r="A278" s="1">
        <v>44107</v>
      </c>
      <c r="B278" s="1" t="str">
        <f>TEXT(Calendar[[#This Row],[Date]],"aaaa")</f>
        <v>2020</v>
      </c>
      <c r="C278" s="1" t="str">
        <f>"T"&amp;ROUNDUP(Calendar[[#This Row],[No_Mois]]/3,0)</f>
        <v>T4</v>
      </c>
      <c r="D278">
        <f t="shared" si="4"/>
        <v>10</v>
      </c>
      <c r="E278" t="str">
        <f>"M"&amp;Calendar[[#This Row],[No_Mois]]</f>
        <v>M10</v>
      </c>
      <c r="F278" t="str">
        <f>Calendar[[#This Row],[Annee]]&amp;IF(LEN(Calendar[[#This Row],[No_Mois]])=1,"0"&amp;Calendar[[#This Row],[No_Mois]],Calendar[[#This Row],[No_Mois]])</f>
        <v>202010</v>
      </c>
      <c r="G278" s="1" t="str">
        <f>TEXT(Calendar[[#This Row],[Date]],"mmmm")&amp;" "&amp;TEXT(Calendar[[#This Row],[Date]],"aa")</f>
        <v>octobre 20</v>
      </c>
      <c r="H278" s="1" t="str">
        <f>TEXT(Calendar[[#This Row],[Date]],"mmm")&amp;" "&amp;TEXT(Calendar[[#This Row],[Date]],"aa")</f>
        <v>oct 20</v>
      </c>
      <c r="I278" s="2" t="str">
        <f>"S"&amp;IF(LEN(_xlfn.ISOWEEKNUM(Calendar[[#This Row],[Date]]))=1,"0"&amp;_xlfn.ISOWEEKNUM(Calendar[[#This Row],[Date]]),_xlfn.ISOWEEKNUM(Calendar[[#This Row],[Date]]))</f>
        <v>S40</v>
      </c>
      <c r="J278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8" t="str">
        <f>TEXT(Calendar[[#This Row],[Date]],"jjjj")</f>
        <v>samedi</v>
      </c>
      <c r="L278">
        <f>WEEKDAY(Calendar[[#This Row],[Date]],2)</f>
        <v>6</v>
      </c>
      <c r="M278">
        <f>DAY(Calendar[[#This Row],[Date]])</f>
        <v>3</v>
      </c>
      <c r="N278" s="2">
        <f>Calendar[[#This Row],[Date]]-DATE(Calendar[[#This Row],[Annee]],1,1)+1</f>
        <v>277</v>
      </c>
      <c r="O278" s="2" t="b">
        <f>IF(OR(Calendar[[#This Row],[Nom_Jour]]="Samedi",Calendar[[#This Row],[Nom_Jour]]="Dimanche"),TRUE)</f>
        <v>1</v>
      </c>
      <c r="P278" s="1" t="b">
        <f>NOT(ISERROR(VLOOKUP(Calendar[[#This Row],[Date]],Fériés[Date Fériés],1,FALSE)))</f>
        <v>0</v>
      </c>
    </row>
    <row r="279" spans="1:16" x14ac:dyDescent="0.3">
      <c r="A279" s="1">
        <v>44108</v>
      </c>
      <c r="B279" s="1" t="str">
        <f>TEXT(Calendar[[#This Row],[Date]],"aaaa")</f>
        <v>2020</v>
      </c>
      <c r="C279" s="1" t="str">
        <f>"T"&amp;ROUNDUP(Calendar[[#This Row],[No_Mois]]/3,0)</f>
        <v>T4</v>
      </c>
      <c r="D279">
        <f t="shared" si="4"/>
        <v>10</v>
      </c>
      <c r="E279" t="str">
        <f>"M"&amp;Calendar[[#This Row],[No_Mois]]</f>
        <v>M10</v>
      </c>
      <c r="F279" t="str">
        <f>Calendar[[#This Row],[Annee]]&amp;IF(LEN(Calendar[[#This Row],[No_Mois]])=1,"0"&amp;Calendar[[#This Row],[No_Mois]],Calendar[[#This Row],[No_Mois]])</f>
        <v>202010</v>
      </c>
      <c r="G279" s="1" t="str">
        <f>TEXT(Calendar[[#This Row],[Date]],"mmmm")&amp;" "&amp;TEXT(Calendar[[#This Row],[Date]],"aa")</f>
        <v>octobre 20</v>
      </c>
      <c r="H279" s="1" t="str">
        <f>TEXT(Calendar[[#This Row],[Date]],"mmm")&amp;" "&amp;TEXT(Calendar[[#This Row],[Date]],"aa")</f>
        <v>oct 20</v>
      </c>
      <c r="I279" s="2" t="str">
        <f>"S"&amp;IF(LEN(_xlfn.ISOWEEKNUM(Calendar[[#This Row],[Date]]))=1,"0"&amp;_xlfn.ISOWEEKNUM(Calendar[[#This Row],[Date]]),_xlfn.ISOWEEKNUM(Calendar[[#This Row],[Date]]))</f>
        <v>S40</v>
      </c>
      <c r="J279" s="2" t="str">
        <f>Calendar[[#This Row],[Annee]]&amp;"-"&amp;IF(LEN(_xlfn.ISOWEEKNUM(Calendar[[#This Row],[Date]]))=1,"0"&amp;_xlfn.ISOWEEKNUM(Calendar[[#This Row],[Date]]),_xlfn.ISOWEEKNUM(Calendar[[#This Row],[Date]]))</f>
        <v>2020-40</v>
      </c>
      <c r="K279" t="str">
        <f>TEXT(Calendar[[#This Row],[Date]],"jjjj")</f>
        <v>dimanche</v>
      </c>
      <c r="L279">
        <f>WEEKDAY(Calendar[[#This Row],[Date]],2)</f>
        <v>7</v>
      </c>
      <c r="M279">
        <f>DAY(Calendar[[#This Row],[Date]])</f>
        <v>4</v>
      </c>
      <c r="N279" s="2">
        <f>Calendar[[#This Row],[Date]]-DATE(Calendar[[#This Row],[Annee]],1,1)+1</f>
        <v>278</v>
      </c>
      <c r="O279" s="2" t="b">
        <f>IF(OR(Calendar[[#This Row],[Nom_Jour]]="Samedi",Calendar[[#This Row],[Nom_Jour]]="Dimanche"),TRUE)</f>
        <v>1</v>
      </c>
      <c r="P279" s="1" t="b">
        <f>NOT(ISERROR(VLOOKUP(Calendar[[#This Row],[Date]],Fériés[Date Fériés],1,FALSE)))</f>
        <v>0</v>
      </c>
    </row>
    <row r="280" spans="1:16" x14ac:dyDescent="0.3">
      <c r="A280" s="1">
        <v>44109</v>
      </c>
      <c r="B280" s="1" t="str">
        <f>TEXT(Calendar[[#This Row],[Date]],"aaaa")</f>
        <v>2020</v>
      </c>
      <c r="C280" s="1" t="str">
        <f>"T"&amp;ROUNDUP(Calendar[[#This Row],[No_Mois]]/3,0)</f>
        <v>T4</v>
      </c>
      <c r="D280">
        <f t="shared" si="4"/>
        <v>10</v>
      </c>
      <c r="E280" t="str">
        <f>"M"&amp;Calendar[[#This Row],[No_Mois]]</f>
        <v>M10</v>
      </c>
      <c r="F280" t="str">
        <f>Calendar[[#This Row],[Annee]]&amp;IF(LEN(Calendar[[#This Row],[No_Mois]])=1,"0"&amp;Calendar[[#This Row],[No_Mois]],Calendar[[#This Row],[No_Mois]])</f>
        <v>202010</v>
      </c>
      <c r="G280" s="1" t="str">
        <f>TEXT(Calendar[[#This Row],[Date]],"mmmm")&amp;" "&amp;TEXT(Calendar[[#This Row],[Date]],"aa")</f>
        <v>octobre 20</v>
      </c>
      <c r="H280" s="1" t="str">
        <f>TEXT(Calendar[[#This Row],[Date]],"mmm")&amp;" "&amp;TEXT(Calendar[[#This Row],[Date]],"aa")</f>
        <v>oct 20</v>
      </c>
      <c r="I280" s="2" t="str">
        <f>"S"&amp;IF(LEN(_xlfn.ISOWEEKNUM(Calendar[[#This Row],[Date]]))=1,"0"&amp;_xlfn.ISOWEEKNUM(Calendar[[#This Row],[Date]]),_xlfn.ISOWEEKNUM(Calendar[[#This Row],[Date]]))</f>
        <v>S41</v>
      </c>
      <c r="J280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0" t="str">
        <f>TEXT(Calendar[[#This Row],[Date]],"jjjj")</f>
        <v>lundi</v>
      </c>
      <c r="L280">
        <f>WEEKDAY(Calendar[[#This Row],[Date]],2)</f>
        <v>1</v>
      </c>
      <c r="M280">
        <f>DAY(Calendar[[#This Row],[Date]])</f>
        <v>5</v>
      </c>
      <c r="N280" s="2">
        <f>Calendar[[#This Row],[Date]]-DATE(Calendar[[#This Row],[Annee]],1,1)+1</f>
        <v>279</v>
      </c>
      <c r="O280" s="2" t="b">
        <f>IF(OR(Calendar[[#This Row],[Nom_Jour]]="Samedi",Calendar[[#This Row],[Nom_Jour]]="Dimanche"),TRUE)</f>
        <v>0</v>
      </c>
      <c r="P280" s="1" t="b">
        <f>NOT(ISERROR(VLOOKUP(Calendar[[#This Row],[Date]],Fériés[Date Fériés],1,FALSE)))</f>
        <v>0</v>
      </c>
    </row>
    <row r="281" spans="1:16" x14ac:dyDescent="0.3">
      <c r="A281" s="1">
        <v>44110</v>
      </c>
      <c r="B281" s="1" t="str">
        <f>TEXT(Calendar[[#This Row],[Date]],"aaaa")</f>
        <v>2020</v>
      </c>
      <c r="C281" s="1" t="str">
        <f>"T"&amp;ROUNDUP(Calendar[[#This Row],[No_Mois]]/3,0)</f>
        <v>T4</v>
      </c>
      <c r="D281">
        <f t="shared" si="4"/>
        <v>10</v>
      </c>
      <c r="E281" t="str">
        <f>"M"&amp;Calendar[[#This Row],[No_Mois]]</f>
        <v>M10</v>
      </c>
      <c r="F281" t="str">
        <f>Calendar[[#This Row],[Annee]]&amp;IF(LEN(Calendar[[#This Row],[No_Mois]])=1,"0"&amp;Calendar[[#This Row],[No_Mois]],Calendar[[#This Row],[No_Mois]])</f>
        <v>202010</v>
      </c>
      <c r="G281" s="1" t="str">
        <f>TEXT(Calendar[[#This Row],[Date]],"mmmm")&amp;" "&amp;TEXT(Calendar[[#This Row],[Date]],"aa")</f>
        <v>octobre 20</v>
      </c>
      <c r="H281" s="1" t="str">
        <f>TEXT(Calendar[[#This Row],[Date]],"mmm")&amp;" "&amp;TEXT(Calendar[[#This Row],[Date]],"aa")</f>
        <v>oct 20</v>
      </c>
      <c r="I281" s="2" t="str">
        <f>"S"&amp;IF(LEN(_xlfn.ISOWEEKNUM(Calendar[[#This Row],[Date]]))=1,"0"&amp;_xlfn.ISOWEEKNUM(Calendar[[#This Row],[Date]]),_xlfn.ISOWEEKNUM(Calendar[[#This Row],[Date]]))</f>
        <v>S41</v>
      </c>
      <c r="J281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1" t="str">
        <f>TEXT(Calendar[[#This Row],[Date]],"jjjj")</f>
        <v>mardi</v>
      </c>
      <c r="L281">
        <f>WEEKDAY(Calendar[[#This Row],[Date]],2)</f>
        <v>2</v>
      </c>
      <c r="M281">
        <f>DAY(Calendar[[#This Row],[Date]])</f>
        <v>6</v>
      </c>
      <c r="N281" s="2">
        <f>Calendar[[#This Row],[Date]]-DATE(Calendar[[#This Row],[Annee]],1,1)+1</f>
        <v>280</v>
      </c>
      <c r="O281" s="2" t="b">
        <f>IF(OR(Calendar[[#This Row],[Nom_Jour]]="Samedi",Calendar[[#This Row],[Nom_Jour]]="Dimanche"),TRUE)</f>
        <v>0</v>
      </c>
      <c r="P281" s="1" t="b">
        <f>NOT(ISERROR(VLOOKUP(Calendar[[#This Row],[Date]],Fériés[Date Fériés],1,FALSE)))</f>
        <v>0</v>
      </c>
    </row>
    <row r="282" spans="1:16" x14ac:dyDescent="0.3">
      <c r="A282" s="1">
        <v>44111</v>
      </c>
      <c r="B282" s="1" t="str">
        <f>TEXT(Calendar[[#This Row],[Date]],"aaaa")</f>
        <v>2020</v>
      </c>
      <c r="C282" s="1" t="str">
        <f>"T"&amp;ROUNDUP(Calendar[[#This Row],[No_Mois]]/3,0)</f>
        <v>T4</v>
      </c>
      <c r="D282">
        <f t="shared" si="4"/>
        <v>10</v>
      </c>
      <c r="E282" t="str">
        <f>"M"&amp;Calendar[[#This Row],[No_Mois]]</f>
        <v>M10</v>
      </c>
      <c r="F282" t="str">
        <f>Calendar[[#This Row],[Annee]]&amp;IF(LEN(Calendar[[#This Row],[No_Mois]])=1,"0"&amp;Calendar[[#This Row],[No_Mois]],Calendar[[#This Row],[No_Mois]])</f>
        <v>202010</v>
      </c>
      <c r="G282" s="1" t="str">
        <f>TEXT(Calendar[[#This Row],[Date]],"mmmm")&amp;" "&amp;TEXT(Calendar[[#This Row],[Date]],"aa")</f>
        <v>octobre 20</v>
      </c>
      <c r="H282" s="1" t="str">
        <f>TEXT(Calendar[[#This Row],[Date]],"mmm")&amp;" "&amp;TEXT(Calendar[[#This Row],[Date]],"aa")</f>
        <v>oct 20</v>
      </c>
      <c r="I282" s="2" t="str">
        <f>"S"&amp;IF(LEN(_xlfn.ISOWEEKNUM(Calendar[[#This Row],[Date]]))=1,"0"&amp;_xlfn.ISOWEEKNUM(Calendar[[#This Row],[Date]]),_xlfn.ISOWEEKNUM(Calendar[[#This Row],[Date]]))</f>
        <v>S41</v>
      </c>
      <c r="J282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2" t="str">
        <f>TEXT(Calendar[[#This Row],[Date]],"jjjj")</f>
        <v>mercredi</v>
      </c>
      <c r="L282">
        <f>WEEKDAY(Calendar[[#This Row],[Date]],2)</f>
        <v>3</v>
      </c>
      <c r="M282">
        <f>DAY(Calendar[[#This Row],[Date]])</f>
        <v>7</v>
      </c>
      <c r="N282" s="2">
        <f>Calendar[[#This Row],[Date]]-DATE(Calendar[[#This Row],[Annee]],1,1)+1</f>
        <v>281</v>
      </c>
      <c r="O282" s="2" t="b">
        <f>IF(OR(Calendar[[#This Row],[Nom_Jour]]="Samedi",Calendar[[#This Row],[Nom_Jour]]="Dimanche"),TRUE)</f>
        <v>0</v>
      </c>
      <c r="P282" s="1" t="b">
        <f>NOT(ISERROR(VLOOKUP(Calendar[[#This Row],[Date]],Fériés[Date Fériés],1,FALSE)))</f>
        <v>0</v>
      </c>
    </row>
    <row r="283" spans="1:16" x14ac:dyDescent="0.3">
      <c r="A283" s="1">
        <v>44112</v>
      </c>
      <c r="B283" s="1" t="str">
        <f>TEXT(Calendar[[#This Row],[Date]],"aaaa")</f>
        <v>2020</v>
      </c>
      <c r="C283" s="1" t="str">
        <f>"T"&amp;ROUNDUP(Calendar[[#This Row],[No_Mois]]/3,0)</f>
        <v>T4</v>
      </c>
      <c r="D283">
        <f t="shared" si="4"/>
        <v>10</v>
      </c>
      <c r="E283" t="str">
        <f>"M"&amp;Calendar[[#This Row],[No_Mois]]</f>
        <v>M10</v>
      </c>
      <c r="F283" t="str">
        <f>Calendar[[#This Row],[Annee]]&amp;IF(LEN(Calendar[[#This Row],[No_Mois]])=1,"0"&amp;Calendar[[#This Row],[No_Mois]],Calendar[[#This Row],[No_Mois]])</f>
        <v>202010</v>
      </c>
      <c r="G283" s="1" t="str">
        <f>TEXT(Calendar[[#This Row],[Date]],"mmmm")&amp;" "&amp;TEXT(Calendar[[#This Row],[Date]],"aa")</f>
        <v>octobre 20</v>
      </c>
      <c r="H283" s="1" t="str">
        <f>TEXT(Calendar[[#This Row],[Date]],"mmm")&amp;" "&amp;TEXT(Calendar[[#This Row],[Date]],"aa")</f>
        <v>oct 20</v>
      </c>
      <c r="I283" s="2" t="str">
        <f>"S"&amp;IF(LEN(_xlfn.ISOWEEKNUM(Calendar[[#This Row],[Date]]))=1,"0"&amp;_xlfn.ISOWEEKNUM(Calendar[[#This Row],[Date]]),_xlfn.ISOWEEKNUM(Calendar[[#This Row],[Date]]))</f>
        <v>S41</v>
      </c>
      <c r="J283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3" t="str">
        <f>TEXT(Calendar[[#This Row],[Date]],"jjjj")</f>
        <v>jeudi</v>
      </c>
      <c r="L283">
        <f>WEEKDAY(Calendar[[#This Row],[Date]],2)</f>
        <v>4</v>
      </c>
      <c r="M283">
        <f>DAY(Calendar[[#This Row],[Date]])</f>
        <v>8</v>
      </c>
      <c r="N283" s="2">
        <f>Calendar[[#This Row],[Date]]-DATE(Calendar[[#This Row],[Annee]],1,1)+1</f>
        <v>282</v>
      </c>
      <c r="O283" s="2" t="b">
        <f>IF(OR(Calendar[[#This Row],[Nom_Jour]]="Samedi",Calendar[[#This Row],[Nom_Jour]]="Dimanche"),TRUE)</f>
        <v>0</v>
      </c>
      <c r="P283" s="1" t="b">
        <f>NOT(ISERROR(VLOOKUP(Calendar[[#This Row],[Date]],Fériés[Date Fériés],1,FALSE)))</f>
        <v>0</v>
      </c>
    </row>
    <row r="284" spans="1:16" x14ac:dyDescent="0.3">
      <c r="A284" s="1">
        <v>44113</v>
      </c>
      <c r="B284" s="1" t="str">
        <f>TEXT(Calendar[[#This Row],[Date]],"aaaa")</f>
        <v>2020</v>
      </c>
      <c r="C284" s="1" t="str">
        <f>"T"&amp;ROUNDUP(Calendar[[#This Row],[No_Mois]]/3,0)</f>
        <v>T4</v>
      </c>
      <c r="D284">
        <f t="shared" si="4"/>
        <v>10</v>
      </c>
      <c r="E284" t="str">
        <f>"M"&amp;Calendar[[#This Row],[No_Mois]]</f>
        <v>M10</v>
      </c>
      <c r="F284" t="str">
        <f>Calendar[[#This Row],[Annee]]&amp;IF(LEN(Calendar[[#This Row],[No_Mois]])=1,"0"&amp;Calendar[[#This Row],[No_Mois]],Calendar[[#This Row],[No_Mois]])</f>
        <v>202010</v>
      </c>
      <c r="G284" s="1" t="str">
        <f>TEXT(Calendar[[#This Row],[Date]],"mmmm")&amp;" "&amp;TEXT(Calendar[[#This Row],[Date]],"aa")</f>
        <v>octobre 20</v>
      </c>
      <c r="H284" s="1" t="str">
        <f>TEXT(Calendar[[#This Row],[Date]],"mmm")&amp;" "&amp;TEXT(Calendar[[#This Row],[Date]],"aa")</f>
        <v>oct 20</v>
      </c>
      <c r="I284" s="2" t="str">
        <f>"S"&amp;IF(LEN(_xlfn.ISOWEEKNUM(Calendar[[#This Row],[Date]]))=1,"0"&amp;_xlfn.ISOWEEKNUM(Calendar[[#This Row],[Date]]),_xlfn.ISOWEEKNUM(Calendar[[#This Row],[Date]]))</f>
        <v>S41</v>
      </c>
      <c r="J284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4" t="str">
        <f>TEXT(Calendar[[#This Row],[Date]],"jjjj")</f>
        <v>vendredi</v>
      </c>
      <c r="L284">
        <f>WEEKDAY(Calendar[[#This Row],[Date]],2)</f>
        <v>5</v>
      </c>
      <c r="M284">
        <f>DAY(Calendar[[#This Row],[Date]])</f>
        <v>9</v>
      </c>
      <c r="N284" s="2">
        <f>Calendar[[#This Row],[Date]]-DATE(Calendar[[#This Row],[Annee]],1,1)+1</f>
        <v>283</v>
      </c>
      <c r="O284" s="2" t="b">
        <f>IF(OR(Calendar[[#This Row],[Nom_Jour]]="Samedi",Calendar[[#This Row],[Nom_Jour]]="Dimanche"),TRUE)</f>
        <v>0</v>
      </c>
      <c r="P284" s="1" t="b">
        <f>NOT(ISERROR(VLOOKUP(Calendar[[#This Row],[Date]],Fériés[Date Fériés],1,FALSE)))</f>
        <v>0</v>
      </c>
    </row>
    <row r="285" spans="1:16" x14ac:dyDescent="0.3">
      <c r="A285" s="1">
        <v>44114</v>
      </c>
      <c r="B285" s="1" t="str">
        <f>TEXT(Calendar[[#This Row],[Date]],"aaaa")</f>
        <v>2020</v>
      </c>
      <c r="C285" s="1" t="str">
        <f>"T"&amp;ROUNDUP(Calendar[[#This Row],[No_Mois]]/3,0)</f>
        <v>T4</v>
      </c>
      <c r="D285">
        <f t="shared" si="4"/>
        <v>10</v>
      </c>
      <c r="E285" t="str">
        <f>"M"&amp;Calendar[[#This Row],[No_Mois]]</f>
        <v>M10</v>
      </c>
      <c r="F285" t="str">
        <f>Calendar[[#This Row],[Annee]]&amp;IF(LEN(Calendar[[#This Row],[No_Mois]])=1,"0"&amp;Calendar[[#This Row],[No_Mois]],Calendar[[#This Row],[No_Mois]])</f>
        <v>202010</v>
      </c>
      <c r="G285" s="1" t="str">
        <f>TEXT(Calendar[[#This Row],[Date]],"mmmm")&amp;" "&amp;TEXT(Calendar[[#This Row],[Date]],"aa")</f>
        <v>octobre 20</v>
      </c>
      <c r="H285" s="1" t="str">
        <f>TEXT(Calendar[[#This Row],[Date]],"mmm")&amp;" "&amp;TEXT(Calendar[[#This Row],[Date]],"aa")</f>
        <v>oct 20</v>
      </c>
      <c r="I285" s="2" t="str">
        <f>"S"&amp;IF(LEN(_xlfn.ISOWEEKNUM(Calendar[[#This Row],[Date]]))=1,"0"&amp;_xlfn.ISOWEEKNUM(Calendar[[#This Row],[Date]]),_xlfn.ISOWEEKNUM(Calendar[[#This Row],[Date]]))</f>
        <v>S41</v>
      </c>
      <c r="J285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5" t="str">
        <f>TEXT(Calendar[[#This Row],[Date]],"jjjj")</f>
        <v>samedi</v>
      </c>
      <c r="L285">
        <f>WEEKDAY(Calendar[[#This Row],[Date]],2)</f>
        <v>6</v>
      </c>
      <c r="M285">
        <f>DAY(Calendar[[#This Row],[Date]])</f>
        <v>10</v>
      </c>
      <c r="N285" s="2">
        <f>Calendar[[#This Row],[Date]]-DATE(Calendar[[#This Row],[Annee]],1,1)+1</f>
        <v>284</v>
      </c>
      <c r="O285" s="2" t="b">
        <f>IF(OR(Calendar[[#This Row],[Nom_Jour]]="Samedi",Calendar[[#This Row],[Nom_Jour]]="Dimanche"),TRUE)</f>
        <v>1</v>
      </c>
      <c r="P285" s="1" t="b">
        <f>NOT(ISERROR(VLOOKUP(Calendar[[#This Row],[Date]],Fériés[Date Fériés],1,FALSE)))</f>
        <v>0</v>
      </c>
    </row>
    <row r="286" spans="1:16" x14ac:dyDescent="0.3">
      <c r="A286" s="1">
        <v>44115</v>
      </c>
      <c r="B286" s="1" t="str">
        <f>TEXT(Calendar[[#This Row],[Date]],"aaaa")</f>
        <v>2020</v>
      </c>
      <c r="C286" s="1" t="str">
        <f>"T"&amp;ROUNDUP(Calendar[[#This Row],[No_Mois]]/3,0)</f>
        <v>T4</v>
      </c>
      <c r="D286">
        <f t="shared" si="4"/>
        <v>10</v>
      </c>
      <c r="E286" t="str">
        <f>"M"&amp;Calendar[[#This Row],[No_Mois]]</f>
        <v>M10</v>
      </c>
      <c r="F286" t="str">
        <f>Calendar[[#This Row],[Annee]]&amp;IF(LEN(Calendar[[#This Row],[No_Mois]])=1,"0"&amp;Calendar[[#This Row],[No_Mois]],Calendar[[#This Row],[No_Mois]])</f>
        <v>202010</v>
      </c>
      <c r="G286" s="1" t="str">
        <f>TEXT(Calendar[[#This Row],[Date]],"mmmm")&amp;" "&amp;TEXT(Calendar[[#This Row],[Date]],"aa")</f>
        <v>octobre 20</v>
      </c>
      <c r="H286" s="1" t="str">
        <f>TEXT(Calendar[[#This Row],[Date]],"mmm")&amp;" "&amp;TEXT(Calendar[[#This Row],[Date]],"aa")</f>
        <v>oct 20</v>
      </c>
      <c r="I286" s="2" t="str">
        <f>"S"&amp;IF(LEN(_xlfn.ISOWEEKNUM(Calendar[[#This Row],[Date]]))=1,"0"&amp;_xlfn.ISOWEEKNUM(Calendar[[#This Row],[Date]]),_xlfn.ISOWEEKNUM(Calendar[[#This Row],[Date]]))</f>
        <v>S41</v>
      </c>
      <c r="J286" s="2" t="str">
        <f>Calendar[[#This Row],[Annee]]&amp;"-"&amp;IF(LEN(_xlfn.ISOWEEKNUM(Calendar[[#This Row],[Date]]))=1,"0"&amp;_xlfn.ISOWEEKNUM(Calendar[[#This Row],[Date]]),_xlfn.ISOWEEKNUM(Calendar[[#This Row],[Date]]))</f>
        <v>2020-41</v>
      </c>
      <c r="K286" t="str">
        <f>TEXT(Calendar[[#This Row],[Date]],"jjjj")</f>
        <v>dimanche</v>
      </c>
      <c r="L286">
        <f>WEEKDAY(Calendar[[#This Row],[Date]],2)</f>
        <v>7</v>
      </c>
      <c r="M286">
        <f>DAY(Calendar[[#This Row],[Date]])</f>
        <v>11</v>
      </c>
      <c r="N286" s="2">
        <f>Calendar[[#This Row],[Date]]-DATE(Calendar[[#This Row],[Annee]],1,1)+1</f>
        <v>285</v>
      </c>
      <c r="O286" s="2" t="b">
        <f>IF(OR(Calendar[[#This Row],[Nom_Jour]]="Samedi",Calendar[[#This Row],[Nom_Jour]]="Dimanche"),TRUE)</f>
        <v>1</v>
      </c>
      <c r="P286" s="1" t="b">
        <f>NOT(ISERROR(VLOOKUP(Calendar[[#This Row],[Date]],Fériés[Date Fériés],1,FALSE)))</f>
        <v>0</v>
      </c>
    </row>
    <row r="287" spans="1:16" x14ac:dyDescent="0.3">
      <c r="A287" s="1">
        <v>44116</v>
      </c>
      <c r="B287" s="1" t="str">
        <f>TEXT(Calendar[[#This Row],[Date]],"aaaa")</f>
        <v>2020</v>
      </c>
      <c r="C287" s="1" t="str">
        <f>"T"&amp;ROUNDUP(Calendar[[#This Row],[No_Mois]]/3,0)</f>
        <v>T4</v>
      </c>
      <c r="D287">
        <f t="shared" si="4"/>
        <v>10</v>
      </c>
      <c r="E287" t="str">
        <f>"M"&amp;Calendar[[#This Row],[No_Mois]]</f>
        <v>M10</v>
      </c>
      <c r="F287" t="str">
        <f>Calendar[[#This Row],[Annee]]&amp;IF(LEN(Calendar[[#This Row],[No_Mois]])=1,"0"&amp;Calendar[[#This Row],[No_Mois]],Calendar[[#This Row],[No_Mois]])</f>
        <v>202010</v>
      </c>
      <c r="G287" s="1" t="str">
        <f>TEXT(Calendar[[#This Row],[Date]],"mmmm")&amp;" "&amp;TEXT(Calendar[[#This Row],[Date]],"aa")</f>
        <v>octobre 20</v>
      </c>
      <c r="H287" s="1" t="str">
        <f>TEXT(Calendar[[#This Row],[Date]],"mmm")&amp;" "&amp;TEXT(Calendar[[#This Row],[Date]],"aa")</f>
        <v>oct 20</v>
      </c>
      <c r="I287" s="2" t="str">
        <f>"S"&amp;IF(LEN(_xlfn.ISOWEEKNUM(Calendar[[#This Row],[Date]]))=1,"0"&amp;_xlfn.ISOWEEKNUM(Calendar[[#This Row],[Date]]),_xlfn.ISOWEEKNUM(Calendar[[#This Row],[Date]]))</f>
        <v>S42</v>
      </c>
      <c r="J287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87" t="str">
        <f>TEXT(Calendar[[#This Row],[Date]],"jjjj")</f>
        <v>lundi</v>
      </c>
      <c r="L287">
        <f>WEEKDAY(Calendar[[#This Row],[Date]],2)</f>
        <v>1</v>
      </c>
      <c r="M287">
        <f>DAY(Calendar[[#This Row],[Date]])</f>
        <v>12</v>
      </c>
      <c r="N287" s="2">
        <f>Calendar[[#This Row],[Date]]-DATE(Calendar[[#This Row],[Annee]],1,1)+1</f>
        <v>286</v>
      </c>
      <c r="O287" s="2" t="b">
        <f>IF(OR(Calendar[[#This Row],[Nom_Jour]]="Samedi",Calendar[[#This Row],[Nom_Jour]]="Dimanche"),TRUE)</f>
        <v>0</v>
      </c>
      <c r="P287" s="1" t="b">
        <f>NOT(ISERROR(VLOOKUP(Calendar[[#This Row],[Date]],Fériés[Date Fériés],1,FALSE)))</f>
        <v>0</v>
      </c>
    </row>
    <row r="288" spans="1:16" x14ac:dyDescent="0.3">
      <c r="A288" s="1">
        <v>44117</v>
      </c>
      <c r="B288" s="1" t="str">
        <f>TEXT(Calendar[[#This Row],[Date]],"aaaa")</f>
        <v>2020</v>
      </c>
      <c r="C288" s="1" t="str">
        <f>"T"&amp;ROUNDUP(Calendar[[#This Row],[No_Mois]]/3,0)</f>
        <v>T4</v>
      </c>
      <c r="D288">
        <f t="shared" si="4"/>
        <v>10</v>
      </c>
      <c r="E288" t="str">
        <f>"M"&amp;Calendar[[#This Row],[No_Mois]]</f>
        <v>M10</v>
      </c>
      <c r="F288" t="str">
        <f>Calendar[[#This Row],[Annee]]&amp;IF(LEN(Calendar[[#This Row],[No_Mois]])=1,"0"&amp;Calendar[[#This Row],[No_Mois]],Calendar[[#This Row],[No_Mois]])</f>
        <v>202010</v>
      </c>
      <c r="G288" s="1" t="str">
        <f>TEXT(Calendar[[#This Row],[Date]],"mmmm")&amp;" "&amp;TEXT(Calendar[[#This Row],[Date]],"aa")</f>
        <v>octobre 20</v>
      </c>
      <c r="H288" s="1" t="str">
        <f>TEXT(Calendar[[#This Row],[Date]],"mmm")&amp;" "&amp;TEXT(Calendar[[#This Row],[Date]],"aa")</f>
        <v>oct 20</v>
      </c>
      <c r="I288" s="2" t="str">
        <f>"S"&amp;IF(LEN(_xlfn.ISOWEEKNUM(Calendar[[#This Row],[Date]]))=1,"0"&amp;_xlfn.ISOWEEKNUM(Calendar[[#This Row],[Date]]),_xlfn.ISOWEEKNUM(Calendar[[#This Row],[Date]]))</f>
        <v>S42</v>
      </c>
      <c r="J288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88" t="str">
        <f>TEXT(Calendar[[#This Row],[Date]],"jjjj")</f>
        <v>mardi</v>
      </c>
      <c r="L288">
        <f>WEEKDAY(Calendar[[#This Row],[Date]],2)</f>
        <v>2</v>
      </c>
      <c r="M288">
        <f>DAY(Calendar[[#This Row],[Date]])</f>
        <v>13</v>
      </c>
      <c r="N288" s="2">
        <f>Calendar[[#This Row],[Date]]-DATE(Calendar[[#This Row],[Annee]],1,1)+1</f>
        <v>287</v>
      </c>
      <c r="O288" s="2" t="b">
        <f>IF(OR(Calendar[[#This Row],[Nom_Jour]]="Samedi",Calendar[[#This Row],[Nom_Jour]]="Dimanche"),TRUE)</f>
        <v>0</v>
      </c>
      <c r="P288" s="1" t="b">
        <f>NOT(ISERROR(VLOOKUP(Calendar[[#This Row],[Date]],Fériés[Date Fériés],1,FALSE)))</f>
        <v>0</v>
      </c>
    </row>
    <row r="289" spans="1:16" x14ac:dyDescent="0.3">
      <c r="A289" s="1">
        <v>44118</v>
      </c>
      <c r="B289" s="1" t="str">
        <f>TEXT(Calendar[[#This Row],[Date]],"aaaa")</f>
        <v>2020</v>
      </c>
      <c r="C289" s="1" t="str">
        <f>"T"&amp;ROUNDUP(Calendar[[#This Row],[No_Mois]]/3,0)</f>
        <v>T4</v>
      </c>
      <c r="D289">
        <f t="shared" si="4"/>
        <v>10</v>
      </c>
      <c r="E289" t="str">
        <f>"M"&amp;Calendar[[#This Row],[No_Mois]]</f>
        <v>M10</v>
      </c>
      <c r="F289" t="str">
        <f>Calendar[[#This Row],[Annee]]&amp;IF(LEN(Calendar[[#This Row],[No_Mois]])=1,"0"&amp;Calendar[[#This Row],[No_Mois]],Calendar[[#This Row],[No_Mois]])</f>
        <v>202010</v>
      </c>
      <c r="G289" s="1" t="str">
        <f>TEXT(Calendar[[#This Row],[Date]],"mmmm")&amp;" "&amp;TEXT(Calendar[[#This Row],[Date]],"aa")</f>
        <v>octobre 20</v>
      </c>
      <c r="H289" s="1" t="str">
        <f>TEXT(Calendar[[#This Row],[Date]],"mmm")&amp;" "&amp;TEXT(Calendar[[#This Row],[Date]],"aa")</f>
        <v>oct 20</v>
      </c>
      <c r="I289" s="2" t="str">
        <f>"S"&amp;IF(LEN(_xlfn.ISOWEEKNUM(Calendar[[#This Row],[Date]]))=1,"0"&amp;_xlfn.ISOWEEKNUM(Calendar[[#This Row],[Date]]),_xlfn.ISOWEEKNUM(Calendar[[#This Row],[Date]]))</f>
        <v>S42</v>
      </c>
      <c r="J289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89" t="str">
        <f>TEXT(Calendar[[#This Row],[Date]],"jjjj")</f>
        <v>mercredi</v>
      </c>
      <c r="L289">
        <f>WEEKDAY(Calendar[[#This Row],[Date]],2)</f>
        <v>3</v>
      </c>
      <c r="M289">
        <f>DAY(Calendar[[#This Row],[Date]])</f>
        <v>14</v>
      </c>
      <c r="N289" s="2">
        <f>Calendar[[#This Row],[Date]]-DATE(Calendar[[#This Row],[Annee]],1,1)+1</f>
        <v>288</v>
      </c>
      <c r="O289" s="2" t="b">
        <f>IF(OR(Calendar[[#This Row],[Nom_Jour]]="Samedi",Calendar[[#This Row],[Nom_Jour]]="Dimanche"),TRUE)</f>
        <v>0</v>
      </c>
      <c r="P289" s="1" t="b">
        <f>NOT(ISERROR(VLOOKUP(Calendar[[#This Row],[Date]],Fériés[Date Fériés],1,FALSE)))</f>
        <v>0</v>
      </c>
    </row>
    <row r="290" spans="1:16" x14ac:dyDescent="0.3">
      <c r="A290" s="1">
        <v>44119</v>
      </c>
      <c r="B290" s="1" t="str">
        <f>TEXT(Calendar[[#This Row],[Date]],"aaaa")</f>
        <v>2020</v>
      </c>
      <c r="C290" s="1" t="str">
        <f>"T"&amp;ROUNDUP(Calendar[[#This Row],[No_Mois]]/3,0)</f>
        <v>T4</v>
      </c>
      <c r="D290">
        <f t="shared" si="4"/>
        <v>10</v>
      </c>
      <c r="E290" t="str">
        <f>"M"&amp;Calendar[[#This Row],[No_Mois]]</f>
        <v>M10</v>
      </c>
      <c r="F290" t="str">
        <f>Calendar[[#This Row],[Annee]]&amp;IF(LEN(Calendar[[#This Row],[No_Mois]])=1,"0"&amp;Calendar[[#This Row],[No_Mois]],Calendar[[#This Row],[No_Mois]])</f>
        <v>202010</v>
      </c>
      <c r="G290" s="1" t="str">
        <f>TEXT(Calendar[[#This Row],[Date]],"mmmm")&amp;" "&amp;TEXT(Calendar[[#This Row],[Date]],"aa")</f>
        <v>octobre 20</v>
      </c>
      <c r="H290" s="1" t="str">
        <f>TEXT(Calendar[[#This Row],[Date]],"mmm")&amp;" "&amp;TEXT(Calendar[[#This Row],[Date]],"aa")</f>
        <v>oct 20</v>
      </c>
      <c r="I290" s="2" t="str">
        <f>"S"&amp;IF(LEN(_xlfn.ISOWEEKNUM(Calendar[[#This Row],[Date]]))=1,"0"&amp;_xlfn.ISOWEEKNUM(Calendar[[#This Row],[Date]]),_xlfn.ISOWEEKNUM(Calendar[[#This Row],[Date]]))</f>
        <v>S42</v>
      </c>
      <c r="J290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90" t="str">
        <f>TEXT(Calendar[[#This Row],[Date]],"jjjj")</f>
        <v>jeudi</v>
      </c>
      <c r="L290">
        <f>WEEKDAY(Calendar[[#This Row],[Date]],2)</f>
        <v>4</v>
      </c>
      <c r="M290">
        <f>DAY(Calendar[[#This Row],[Date]])</f>
        <v>15</v>
      </c>
      <c r="N290" s="2">
        <f>Calendar[[#This Row],[Date]]-DATE(Calendar[[#This Row],[Annee]],1,1)+1</f>
        <v>289</v>
      </c>
      <c r="O290" s="2" t="b">
        <f>IF(OR(Calendar[[#This Row],[Nom_Jour]]="Samedi",Calendar[[#This Row],[Nom_Jour]]="Dimanche"),TRUE)</f>
        <v>0</v>
      </c>
      <c r="P290" s="1" t="b">
        <f>NOT(ISERROR(VLOOKUP(Calendar[[#This Row],[Date]],Fériés[Date Fériés],1,FALSE)))</f>
        <v>0</v>
      </c>
    </row>
    <row r="291" spans="1:16" x14ac:dyDescent="0.3">
      <c r="A291" s="1">
        <v>44120</v>
      </c>
      <c r="B291" s="1" t="str">
        <f>TEXT(Calendar[[#This Row],[Date]],"aaaa")</f>
        <v>2020</v>
      </c>
      <c r="C291" s="1" t="str">
        <f>"T"&amp;ROUNDUP(Calendar[[#This Row],[No_Mois]]/3,0)</f>
        <v>T4</v>
      </c>
      <c r="D291">
        <f t="shared" si="4"/>
        <v>10</v>
      </c>
      <c r="E291" t="str">
        <f>"M"&amp;Calendar[[#This Row],[No_Mois]]</f>
        <v>M10</v>
      </c>
      <c r="F291" t="str">
        <f>Calendar[[#This Row],[Annee]]&amp;IF(LEN(Calendar[[#This Row],[No_Mois]])=1,"0"&amp;Calendar[[#This Row],[No_Mois]],Calendar[[#This Row],[No_Mois]])</f>
        <v>202010</v>
      </c>
      <c r="G291" s="1" t="str">
        <f>TEXT(Calendar[[#This Row],[Date]],"mmmm")&amp;" "&amp;TEXT(Calendar[[#This Row],[Date]],"aa")</f>
        <v>octobre 20</v>
      </c>
      <c r="H291" s="1" t="str">
        <f>TEXT(Calendar[[#This Row],[Date]],"mmm")&amp;" "&amp;TEXT(Calendar[[#This Row],[Date]],"aa")</f>
        <v>oct 20</v>
      </c>
      <c r="I291" s="2" t="str">
        <f>"S"&amp;IF(LEN(_xlfn.ISOWEEKNUM(Calendar[[#This Row],[Date]]))=1,"0"&amp;_xlfn.ISOWEEKNUM(Calendar[[#This Row],[Date]]),_xlfn.ISOWEEKNUM(Calendar[[#This Row],[Date]]))</f>
        <v>S42</v>
      </c>
      <c r="J291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91" t="str">
        <f>TEXT(Calendar[[#This Row],[Date]],"jjjj")</f>
        <v>vendredi</v>
      </c>
      <c r="L291">
        <f>WEEKDAY(Calendar[[#This Row],[Date]],2)</f>
        <v>5</v>
      </c>
      <c r="M291">
        <f>DAY(Calendar[[#This Row],[Date]])</f>
        <v>16</v>
      </c>
      <c r="N291" s="2">
        <f>Calendar[[#This Row],[Date]]-DATE(Calendar[[#This Row],[Annee]],1,1)+1</f>
        <v>290</v>
      </c>
      <c r="O291" s="2" t="b">
        <f>IF(OR(Calendar[[#This Row],[Nom_Jour]]="Samedi",Calendar[[#This Row],[Nom_Jour]]="Dimanche"),TRUE)</f>
        <v>0</v>
      </c>
      <c r="P291" s="1" t="b">
        <f>NOT(ISERROR(VLOOKUP(Calendar[[#This Row],[Date]],Fériés[Date Fériés],1,FALSE)))</f>
        <v>0</v>
      </c>
    </row>
    <row r="292" spans="1:16" x14ac:dyDescent="0.3">
      <c r="A292" s="1">
        <v>44121</v>
      </c>
      <c r="B292" s="1" t="str">
        <f>TEXT(Calendar[[#This Row],[Date]],"aaaa")</f>
        <v>2020</v>
      </c>
      <c r="C292" s="1" t="str">
        <f>"T"&amp;ROUNDUP(Calendar[[#This Row],[No_Mois]]/3,0)</f>
        <v>T4</v>
      </c>
      <c r="D292">
        <f t="shared" si="4"/>
        <v>10</v>
      </c>
      <c r="E292" t="str">
        <f>"M"&amp;Calendar[[#This Row],[No_Mois]]</f>
        <v>M10</v>
      </c>
      <c r="F292" t="str">
        <f>Calendar[[#This Row],[Annee]]&amp;IF(LEN(Calendar[[#This Row],[No_Mois]])=1,"0"&amp;Calendar[[#This Row],[No_Mois]],Calendar[[#This Row],[No_Mois]])</f>
        <v>202010</v>
      </c>
      <c r="G292" s="1" t="str">
        <f>TEXT(Calendar[[#This Row],[Date]],"mmmm")&amp;" "&amp;TEXT(Calendar[[#This Row],[Date]],"aa")</f>
        <v>octobre 20</v>
      </c>
      <c r="H292" s="1" t="str">
        <f>TEXT(Calendar[[#This Row],[Date]],"mmm")&amp;" "&amp;TEXT(Calendar[[#This Row],[Date]],"aa")</f>
        <v>oct 20</v>
      </c>
      <c r="I292" s="2" t="str">
        <f>"S"&amp;IF(LEN(_xlfn.ISOWEEKNUM(Calendar[[#This Row],[Date]]))=1,"0"&amp;_xlfn.ISOWEEKNUM(Calendar[[#This Row],[Date]]),_xlfn.ISOWEEKNUM(Calendar[[#This Row],[Date]]))</f>
        <v>S42</v>
      </c>
      <c r="J292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92" t="str">
        <f>TEXT(Calendar[[#This Row],[Date]],"jjjj")</f>
        <v>samedi</v>
      </c>
      <c r="L292">
        <f>WEEKDAY(Calendar[[#This Row],[Date]],2)</f>
        <v>6</v>
      </c>
      <c r="M292">
        <f>DAY(Calendar[[#This Row],[Date]])</f>
        <v>17</v>
      </c>
      <c r="N292" s="2">
        <f>Calendar[[#This Row],[Date]]-DATE(Calendar[[#This Row],[Annee]],1,1)+1</f>
        <v>291</v>
      </c>
      <c r="O292" s="2" t="b">
        <f>IF(OR(Calendar[[#This Row],[Nom_Jour]]="Samedi",Calendar[[#This Row],[Nom_Jour]]="Dimanche"),TRUE)</f>
        <v>1</v>
      </c>
      <c r="P292" s="1" t="b">
        <f>NOT(ISERROR(VLOOKUP(Calendar[[#This Row],[Date]],Fériés[Date Fériés],1,FALSE)))</f>
        <v>0</v>
      </c>
    </row>
    <row r="293" spans="1:16" x14ac:dyDescent="0.3">
      <c r="A293" s="1">
        <v>44122</v>
      </c>
      <c r="B293" s="1" t="str">
        <f>TEXT(Calendar[[#This Row],[Date]],"aaaa")</f>
        <v>2020</v>
      </c>
      <c r="C293" s="1" t="str">
        <f>"T"&amp;ROUNDUP(Calendar[[#This Row],[No_Mois]]/3,0)</f>
        <v>T4</v>
      </c>
      <c r="D293">
        <f t="shared" si="4"/>
        <v>10</v>
      </c>
      <c r="E293" t="str">
        <f>"M"&amp;Calendar[[#This Row],[No_Mois]]</f>
        <v>M10</v>
      </c>
      <c r="F293" t="str">
        <f>Calendar[[#This Row],[Annee]]&amp;IF(LEN(Calendar[[#This Row],[No_Mois]])=1,"0"&amp;Calendar[[#This Row],[No_Mois]],Calendar[[#This Row],[No_Mois]])</f>
        <v>202010</v>
      </c>
      <c r="G293" s="1" t="str">
        <f>TEXT(Calendar[[#This Row],[Date]],"mmmm")&amp;" "&amp;TEXT(Calendar[[#This Row],[Date]],"aa")</f>
        <v>octobre 20</v>
      </c>
      <c r="H293" s="1" t="str">
        <f>TEXT(Calendar[[#This Row],[Date]],"mmm")&amp;" "&amp;TEXT(Calendar[[#This Row],[Date]],"aa")</f>
        <v>oct 20</v>
      </c>
      <c r="I293" s="2" t="str">
        <f>"S"&amp;IF(LEN(_xlfn.ISOWEEKNUM(Calendar[[#This Row],[Date]]))=1,"0"&amp;_xlfn.ISOWEEKNUM(Calendar[[#This Row],[Date]]),_xlfn.ISOWEEKNUM(Calendar[[#This Row],[Date]]))</f>
        <v>S42</v>
      </c>
      <c r="J293" s="2" t="str">
        <f>Calendar[[#This Row],[Annee]]&amp;"-"&amp;IF(LEN(_xlfn.ISOWEEKNUM(Calendar[[#This Row],[Date]]))=1,"0"&amp;_xlfn.ISOWEEKNUM(Calendar[[#This Row],[Date]]),_xlfn.ISOWEEKNUM(Calendar[[#This Row],[Date]]))</f>
        <v>2020-42</v>
      </c>
      <c r="K293" t="str">
        <f>TEXT(Calendar[[#This Row],[Date]],"jjjj")</f>
        <v>dimanche</v>
      </c>
      <c r="L293">
        <f>WEEKDAY(Calendar[[#This Row],[Date]],2)</f>
        <v>7</v>
      </c>
      <c r="M293">
        <f>DAY(Calendar[[#This Row],[Date]])</f>
        <v>18</v>
      </c>
      <c r="N293" s="2">
        <f>Calendar[[#This Row],[Date]]-DATE(Calendar[[#This Row],[Annee]],1,1)+1</f>
        <v>292</v>
      </c>
      <c r="O293" s="2" t="b">
        <f>IF(OR(Calendar[[#This Row],[Nom_Jour]]="Samedi",Calendar[[#This Row],[Nom_Jour]]="Dimanche"),TRUE)</f>
        <v>1</v>
      </c>
      <c r="P293" s="1" t="b">
        <f>NOT(ISERROR(VLOOKUP(Calendar[[#This Row],[Date]],Fériés[Date Fériés],1,FALSE)))</f>
        <v>0</v>
      </c>
    </row>
    <row r="294" spans="1:16" x14ac:dyDescent="0.3">
      <c r="A294" s="1">
        <v>44123</v>
      </c>
      <c r="B294" s="1" t="str">
        <f>TEXT(Calendar[[#This Row],[Date]],"aaaa")</f>
        <v>2020</v>
      </c>
      <c r="C294" s="1" t="str">
        <f>"T"&amp;ROUNDUP(Calendar[[#This Row],[No_Mois]]/3,0)</f>
        <v>T4</v>
      </c>
      <c r="D294">
        <f t="shared" si="4"/>
        <v>10</v>
      </c>
      <c r="E294" t="str">
        <f>"M"&amp;Calendar[[#This Row],[No_Mois]]</f>
        <v>M10</v>
      </c>
      <c r="F294" t="str">
        <f>Calendar[[#This Row],[Annee]]&amp;IF(LEN(Calendar[[#This Row],[No_Mois]])=1,"0"&amp;Calendar[[#This Row],[No_Mois]],Calendar[[#This Row],[No_Mois]])</f>
        <v>202010</v>
      </c>
      <c r="G294" s="1" t="str">
        <f>TEXT(Calendar[[#This Row],[Date]],"mmmm")&amp;" "&amp;TEXT(Calendar[[#This Row],[Date]],"aa")</f>
        <v>octobre 20</v>
      </c>
      <c r="H294" s="1" t="str">
        <f>TEXT(Calendar[[#This Row],[Date]],"mmm")&amp;" "&amp;TEXT(Calendar[[#This Row],[Date]],"aa")</f>
        <v>oct 20</v>
      </c>
      <c r="I294" s="2" t="str">
        <f>"S"&amp;IF(LEN(_xlfn.ISOWEEKNUM(Calendar[[#This Row],[Date]]))=1,"0"&amp;_xlfn.ISOWEEKNUM(Calendar[[#This Row],[Date]]),_xlfn.ISOWEEKNUM(Calendar[[#This Row],[Date]]))</f>
        <v>S43</v>
      </c>
      <c r="J294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294" t="str">
        <f>TEXT(Calendar[[#This Row],[Date]],"jjjj")</f>
        <v>lundi</v>
      </c>
      <c r="L294">
        <f>WEEKDAY(Calendar[[#This Row],[Date]],2)</f>
        <v>1</v>
      </c>
      <c r="M294">
        <f>DAY(Calendar[[#This Row],[Date]])</f>
        <v>19</v>
      </c>
      <c r="N294" s="2">
        <f>Calendar[[#This Row],[Date]]-DATE(Calendar[[#This Row],[Annee]],1,1)+1</f>
        <v>293</v>
      </c>
      <c r="O294" s="2" t="b">
        <f>IF(OR(Calendar[[#This Row],[Nom_Jour]]="Samedi",Calendar[[#This Row],[Nom_Jour]]="Dimanche"),TRUE)</f>
        <v>0</v>
      </c>
      <c r="P294" s="1" t="b">
        <f>NOT(ISERROR(VLOOKUP(Calendar[[#This Row],[Date]],Fériés[Date Fériés],1,FALSE)))</f>
        <v>0</v>
      </c>
    </row>
    <row r="295" spans="1:16" x14ac:dyDescent="0.3">
      <c r="A295" s="1">
        <v>44124</v>
      </c>
      <c r="B295" s="1" t="str">
        <f>TEXT(Calendar[[#This Row],[Date]],"aaaa")</f>
        <v>2020</v>
      </c>
      <c r="C295" s="1" t="str">
        <f>"T"&amp;ROUNDUP(Calendar[[#This Row],[No_Mois]]/3,0)</f>
        <v>T4</v>
      </c>
      <c r="D295">
        <f t="shared" si="4"/>
        <v>10</v>
      </c>
      <c r="E295" t="str">
        <f>"M"&amp;Calendar[[#This Row],[No_Mois]]</f>
        <v>M10</v>
      </c>
      <c r="F295" t="str">
        <f>Calendar[[#This Row],[Annee]]&amp;IF(LEN(Calendar[[#This Row],[No_Mois]])=1,"0"&amp;Calendar[[#This Row],[No_Mois]],Calendar[[#This Row],[No_Mois]])</f>
        <v>202010</v>
      </c>
      <c r="G295" s="1" t="str">
        <f>TEXT(Calendar[[#This Row],[Date]],"mmmm")&amp;" "&amp;TEXT(Calendar[[#This Row],[Date]],"aa")</f>
        <v>octobre 20</v>
      </c>
      <c r="H295" s="1" t="str">
        <f>TEXT(Calendar[[#This Row],[Date]],"mmm")&amp;" "&amp;TEXT(Calendar[[#This Row],[Date]],"aa")</f>
        <v>oct 20</v>
      </c>
      <c r="I295" s="2" t="str">
        <f>"S"&amp;IF(LEN(_xlfn.ISOWEEKNUM(Calendar[[#This Row],[Date]]))=1,"0"&amp;_xlfn.ISOWEEKNUM(Calendar[[#This Row],[Date]]),_xlfn.ISOWEEKNUM(Calendar[[#This Row],[Date]]))</f>
        <v>S43</v>
      </c>
      <c r="J295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295" t="str">
        <f>TEXT(Calendar[[#This Row],[Date]],"jjjj")</f>
        <v>mardi</v>
      </c>
      <c r="L295">
        <f>WEEKDAY(Calendar[[#This Row],[Date]],2)</f>
        <v>2</v>
      </c>
      <c r="M295">
        <f>DAY(Calendar[[#This Row],[Date]])</f>
        <v>20</v>
      </c>
      <c r="N295" s="2">
        <f>Calendar[[#This Row],[Date]]-DATE(Calendar[[#This Row],[Annee]],1,1)+1</f>
        <v>294</v>
      </c>
      <c r="O295" s="2" t="b">
        <f>IF(OR(Calendar[[#This Row],[Nom_Jour]]="Samedi",Calendar[[#This Row],[Nom_Jour]]="Dimanche"),TRUE)</f>
        <v>0</v>
      </c>
      <c r="P295" s="1" t="b">
        <f>NOT(ISERROR(VLOOKUP(Calendar[[#This Row],[Date]],Fériés[Date Fériés],1,FALSE)))</f>
        <v>0</v>
      </c>
    </row>
    <row r="296" spans="1:16" x14ac:dyDescent="0.3">
      <c r="A296" s="1">
        <v>44125</v>
      </c>
      <c r="B296" s="1" t="str">
        <f>TEXT(Calendar[[#This Row],[Date]],"aaaa")</f>
        <v>2020</v>
      </c>
      <c r="C296" s="1" t="str">
        <f>"T"&amp;ROUNDUP(Calendar[[#This Row],[No_Mois]]/3,0)</f>
        <v>T4</v>
      </c>
      <c r="D296">
        <f t="shared" si="4"/>
        <v>10</v>
      </c>
      <c r="E296" t="str">
        <f>"M"&amp;Calendar[[#This Row],[No_Mois]]</f>
        <v>M10</v>
      </c>
      <c r="F296" t="str">
        <f>Calendar[[#This Row],[Annee]]&amp;IF(LEN(Calendar[[#This Row],[No_Mois]])=1,"0"&amp;Calendar[[#This Row],[No_Mois]],Calendar[[#This Row],[No_Mois]])</f>
        <v>202010</v>
      </c>
      <c r="G296" s="1" t="str">
        <f>TEXT(Calendar[[#This Row],[Date]],"mmmm")&amp;" "&amp;TEXT(Calendar[[#This Row],[Date]],"aa")</f>
        <v>octobre 20</v>
      </c>
      <c r="H296" s="1" t="str">
        <f>TEXT(Calendar[[#This Row],[Date]],"mmm")&amp;" "&amp;TEXT(Calendar[[#This Row],[Date]],"aa")</f>
        <v>oct 20</v>
      </c>
      <c r="I296" s="2" t="str">
        <f>"S"&amp;IF(LEN(_xlfn.ISOWEEKNUM(Calendar[[#This Row],[Date]]))=1,"0"&amp;_xlfn.ISOWEEKNUM(Calendar[[#This Row],[Date]]),_xlfn.ISOWEEKNUM(Calendar[[#This Row],[Date]]))</f>
        <v>S43</v>
      </c>
      <c r="J296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296" t="str">
        <f>TEXT(Calendar[[#This Row],[Date]],"jjjj")</f>
        <v>mercredi</v>
      </c>
      <c r="L296">
        <f>WEEKDAY(Calendar[[#This Row],[Date]],2)</f>
        <v>3</v>
      </c>
      <c r="M296">
        <f>DAY(Calendar[[#This Row],[Date]])</f>
        <v>21</v>
      </c>
      <c r="N296" s="2">
        <f>Calendar[[#This Row],[Date]]-DATE(Calendar[[#This Row],[Annee]],1,1)+1</f>
        <v>295</v>
      </c>
      <c r="O296" s="2" t="b">
        <f>IF(OR(Calendar[[#This Row],[Nom_Jour]]="Samedi",Calendar[[#This Row],[Nom_Jour]]="Dimanche"),TRUE)</f>
        <v>0</v>
      </c>
      <c r="P296" s="1" t="b">
        <f>NOT(ISERROR(VLOOKUP(Calendar[[#This Row],[Date]],Fériés[Date Fériés],1,FALSE)))</f>
        <v>0</v>
      </c>
    </row>
    <row r="297" spans="1:16" x14ac:dyDescent="0.3">
      <c r="A297" s="1">
        <v>44126</v>
      </c>
      <c r="B297" s="1" t="str">
        <f>TEXT(Calendar[[#This Row],[Date]],"aaaa")</f>
        <v>2020</v>
      </c>
      <c r="C297" s="1" t="str">
        <f>"T"&amp;ROUNDUP(Calendar[[#This Row],[No_Mois]]/3,0)</f>
        <v>T4</v>
      </c>
      <c r="D297">
        <f t="shared" si="4"/>
        <v>10</v>
      </c>
      <c r="E297" t="str">
        <f>"M"&amp;Calendar[[#This Row],[No_Mois]]</f>
        <v>M10</v>
      </c>
      <c r="F297" t="str">
        <f>Calendar[[#This Row],[Annee]]&amp;IF(LEN(Calendar[[#This Row],[No_Mois]])=1,"0"&amp;Calendar[[#This Row],[No_Mois]],Calendar[[#This Row],[No_Mois]])</f>
        <v>202010</v>
      </c>
      <c r="G297" s="1" t="str">
        <f>TEXT(Calendar[[#This Row],[Date]],"mmmm")&amp;" "&amp;TEXT(Calendar[[#This Row],[Date]],"aa")</f>
        <v>octobre 20</v>
      </c>
      <c r="H297" s="1" t="str">
        <f>TEXT(Calendar[[#This Row],[Date]],"mmm")&amp;" "&amp;TEXT(Calendar[[#This Row],[Date]],"aa")</f>
        <v>oct 20</v>
      </c>
      <c r="I297" s="2" t="str">
        <f>"S"&amp;IF(LEN(_xlfn.ISOWEEKNUM(Calendar[[#This Row],[Date]]))=1,"0"&amp;_xlfn.ISOWEEKNUM(Calendar[[#This Row],[Date]]),_xlfn.ISOWEEKNUM(Calendar[[#This Row],[Date]]))</f>
        <v>S43</v>
      </c>
      <c r="J297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297" t="str">
        <f>TEXT(Calendar[[#This Row],[Date]],"jjjj")</f>
        <v>jeudi</v>
      </c>
      <c r="L297">
        <f>WEEKDAY(Calendar[[#This Row],[Date]],2)</f>
        <v>4</v>
      </c>
      <c r="M297">
        <f>DAY(Calendar[[#This Row],[Date]])</f>
        <v>22</v>
      </c>
      <c r="N297" s="2">
        <f>Calendar[[#This Row],[Date]]-DATE(Calendar[[#This Row],[Annee]],1,1)+1</f>
        <v>296</v>
      </c>
      <c r="O297" s="2" t="b">
        <f>IF(OR(Calendar[[#This Row],[Nom_Jour]]="Samedi",Calendar[[#This Row],[Nom_Jour]]="Dimanche"),TRUE)</f>
        <v>0</v>
      </c>
      <c r="P297" s="1" t="b">
        <f>NOT(ISERROR(VLOOKUP(Calendar[[#This Row],[Date]],Fériés[Date Fériés],1,FALSE)))</f>
        <v>0</v>
      </c>
    </row>
    <row r="298" spans="1:16" x14ac:dyDescent="0.3">
      <c r="A298" s="1">
        <v>44127</v>
      </c>
      <c r="B298" s="1" t="str">
        <f>TEXT(Calendar[[#This Row],[Date]],"aaaa")</f>
        <v>2020</v>
      </c>
      <c r="C298" s="1" t="str">
        <f>"T"&amp;ROUNDUP(Calendar[[#This Row],[No_Mois]]/3,0)</f>
        <v>T4</v>
      </c>
      <c r="D298">
        <f t="shared" si="4"/>
        <v>10</v>
      </c>
      <c r="E298" t="str">
        <f>"M"&amp;Calendar[[#This Row],[No_Mois]]</f>
        <v>M10</v>
      </c>
      <c r="F298" t="str">
        <f>Calendar[[#This Row],[Annee]]&amp;IF(LEN(Calendar[[#This Row],[No_Mois]])=1,"0"&amp;Calendar[[#This Row],[No_Mois]],Calendar[[#This Row],[No_Mois]])</f>
        <v>202010</v>
      </c>
      <c r="G298" s="1" t="str">
        <f>TEXT(Calendar[[#This Row],[Date]],"mmmm")&amp;" "&amp;TEXT(Calendar[[#This Row],[Date]],"aa")</f>
        <v>octobre 20</v>
      </c>
      <c r="H298" s="1" t="str">
        <f>TEXT(Calendar[[#This Row],[Date]],"mmm")&amp;" "&amp;TEXT(Calendar[[#This Row],[Date]],"aa")</f>
        <v>oct 20</v>
      </c>
      <c r="I298" s="2" t="str">
        <f>"S"&amp;IF(LEN(_xlfn.ISOWEEKNUM(Calendar[[#This Row],[Date]]))=1,"0"&amp;_xlfn.ISOWEEKNUM(Calendar[[#This Row],[Date]]),_xlfn.ISOWEEKNUM(Calendar[[#This Row],[Date]]))</f>
        <v>S43</v>
      </c>
      <c r="J298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298" t="str">
        <f>TEXT(Calendar[[#This Row],[Date]],"jjjj")</f>
        <v>vendredi</v>
      </c>
      <c r="L298">
        <f>WEEKDAY(Calendar[[#This Row],[Date]],2)</f>
        <v>5</v>
      </c>
      <c r="M298">
        <f>DAY(Calendar[[#This Row],[Date]])</f>
        <v>23</v>
      </c>
      <c r="N298" s="2">
        <f>Calendar[[#This Row],[Date]]-DATE(Calendar[[#This Row],[Annee]],1,1)+1</f>
        <v>297</v>
      </c>
      <c r="O298" s="2" t="b">
        <f>IF(OR(Calendar[[#This Row],[Nom_Jour]]="Samedi",Calendar[[#This Row],[Nom_Jour]]="Dimanche"),TRUE)</f>
        <v>0</v>
      </c>
      <c r="P298" s="1" t="b">
        <f>NOT(ISERROR(VLOOKUP(Calendar[[#This Row],[Date]],Fériés[Date Fériés],1,FALSE)))</f>
        <v>0</v>
      </c>
    </row>
    <row r="299" spans="1:16" x14ac:dyDescent="0.3">
      <c r="A299" s="1">
        <v>44128</v>
      </c>
      <c r="B299" s="1" t="str">
        <f>TEXT(Calendar[[#This Row],[Date]],"aaaa")</f>
        <v>2020</v>
      </c>
      <c r="C299" s="1" t="str">
        <f>"T"&amp;ROUNDUP(Calendar[[#This Row],[No_Mois]]/3,0)</f>
        <v>T4</v>
      </c>
      <c r="D299">
        <f t="shared" si="4"/>
        <v>10</v>
      </c>
      <c r="E299" t="str">
        <f>"M"&amp;Calendar[[#This Row],[No_Mois]]</f>
        <v>M10</v>
      </c>
      <c r="F299" t="str">
        <f>Calendar[[#This Row],[Annee]]&amp;IF(LEN(Calendar[[#This Row],[No_Mois]])=1,"0"&amp;Calendar[[#This Row],[No_Mois]],Calendar[[#This Row],[No_Mois]])</f>
        <v>202010</v>
      </c>
      <c r="G299" s="1" t="str">
        <f>TEXT(Calendar[[#This Row],[Date]],"mmmm")&amp;" "&amp;TEXT(Calendar[[#This Row],[Date]],"aa")</f>
        <v>octobre 20</v>
      </c>
      <c r="H299" s="1" t="str">
        <f>TEXT(Calendar[[#This Row],[Date]],"mmm")&amp;" "&amp;TEXT(Calendar[[#This Row],[Date]],"aa")</f>
        <v>oct 20</v>
      </c>
      <c r="I299" s="2" t="str">
        <f>"S"&amp;IF(LEN(_xlfn.ISOWEEKNUM(Calendar[[#This Row],[Date]]))=1,"0"&amp;_xlfn.ISOWEEKNUM(Calendar[[#This Row],[Date]]),_xlfn.ISOWEEKNUM(Calendar[[#This Row],[Date]]))</f>
        <v>S43</v>
      </c>
      <c r="J299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299" t="str">
        <f>TEXT(Calendar[[#This Row],[Date]],"jjjj")</f>
        <v>samedi</v>
      </c>
      <c r="L299">
        <f>WEEKDAY(Calendar[[#This Row],[Date]],2)</f>
        <v>6</v>
      </c>
      <c r="M299">
        <f>DAY(Calendar[[#This Row],[Date]])</f>
        <v>24</v>
      </c>
      <c r="N299" s="2">
        <f>Calendar[[#This Row],[Date]]-DATE(Calendar[[#This Row],[Annee]],1,1)+1</f>
        <v>298</v>
      </c>
      <c r="O299" s="2" t="b">
        <f>IF(OR(Calendar[[#This Row],[Nom_Jour]]="Samedi",Calendar[[#This Row],[Nom_Jour]]="Dimanche"),TRUE)</f>
        <v>1</v>
      </c>
      <c r="P299" s="1" t="b">
        <f>NOT(ISERROR(VLOOKUP(Calendar[[#This Row],[Date]],Fériés[Date Fériés],1,FALSE)))</f>
        <v>0</v>
      </c>
    </row>
    <row r="300" spans="1:16" x14ac:dyDescent="0.3">
      <c r="A300" s="1">
        <v>44129</v>
      </c>
      <c r="B300" s="1" t="str">
        <f>TEXT(Calendar[[#This Row],[Date]],"aaaa")</f>
        <v>2020</v>
      </c>
      <c r="C300" s="1" t="str">
        <f>"T"&amp;ROUNDUP(Calendar[[#This Row],[No_Mois]]/3,0)</f>
        <v>T4</v>
      </c>
      <c r="D300">
        <f t="shared" si="4"/>
        <v>10</v>
      </c>
      <c r="E300" t="str">
        <f>"M"&amp;Calendar[[#This Row],[No_Mois]]</f>
        <v>M10</v>
      </c>
      <c r="F300" t="str">
        <f>Calendar[[#This Row],[Annee]]&amp;IF(LEN(Calendar[[#This Row],[No_Mois]])=1,"0"&amp;Calendar[[#This Row],[No_Mois]],Calendar[[#This Row],[No_Mois]])</f>
        <v>202010</v>
      </c>
      <c r="G300" s="1" t="str">
        <f>TEXT(Calendar[[#This Row],[Date]],"mmmm")&amp;" "&amp;TEXT(Calendar[[#This Row],[Date]],"aa")</f>
        <v>octobre 20</v>
      </c>
      <c r="H300" s="1" t="str">
        <f>TEXT(Calendar[[#This Row],[Date]],"mmm")&amp;" "&amp;TEXT(Calendar[[#This Row],[Date]],"aa")</f>
        <v>oct 20</v>
      </c>
      <c r="I300" s="2" t="str">
        <f>"S"&amp;IF(LEN(_xlfn.ISOWEEKNUM(Calendar[[#This Row],[Date]]))=1,"0"&amp;_xlfn.ISOWEEKNUM(Calendar[[#This Row],[Date]]),_xlfn.ISOWEEKNUM(Calendar[[#This Row],[Date]]))</f>
        <v>S43</v>
      </c>
      <c r="J300" s="2" t="str">
        <f>Calendar[[#This Row],[Annee]]&amp;"-"&amp;IF(LEN(_xlfn.ISOWEEKNUM(Calendar[[#This Row],[Date]]))=1,"0"&amp;_xlfn.ISOWEEKNUM(Calendar[[#This Row],[Date]]),_xlfn.ISOWEEKNUM(Calendar[[#This Row],[Date]]))</f>
        <v>2020-43</v>
      </c>
      <c r="K300" t="str">
        <f>TEXT(Calendar[[#This Row],[Date]],"jjjj")</f>
        <v>dimanche</v>
      </c>
      <c r="L300">
        <f>WEEKDAY(Calendar[[#This Row],[Date]],2)</f>
        <v>7</v>
      </c>
      <c r="M300">
        <f>DAY(Calendar[[#This Row],[Date]])</f>
        <v>25</v>
      </c>
      <c r="N300" s="2">
        <f>Calendar[[#This Row],[Date]]-DATE(Calendar[[#This Row],[Annee]],1,1)+1</f>
        <v>299</v>
      </c>
      <c r="O300" s="2" t="b">
        <f>IF(OR(Calendar[[#This Row],[Nom_Jour]]="Samedi",Calendar[[#This Row],[Nom_Jour]]="Dimanche"),TRUE)</f>
        <v>1</v>
      </c>
      <c r="P300" s="1" t="b">
        <f>NOT(ISERROR(VLOOKUP(Calendar[[#This Row],[Date]],Fériés[Date Fériés],1,FALSE)))</f>
        <v>0</v>
      </c>
    </row>
    <row r="301" spans="1:16" x14ac:dyDescent="0.3">
      <c r="A301" s="1">
        <v>44130</v>
      </c>
      <c r="B301" s="1" t="str">
        <f>TEXT(Calendar[[#This Row],[Date]],"aaaa")</f>
        <v>2020</v>
      </c>
      <c r="C301" s="1" t="str">
        <f>"T"&amp;ROUNDUP(Calendar[[#This Row],[No_Mois]]/3,0)</f>
        <v>T4</v>
      </c>
      <c r="D301">
        <f t="shared" si="4"/>
        <v>10</v>
      </c>
      <c r="E301" t="str">
        <f>"M"&amp;Calendar[[#This Row],[No_Mois]]</f>
        <v>M10</v>
      </c>
      <c r="F301" t="str">
        <f>Calendar[[#This Row],[Annee]]&amp;IF(LEN(Calendar[[#This Row],[No_Mois]])=1,"0"&amp;Calendar[[#This Row],[No_Mois]],Calendar[[#This Row],[No_Mois]])</f>
        <v>202010</v>
      </c>
      <c r="G301" s="1" t="str">
        <f>TEXT(Calendar[[#This Row],[Date]],"mmmm")&amp;" "&amp;TEXT(Calendar[[#This Row],[Date]],"aa")</f>
        <v>octobre 20</v>
      </c>
      <c r="H301" s="1" t="str">
        <f>TEXT(Calendar[[#This Row],[Date]],"mmm")&amp;" "&amp;TEXT(Calendar[[#This Row],[Date]],"aa")</f>
        <v>oct 20</v>
      </c>
      <c r="I301" s="2" t="str">
        <f>"S"&amp;IF(LEN(_xlfn.ISOWEEKNUM(Calendar[[#This Row],[Date]]))=1,"0"&amp;_xlfn.ISOWEEKNUM(Calendar[[#This Row],[Date]]),_xlfn.ISOWEEKNUM(Calendar[[#This Row],[Date]]))</f>
        <v>S44</v>
      </c>
      <c r="J301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1" t="str">
        <f>TEXT(Calendar[[#This Row],[Date]],"jjjj")</f>
        <v>lundi</v>
      </c>
      <c r="L301">
        <f>WEEKDAY(Calendar[[#This Row],[Date]],2)</f>
        <v>1</v>
      </c>
      <c r="M301">
        <f>DAY(Calendar[[#This Row],[Date]])</f>
        <v>26</v>
      </c>
      <c r="N301" s="2">
        <f>Calendar[[#This Row],[Date]]-DATE(Calendar[[#This Row],[Annee]],1,1)+1</f>
        <v>300</v>
      </c>
      <c r="O301" s="2" t="b">
        <f>IF(OR(Calendar[[#This Row],[Nom_Jour]]="Samedi",Calendar[[#This Row],[Nom_Jour]]="Dimanche"),TRUE)</f>
        <v>0</v>
      </c>
      <c r="P301" s="1" t="b">
        <f>NOT(ISERROR(VLOOKUP(Calendar[[#This Row],[Date]],Fériés[Date Fériés],1,FALSE)))</f>
        <v>0</v>
      </c>
    </row>
    <row r="302" spans="1:16" x14ac:dyDescent="0.3">
      <c r="A302" s="1">
        <v>44131</v>
      </c>
      <c r="B302" s="1" t="str">
        <f>TEXT(Calendar[[#This Row],[Date]],"aaaa")</f>
        <v>2020</v>
      </c>
      <c r="C302" s="1" t="str">
        <f>"T"&amp;ROUNDUP(Calendar[[#This Row],[No_Mois]]/3,0)</f>
        <v>T4</v>
      </c>
      <c r="D302">
        <f t="shared" si="4"/>
        <v>10</v>
      </c>
      <c r="E302" t="str">
        <f>"M"&amp;Calendar[[#This Row],[No_Mois]]</f>
        <v>M10</v>
      </c>
      <c r="F302" t="str">
        <f>Calendar[[#This Row],[Annee]]&amp;IF(LEN(Calendar[[#This Row],[No_Mois]])=1,"0"&amp;Calendar[[#This Row],[No_Mois]],Calendar[[#This Row],[No_Mois]])</f>
        <v>202010</v>
      </c>
      <c r="G302" s="1" t="str">
        <f>TEXT(Calendar[[#This Row],[Date]],"mmmm")&amp;" "&amp;TEXT(Calendar[[#This Row],[Date]],"aa")</f>
        <v>octobre 20</v>
      </c>
      <c r="H302" s="1" t="str">
        <f>TEXT(Calendar[[#This Row],[Date]],"mmm")&amp;" "&amp;TEXT(Calendar[[#This Row],[Date]],"aa")</f>
        <v>oct 20</v>
      </c>
      <c r="I302" s="2" t="str">
        <f>"S"&amp;IF(LEN(_xlfn.ISOWEEKNUM(Calendar[[#This Row],[Date]]))=1,"0"&amp;_xlfn.ISOWEEKNUM(Calendar[[#This Row],[Date]]),_xlfn.ISOWEEKNUM(Calendar[[#This Row],[Date]]))</f>
        <v>S44</v>
      </c>
      <c r="J302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2" t="str">
        <f>TEXT(Calendar[[#This Row],[Date]],"jjjj")</f>
        <v>mardi</v>
      </c>
      <c r="L302">
        <f>WEEKDAY(Calendar[[#This Row],[Date]],2)</f>
        <v>2</v>
      </c>
      <c r="M302">
        <f>DAY(Calendar[[#This Row],[Date]])</f>
        <v>27</v>
      </c>
      <c r="N302" s="2">
        <f>Calendar[[#This Row],[Date]]-DATE(Calendar[[#This Row],[Annee]],1,1)+1</f>
        <v>301</v>
      </c>
      <c r="O302" s="2" t="b">
        <f>IF(OR(Calendar[[#This Row],[Nom_Jour]]="Samedi",Calendar[[#This Row],[Nom_Jour]]="Dimanche"),TRUE)</f>
        <v>0</v>
      </c>
      <c r="P302" s="1" t="b">
        <f>NOT(ISERROR(VLOOKUP(Calendar[[#This Row],[Date]],Fériés[Date Fériés],1,FALSE)))</f>
        <v>0</v>
      </c>
    </row>
    <row r="303" spans="1:16" x14ac:dyDescent="0.3">
      <c r="A303" s="1">
        <v>44132</v>
      </c>
      <c r="B303" s="1" t="str">
        <f>TEXT(Calendar[[#This Row],[Date]],"aaaa")</f>
        <v>2020</v>
      </c>
      <c r="C303" s="1" t="str">
        <f>"T"&amp;ROUNDUP(Calendar[[#This Row],[No_Mois]]/3,0)</f>
        <v>T4</v>
      </c>
      <c r="D303">
        <f t="shared" si="4"/>
        <v>10</v>
      </c>
      <c r="E303" t="str">
        <f>"M"&amp;Calendar[[#This Row],[No_Mois]]</f>
        <v>M10</v>
      </c>
      <c r="F303" t="str">
        <f>Calendar[[#This Row],[Annee]]&amp;IF(LEN(Calendar[[#This Row],[No_Mois]])=1,"0"&amp;Calendar[[#This Row],[No_Mois]],Calendar[[#This Row],[No_Mois]])</f>
        <v>202010</v>
      </c>
      <c r="G303" s="1" t="str">
        <f>TEXT(Calendar[[#This Row],[Date]],"mmmm")&amp;" "&amp;TEXT(Calendar[[#This Row],[Date]],"aa")</f>
        <v>octobre 20</v>
      </c>
      <c r="H303" s="1" t="str">
        <f>TEXT(Calendar[[#This Row],[Date]],"mmm")&amp;" "&amp;TEXT(Calendar[[#This Row],[Date]],"aa")</f>
        <v>oct 20</v>
      </c>
      <c r="I303" s="2" t="str">
        <f>"S"&amp;IF(LEN(_xlfn.ISOWEEKNUM(Calendar[[#This Row],[Date]]))=1,"0"&amp;_xlfn.ISOWEEKNUM(Calendar[[#This Row],[Date]]),_xlfn.ISOWEEKNUM(Calendar[[#This Row],[Date]]))</f>
        <v>S44</v>
      </c>
      <c r="J303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3" t="str">
        <f>TEXT(Calendar[[#This Row],[Date]],"jjjj")</f>
        <v>mercredi</v>
      </c>
      <c r="L303">
        <f>WEEKDAY(Calendar[[#This Row],[Date]],2)</f>
        <v>3</v>
      </c>
      <c r="M303">
        <f>DAY(Calendar[[#This Row],[Date]])</f>
        <v>28</v>
      </c>
      <c r="N303" s="2">
        <f>Calendar[[#This Row],[Date]]-DATE(Calendar[[#This Row],[Annee]],1,1)+1</f>
        <v>302</v>
      </c>
      <c r="O303" s="2" t="b">
        <f>IF(OR(Calendar[[#This Row],[Nom_Jour]]="Samedi",Calendar[[#This Row],[Nom_Jour]]="Dimanche"),TRUE)</f>
        <v>0</v>
      </c>
      <c r="P303" s="1" t="b">
        <f>NOT(ISERROR(VLOOKUP(Calendar[[#This Row],[Date]],Fériés[Date Fériés],1,FALSE)))</f>
        <v>0</v>
      </c>
    </row>
    <row r="304" spans="1:16" x14ac:dyDescent="0.3">
      <c r="A304" s="1">
        <v>44133</v>
      </c>
      <c r="B304" s="1" t="str">
        <f>TEXT(Calendar[[#This Row],[Date]],"aaaa")</f>
        <v>2020</v>
      </c>
      <c r="C304" s="1" t="str">
        <f>"T"&amp;ROUNDUP(Calendar[[#This Row],[No_Mois]]/3,0)</f>
        <v>T4</v>
      </c>
      <c r="D304">
        <f t="shared" si="4"/>
        <v>10</v>
      </c>
      <c r="E304" t="str">
        <f>"M"&amp;Calendar[[#This Row],[No_Mois]]</f>
        <v>M10</v>
      </c>
      <c r="F304" t="str">
        <f>Calendar[[#This Row],[Annee]]&amp;IF(LEN(Calendar[[#This Row],[No_Mois]])=1,"0"&amp;Calendar[[#This Row],[No_Mois]],Calendar[[#This Row],[No_Mois]])</f>
        <v>202010</v>
      </c>
      <c r="G304" s="1" t="str">
        <f>TEXT(Calendar[[#This Row],[Date]],"mmmm")&amp;" "&amp;TEXT(Calendar[[#This Row],[Date]],"aa")</f>
        <v>octobre 20</v>
      </c>
      <c r="H304" s="1" t="str">
        <f>TEXT(Calendar[[#This Row],[Date]],"mmm")&amp;" "&amp;TEXT(Calendar[[#This Row],[Date]],"aa")</f>
        <v>oct 20</v>
      </c>
      <c r="I304" s="2" t="str">
        <f>"S"&amp;IF(LEN(_xlfn.ISOWEEKNUM(Calendar[[#This Row],[Date]]))=1,"0"&amp;_xlfn.ISOWEEKNUM(Calendar[[#This Row],[Date]]),_xlfn.ISOWEEKNUM(Calendar[[#This Row],[Date]]))</f>
        <v>S44</v>
      </c>
      <c r="J304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4" t="str">
        <f>TEXT(Calendar[[#This Row],[Date]],"jjjj")</f>
        <v>jeudi</v>
      </c>
      <c r="L304">
        <f>WEEKDAY(Calendar[[#This Row],[Date]],2)</f>
        <v>4</v>
      </c>
      <c r="M304">
        <f>DAY(Calendar[[#This Row],[Date]])</f>
        <v>29</v>
      </c>
      <c r="N304" s="2">
        <f>Calendar[[#This Row],[Date]]-DATE(Calendar[[#This Row],[Annee]],1,1)+1</f>
        <v>303</v>
      </c>
      <c r="O304" s="2" t="b">
        <f>IF(OR(Calendar[[#This Row],[Nom_Jour]]="Samedi",Calendar[[#This Row],[Nom_Jour]]="Dimanche"),TRUE)</f>
        <v>0</v>
      </c>
      <c r="P304" s="1" t="b">
        <f>NOT(ISERROR(VLOOKUP(Calendar[[#This Row],[Date]],Fériés[Date Fériés],1,FALSE)))</f>
        <v>0</v>
      </c>
    </row>
    <row r="305" spans="1:16" x14ac:dyDescent="0.3">
      <c r="A305" s="1">
        <v>44134</v>
      </c>
      <c r="B305" s="1" t="str">
        <f>TEXT(Calendar[[#This Row],[Date]],"aaaa")</f>
        <v>2020</v>
      </c>
      <c r="C305" s="1" t="str">
        <f>"T"&amp;ROUNDUP(Calendar[[#This Row],[No_Mois]]/3,0)</f>
        <v>T4</v>
      </c>
      <c r="D305">
        <f t="shared" si="4"/>
        <v>10</v>
      </c>
      <c r="E305" t="str">
        <f>"M"&amp;Calendar[[#This Row],[No_Mois]]</f>
        <v>M10</v>
      </c>
      <c r="F305" t="str">
        <f>Calendar[[#This Row],[Annee]]&amp;IF(LEN(Calendar[[#This Row],[No_Mois]])=1,"0"&amp;Calendar[[#This Row],[No_Mois]],Calendar[[#This Row],[No_Mois]])</f>
        <v>202010</v>
      </c>
      <c r="G305" s="1" t="str">
        <f>TEXT(Calendar[[#This Row],[Date]],"mmmm")&amp;" "&amp;TEXT(Calendar[[#This Row],[Date]],"aa")</f>
        <v>octobre 20</v>
      </c>
      <c r="H305" s="1" t="str">
        <f>TEXT(Calendar[[#This Row],[Date]],"mmm")&amp;" "&amp;TEXT(Calendar[[#This Row],[Date]],"aa")</f>
        <v>oct 20</v>
      </c>
      <c r="I305" s="2" t="str">
        <f>"S"&amp;IF(LEN(_xlfn.ISOWEEKNUM(Calendar[[#This Row],[Date]]))=1,"0"&amp;_xlfn.ISOWEEKNUM(Calendar[[#This Row],[Date]]),_xlfn.ISOWEEKNUM(Calendar[[#This Row],[Date]]))</f>
        <v>S44</v>
      </c>
      <c r="J305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5" t="str">
        <f>TEXT(Calendar[[#This Row],[Date]],"jjjj")</f>
        <v>vendredi</v>
      </c>
      <c r="L305">
        <f>WEEKDAY(Calendar[[#This Row],[Date]],2)</f>
        <v>5</v>
      </c>
      <c r="M305">
        <f>DAY(Calendar[[#This Row],[Date]])</f>
        <v>30</v>
      </c>
      <c r="N305" s="2">
        <f>Calendar[[#This Row],[Date]]-DATE(Calendar[[#This Row],[Annee]],1,1)+1</f>
        <v>304</v>
      </c>
      <c r="O305" s="2" t="b">
        <f>IF(OR(Calendar[[#This Row],[Nom_Jour]]="Samedi",Calendar[[#This Row],[Nom_Jour]]="Dimanche"),TRUE)</f>
        <v>0</v>
      </c>
      <c r="P305" s="1" t="b">
        <f>NOT(ISERROR(VLOOKUP(Calendar[[#This Row],[Date]],Fériés[Date Fériés],1,FALSE)))</f>
        <v>0</v>
      </c>
    </row>
    <row r="306" spans="1:16" x14ac:dyDescent="0.3">
      <c r="A306" s="1">
        <v>44135</v>
      </c>
      <c r="B306" s="1" t="str">
        <f>TEXT(Calendar[[#This Row],[Date]],"aaaa")</f>
        <v>2020</v>
      </c>
      <c r="C306" s="1" t="str">
        <f>"T"&amp;ROUNDUP(Calendar[[#This Row],[No_Mois]]/3,0)</f>
        <v>T4</v>
      </c>
      <c r="D306">
        <f t="shared" si="4"/>
        <v>10</v>
      </c>
      <c r="E306" t="str">
        <f>"M"&amp;Calendar[[#This Row],[No_Mois]]</f>
        <v>M10</v>
      </c>
      <c r="F306" t="str">
        <f>Calendar[[#This Row],[Annee]]&amp;IF(LEN(Calendar[[#This Row],[No_Mois]])=1,"0"&amp;Calendar[[#This Row],[No_Mois]],Calendar[[#This Row],[No_Mois]])</f>
        <v>202010</v>
      </c>
      <c r="G306" s="1" t="str">
        <f>TEXT(Calendar[[#This Row],[Date]],"mmmm")&amp;" "&amp;TEXT(Calendar[[#This Row],[Date]],"aa")</f>
        <v>octobre 20</v>
      </c>
      <c r="H306" s="1" t="str">
        <f>TEXT(Calendar[[#This Row],[Date]],"mmm")&amp;" "&amp;TEXT(Calendar[[#This Row],[Date]],"aa")</f>
        <v>oct 20</v>
      </c>
      <c r="I306" s="2" t="str">
        <f>"S"&amp;IF(LEN(_xlfn.ISOWEEKNUM(Calendar[[#This Row],[Date]]))=1,"0"&amp;_xlfn.ISOWEEKNUM(Calendar[[#This Row],[Date]]),_xlfn.ISOWEEKNUM(Calendar[[#This Row],[Date]]))</f>
        <v>S44</v>
      </c>
      <c r="J306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6" t="str">
        <f>TEXT(Calendar[[#This Row],[Date]],"jjjj")</f>
        <v>samedi</v>
      </c>
      <c r="L306">
        <f>WEEKDAY(Calendar[[#This Row],[Date]],2)</f>
        <v>6</v>
      </c>
      <c r="M306">
        <f>DAY(Calendar[[#This Row],[Date]])</f>
        <v>31</v>
      </c>
      <c r="N306" s="2">
        <f>Calendar[[#This Row],[Date]]-DATE(Calendar[[#This Row],[Annee]],1,1)+1</f>
        <v>305</v>
      </c>
      <c r="O306" s="2" t="b">
        <f>IF(OR(Calendar[[#This Row],[Nom_Jour]]="Samedi",Calendar[[#This Row],[Nom_Jour]]="Dimanche"),TRUE)</f>
        <v>1</v>
      </c>
      <c r="P306" s="1" t="b">
        <f>NOT(ISERROR(VLOOKUP(Calendar[[#This Row],[Date]],Fériés[Date Fériés],1,FALSE)))</f>
        <v>0</v>
      </c>
    </row>
    <row r="307" spans="1:16" x14ac:dyDescent="0.3">
      <c r="A307" s="1">
        <v>44136</v>
      </c>
      <c r="B307" s="1" t="str">
        <f>TEXT(Calendar[[#This Row],[Date]],"aaaa")</f>
        <v>2020</v>
      </c>
      <c r="C307" s="1" t="str">
        <f>"T"&amp;ROUNDUP(Calendar[[#This Row],[No_Mois]]/3,0)</f>
        <v>T4</v>
      </c>
      <c r="D307">
        <f t="shared" si="4"/>
        <v>11</v>
      </c>
      <c r="E307" t="str">
        <f>"M"&amp;Calendar[[#This Row],[No_Mois]]</f>
        <v>M11</v>
      </c>
      <c r="F307" t="str">
        <f>Calendar[[#This Row],[Annee]]&amp;IF(LEN(Calendar[[#This Row],[No_Mois]])=1,"0"&amp;Calendar[[#This Row],[No_Mois]],Calendar[[#This Row],[No_Mois]])</f>
        <v>202011</v>
      </c>
      <c r="G307" s="1" t="str">
        <f>TEXT(Calendar[[#This Row],[Date]],"mmmm")&amp;" "&amp;TEXT(Calendar[[#This Row],[Date]],"aa")</f>
        <v>novembre 20</v>
      </c>
      <c r="H307" s="1" t="str">
        <f>TEXT(Calendar[[#This Row],[Date]],"mmm")&amp;" "&amp;TEXT(Calendar[[#This Row],[Date]],"aa")</f>
        <v>nov 20</v>
      </c>
      <c r="I307" s="2" t="str">
        <f>"S"&amp;IF(LEN(_xlfn.ISOWEEKNUM(Calendar[[#This Row],[Date]]))=1,"0"&amp;_xlfn.ISOWEEKNUM(Calendar[[#This Row],[Date]]),_xlfn.ISOWEEKNUM(Calendar[[#This Row],[Date]]))</f>
        <v>S44</v>
      </c>
      <c r="J307" s="2" t="str">
        <f>Calendar[[#This Row],[Annee]]&amp;"-"&amp;IF(LEN(_xlfn.ISOWEEKNUM(Calendar[[#This Row],[Date]]))=1,"0"&amp;_xlfn.ISOWEEKNUM(Calendar[[#This Row],[Date]]),_xlfn.ISOWEEKNUM(Calendar[[#This Row],[Date]]))</f>
        <v>2020-44</v>
      </c>
      <c r="K307" t="str">
        <f>TEXT(Calendar[[#This Row],[Date]],"jjjj")</f>
        <v>dimanche</v>
      </c>
      <c r="L307">
        <f>WEEKDAY(Calendar[[#This Row],[Date]],2)</f>
        <v>7</v>
      </c>
      <c r="M307">
        <f>DAY(Calendar[[#This Row],[Date]])</f>
        <v>1</v>
      </c>
      <c r="N307" s="2">
        <f>Calendar[[#This Row],[Date]]-DATE(Calendar[[#This Row],[Annee]],1,1)+1</f>
        <v>306</v>
      </c>
      <c r="O307" s="2" t="b">
        <f>IF(OR(Calendar[[#This Row],[Nom_Jour]]="Samedi",Calendar[[#This Row],[Nom_Jour]]="Dimanche"),TRUE)</f>
        <v>1</v>
      </c>
      <c r="P307" s="1" t="b">
        <f>NOT(ISERROR(VLOOKUP(Calendar[[#This Row],[Date]],Fériés[Date Fériés],1,FALSE)))</f>
        <v>1</v>
      </c>
    </row>
    <row r="308" spans="1:16" x14ac:dyDescent="0.3">
      <c r="A308" s="1">
        <v>44137</v>
      </c>
      <c r="B308" s="1" t="str">
        <f>TEXT(Calendar[[#This Row],[Date]],"aaaa")</f>
        <v>2020</v>
      </c>
      <c r="C308" s="1" t="str">
        <f>"T"&amp;ROUNDUP(Calendar[[#This Row],[No_Mois]]/3,0)</f>
        <v>T4</v>
      </c>
      <c r="D308">
        <f t="shared" si="4"/>
        <v>11</v>
      </c>
      <c r="E308" t="str">
        <f>"M"&amp;Calendar[[#This Row],[No_Mois]]</f>
        <v>M11</v>
      </c>
      <c r="F308" t="str">
        <f>Calendar[[#This Row],[Annee]]&amp;IF(LEN(Calendar[[#This Row],[No_Mois]])=1,"0"&amp;Calendar[[#This Row],[No_Mois]],Calendar[[#This Row],[No_Mois]])</f>
        <v>202011</v>
      </c>
      <c r="G308" s="1" t="str">
        <f>TEXT(Calendar[[#This Row],[Date]],"mmmm")&amp;" "&amp;TEXT(Calendar[[#This Row],[Date]],"aa")</f>
        <v>novembre 20</v>
      </c>
      <c r="H308" s="1" t="str">
        <f>TEXT(Calendar[[#This Row],[Date]],"mmm")&amp;" "&amp;TEXT(Calendar[[#This Row],[Date]],"aa")</f>
        <v>nov 20</v>
      </c>
      <c r="I308" s="2" t="str">
        <f>"S"&amp;IF(LEN(_xlfn.ISOWEEKNUM(Calendar[[#This Row],[Date]]))=1,"0"&amp;_xlfn.ISOWEEKNUM(Calendar[[#This Row],[Date]]),_xlfn.ISOWEEKNUM(Calendar[[#This Row],[Date]]))</f>
        <v>S45</v>
      </c>
      <c r="J308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08" t="str">
        <f>TEXT(Calendar[[#This Row],[Date]],"jjjj")</f>
        <v>lundi</v>
      </c>
      <c r="L308">
        <f>WEEKDAY(Calendar[[#This Row],[Date]],2)</f>
        <v>1</v>
      </c>
      <c r="M308">
        <f>DAY(Calendar[[#This Row],[Date]])</f>
        <v>2</v>
      </c>
      <c r="N308" s="2">
        <f>Calendar[[#This Row],[Date]]-DATE(Calendar[[#This Row],[Annee]],1,1)+1</f>
        <v>307</v>
      </c>
      <c r="O308" s="2" t="b">
        <f>IF(OR(Calendar[[#This Row],[Nom_Jour]]="Samedi",Calendar[[#This Row],[Nom_Jour]]="Dimanche"),TRUE)</f>
        <v>0</v>
      </c>
      <c r="P308" s="1" t="b">
        <f>NOT(ISERROR(VLOOKUP(Calendar[[#This Row],[Date]],Fériés[Date Fériés],1,FALSE)))</f>
        <v>0</v>
      </c>
    </row>
    <row r="309" spans="1:16" x14ac:dyDescent="0.3">
      <c r="A309" s="1">
        <v>44138</v>
      </c>
      <c r="B309" s="1" t="str">
        <f>TEXT(Calendar[[#This Row],[Date]],"aaaa")</f>
        <v>2020</v>
      </c>
      <c r="C309" s="1" t="str">
        <f>"T"&amp;ROUNDUP(Calendar[[#This Row],[No_Mois]]/3,0)</f>
        <v>T4</v>
      </c>
      <c r="D309">
        <f t="shared" si="4"/>
        <v>11</v>
      </c>
      <c r="E309" t="str">
        <f>"M"&amp;Calendar[[#This Row],[No_Mois]]</f>
        <v>M11</v>
      </c>
      <c r="F309" t="str">
        <f>Calendar[[#This Row],[Annee]]&amp;IF(LEN(Calendar[[#This Row],[No_Mois]])=1,"0"&amp;Calendar[[#This Row],[No_Mois]],Calendar[[#This Row],[No_Mois]])</f>
        <v>202011</v>
      </c>
      <c r="G309" s="1" t="str">
        <f>TEXT(Calendar[[#This Row],[Date]],"mmmm")&amp;" "&amp;TEXT(Calendar[[#This Row],[Date]],"aa")</f>
        <v>novembre 20</v>
      </c>
      <c r="H309" s="1" t="str">
        <f>TEXT(Calendar[[#This Row],[Date]],"mmm")&amp;" "&amp;TEXT(Calendar[[#This Row],[Date]],"aa")</f>
        <v>nov 20</v>
      </c>
      <c r="I309" s="2" t="str">
        <f>"S"&amp;IF(LEN(_xlfn.ISOWEEKNUM(Calendar[[#This Row],[Date]]))=1,"0"&amp;_xlfn.ISOWEEKNUM(Calendar[[#This Row],[Date]]),_xlfn.ISOWEEKNUM(Calendar[[#This Row],[Date]]))</f>
        <v>S45</v>
      </c>
      <c r="J309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09" t="str">
        <f>TEXT(Calendar[[#This Row],[Date]],"jjjj")</f>
        <v>mardi</v>
      </c>
      <c r="L309">
        <f>WEEKDAY(Calendar[[#This Row],[Date]],2)</f>
        <v>2</v>
      </c>
      <c r="M309">
        <f>DAY(Calendar[[#This Row],[Date]])</f>
        <v>3</v>
      </c>
      <c r="N309" s="2">
        <f>Calendar[[#This Row],[Date]]-DATE(Calendar[[#This Row],[Annee]],1,1)+1</f>
        <v>308</v>
      </c>
      <c r="O309" s="2" t="b">
        <f>IF(OR(Calendar[[#This Row],[Nom_Jour]]="Samedi",Calendar[[#This Row],[Nom_Jour]]="Dimanche"),TRUE)</f>
        <v>0</v>
      </c>
      <c r="P309" s="1" t="b">
        <f>NOT(ISERROR(VLOOKUP(Calendar[[#This Row],[Date]],Fériés[Date Fériés],1,FALSE)))</f>
        <v>0</v>
      </c>
    </row>
    <row r="310" spans="1:16" x14ac:dyDescent="0.3">
      <c r="A310" s="1">
        <v>44139</v>
      </c>
      <c r="B310" s="1" t="str">
        <f>TEXT(Calendar[[#This Row],[Date]],"aaaa")</f>
        <v>2020</v>
      </c>
      <c r="C310" s="1" t="str">
        <f>"T"&amp;ROUNDUP(Calendar[[#This Row],[No_Mois]]/3,0)</f>
        <v>T4</v>
      </c>
      <c r="D310">
        <f t="shared" si="4"/>
        <v>11</v>
      </c>
      <c r="E310" t="str">
        <f>"M"&amp;Calendar[[#This Row],[No_Mois]]</f>
        <v>M11</v>
      </c>
      <c r="F310" t="str">
        <f>Calendar[[#This Row],[Annee]]&amp;IF(LEN(Calendar[[#This Row],[No_Mois]])=1,"0"&amp;Calendar[[#This Row],[No_Mois]],Calendar[[#This Row],[No_Mois]])</f>
        <v>202011</v>
      </c>
      <c r="G310" s="1" t="str">
        <f>TEXT(Calendar[[#This Row],[Date]],"mmmm")&amp;" "&amp;TEXT(Calendar[[#This Row],[Date]],"aa")</f>
        <v>novembre 20</v>
      </c>
      <c r="H310" s="1" t="str">
        <f>TEXT(Calendar[[#This Row],[Date]],"mmm")&amp;" "&amp;TEXT(Calendar[[#This Row],[Date]],"aa")</f>
        <v>nov 20</v>
      </c>
      <c r="I310" s="2" t="str">
        <f>"S"&amp;IF(LEN(_xlfn.ISOWEEKNUM(Calendar[[#This Row],[Date]]))=1,"0"&amp;_xlfn.ISOWEEKNUM(Calendar[[#This Row],[Date]]),_xlfn.ISOWEEKNUM(Calendar[[#This Row],[Date]]))</f>
        <v>S45</v>
      </c>
      <c r="J310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10" t="str">
        <f>TEXT(Calendar[[#This Row],[Date]],"jjjj")</f>
        <v>mercredi</v>
      </c>
      <c r="L310">
        <f>WEEKDAY(Calendar[[#This Row],[Date]],2)</f>
        <v>3</v>
      </c>
      <c r="M310">
        <f>DAY(Calendar[[#This Row],[Date]])</f>
        <v>4</v>
      </c>
      <c r="N310" s="2">
        <f>Calendar[[#This Row],[Date]]-DATE(Calendar[[#This Row],[Annee]],1,1)+1</f>
        <v>309</v>
      </c>
      <c r="O310" s="2" t="b">
        <f>IF(OR(Calendar[[#This Row],[Nom_Jour]]="Samedi",Calendar[[#This Row],[Nom_Jour]]="Dimanche"),TRUE)</f>
        <v>0</v>
      </c>
      <c r="P310" s="1" t="b">
        <f>NOT(ISERROR(VLOOKUP(Calendar[[#This Row],[Date]],Fériés[Date Fériés],1,FALSE)))</f>
        <v>0</v>
      </c>
    </row>
    <row r="311" spans="1:16" x14ac:dyDescent="0.3">
      <c r="A311" s="1">
        <v>44140</v>
      </c>
      <c r="B311" s="1" t="str">
        <f>TEXT(Calendar[[#This Row],[Date]],"aaaa")</f>
        <v>2020</v>
      </c>
      <c r="C311" s="1" t="str">
        <f>"T"&amp;ROUNDUP(Calendar[[#This Row],[No_Mois]]/3,0)</f>
        <v>T4</v>
      </c>
      <c r="D311">
        <f t="shared" si="4"/>
        <v>11</v>
      </c>
      <c r="E311" t="str">
        <f>"M"&amp;Calendar[[#This Row],[No_Mois]]</f>
        <v>M11</v>
      </c>
      <c r="F311" t="str">
        <f>Calendar[[#This Row],[Annee]]&amp;IF(LEN(Calendar[[#This Row],[No_Mois]])=1,"0"&amp;Calendar[[#This Row],[No_Mois]],Calendar[[#This Row],[No_Mois]])</f>
        <v>202011</v>
      </c>
      <c r="G311" s="1" t="str">
        <f>TEXT(Calendar[[#This Row],[Date]],"mmmm")&amp;" "&amp;TEXT(Calendar[[#This Row],[Date]],"aa")</f>
        <v>novembre 20</v>
      </c>
      <c r="H311" s="1" t="str">
        <f>TEXT(Calendar[[#This Row],[Date]],"mmm")&amp;" "&amp;TEXT(Calendar[[#This Row],[Date]],"aa")</f>
        <v>nov 20</v>
      </c>
      <c r="I311" s="2" t="str">
        <f>"S"&amp;IF(LEN(_xlfn.ISOWEEKNUM(Calendar[[#This Row],[Date]]))=1,"0"&amp;_xlfn.ISOWEEKNUM(Calendar[[#This Row],[Date]]),_xlfn.ISOWEEKNUM(Calendar[[#This Row],[Date]]))</f>
        <v>S45</v>
      </c>
      <c r="J311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11" t="str">
        <f>TEXT(Calendar[[#This Row],[Date]],"jjjj")</f>
        <v>jeudi</v>
      </c>
      <c r="L311">
        <f>WEEKDAY(Calendar[[#This Row],[Date]],2)</f>
        <v>4</v>
      </c>
      <c r="M311">
        <f>DAY(Calendar[[#This Row],[Date]])</f>
        <v>5</v>
      </c>
      <c r="N311" s="2">
        <f>Calendar[[#This Row],[Date]]-DATE(Calendar[[#This Row],[Annee]],1,1)+1</f>
        <v>310</v>
      </c>
      <c r="O311" s="2" t="b">
        <f>IF(OR(Calendar[[#This Row],[Nom_Jour]]="Samedi",Calendar[[#This Row],[Nom_Jour]]="Dimanche"),TRUE)</f>
        <v>0</v>
      </c>
      <c r="P311" s="1" t="b">
        <f>NOT(ISERROR(VLOOKUP(Calendar[[#This Row],[Date]],Fériés[Date Fériés],1,FALSE)))</f>
        <v>0</v>
      </c>
    </row>
    <row r="312" spans="1:16" x14ac:dyDescent="0.3">
      <c r="A312" s="1">
        <v>44141</v>
      </c>
      <c r="B312" s="1" t="str">
        <f>TEXT(Calendar[[#This Row],[Date]],"aaaa")</f>
        <v>2020</v>
      </c>
      <c r="C312" s="1" t="str">
        <f>"T"&amp;ROUNDUP(Calendar[[#This Row],[No_Mois]]/3,0)</f>
        <v>T4</v>
      </c>
      <c r="D312">
        <f t="shared" si="4"/>
        <v>11</v>
      </c>
      <c r="E312" t="str">
        <f>"M"&amp;Calendar[[#This Row],[No_Mois]]</f>
        <v>M11</v>
      </c>
      <c r="F312" t="str">
        <f>Calendar[[#This Row],[Annee]]&amp;IF(LEN(Calendar[[#This Row],[No_Mois]])=1,"0"&amp;Calendar[[#This Row],[No_Mois]],Calendar[[#This Row],[No_Mois]])</f>
        <v>202011</v>
      </c>
      <c r="G312" s="1" t="str">
        <f>TEXT(Calendar[[#This Row],[Date]],"mmmm")&amp;" "&amp;TEXT(Calendar[[#This Row],[Date]],"aa")</f>
        <v>novembre 20</v>
      </c>
      <c r="H312" s="1" t="str">
        <f>TEXT(Calendar[[#This Row],[Date]],"mmm")&amp;" "&amp;TEXT(Calendar[[#This Row],[Date]],"aa")</f>
        <v>nov 20</v>
      </c>
      <c r="I312" s="2" t="str">
        <f>"S"&amp;IF(LEN(_xlfn.ISOWEEKNUM(Calendar[[#This Row],[Date]]))=1,"0"&amp;_xlfn.ISOWEEKNUM(Calendar[[#This Row],[Date]]),_xlfn.ISOWEEKNUM(Calendar[[#This Row],[Date]]))</f>
        <v>S45</v>
      </c>
      <c r="J312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12" t="str">
        <f>TEXT(Calendar[[#This Row],[Date]],"jjjj")</f>
        <v>vendredi</v>
      </c>
      <c r="L312">
        <f>WEEKDAY(Calendar[[#This Row],[Date]],2)</f>
        <v>5</v>
      </c>
      <c r="M312">
        <f>DAY(Calendar[[#This Row],[Date]])</f>
        <v>6</v>
      </c>
      <c r="N312" s="2">
        <f>Calendar[[#This Row],[Date]]-DATE(Calendar[[#This Row],[Annee]],1,1)+1</f>
        <v>311</v>
      </c>
      <c r="O312" s="2" t="b">
        <f>IF(OR(Calendar[[#This Row],[Nom_Jour]]="Samedi",Calendar[[#This Row],[Nom_Jour]]="Dimanche"),TRUE)</f>
        <v>0</v>
      </c>
      <c r="P312" s="1" t="b">
        <f>NOT(ISERROR(VLOOKUP(Calendar[[#This Row],[Date]],Fériés[Date Fériés],1,FALSE)))</f>
        <v>0</v>
      </c>
    </row>
    <row r="313" spans="1:16" x14ac:dyDescent="0.3">
      <c r="A313" s="1">
        <v>44142</v>
      </c>
      <c r="B313" s="1" t="str">
        <f>TEXT(Calendar[[#This Row],[Date]],"aaaa")</f>
        <v>2020</v>
      </c>
      <c r="C313" s="1" t="str">
        <f>"T"&amp;ROUNDUP(Calendar[[#This Row],[No_Mois]]/3,0)</f>
        <v>T4</v>
      </c>
      <c r="D313">
        <f t="shared" si="4"/>
        <v>11</v>
      </c>
      <c r="E313" t="str">
        <f>"M"&amp;Calendar[[#This Row],[No_Mois]]</f>
        <v>M11</v>
      </c>
      <c r="F313" t="str">
        <f>Calendar[[#This Row],[Annee]]&amp;IF(LEN(Calendar[[#This Row],[No_Mois]])=1,"0"&amp;Calendar[[#This Row],[No_Mois]],Calendar[[#This Row],[No_Mois]])</f>
        <v>202011</v>
      </c>
      <c r="G313" s="1" t="str">
        <f>TEXT(Calendar[[#This Row],[Date]],"mmmm")&amp;" "&amp;TEXT(Calendar[[#This Row],[Date]],"aa")</f>
        <v>novembre 20</v>
      </c>
      <c r="H313" s="1" t="str">
        <f>TEXT(Calendar[[#This Row],[Date]],"mmm")&amp;" "&amp;TEXT(Calendar[[#This Row],[Date]],"aa")</f>
        <v>nov 20</v>
      </c>
      <c r="I313" s="2" t="str">
        <f>"S"&amp;IF(LEN(_xlfn.ISOWEEKNUM(Calendar[[#This Row],[Date]]))=1,"0"&amp;_xlfn.ISOWEEKNUM(Calendar[[#This Row],[Date]]),_xlfn.ISOWEEKNUM(Calendar[[#This Row],[Date]]))</f>
        <v>S45</v>
      </c>
      <c r="J313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13" t="str">
        <f>TEXT(Calendar[[#This Row],[Date]],"jjjj")</f>
        <v>samedi</v>
      </c>
      <c r="L313">
        <f>WEEKDAY(Calendar[[#This Row],[Date]],2)</f>
        <v>6</v>
      </c>
      <c r="M313">
        <f>DAY(Calendar[[#This Row],[Date]])</f>
        <v>7</v>
      </c>
      <c r="N313" s="2">
        <f>Calendar[[#This Row],[Date]]-DATE(Calendar[[#This Row],[Annee]],1,1)+1</f>
        <v>312</v>
      </c>
      <c r="O313" s="2" t="b">
        <f>IF(OR(Calendar[[#This Row],[Nom_Jour]]="Samedi",Calendar[[#This Row],[Nom_Jour]]="Dimanche"),TRUE)</f>
        <v>1</v>
      </c>
      <c r="P313" s="1" t="b">
        <f>NOT(ISERROR(VLOOKUP(Calendar[[#This Row],[Date]],Fériés[Date Fériés],1,FALSE)))</f>
        <v>0</v>
      </c>
    </row>
    <row r="314" spans="1:16" x14ac:dyDescent="0.3">
      <c r="A314" s="1">
        <v>44143</v>
      </c>
      <c r="B314" s="1" t="str">
        <f>TEXT(Calendar[[#This Row],[Date]],"aaaa")</f>
        <v>2020</v>
      </c>
      <c r="C314" s="1" t="str">
        <f>"T"&amp;ROUNDUP(Calendar[[#This Row],[No_Mois]]/3,0)</f>
        <v>T4</v>
      </c>
      <c r="D314">
        <f t="shared" si="4"/>
        <v>11</v>
      </c>
      <c r="E314" t="str">
        <f>"M"&amp;Calendar[[#This Row],[No_Mois]]</f>
        <v>M11</v>
      </c>
      <c r="F314" t="str">
        <f>Calendar[[#This Row],[Annee]]&amp;IF(LEN(Calendar[[#This Row],[No_Mois]])=1,"0"&amp;Calendar[[#This Row],[No_Mois]],Calendar[[#This Row],[No_Mois]])</f>
        <v>202011</v>
      </c>
      <c r="G314" s="1" t="str">
        <f>TEXT(Calendar[[#This Row],[Date]],"mmmm")&amp;" "&amp;TEXT(Calendar[[#This Row],[Date]],"aa")</f>
        <v>novembre 20</v>
      </c>
      <c r="H314" s="1" t="str">
        <f>TEXT(Calendar[[#This Row],[Date]],"mmm")&amp;" "&amp;TEXT(Calendar[[#This Row],[Date]],"aa")</f>
        <v>nov 20</v>
      </c>
      <c r="I314" s="2" t="str">
        <f>"S"&amp;IF(LEN(_xlfn.ISOWEEKNUM(Calendar[[#This Row],[Date]]))=1,"0"&amp;_xlfn.ISOWEEKNUM(Calendar[[#This Row],[Date]]),_xlfn.ISOWEEKNUM(Calendar[[#This Row],[Date]]))</f>
        <v>S45</v>
      </c>
      <c r="J314" s="2" t="str">
        <f>Calendar[[#This Row],[Annee]]&amp;"-"&amp;IF(LEN(_xlfn.ISOWEEKNUM(Calendar[[#This Row],[Date]]))=1,"0"&amp;_xlfn.ISOWEEKNUM(Calendar[[#This Row],[Date]]),_xlfn.ISOWEEKNUM(Calendar[[#This Row],[Date]]))</f>
        <v>2020-45</v>
      </c>
      <c r="K314" t="str">
        <f>TEXT(Calendar[[#This Row],[Date]],"jjjj")</f>
        <v>dimanche</v>
      </c>
      <c r="L314">
        <f>WEEKDAY(Calendar[[#This Row],[Date]],2)</f>
        <v>7</v>
      </c>
      <c r="M314">
        <f>DAY(Calendar[[#This Row],[Date]])</f>
        <v>8</v>
      </c>
      <c r="N314" s="2">
        <f>Calendar[[#This Row],[Date]]-DATE(Calendar[[#This Row],[Annee]],1,1)+1</f>
        <v>313</v>
      </c>
      <c r="O314" s="2" t="b">
        <f>IF(OR(Calendar[[#This Row],[Nom_Jour]]="Samedi",Calendar[[#This Row],[Nom_Jour]]="Dimanche"),TRUE)</f>
        <v>1</v>
      </c>
      <c r="P314" s="1" t="b">
        <f>NOT(ISERROR(VLOOKUP(Calendar[[#This Row],[Date]],Fériés[Date Fériés],1,FALSE)))</f>
        <v>0</v>
      </c>
    </row>
    <row r="315" spans="1:16" x14ac:dyDescent="0.3">
      <c r="A315" s="1">
        <v>44144</v>
      </c>
      <c r="B315" s="1" t="str">
        <f>TEXT(Calendar[[#This Row],[Date]],"aaaa")</f>
        <v>2020</v>
      </c>
      <c r="C315" s="1" t="str">
        <f>"T"&amp;ROUNDUP(Calendar[[#This Row],[No_Mois]]/3,0)</f>
        <v>T4</v>
      </c>
      <c r="D315">
        <f t="shared" si="4"/>
        <v>11</v>
      </c>
      <c r="E315" t="str">
        <f>"M"&amp;Calendar[[#This Row],[No_Mois]]</f>
        <v>M11</v>
      </c>
      <c r="F315" t="str">
        <f>Calendar[[#This Row],[Annee]]&amp;IF(LEN(Calendar[[#This Row],[No_Mois]])=1,"0"&amp;Calendar[[#This Row],[No_Mois]],Calendar[[#This Row],[No_Mois]])</f>
        <v>202011</v>
      </c>
      <c r="G315" s="1" t="str">
        <f>TEXT(Calendar[[#This Row],[Date]],"mmmm")&amp;" "&amp;TEXT(Calendar[[#This Row],[Date]],"aa")</f>
        <v>novembre 20</v>
      </c>
      <c r="H315" s="1" t="str">
        <f>TEXT(Calendar[[#This Row],[Date]],"mmm")&amp;" "&amp;TEXT(Calendar[[#This Row],[Date]],"aa")</f>
        <v>nov 20</v>
      </c>
      <c r="I315" s="2" t="str">
        <f>"S"&amp;IF(LEN(_xlfn.ISOWEEKNUM(Calendar[[#This Row],[Date]]))=1,"0"&amp;_xlfn.ISOWEEKNUM(Calendar[[#This Row],[Date]]),_xlfn.ISOWEEKNUM(Calendar[[#This Row],[Date]]))</f>
        <v>S46</v>
      </c>
      <c r="J315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15" t="str">
        <f>TEXT(Calendar[[#This Row],[Date]],"jjjj")</f>
        <v>lundi</v>
      </c>
      <c r="L315">
        <f>WEEKDAY(Calendar[[#This Row],[Date]],2)</f>
        <v>1</v>
      </c>
      <c r="M315">
        <f>DAY(Calendar[[#This Row],[Date]])</f>
        <v>9</v>
      </c>
      <c r="N315" s="2">
        <f>Calendar[[#This Row],[Date]]-DATE(Calendar[[#This Row],[Annee]],1,1)+1</f>
        <v>314</v>
      </c>
      <c r="O315" s="2" t="b">
        <f>IF(OR(Calendar[[#This Row],[Nom_Jour]]="Samedi",Calendar[[#This Row],[Nom_Jour]]="Dimanche"),TRUE)</f>
        <v>0</v>
      </c>
      <c r="P315" s="1" t="b">
        <f>NOT(ISERROR(VLOOKUP(Calendar[[#This Row],[Date]],Fériés[Date Fériés],1,FALSE)))</f>
        <v>0</v>
      </c>
    </row>
    <row r="316" spans="1:16" x14ac:dyDescent="0.3">
      <c r="A316" s="1">
        <v>44145</v>
      </c>
      <c r="B316" s="1" t="str">
        <f>TEXT(Calendar[[#This Row],[Date]],"aaaa")</f>
        <v>2020</v>
      </c>
      <c r="C316" s="1" t="str">
        <f>"T"&amp;ROUNDUP(Calendar[[#This Row],[No_Mois]]/3,0)</f>
        <v>T4</v>
      </c>
      <c r="D316">
        <f t="shared" si="4"/>
        <v>11</v>
      </c>
      <c r="E316" t="str">
        <f>"M"&amp;Calendar[[#This Row],[No_Mois]]</f>
        <v>M11</v>
      </c>
      <c r="F316" t="str">
        <f>Calendar[[#This Row],[Annee]]&amp;IF(LEN(Calendar[[#This Row],[No_Mois]])=1,"0"&amp;Calendar[[#This Row],[No_Mois]],Calendar[[#This Row],[No_Mois]])</f>
        <v>202011</v>
      </c>
      <c r="G316" s="1" t="str">
        <f>TEXT(Calendar[[#This Row],[Date]],"mmmm")&amp;" "&amp;TEXT(Calendar[[#This Row],[Date]],"aa")</f>
        <v>novembre 20</v>
      </c>
      <c r="H316" s="1" t="str">
        <f>TEXT(Calendar[[#This Row],[Date]],"mmm")&amp;" "&amp;TEXT(Calendar[[#This Row],[Date]],"aa")</f>
        <v>nov 20</v>
      </c>
      <c r="I316" s="2" t="str">
        <f>"S"&amp;IF(LEN(_xlfn.ISOWEEKNUM(Calendar[[#This Row],[Date]]))=1,"0"&amp;_xlfn.ISOWEEKNUM(Calendar[[#This Row],[Date]]),_xlfn.ISOWEEKNUM(Calendar[[#This Row],[Date]]))</f>
        <v>S46</v>
      </c>
      <c r="J316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16" t="str">
        <f>TEXT(Calendar[[#This Row],[Date]],"jjjj")</f>
        <v>mardi</v>
      </c>
      <c r="L316">
        <f>WEEKDAY(Calendar[[#This Row],[Date]],2)</f>
        <v>2</v>
      </c>
      <c r="M316">
        <f>DAY(Calendar[[#This Row],[Date]])</f>
        <v>10</v>
      </c>
      <c r="N316" s="2">
        <f>Calendar[[#This Row],[Date]]-DATE(Calendar[[#This Row],[Annee]],1,1)+1</f>
        <v>315</v>
      </c>
      <c r="O316" s="2" t="b">
        <f>IF(OR(Calendar[[#This Row],[Nom_Jour]]="Samedi",Calendar[[#This Row],[Nom_Jour]]="Dimanche"),TRUE)</f>
        <v>0</v>
      </c>
      <c r="P316" s="1" t="b">
        <f>NOT(ISERROR(VLOOKUP(Calendar[[#This Row],[Date]],Fériés[Date Fériés],1,FALSE)))</f>
        <v>0</v>
      </c>
    </row>
    <row r="317" spans="1:16" x14ac:dyDescent="0.3">
      <c r="A317" s="1">
        <v>44146</v>
      </c>
      <c r="B317" s="1" t="str">
        <f>TEXT(Calendar[[#This Row],[Date]],"aaaa")</f>
        <v>2020</v>
      </c>
      <c r="C317" s="1" t="str">
        <f>"T"&amp;ROUNDUP(Calendar[[#This Row],[No_Mois]]/3,0)</f>
        <v>T4</v>
      </c>
      <c r="D317">
        <f t="shared" si="4"/>
        <v>11</v>
      </c>
      <c r="E317" t="str">
        <f>"M"&amp;Calendar[[#This Row],[No_Mois]]</f>
        <v>M11</v>
      </c>
      <c r="F317" t="str">
        <f>Calendar[[#This Row],[Annee]]&amp;IF(LEN(Calendar[[#This Row],[No_Mois]])=1,"0"&amp;Calendar[[#This Row],[No_Mois]],Calendar[[#This Row],[No_Mois]])</f>
        <v>202011</v>
      </c>
      <c r="G317" s="1" t="str">
        <f>TEXT(Calendar[[#This Row],[Date]],"mmmm")&amp;" "&amp;TEXT(Calendar[[#This Row],[Date]],"aa")</f>
        <v>novembre 20</v>
      </c>
      <c r="H317" s="1" t="str">
        <f>TEXT(Calendar[[#This Row],[Date]],"mmm")&amp;" "&amp;TEXT(Calendar[[#This Row],[Date]],"aa")</f>
        <v>nov 20</v>
      </c>
      <c r="I317" s="2" t="str">
        <f>"S"&amp;IF(LEN(_xlfn.ISOWEEKNUM(Calendar[[#This Row],[Date]]))=1,"0"&amp;_xlfn.ISOWEEKNUM(Calendar[[#This Row],[Date]]),_xlfn.ISOWEEKNUM(Calendar[[#This Row],[Date]]))</f>
        <v>S46</v>
      </c>
      <c r="J317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17" t="str">
        <f>TEXT(Calendar[[#This Row],[Date]],"jjjj")</f>
        <v>mercredi</v>
      </c>
      <c r="L317">
        <f>WEEKDAY(Calendar[[#This Row],[Date]],2)</f>
        <v>3</v>
      </c>
      <c r="M317">
        <f>DAY(Calendar[[#This Row],[Date]])</f>
        <v>11</v>
      </c>
      <c r="N317" s="2">
        <f>Calendar[[#This Row],[Date]]-DATE(Calendar[[#This Row],[Annee]],1,1)+1</f>
        <v>316</v>
      </c>
      <c r="O317" s="2" t="b">
        <f>IF(OR(Calendar[[#This Row],[Nom_Jour]]="Samedi",Calendar[[#This Row],[Nom_Jour]]="Dimanche"),TRUE)</f>
        <v>0</v>
      </c>
      <c r="P317" s="1" t="b">
        <f>NOT(ISERROR(VLOOKUP(Calendar[[#This Row],[Date]],Fériés[Date Fériés],1,FALSE)))</f>
        <v>1</v>
      </c>
    </row>
    <row r="318" spans="1:16" x14ac:dyDescent="0.3">
      <c r="A318" s="1">
        <v>44147</v>
      </c>
      <c r="B318" s="1" t="str">
        <f>TEXT(Calendar[[#This Row],[Date]],"aaaa")</f>
        <v>2020</v>
      </c>
      <c r="C318" s="1" t="str">
        <f>"T"&amp;ROUNDUP(Calendar[[#This Row],[No_Mois]]/3,0)</f>
        <v>T4</v>
      </c>
      <c r="D318">
        <f t="shared" si="4"/>
        <v>11</v>
      </c>
      <c r="E318" t="str">
        <f>"M"&amp;Calendar[[#This Row],[No_Mois]]</f>
        <v>M11</v>
      </c>
      <c r="F318" t="str">
        <f>Calendar[[#This Row],[Annee]]&amp;IF(LEN(Calendar[[#This Row],[No_Mois]])=1,"0"&amp;Calendar[[#This Row],[No_Mois]],Calendar[[#This Row],[No_Mois]])</f>
        <v>202011</v>
      </c>
      <c r="G318" s="1" t="str">
        <f>TEXT(Calendar[[#This Row],[Date]],"mmmm")&amp;" "&amp;TEXT(Calendar[[#This Row],[Date]],"aa")</f>
        <v>novembre 20</v>
      </c>
      <c r="H318" s="1" t="str">
        <f>TEXT(Calendar[[#This Row],[Date]],"mmm")&amp;" "&amp;TEXT(Calendar[[#This Row],[Date]],"aa")</f>
        <v>nov 20</v>
      </c>
      <c r="I318" s="2" t="str">
        <f>"S"&amp;IF(LEN(_xlfn.ISOWEEKNUM(Calendar[[#This Row],[Date]]))=1,"0"&amp;_xlfn.ISOWEEKNUM(Calendar[[#This Row],[Date]]),_xlfn.ISOWEEKNUM(Calendar[[#This Row],[Date]]))</f>
        <v>S46</v>
      </c>
      <c r="J318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18" t="str">
        <f>TEXT(Calendar[[#This Row],[Date]],"jjjj")</f>
        <v>jeudi</v>
      </c>
      <c r="L318">
        <f>WEEKDAY(Calendar[[#This Row],[Date]],2)</f>
        <v>4</v>
      </c>
      <c r="M318">
        <f>DAY(Calendar[[#This Row],[Date]])</f>
        <v>12</v>
      </c>
      <c r="N318" s="2">
        <f>Calendar[[#This Row],[Date]]-DATE(Calendar[[#This Row],[Annee]],1,1)+1</f>
        <v>317</v>
      </c>
      <c r="O318" s="2" t="b">
        <f>IF(OR(Calendar[[#This Row],[Nom_Jour]]="Samedi",Calendar[[#This Row],[Nom_Jour]]="Dimanche"),TRUE)</f>
        <v>0</v>
      </c>
      <c r="P318" s="1" t="b">
        <f>NOT(ISERROR(VLOOKUP(Calendar[[#This Row],[Date]],Fériés[Date Fériés],1,FALSE)))</f>
        <v>0</v>
      </c>
    </row>
    <row r="319" spans="1:16" x14ac:dyDescent="0.3">
      <c r="A319" s="1">
        <v>44148</v>
      </c>
      <c r="B319" s="1" t="str">
        <f>TEXT(Calendar[[#This Row],[Date]],"aaaa")</f>
        <v>2020</v>
      </c>
      <c r="C319" s="1" t="str">
        <f>"T"&amp;ROUNDUP(Calendar[[#This Row],[No_Mois]]/3,0)</f>
        <v>T4</v>
      </c>
      <c r="D319">
        <f t="shared" si="4"/>
        <v>11</v>
      </c>
      <c r="E319" t="str">
        <f>"M"&amp;Calendar[[#This Row],[No_Mois]]</f>
        <v>M11</v>
      </c>
      <c r="F319" t="str">
        <f>Calendar[[#This Row],[Annee]]&amp;IF(LEN(Calendar[[#This Row],[No_Mois]])=1,"0"&amp;Calendar[[#This Row],[No_Mois]],Calendar[[#This Row],[No_Mois]])</f>
        <v>202011</v>
      </c>
      <c r="G319" s="1" t="str">
        <f>TEXT(Calendar[[#This Row],[Date]],"mmmm")&amp;" "&amp;TEXT(Calendar[[#This Row],[Date]],"aa")</f>
        <v>novembre 20</v>
      </c>
      <c r="H319" s="1" t="str">
        <f>TEXT(Calendar[[#This Row],[Date]],"mmm")&amp;" "&amp;TEXT(Calendar[[#This Row],[Date]],"aa")</f>
        <v>nov 20</v>
      </c>
      <c r="I319" s="2" t="str">
        <f>"S"&amp;IF(LEN(_xlfn.ISOWEEKNUM(Calendar[[#This Row],[Date]]))=1,"0"&amp;_xlfn.ISOWEEKNUM(Calendar[[#This Row],[Date]]),_xlfn.ISOWEEKNUM(Calendar[[#This Row],[Date]]))</f>
        <v>S46</v>
      </c>
      <c r="J319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19" t="str">
        <f>TEXT(Calendar[[#This Row],[Date]],"jjjj")</f>
        <v>vendredi</v>
      </c>
      <c r="L319">
        <f>WEEKDAY(Calendar[[#This Row],[Date]],2)</f>
        <v>5</v>
      </c>
      <c r="M319">
        <f>DAY(Calendar[[#This Row],[Date]])</f>
        <v>13</v>
      </c>
      <c r="N319" s="2">
        <f>Calendar[[#This Row],[Date]]-DATE(Calendar[[#This Row],[Annee]],1,1)+1</f>
        <v>318</v>
      </c>
      <c r="O319" s="2" t="b">
        <f>IF(OR(Calendar[[#This Row],[Nom_Jour]]="Samedi",Calendar[[#This Row],[Nom_Jour]]="Dimanche"),TRUE)</f>
        <v>0</v>
      </c>
      <c r="P319" s="1" t="b">
        <f>NOT(ISERROR(VLOOKUP(Calendar[[#This Row],[Date]],Fériés[Date Fériés],1,FALSE)))</f>
        <v>0</v>
      </c>
    </row>
    <row r="320" spans="1:16" x14ac:dyDescent="0.3">
      <c r="A320" s="1">
        <v>44149</v>
      </c>
      <c r="B320" s="1" t="str">
        <f>TEXT(Calendar[[#This Row],[Date]],"aaaa")</f>
        <v>2020</v>
      </c>
      <c r="C320" s="1" t="str">
        <f>"T"&amp;ROUNDUP(Calendar[[#This Row],[No_Mois]]/3,0)</f>
        <v>T4</v>
      </c>
      <c r="D320">
        <f t="shared" si="4"/>
        <v>11</v>
      </c>
      <c r="E320" t="str">
        <f>"M"&amp;Calendar[[#This Row],[No_Mois]]</f>
        <v>M11</v>
      </c>
      <c r="F320" t="str">
        <f>Calendar[[#This Row],[Annee]]&amp;IF(LEN(Calendar[[#This Row],[No_Mois]])=1,"0"&amp;Calendar[[#This Row],[No_Mois]],Calendar[[#This Row],[No_Mois]])</f>
        <v>202011</v>
      </c>
      <c r="G320" s="1" t="str">
        <f>TEXT(Calendar[[#This Row],[Date]],"mmmm")&amp;" "&amp;TEXT(Calendar[[#This Row],[Date]],"aa")</f>
        <v>novembre 20</v>
      </c>
      <c r="H320" s="1" t="str">
        <f>TEXT(Calendar[[#This Row],[Date]],"mmm")&amp;" "&amp;TEXT(Calendar[[#This Row],[Date]],"aa")</f>
        <v>nov 20</v>
      </c>
      <c r="I320" s="2" t="str">
        <f>"S"&amp;IF(LEN(_xlfn.ISOWEEKNUM(Calendar[[#This Row],[Date]]))=1,"0"&amp;_xlfn.ISOWEEKNUM(Calendar[[#This Row],[Date]]),_xlfn.ISOWEEKNUM(Calendar[[#This Row],[Date]]))</f>
        <v>S46</v>
      </c>
      <c r="J320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20" t="str">
        <f>TEXT(Calendar[[#This Row],[Date]],"jjjj")</f>
        <v>samedi</v>
      </c>
      <c r="L320">
        <f>WEEKDAY(Calendar[[#This Row],[Date]],2)</f>
        <v>6</v>
      </c>
      <c r="M320">
        <f>DAY(Calendar[[#This Row],[Date]])</f>
        <v>14</v>
      </c>
      <c r="N320" s="2">
        <f>Calendar[[#This Row],[Date]]-DATE(Calendar[[#This Row],[Annee]],1,1)+1</f>
        <v>319</v>
      </c>
      <c r="O320" s="2" t="b">
        <f>IF(OR(Calendar[[#This Row],[Nom_Jour]]="Samedi",Calendar[[#This Row],[Nom_Jour]]="Dimanche"),TRUE)</f>
        <v>1</v>
      </c>
      <c r="P320" s="1" t="b">
        <f>NOT(ISERROR(VLOOKUP(Calendar[[#This Row],[Date]],Fériés[Date Fériés],1,FALSE)))</f>
        <v>0</v>
      </c>
    </row>
    <row r="321" spans="1:16" x14ac:dyDescent="0.3">
      <c r="A321" s="1">
        <v>44150</v>
      </c>
      <c r="B321" s="1" t="str">
        <f>TEXT(Calendar[[#This Row],[Date]],"aaaa")</f>
        <v>2020</v>
      </c>
      <c r="C321" s="1" t="str">
        <f>"T"&amp;ROUNDUP(Calendar[[#This Row],[No_Mois]]/3,0)</f>
        <v>T4</v>
      </c>
      <c r="D321">
        <f t="shared" si="4"/>
        <v>11</v>
      </c>
      <c r="E321" t="str">
        <f>"M"&amp;Calendar[[#This Row],[No_Mois]]</f>
        <v>M11</v>
      </c>
      <c r="F321" t="str">
        <f>Calendar[[#This Row],[Annee]]&amp;IF(LEN(Calendar[[#This Row],[No_Mois]])=1,"0"&amp;Calendar[[#This Row],[No_Mois]],Calendar[[#This Row],[No_Mois]])</f>
        <v>202011</v>
      </c>
      <c r="G321" s="1" t="str">
        <f>TEXT(Calendar[[#This Row],[Date]],"mmmm")&amp;" "&amp;TEXT(Calendar[[#This Row],[Date]],"aa")</f>
        <v>novembre 20</v>
      </c>
      <c r="H321" s="1" t="str">
        <f>TEXT(Calendar[[#This Row],[Date]],"mmm")&amp;" "&amp;TEXT(Calendar[[#This Row],[Date]],"aa")</f>
        <v>nov 20</v>
      </c>
      <c r="I321" s="2" t="str">
        <f>"S"&amp;IF(LEN(_xlfn.ISOWEEKNUM(Calendar[[#This Row],[Date]]))=1,"0"&amp;_xlfn.ISOWEEKNUM(Calendar[[#This Row],[Date]]),_xlfn.ISOWEEKNUM(Calendar[[#This Row],[Date]]))</f>
        <v>S46</v>
      </c>
      <c r="J321" s="2" t="str">
        <f>Calendar[[#This Row],[Annee]]&amp;"-"&amp;IF(LEN(_xlfn.ISOWEEKNUM(Calendar[[#This Row],[Date]]))=1,"0"&amp;_xlfn.ISOWEEKNUM(Calendar[[#This Row],[Date]]),_xlfn.ISOWEEKNUM(Calendar[[#This Row],[Date]]))</f>
        <v>2020-46</v>
      </c>
      <c r="K321" t="str">
        <f>TEXT(Calendar[[#This Row],[Date]],"jjjj")</f>
        <v>dimanche</v>
      </c>
      <c r="L321">
        <f>WEEKDAY(Calendar[[#This Row],[Date]],2)</f>
        <v>7</v>
      </c>
      <c r="M321">
        <f>DAY(Calendar[[#This Row],[Date]])</f>
        <v>15</v>
      </c>
      <c r="N321" s="2">
        <f>Calendar[[#This Row],[Date]]-DATE(Calendar[[#This Row],[Annee]],1,1)+1</f>
        <v>320</v>
      </c>
      <c r="O321" s="2" t="b">
        <f>IF(OR(Calendar[[#This Row],[Nom_Jour]]="Samedi",Calendar[[#This Row],[Nom_Jour]]="Dimanche"),TRUE)</f>
        <v>1</v>
      </c>
      <c r="P321" s="1" t="b">
        <f>NOT(ISERROR(VLOOKUP(Calendar[[#This Row],[Date]],Fériés[Date Fériés],1,FALSE)))</f>
        <v>0</v>
      </c>
    </row>
    <row r="322" spans="1:16" x14ac:dyDescent="0.3">
      <c r="A322" s="1">
        <v>44151</v>
      </c>
      <c r="B322" s="1" t="str">
        <f>TEXT(Calendar[[#This Row],[Date]],"aaaa")</f>
        <v>2020</v>
      </c>
      <c r="C322" s="1" t="str">
        <f>"T"&amp;ROUNDUP(Calendar[[#This Row],[No_Mois]]/3,0)</f>
        <v>T4</v>
      </c>
      <c r="D322">
        <f t="shared" si="4"/>
        <v>11</v>
      </c>
      <c r="E322" t="str">
        <f>"M"&amp;Calendar[[#This Row],[No_Mois]]</f>
        <v>M11</v>
      </c>
      <c r="F322" t="str">
        <f>Calendar[[#This Row],[Annee]]&amp;IF(LEN(Calendar[[#This Row],[No_Mois]])=1,"0"&amp;Calendar[[#This Row],[No_Mois]],Calendar[[#This Row],[No_Mois]])</f>
        <v>202011</v>
      </c>
      <c r="G322" s="1" t="str">
        <f>TEXT(Calendar[[#This Row],[Date]],"mmmm")&amp;" "&amp;TEXT(Calendar[[#This Row],[Date]],"aa")</f>
        <v>novembre 20</v>
      </c>
      <c r="H322" s="1" t="str">
        <f>TEXT(Calendar[[#This Row],[Date]],"mmm")&amp;" "&amp;TEXT(Calendar[[#This Row],[Date]],"aa")</f>
        <v>nov 20</v>
      </c>
      <c r="I322" s="2" t="str">
        <f>"S"&amp;IF(LEN(_xlfn.ISOWEEKNUM(Calendar[[#This Row],[Date]]))=1,"0"&amp;_xlfn.ISOWEEKNUM(Calendar[[#This Row],[Date]]),_xlfn.ISOWEEKNUM(Calendar[[#This Row],[Date]]))</f>
        <v>S47</v>
      </c>
      <c r="J322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2" t="str">
        <f>TEXT(Calendar[[#This Row],[Date]],"jjjj")</f>
        <v>lundi</v>
      </c>
      <c r="L322">
        <f>WEEKDAY(Calendar[[#This Row],[Date]],2)</f>
        <v>1</v>
      </c>
      <c r="M322">
        <f>DAY(Calendar[[#This Row],[Date]])</f>
        <v>16</v>
      </c>
      <c r="N322" s="2">
        <f>Calendar[[#This Row],[Date]]-DATE(Calendar[[#This Row],[Annee]],1,1)+1</f>
        <v>321</v>
      </c>
      <c r="O322" s="2" t="b">
        <f>IF(OR(Calendar[[#This Row],[Nom_Jour]]="Samedi",Calendar[[#This Row],[Nom_Jour]]="Dimanche"),TRUE)</f>
        <v>0</v>
      </c>
      <c r="P322" s="1" t="b">
        <f>NOT(ISERROR(VLOOKUP(Calendar[[#This Row],[Date]],Fériés[Date Fériés],1,FALSE)))</f>
        <v>0</v>
      </c>
    </row>
    <row r="323" spans="1:16" x14ac:dyDescent="0.3">
      <c r="A323" s="1">
        <v>44152</v>
      </c>
      <c r="B323" s="1" t="str">
        <f>TEXT(Calendar[[#This Row],[Date]],"aaaa")</f>
        <v>2020</v>
      </c>
      <c r="C323" s="1" t="str">
        <f>"T"&amp;ROUNDUP(Calendar[[#This Row],[No_Mois]]/3,0)</f>
        <v>T4</v>
      </c>
      <c r="D323">
        <f t="shared" si="4"/>
        <v>11</v>
      </c>
      <c r="E323" t="str">
        <f>"M"&amp;Calendar[[#This Row],[No_Mois]]</f>
        <v>M11</v>
      </c>
      <c r="F323" t="str">
        <f>Calendar[[#This Row],[Annee]]&amp;IF(LEN(Calendar[[#This Row],[No_Mois]])=1,"0"&amp;Calendar[[#This Row],[No_Mois]],Calendar[[#This Row],[No_Mois]])</f>
        <v>202011</v>
      </c>
      <c r="G323" s="1" t="str">
        <f>TEXT(Calendar[[#This Row],[Date]],"mmmm")&amp;" "&amp;TEXT(Calendar[[#This Row],[Date]],"aa")</f>
        <v>novembre 20</v>
      </c>
      <c r="H323" s="1" t="str">
        <f>TEXT(Calendar[[#This Row],[Date]],"mmm")&amp;" "&amp;TEXT(Calendar[[#This Row],[Date]],"aa")</f>
        <v>nov 20</v>
      </c>
      <c r="I323" s="2" t="str">
        <f>"S"&amp;IF(LEN(_xlfn.ISOWEEKNUM(Calendar[[#This Row],[Date]]))=1,"0"&amp;_xlfn.ISOWEEKNUM(Calendar[[#This Row],[Date]]),_xlfn.ISOWEEKNUM(Calendar[[#This Row],[Date]]))</f>
        <v>S47</v>
      </c>
      <c r="J323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3" t="str">
        <f>TEXT(Calendar[[#This Row],[Date]],"jjjj")</f>
        <v>mardi</v>
      </c>
      <c r="L323">
        <f>WEEKDAY(Calendar[[#This Row],[Date]],2)</f>
        <v>2</v>
      </c>
      <c r="M323">
        <f>DAY(Calendar[[#This Row],[Date]])</f>
        <v>17</v>
      </c>
      <c r="N323" s="2">
        <f>Calendar[[#This Row],[Date]]-DATE(Calendar[[#This Row],[Annee]],1,1)+1</f>
        <v>322</v>
      </c>
      <c r="O323" s="2" t="b">
        <f>IF(OR(Calendar[[#This Row],[Nom_Jour]]="Samedi",Calendar[[#This Row],[Nom_Jour]]="Dimanche"),TRUE)</f>
        <v>0</v>
      </c>
      <c r="P323" s="1" t="b">
        <f>NOT(ISERROR(VLOOKUP(Calendar[[#This Row],[Date]],Fériés[Date Fériés],1,FALSE)))</f>
        <v>0</v>
      </c>
    </row>
    <row r="324" spans="1:16" x14ac:dyDescent="0.3">
      <c r="A324" s="1">
        <v>44153</v>
      </c>
      <c r="B324" s="1" t="str">
        <f>TEXT(Calendar[[#This Row],[Date]],"aaaa")</f>
        <v>2020</v>
      </c>
      <c r="C324" s="1" t="str">
        <f>"T"&amp;ROUNDUP(Calendar[[#This Row],[No_Mois]]/3,0)</f>
        <v>T4</v>
      </c>
      <c r="D324">
        <f t="shared" ref="D324:D368" si="5">MONTH(A324)</f>
        <v>11</v>
      </c>
      <c r="E324" t="str">
        <f>"M"&amp;Calendar[[#This Row],[No_Mois]]</f>
        <v>M11</v>
      </c>
      <c r="F324" t="str">
        <f>Calendar[[#This Row],[Annee]]&amp;IF(LEN(Calendar[[#This Row],[No_Mois]])=1,"0"&amp;Calendar[[#This Row],[No_Mois]],Calendar[[#This Row],[No_Mois]])</f>
        <v>202011</v>
      </c>
      <c r="G324" s="1" t="str">
        <f>TEXT(Calendar[[#This Row],[Date]],"mmmm")&amp;" "&amp;TEXT(Calendar[[#This Row],[Date]],"aa")</f>
        <v>novembre 20</v>
      </c>
      <c r="H324" s="1" t="str">
        <f>TEXT(Calendar[[#This Row],[Date]],"mmm")&amp;" "&amp;TEXT(Calendar[[#This Row],[Date]],"aa")</f>
        <v>nov 20</v>
      </c>
      <c r="I324" s="2" t="str">
        <f>"S"&amp;IF(LEN(_xlfn.ISOWEEKNUM(Calendar[[#This Row],[Date]]))=1,"0"&amp;_xlfn.ISOWEEKNUM(Calendar[[#This Row],[Date]]),_xlfn.ISOWEEKNUM(Calendar[[#This Row],[Date]]))</f>
        <v>S47</v>
      </c>
      <c r="J324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4" t="str">
        <f>TEXT(Calendar[[#This Row],[Date]],"jjjj")</f>
        <v>mercredi</v>
      </c>
      <c r="L324">
        <f>WEEKDAY(Calendar[[#This Row],[Date]],2)</f>
        <v>3</v>
      </c>
      <c r="M324">
        <f>DAY(Calendar[[#This Row],[Date]])</f>
        <v>18</v>
      </c>
      <c r="N324" s="2">
        <f>Calendar[[#This Row],[Date]]-DATE(Calendar[[#This Row],[Annee]],1,1)+1</f>
        <v>323</v>
      </c>
      <c r="O324" s="2" t="b">
        <f>IF(OR(Calendar[[#This Row],[Nom_Jour]]="Samedi",Calendar[[#This Row],[Nom_Jour]]="Dimanche"),TRUE)</f>
        <v>0</v>
      </c>
      <c r="P324" s="1" t="b">
        <f>NOT(ISERROR(VLOOKUP(Calendar[[#This Row],[Date]],Fériés[Date Fériés],1,FALSE)))</f>
        <v>0</v>
      </c>
    </row>
    <row r="325" spans="1:16" x14ac:dyDescent="0.3">
      <c r="A325" s="1">
        <v>44154</v>
      </c>
      <c r="B325" s="1" t="str">
        <f>TEXT(Calendar[[#This Row],[Date]],"aaaa")</f>
        <v>2020</v>
      </c>
      <c r="C325" s="1" t="str">
        <f>"T"&amp;ROUNDUP(Calendar[[#This Row],[No_Mois]]/3,0)</f>
        <v>T4</v>
      </c>
      <c r="D325">
        <f t="shared" si="5"/>
        <v>11</v>
      </c>
      <c r="E325" t="str">
        <f>"M"&amp;Calendar[[#This Row],[No_Mois]]</f>
        <v>M11</v>
      </c>
      <c r="F325" t="str">
        <f>Calendar[[#This Row],[Annee]]&amp;IF(LEN(Calendar[[#This Row],[No_Mois]])=1,"0"&amp;Calendar[[#This Row],[No_Mois]],Calendar[[#This Row],[No_Mois]])</f>
        <v>202011</v>
      </c>
      <c r="G325" s="1" t="str">
        <f>TEXT(Calendar[[#This Row],[Date]],"mmmm")&amp;" "&amp;TEXT(Calendar[[#This Row],[Date]],"aa")</f>
        <v>novembre 20</v>
      </c>
      <c r="H325" s="1" t="str">
        <f>TEXT(Calendar[[#This Row],[Date]],"mmm")&amp;" "&amp;TEXT(Calendar[[#This Row],[Date]],"aa")</f>
        <v>nov 20</v>
      </c>
      <c r="I325" s="2" t="str">
        <f>"S"&amp;IF(LEN(_xlfn.ISOWEEKNUM(Calendar[[#This Row],[Date]]))=1,"0"&amp;_xlfn.ISOWEEKNUM(Calendar[[#This Row],[Date]]),_xlfn.ISOWEEKNUM(Calendar[[#This Row],[Date]]))</f>
        <v>S47</v>
      </c>
      <c r="J325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5" t="str">
        <f>TEXT(Calendar[[#This Row],[Date]],"jjjj")</f>
        <v>jeudi</v>
      </c>
      <c r="L325">
        <f>WEEKDAY(Calendar[[#This Row],[Date]],2)</f>
        <v>4</v>
      </c>
      <c r="M325">
        <f>DAY(Calendar[[#This Row],[Date]])</f>
        <v>19</v>
      </c>
      <c r="N325" s="2">
        <f>Calendar[[#This Row],[Date]]-DATE(Calendar[[#This Row],[Annee]],1,1)+1</f>
        <v>324</v>
      </c>
      <c r="O325" s="2" t="b">
        <f>IF(OR(Calendar[[#This Row],[Nom_Jour]]="Samedi",Calendar[[#This Row],[Nom_Jour]]="Dimanche"),TRUE)</f>
        <v>0</v>
      </c>
      <c r="P325" s="1" t="b">
        <f>NOT(ISERROR(VLOOKUP(Calendar[[#This Row],[Date]],Fériés[Date Fériés],1,FALSE)))</f>
        <v>0</v>
      </c>
    </row>
    <row r="326" spans="1:16" x14ac:dyDescent="0.3">
      <c r="A326" s="1">
        <v>44155</v>
      </c>
      <c r="B326" s="1" t="str">
        <f>TEXT(Calendar[[#This Row],[Date]],"aaaa")</f>
        <v>2020</v>
      </c>
      <c r="C326" s="1" t="str">
        <f>"T"&amp;ROUNDUP(Calendar[[#This Row],[No_Mois]]/3,0)</f>
        <v>T4</v>
      </c>
      <c r="D326">
        <f t="shared" si="5"/>
        <v>11</v>
      </c>
      <c r="E326" t="str">
        <f>"M"&amp;Calendar[[#This Row],[No_Mois]]</f>
        <v>M11</v>
      </c>
      <c r="F326" t="str">
        <f>Calendar[[#This Row],[Annee]]&amp;IF(LEN(Calendar[[#This Row],[No_Mois]])=1,"0"&amp;Calendar[[#This Row],[No_Mois]],Calendar[[#This Row],[No_Mois]])</f>
        <v>202011</v>
      </c>
      <c r="G326" s="1" t="str">
        <f>TEXT(Calendar[[#This Row],[Date]],"mmmm")&amp;" "&amp;TEXT(Calendar[[#This Row],[Date]],"aa")</f>
        <v>novembre 20</v>
      </c>
      <c r="H326" s="1" t="str">
        <f>TEXT(Calendar[[#This Row],[Date]],"mmm")&amp;" "&amp;TEXT(Calendar[[#This Row],[Date]],"aa")</f>
        <v>nov 20</v>
      </c>
      <c r="I326" s="2" t="str">
        <f>"S"&amp;IF(LEN(_xlfn.ISOWEEKNUM(Calendar[[#This Row],[Date]]))=1,"0"&amp;_xlfn.ISOWEEKNUM(Calendar[[#This Row],[Date]]),_xlfn.ISOWEEKNUM(Calendar[[#This Row],[Date]]))</f>
        <v>S47</v>
      </c>
      <c r="J326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6" t="str">
        <f>TEXT(Calendar[[#This Row],[Date]],"jjjj")</f>
        <v>vendredi</v>
      </c>
      <c r="L326">
        <f>WEEKDAY(Calendar[[#This Row],[Date]],2)</f>
        <v>5</v>
      </c>
      <c r="M326">
        <f>DAY(Calendar[[#This Row],[Date]])</f>
        <v>20</v>
      </c>
      <c r="N326" s="2">
        <f>Calendar[[#This Row],[Date]]-DATE(Calendar[[#This Row],[Annee]],1,1)+1</f>
        <v>325</v>
      </c>
      <c r="O326" s="2" t="b">
        <f>IF(OR(Calendar[[#This Row],[Nom_Jour]]="Samedi",Calendar[[#This Row],[Nom_Jour]]="Dimanche"),TRUE)</f>
        <v>0</v>
      </c>
      <c r="P326" s="1" t="b">
        <f>NOT(ISERROR(VLOOKUP(Calendar[[#This Row],[Date]],Fériés[Date Fériés],1,FALSE)))</f>
        <v>0</v>
      </c>
    </row>
    <row r="327" spans="1:16" x14ac:dyDescent="0.3">
      <c r="A327" s="1">
        <v>44156</v>
      </c>
      <c r="B327" s="1" t="str">
        <f>TEXT(Calendar[[#This Row],[Date]],"aaaa")</f>
        <v>2020</v>
      </c>
      <c r="C327" s="1" t="str">
        <f>"T"&amp;ROUNDUP(Calendar[[#This Row],[No_Mois]]/3,0)</f>
        <v>T4</v>
      </c>
      <c r="D327">
        <f t="shared" si="5"/>
        <v>11</v>
      </c>
      <c r="E327" t="str">
        <f>"M"&amp;Calendar[[#This Row],[No_Mois]]</f>
        <v>M11</v>
      </c>
      <c r="F327" t="str">
        <f>Calendar[[#This Row],[Annee]]&amp;IF(LEN(Calendar[[#This Row],[No_Mois]])=1,"0"&amp;Calendar[[#This Row],[No_Mois]],Calendar[[#This Row],[No_Mois]])</f>
        <v>202011</v>
      </c>
      <c r="G327" s="1" t="str">
        <f>TEXT(Calendar[[#This Row],[Date]],"mmmm")&amp;" "&amp;TEXT(Calendar[[#This Row],[Date]],"aa")</f>
        <v>novembre 20</v>
      </c>
      <c r="H327" s="1" t="str">
        <f>TEXT(Calendar[[#This Row],[Date]],"mmm")&amp;" "&amp;TEXT(Calendar[[#This Row],[Date]],"aa")</f>
        <v>nov 20</v>
      </c>
      <c r="I327" s="2" t="str">
        <f>"S"&amp;IF(LEN(_xlfn.ISOWEEKNUM(Calendar[[#This Row],[Date]]))=1,"0"&amp;_xlfn.ISOWEEKNUM(Calendar[[#This Row],[Date]]),_xlfn.ISOWEEKNUM(Calendar[[#This Row],[Date]]))</f>
        <v>S47</v>
      </c>
      <c r="J327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7" t="str">
        <f>TEXT(Calendar[[#This Row],[Date]],"jjjj")</f>
        <v>samedi</v>
      </c>
      <c r="L327">
        <f>WEEKDAY(Calendar[[#This Row],[Date]],2)</f>
        <v>6</v>
      </c>
      <c r="M327">
        <f>DAY(Calendar[[#This Row],[Date]])</f>
        <v>21</v>
      </c>
      <c r="N327" s="2">
        <f>Calendar[[#This Row],[Date]]-DATE(Calendar[[#This Row],[Annee]],1,1)+1</f>
        <v>326</v>
      </c>
      <c r="O327" s="2" t="b">
        <f>IF(OR(Calendar[[#This Row],[Nom_Jour]]="Samedi",Calendar[[#This Row],[Nom_Jour]]="Dimanche"),TRUE)</f>
        <v>1</v>
      </c>
      <c r="P327" s="1" t="b">
        <f>NOT(ISERROR(VLOOKUP(Calendar[[#This Row],[Date]],Fériés[Date Fériés],1,FALSE)))</f>
        <v>0</v>
      </c>
    </row>
    <row r="328" spans="1:16" x14ac:dyDescent="0.3">
      <c r="A328" s="1">
        <v>44157</v>
      </c>
      <c r="B328" s="1" t="str">
        <f>TEXT(Calendar[[#This Row],[Date]],"aaaa")</f>
        <v>2020</v>
      </c>
      <c r="C328" s="1" t="str">
        <f>"T"&amp;ROUNDUP(Calendar[[#This Row],[No_Mois]]/3,0)</f>
        <v>T4</v>
      </c>
      <c r="D328">
        <f t="shared" si="5"/>
        <v>11</v>
      </c>
      <c r="E328" t="str">
        <f>"M"&amp;Calendar[[#This Row],[No_Mois]]</f>
        <v>M11</v>
      </c>
      <c r="F328" t="str">
        <f>Calendar[[#This Row],[Annee]]&amp;IF(LEN(Calendar[[#This Row],[No_Mois]])=1,"0"&amp;Calendar[[#This Row],[No_Mois]],Calendar[[#This Row],[No_Mois]])</f>
        <v>202011</v>
      </c>
      <c r="G328" s="1" t="str">
        <f>TEXT(Calendar[[#This Row],[Date]],"mmmm")&amp;" "&amp;TEXT(Calendar[[#This Row],[Date]],"aa")</f>
        <v>novembre 20</v>
      </c>
      <c r="H328" s="1" t="str">
        <f>TEXT(Calendar[[#This Row],[Date]],"mmm")&amp;" "&amp;TEXT(Calendar[[#This Row],[Date]],"aa")</f>
        <v>nov 20</v>
      </c>
      <c r="I328" s="2" t="str">
        <f>"S"&amp;IF(LEN(_xlfn.ISOWEEKNUM(Calendar[[#This Row],[Date]]))=1,"0"&amp;_xlfn.ISOWEEKNUM(Calendar[[#This Row],[Date]]),_xlfn.ISOWEEKNUM(Calendar[[#This Row],[Date]]))</f>
        <v>S47</v>
      </c>
      <c r="J328" s="2" t="str">
        <f>Calendar[[#This Row],[Annee]]&amp;"-"&amp;IF(LEN(_xlfn.ISOWEEKNUM(Calendar[[#This Row],[Date]]))=1,"0"&amp;_xlfn.ISOWEEKNUM(Calendar[[#This Row],[Date]]),_xlfn.ISOWEEKNUM(Calendar[[#This Row],[Date]]))</f>
        <v>2020-47</v>
      </c>
      <c r="K328" t="str">
        <f>TEXT(Calendar[[#This Row],[Date]],"jjjj")</f>
        <v>dimanche</v>
      </c>
      <c r="L328">
        <f>WEEKDAY(Calendar[[#This Row],[Date]],2)</f>
        <v>7</v>
      </c>
      <c r="M328">
        <f>DAY(Calendar[[#This Row],[Date]])</f>
        <v>22</v>
      </c>
      <c r="N328" s="2">
        <f>Calendar[[#This Row],[Date]]-DATE(Calendar[[#This Row],[Annee]],1,1)+1</f>
        <v>327</v>
      </c>
      <c r="O328" s="2" t="b">
        <f>IF(OR(Calendar[[#This Row],[Nom_Jour]]="Samedi",Calendar[[#This Row],[Nom_Jour]]="Dimanche"),TRUE)</f>
        <v>1</v>
      </c>
      <c r="P328" s="1" t="b">
        <f>NOT(ISERROR(VLOOKUP(Calendar[[#This Row],[Date]],Fériés[Date Fériés],1,FALSE)))</f>
        <v>0</v>
      </c>
    </row>
    <row r="329" spans="1:16" x14ac:dyDescent="0.3">
      <c r="A329" s="1">
        <v>44158</v>
      </c>
      <c r="B329" s="1" t="str">
        <f>TEXT(Calendar[[#This Row],[Date]],"aaaa")</f>
        <v>2020</v>
      </c>
      <c r="C329" s="1" t="str">
        <f>"T"&amp;ROUNDUP(Calendar[[#This Row],[No_Mois]]/3,0)</f>
        <v>T4</v>
      </c>
      <c r="D329">
        <f t="shared" si="5"/>
        <v>11</v>
      </c>
      <c r="E329" t="str">
        <f>"M"&amp;Calendar[[#This Row],[No_Mois]]</f>
        <v>M11</v>
      </c>
      <c r="F329" t="str">
        <f>Calendar[[#This Row],[Annee]]&amp;IF(LEN(Calendar[[#This Row],[No_Mois]])=1,"0"&amp;Calendar[[#This Row],[No_Mois]],Calendar[[#This Row],[No_Mois]])</f>
        <v>202011</v>
      </c>
      <c r="G329" s="1" t="str">
        <f>TEXT(Calendar[[#This Row],[Date]],"mmmm")&amp;" "&amp;TEXT(Calendar[[#This Row],[Date]],"aa")</f>
        <v>novembre 20</v>
      </c>
      <c r="H329" s="1" t="str">
        <f>TEXT(Calendar[[#This Row],[Date]],"mmm")&amp;" "&amp;TEXT(Calendar[[#This Row],[Date]],"aa")</f>
        <v>nov 20</v>
      </c>
      <c r="I329" s="2" t="str">
        <f>"S"&amp;IF(LEN(_xlfn.ISOWEEKNUM(Calendar[[#This Row],[Date]]))=1,"0"&amp;_xlfn.ISOWEEKNUM(Calendar[[#This Row],[Date]]),_xlfn.ISOWEEKNUM(Calendar[[#This Row],[Date]]))</f>
        <v>S48</v>
      </c>
      <c r="J329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29" t="str">
        <f>TEXT(Calendar[[#This Row],[Date]],"jjjj")</f>
        <v>lundi</v>
      </c>
      <c r="L329">
        <f>WEEKDAY(Calendar[[#This Row],[Date]],2)</f>
        <v>1</v>
      </c>
      <c r="M329">
        <f>DAY(Calendar[[#This Row],[Date]])</f>
        <v>23</v>
      </c>
      <c r="N329" s="2">
        <f>Calendar[[#This Row],[Date]]-DATE(Calendar[[#This Row],[Annee]],1,1)+1</f>
        <v>328</v>
      </c>
      <c r="O329" s="2" t="b">
        <f>IF(OR(Calendar[[#This Row],[Nom_Jour]]="Samedi",Calendar[[#This Row],[Nom_Jour]]="Dimanche"),TRUE)</f>
        <v>0</v>
      </c>
      <c r="P329" s="1" t="b">
        <f>NOT(ISERROR(VLOOKUP(Calendar[[#This Row],[Date]],Fériés[Date Fériés],1,FALSE)))</f>
        <v>0</v>
      </c>
    </row>
    <row r="330" spans="1:16" x14ac:dyDescent="0.3">
      <c r="A330" s="1">
        <v>44159</v>
      </c>
      <c r="B330" s="1" t="str">
        <f>TEXT(Calendar[[#This Row],[Date]],"aaaa")</f>
        <v>2020</v>
      </c>
      <c r="C330" s="1" t="str">
        <f>"T"&amp;ROUNDUP(Calendar[[#This Row],[No_Mois]]/3,0)</f>
        <v>T4</v>
      </c>
      <c r="D330">
        <f t="shared" si="5"/>
        <v>11</v>
      </c>
      <c r="E330" t="str">
        <f>"M"&amp;Calendar[[#This Row],[No_Mois]]</f>
        <v>M11</v>
      </c>
      <c r="F330" t="str">
        <f>Calendar[[#This Row],[Annee]]&amp;IF(LEN(Calendar[[#This Row],[No_Mois]])=1,"0"&amp;Calendar[[#This Row],[No_Mois]],Calendar[[#This Row],[No_Mois]])</f>
        <v>202011</v>
      </c>
      <c r="G330" s="1" t="str">
        <f>TEXT(Calendar[[#This Row],[Date]],"mmmm")&amp;" "&amp;TEXT(Calendar[[#This Row],[Date]],"aa")</f>
        <v>novembre 20</v>
      </c>
      <c r="H330" s="1" t="str">
        <f>TEXT(Calendar[[#This Row],[Date]],"mmm")&amp;" "&amp;TEXT(Calendar[[#This Row],[Date]],"aa")</f>
        <v>nov 20</v>
      </c>
      <c r="I330" s="2" t="str">
        <f>"S"&amp;IF(LEN(_xlfn.ISOWEEKNUM(Calendar[[#This Row],[Date]]))=1,"0"&amp;_xlfn.ISOWEEKNUM(Calendar[[#This Row],[Date]]),_xlfn.ISOWEEKNUM(Calendar[[#This Row],[Date]]))</f>
        <v>S48</v>
      </c>
      <c r="J330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30" t="str">
        <f>TEXT(Calendar[[#This Row],[Date]],"jjjj")</f>
        <v>mardi</v>
      </c>
      <c r="L330">
        <f>WEEKDAY(Calendar[[#This Row],[Date]],2)</f>
        <v>2</v>
      </c>
      <c r="M330">
        <f>DAY(Calendar[[#This Row],[Date]])</f>
        <v>24</v>
      </c>
      <c r="N330" s="2">
        <f>Calendar[[#This Row],[Date]]-DATE(Calendar[[#This Row],[Annee]],1,1)+1</f>
        <v>329</v>
      </c>
      <c r="O330" s="2" t="b">
        <f>IF(OR(Calendar[[#This Row],[Nom_Jour]]="Samedi",Calendar[[#This Row],[Nom_Jour]]="Dimanche"),TRUE)</f>
        <v>0</v>
      </c>
      <c r="P330" s="1" t="b">
        <f>NOT(ISERROR(VLOOKUP(Calendar[[#This Row],[Date]],Fériés[Date Fériés],1,FALSE)))</f>
        <v>0</v>
      </c>
    </row>
    <row r="331" spans="1:16" x14ac:dyDescent="0.3">
      <c r="A331" s="1">
        <v>44160</v>
      </c>
      <c r="B331" s="1" t="str">
        <f>TEXT(Calendar[[#This Row],[Date]],"aaaa")</f>
        <v>2020</v>
      </c>
      <c r="C331" s="1" t="str">
        <f>"T"&amp;ROUNDUP(Calendar[[#This Row],[No_Mois]]/3,0)</f>
        <v>T4</v>
      </c>
      <c r="D331">
        <f t="shared" si="5"/>
        <v>11</v>
      </c>
      <c r="E331" t="str">
        <f>"M"&amp;Calendar[[#This Row],[No_Mois]]</f>
        <v>M11</v>
      </c>
      <c r="F331" t="str">
        <f>Calendar[[#This Row],[Annee]]&amp;IF(LEN(Calendar[[#This Row],[No_Mois]])=1,"0"&amp;Calendar[[#This Row],[No_Mois]],Calendar[[#This Row],[No_Mois]])</f>
        <v>202011</v>
      </c>
      <c r="G331" s="1" t="str">
        <f>TEXT(Calendar[[#This Row],[Date]],"mmmm")&amp;" "&amp;TEXT(Calendar[[#This Row],[Date]],"aa")</f>
        <v>novembre 20</v>
      </c>
      <c r="H331" s="1" t="str">
        <f>TEXT(Calendar[[#This Row],[Date]],"mmm")&amp;" "&amp;TEXT(Calendar[[#This Row],[Date]],"aa")</f>
        <v>nov 20</v>
      </c>
      <c r="I331" s="2" t="str">
        <f>"S"&amp;IF(LEN(_xlfn.ISOWEEKNUM(Calendar[[#This Row],[Date]]))=1,"0"&amp;_xlfn.ISOWEEKNUM(Calendar[[#This Row],[Date]]),_xlfn.ISOWEEKNUM(Calendar[[#This Row],[Date]]))</f>
        <v>S48</v>
      </c>
      <c r="J331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31" t="str">
        <f>TEXT(Calendar[[#This Row],[Date]],"jjjj")</f>
        <v>mercredi</v>
      </c>
      <c r="L331">
        <f>WEEKDAY(Calendar[[#This Row],[Date]],2)</f>
        <v>3</v>
      </c>
      <c r="M331">
        <f>DAY(Calendar[[#This Row],[Date]])</f>
        <v>25</v>
      </c>
      <c r="N331" s="2">
        <f>Calendar[[#This Row],[Date]]-DATE(Calendar[[#This Row],[Annee]],1,1)+1</f>
        <v>330</v>
      </c>
      <c r="O331" s="2" t="b">
        <f>IF(OR(Calendar[[#This Row],[Nom_Jour]]="Samedi",Calendar[[#This Row],[Nom_Jour]]="Dimanche"),TRUE)</f>
        <v>0</v>
      </c>
      <c r="P331" s="1" t="b">
        <f>NOT(ISERROR(VLOOKUP(Calendar[[#This Row],[Date]],Fériés[Date Fériés],1,FALSE)))</f>
        <v>0</v>
      </c>
    </row>
    <row r="332" spans="1:16" x14ac:dyDescent="0.3">
      <c r="A332" s="1">
        <v>44161</v>
      </c>
      <c r="B332" s="1" t="str">
        <f>TEXT(Calendar[[#This Row],[Date]],"aaaa")</f>
        <v>2020</v>
      </c>
      <c r="C332" s="1" t="str">
        <f>"T"&amp;ROUNDUP(Calendar[[#This Row],[No_Mois]]/3,0)</f>
        <v>T4</v>
      </c>
      <c r="D332">
        <f t="shared" si="5"/>
        <v>11</v>
      </c>
      <c r="E332" t="str">
        <f>"M"&amp;Calendar[[#This Row],[No_Mois]]</f>
        <v>M11</v>
      </c>
      <c r="F332" t="str">
        <f>Calendar[[#This Row],[Annee]]&amp;IF(LEN(Calendar[[#This Row],[No_Mois]])=1,"0"&amp;Calendar[[#This Row],[No_Mois]],Calendar[[#This Row],[No_Mois]])</f>
        <v>202011</v>
      </c>
      <c r="G332" s="1" t="str">
        <f>TEXT(Calendar[[#This Row],[Date]],"mmmm")&amp;" "&amp;TEXT(Calendar[[#This Row],[Date]],"aa")</f>
        <v>novembre 20</v>
      </c>
      <c r="H332" s="1" t="str">
        <f>TEXT(Calendar[[#This Row],[Date]],"mmm")&amp;" "&amp;TEXT(Calendar[[#This Row],[Date]],"aa")</f>
        <v>nov 20</v>
      </c>
      <c r="I332" s="2" t="str">
        <f>"S"&amp;IF(LEN(_xlfn.ISOWEEKNUM(Calendar[[#This Row],[Date]]))=1,"0"&amp;_xlfn.ISOWEEKNUM(Calendar[[#This Row],[Date]]),_xlfn.ISOWEEKNUM(Calendar[[#This Row],[Date]]))</f>
        <v>S48</v>
      </c>
      <c r="J332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32" t="str">
        <f>TEXT(Calendar[[#This Row],[Date]],"jjjj")</f>
        <v>jeudi</v>
      </c>
      <c r="L332">
        <f>WEEKDAY(Calendar[[#This Row],[Date]],2)</f>
        <v>4</v>
      </c>
      <c r="M332">
        <f>DAY(Calendar[[#This Row],[Date]])</f>
        <v>26</v>
      </c>
      <c r="N332" s="2">
        <f>Calendar[[#This Row],[Date]]-DATE(Calendar[[#This Row],[Annee]],1,1)+1</f>
        <v>331</v>
      </c>
      <c r="O332" s="2" t="b">
        <f>IF(OR(Calendar[[#This Row],[Nom_Jour]]="Samedi",Calendar[[#This Row],[Nom_Jour]]="Dimanche"),TRUE)</f>
        <v>0</v>
      </c>
      <c r="P332" s="1" t="b">
        <f>NOT(ISERROR(VLOOKUP(Calendar[[#This Row],[Date]],Fériés[Date Fériés],1,FALSE)))</f>
        <v>0</v>
      </c>
    </row>
    <row r="333" spans="1:16" x14ac:dyDescent="0.3">
      <c r="A333" s="1">
        <v>44162</v>
      </c>
      <c r="B333" s="1" t="str">
        <f>TEXT(Calendar[[#This Row],[Date]],"aaaa")</f>
        <v>2020</v>
      </c>
      <c r="C333" s="1" t="str">
        <f>"T"&amp;ROUNDUP(Calendar[[#This Row],[No_Mois]]/3,0)</f>
        <v>T4</v>
      </c>
      <c r="D333">
        <f t="shared" si="5"/>
        <v>11</v>
      </c>
      <c r="E333" t="str">
        <f>"M"&amp;Calendar[[#This Row],[No_Mois]]</f>
        <v>M11</v>
      </c>
      <c r="F333" t="str">
        <f>Calendar[[#This Row],[Annee]]&amp;IF(LEN(Calendar[[#This Row],[No_Mois]])=1,"0"&amp;Calendar[[#This Row],[No_Mois]],Calendar[[#This Row],[No_Mois]])</f>
        <v>202011</v>
      </c>
      <c r="G333" s="1" t="str">
        <f>TEXT(Calendar[[#This Row],[Date]],"mmmm")&amp;" "&amp;TEXT(Calendar[[#This Row],[Date]],"aa")</f>
        <v>novembre 20</v>
      </c>
      <c r="H333" s="1" t="str">
        <f>TEXT(Calendar[[#This Row],[Date]],"mmm")&amp;" "&amp;TEXT(Calendar[[#This Row],[Date]],"aa")</f>
        <v>nov 20</v>
      </c>
      <c r="I333" s="2" t="str">
        <f>"S"&amp;IF(LEN(_xlfn.ISOWEEKNUM(Calendar[[#This Row],[Date]]))=1,"0"&amp;_xlfn.ISOWEEKNUM(Calendar[[#This Row],[Date]]),_xlfn.ISOWEEKNUM(Calendar[[#This Row],[Date]]))</f>
        <v>S48</v>
      </c>
      <c r="J333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33" t="str">
        <f>TEXT(Calendar[[#This Row],[Date]],"jjjj")</f>
        <v>vendredi</v>
      </c>
      <c r="L333">
        <f>WEEKDAY(Calendar[[#This Row],[Date]],2)</f>
        <v>5</v>
      </c>
      <c r="M333">
        <f>DAY(Calendar[[#This Row],[Date]])</f>
        <v>27</v>
      </c>
      <c r="N333" s="2">
        <f>Calendar[[#This Row],[Date]]-DATE(Calendar[[#This Row],[Annee]],1,1)+1</f>
        <v>332</v>
      </c>
      <c r="O333" s="2" t="b">
        <f>IF(OR(Calendar[[#This Row],[Nom_Jour]]="Samedi",Calendar[[#This Row],[Nom_Jour]]="Dimanche"),TRUE)</f>
        <v>0</v>
      </c>
      <c r="P333" s="1" t="b">
        <f>NOT(ISERROR(VLOOKUP(Calendar[[#This Row],[Date]],Fériés[Date Fériés],1,FALSE)))</f>
        <v>0</v>
      </c>
    </row>
    <row r="334" spans="1:16" x14ac:dyDescent="0.3">
      <c r="A334" s="1">
        <v>44163</v>
      </c>
      <c r="B334" s="1" t="str">
        <f>TEXT(Calendar[[#This Row],[Date]],"aaaa")</f>
        <v>2020</v>
      </c>
      <c r="C334" s="1" t="str">
        <f>"T"&amp;ROUNDUP(Calendar[[#This Row],[No_Mois]]/3,0)</f>
        <v>T4</v>
      </c>
      <c r="D334">
        <f t="shared" si="5"/>
        <v>11</v>
      </c>
      <c r="E334" t="str">
        <f>"M"&amp;Calendar[[#This Row],[No_Mois]]</f>
        <v>M11</v>
      </c>
      <c r="F334" t="str">
        <f>Calendar[[#This Row],[Annee]]&amp;IF(LEN(Calendar[[#This Row],[No_Mois]])=1,"0"&amp;Calendar[[#This Row],[No_Mois]],Calendar[[#This Row],[No_Mois]])</f>
        <v>202011</v>
      </c>
      <c r="G334" s="1" t="str">
        <f>TEXT(Calendar[[#This Row],[Date]],"mmmm")&amp;" "&amp;TEXT(Calendar[[#This Row],[Date]],"aa")</f>
        <v>novembre 20</v>
      </c>
      <c r="H334" s="1" t="str">
        <f>TEXT(Calendar[[#This Row],[Date]],"mmm")&amp;" "&amp;TEXT(Calendar[[#This Row],[Date]],"aa")</f>
        <v>nov 20</v>
      </c>
      <c r="I334" s="2" t="str">
        <f>"S"&amp;IF(LEN(_xlfn.ISOWEEKNUM(Calendar[[#This Row],[Date]]))=1,"0"&amp;_xlfn.ISOWEEKNUM(Calendar[[#This Row],[Date]]),_xlfn.ISOWEEKNUM(Calendar[[#This Row],[Date]]))</f>
        <v>S48</v>
      </c>
      <c r="J334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34" t="str">
        <f>TEXT(Calendar[[#This Row],[Date]],"jjjj")</f>
        <v>samedi</v>
      </c>
      <c r="L334">
        <f>WEEKDAY(Calendar[[#This Row],[Date]],2)</f>
        <v>6</v>
      </c>
      <c r="M334">
        <f>DAY(Calendar[[#This Row],[Date]])</f>
        <v>28</v>
      </c>
      <c r="N334" s="2">
        <f>Calendar[[#This Row],[Date]]-DATE(Calendar[[#This Row],[Annee]],1,1)+1</f>
        <v>333</v>
      </c>
      <c r="O334" s="2" t="b">
        <f>IF(OR(Calendar[[#This Row],[Nom_Jour]]="Samedi",Calendar[[#This Row],[Nom_Jour]]="Dimanche"),TRUE)</f>
        <v>1</v>
      </c>
      <c r="P334" s="1" t="b">
        <f>NOT(ISERROR(VLOOKUP(Calendar[[#This Row],[Date]],Fériés[Date Fériés],1,FALSE)))</f>
        <v>0</v>
      </c>
    </row>
    <row r="335" spans="1:16" x14ac:dyDescent="0.3">
      <c r="A335" s="1">
        <v>44164</v>
      </c>
      <c r="B335" s="1" t="str">
        <f>TEXT(Calendar[[#This Row],[Date]],"aaaa")</f>
        <v>2020</v>
      </c>
      <c r="C335" s="1" t="str">
        <f>"T"&amp;ROUNDUP(Calendar[[#This Row],[No_Mois]]/3,0)</f>
        <v>T4</v>
      </c>
      <c r="D335">
        <f t="shared" si="5"/>
        <v>11</v>
      </c>
      <c r="E335" t="str">
        <f>"M"&amp;Calendar[[#This Row],[No_Mois]]</f>
        <v>M11</v>
      </c>
      <c r="F335" t="str">
        <f>Calendar[[#This Row],[Annee]]&amp;IF(LEN(Calendar[[#This Row],[No_Mois]])=1,"0"&amp;Calendar[[#This Row],[No_Mois]],Calendar[[#This Row],[No_Mois]])</f>
        <v>202011</v>
      </c>
      <c r="G335" s="1" t="str">
        <f>TEXT(Calendar[[#This Row],[Date]],"mmmm")&amp;" "&amp;TEXT(Calendar[[#This Row],[Date]],"aa")</f>
        <v>novembre 20</v>
      </c>
      <c r="H335" s="1" t="str">
        <f>TEXT(Calendar[[#This Row],[Date]],"mmm")&amp;" "&amp;TEXT(Calendar[[#This Row],[Date]],"aa")</f>
        <v>nov 20</v>
      </c>
      <c r="I335" s="2" t="str">
        <f>"S"&amp;IF(LEN(_xlfn.ISOWEEKNUM(Calendar[[#This Row],[Date]]))=1,"0"&amp;_xlfn.ISOWEEKNUM(Calendar[[#This Row],[Date]]),_xlfn.ISOWEEKNUM(Calendar[[#This Row],[Date]]))</f>
        <v>S48</v>
      </c>
      <c r="J335" s="2" t="str">
        <f>Calendar[[#This Row],[Annee]]&amp;"-"&amp;IF(LEN(_xlfn.ISOWEEKNUM(Calendar[[#This Row],[Date]]))=1,"0"&amp;_xlfn.ISOWEEKNUM(Calendar[[#This Row],[Date]]),_xlfn.ISOWEEKNUM(Calendar[[#This Row],[Date]]))</f>
        <v>2020-48</v>
      </c>
      <c r="K335" t="str">
        <f>TEXT(Calendar[[#This Row],[Date]],"jjjj")</f>
        <v>dimanche</v>
      </c>
      <c r="L335">
        <f>WEEKDAY(Calendar[[#This Row],[Date]],2)</f>
        <v>7</v>
      </c>
      <c r="M335">
        <f>DAY(Calendar[[#This Row],[Date]])</f>
        <v>29</v>
      </c>
      <c r="N335" s="2">
        <f>Calendar[[#This Row],[Date]]-DATE(Calendar[[#This Row],[Annee]],1,1)+1</f>
        <v>334</v>
      </c>
      <c r="O335" s="2" t="b">
        <f>IF(OR(Calendar[[#This Row],[Nom_Jour]]="Samedi",Calendar[[#This Row],[Nom_Jour]]="Dimanche"),TRUE)</f>
        <v>1</v>
      </c>
      <c r="P335" s="1" t="b">
        <f>NOT(ISERROR(VLOOKUP(Calendar[[#This Row],[Date]],Fériés[Date Fériés],1,FALSE)))</f>
        <v>0</v>
      </c>
    </row>
    <row r="336" spans="1:16" x14ac:dyDescent="0.3">
      <c r="A336" s="1">
        <v>44165</v>
      </c>
      <c r="B336" s="1" t="str">
        <f>TEXT(Calendar[[#This Row],[Date]],"aaaa")</f>
        <v>2020</v>
      </c>
      <c r="C336" s="1" t="str">
        <f>"T"&amp;ROUNDUP(Calendar[[#This Row],[No_Mois]]/3,0)</f>
        <v>T4</v>
      </c>
      <c r="D336">
        <f t="shared" si="5"/>
        <v>11</v>
      </c>
      <c r="E336" t="str">
        <f>"M"&amp;Calendar[[#This Row],[No_Mois]]</f>
        <v>M11</v>
      </c>
      <c r="F336" t="str">
        <f>Calendar[[#This Row],[Annee]]&amp;IF(LEN(Calendar[[#This Row],[No_Mois]])=1,"0"&amp;Calendar[[#This Row],[No_Mois]],Calendar[[#This Row],[No_Mois]])</f>
        <v>202011</v>
      </c>
      <c r="G336" s="1" t="str">
        <f>TEXT(Calendar[[#This Row],[Date]],"mmmm")&amp;" "&amp;TEXT(Calendar[[#This Row],[Date]],"aa")</f>
        <v>novembre 20</v>
      </c>
      <c r="H336" s="1" t="str">
        <f>TEXT(Calendar[[#This Row],[Date]],"mmm")&amp;" "&amp;TEXT(Calendar[[#This Row],[Date]],"aa")</f>
        <v>nov 20</v>
      </c>
      <c r="I336" s="2" t="str">
        <f>"S"&amp;IF(LEN(_xlfn.ISOWEEKNUM(Calendar[[#This Row],[Date]]))=1,"0"&amp;_xlfn.ISOWEEKNUM(Calendar[[#This Row],[Date]]),_xlfn.ISOWEEKNUM(Calendar[[#This Row],[Date]]))</f>
        <v>S49</v>
      </c>
      <c r="J336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36" t="str">
        <f>TEXT(Calendar[[#This Row],[Date]],"jjjj")</f>
        <v>lundi</v>
      </c>
      <c r="L336">
        <f>WEEKDAY(Calendar[[#This Row],[Date]],2)</f>
        <v>1</v>
      </c>
      <c r="M336">
        <f>DAY(Calendar[[#This Row],[Date]])</f>
        <v>30</v>
      </c>
      <c r="N336" s="2">
        <f>Calendar[[#This Row],[Date]]-DATE(Calendar[[#This Row],[Annee]],1,1)+1</f>
        <v>335</v>
      </c>
      <c r="O336" s="2" t="b">
        <f>IF(OR(Calendar[[#This Row],[Nom_Jour]]="Samedi",Calendar[[#This Row],[Nom_Jour]]="Dimanche"),TRUE)</f>
        <v>0</v>
      </c>
      <c r="P336" s="1" t="b">
        <f>NOT(ISERROR(VLOOKUP(Calendar[[#This Row],[Date]],Fériés[Date Fériés],1,FALSE)))</f>
        <v>0</v>
      </c>
    </row>
    <row r="337" spans="1:16" x14ac:dyDescent="0.3">
      <c r="A337" s="1">
        <v>44166</v>
      </c>
      <c r="B337" s="1" t="str">
        <f>TEXT(Calendar[[#This Row],[Date]],"aaaa")</f>
        <v>2020</v>
      </c>
      <c r="C337" s="1" t="str">
        <f>"T"&amp;ROUNDUP(Calendar[[#This Row],[No_Mois]]/3,0)</f>
        <v>T4</v>
      </c>
      <c r="D337">
        <f t="shared" si="5"/>
        <v>12</v>
      </c>
      <c r="E337" t="str">
        <f>"M"&amp;Calendar[[#This Row],[No_Mois]]</f>
        <v>M12</v>
      </c>
      <c r="F337" t="str">
        <f>Calendar[[#This Row],[Annee]]&amp;IF(LEN(Calendar[[#This Row],[No_Mois]])=1,"0"&amp;Calendar[[#This Row],[No_Mois]],Calendar[[#This Row],[No_Mois]])</f>
        <v>202012</v>
      </c>
      <c r="G337" s="1" t="str">
        <f>TEXT(Calendar[[#This Row],[Date]],"mmmm")&amp;" "&amp;TEXT(Calendar[[#This Row],[Date]],"aa")</f>
        <v>décembre 20</v>
      </c>
      <c r="H337" s="1" t="str">
        <f>TEXT(Calendar[[#This Row],[Date]],"mmm")&amp;" "&amp;TEXT(Calendar[[#This Row],[Date]],"aa")</f>
        <v>déc 20</v>
      </c>
      <c r="I337" s="2" t="str">
        <f>"S"&amp;IF(LEN(_xlfn.ISOWEEKNUM(Calendar[[#This Row],[Date]]))=1,"0"&amp;_xlfn.ISOWEEKNUM(Calendar[[#This Row],[Date]]),_xlfn.ISOWEEKNUM(Calendar[[#This Row],[Date]]))</f>
        <v>S49</v>
      </c>
      <c r="J337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37" t="str">
        <f>TEXT(Calendar[[#This Row],[Date]],"jjjj")</f>
        <v>mardi</v>
      </c>
      <c r="L337">
        <f>WEEKDAY(Calendar[[#This Row],[Date]],2)</f>
        <v>2</v>
      </c>
      <c r="M337">
        <f>DAY(Calendar[[#This Row],[Date]])</f>
        <v>1</v>
      </c>
      <c r="N337" s="2">
        <f>Calendar[[#This Row],[Date]]-DATE(Calendar[[#This Row],[Annee]],1,1)+1</f>
        <v>336</v>
      </c>
      <c r="O337" s="2" t="b">
        <f>IF(OR(Calendar[[#This Row],[Nom_Jour]]="Samedi",Calendar[[#This Row],[Nom_Jour]]="Dimanche"),TRUE)</f>
        <v>0</v>
      </c>
      <c r="P337" s="1" t="b">
        <f>NOT(ISERROR(VLOOKUP(Calendar[[#This Row],[Date]],Fériés[Date Fériés],1,FALSE)))</f>
        <v>0</v>
      </c>
    </row>
    <row r="338" spans="1:16" x14ac:dyDescent="0.3">
      <c r="A338" s="1">
        <v>44167</v>
      </c>
      <c r="B338" s="1" t="str">
        <f>TEXT(Calendar[[#This Row],[Date]],"aaaa")</f>
        <v>2020</v>
      </c>
      <c r="C338" s="1" t="str">
        <f>"T"&amp;ROUNDUP(Calendar[[#This Row],[No_Mois]]/3,0)</f>
        <v>T4</v>
      </c>
      <c r="D338">
        <f t="shared" si="5"/>
        <v>12</v>
      </c>
      <c r="E338" t="str">
        <f>"M"&amp;Calendar[[#This Row],[No_Mois]]</f>
        <v>M12</v>
      </c>
      <c r="F338" t="str">
        <f>Calendar[[#This Row],[Annee]]&amp;IF(LEN(Calendar[[#This Row],[No_Mois]])=1,"0"&amp;Calendar[[#This Row],[No_Mois]],Calendar[[#This Row],[No_Mois]])</f>
        <v>202012</v>
      </c>
      <c r="G338" s="1" t="str">
        <f>TEXT(Calendar[[#This Row],[Date]],"mmmm")&amp;" "&amp;TEXT(Calendar[[#This Row],[Date]],"aa")</f>
        <v>décembre 20</v>
      </c>
      <c r="H338" s="1" t="str">
        <f>TEXT(Calendar[[#This Row],[Date]],"mmm")&amp;" "&amp;TEXT(Calendar[[#This Row],[Date]],"aa")</f>
        <v>déc 20</v>
      </c>
      <c r="I338" s="2" t="str">
        <f>"S"&amp;IF(LEN(_xlfn.ISOWEEKNUM(Calendar[[#This Row],[Date]]))=1,"0"&amp;_xlfn.ISOWEEKNUM(Calendar[[#This Row],[Date]]),_xlfn.ISOWEEKNUM(Calendar[[#This Row],[Date]]))</f>
        <v>S49</v>
      </c>
      <c r="J338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38" t="str">
        <f>TEXT(Calendar[[#This Row],[Date]],"jjjj")</f>
        <v>mercredi</v>
      </c>
      <c r="L338">
        <f>WEEKDAY(Calendar[[#This Row],[Date]],2)</f>
        <v>3</v>
      </c>
      <c r="M338">
        <f>DAY(Calendar[[#This Row],[Date]])</f>
        <v>2</v>
      </c>
      <c r="N338" s="2">
        <f>Calendar[[#This Row],[Date]]-DATE(Calendar[[#This Row],[Annee]],1,1)+1</f>
        <v>337</v>
      </c>
      <c r="O338" s="2" t="b">
        <f>IF(OR(Calendar[[#This Row],[Nom_Jour]]="Samedi",Calendar[[#This Row],[Nom_Jour]]="Dimanche"),TRUE)</f>
        <v>0</v>
      </c>
      <c r="P338" s="1" t="b">
        <f>NOT(ISERROR(VLOOKUP(Calendar[[#This Row],[Date]],Fériés[Date Fériés],1,FALSE)))</f>
        <v>0</v>
      </c>
    </row>
    <row r="339" spans="1:16" x14ac:dyDescent="0.3">
      <c r="A339" s="1">
        <v>44168</v>
      </c>
      <c r="B339" s="1" t="str">
        <f>TEXT(Calendar[[#This Row],[Date]],"aaaa")</f>
        <v>2020</v>
      </c>
      <c r="C339" s="1" t="str">
        <f>"T"&amp;ROUNDUP(Calendar[[#This Row],[No_Mois]]/3,0)</f>
        <v>T4</v>
      </c>
      <c r="D339">
        <f t="shared" si="5"/>
        <v>12</v>
      </c>
      <c r="E339" t="str">
        <f>"M"&amp;Calendar[[#This Row],[No_Mois]]</f>
        <v>M12</v>
      </c>
      <c r="F339" t="str">
        <f>Calendar[[#This Row],[Annee]]&amp;IF(LEN(Calendar[[#This Row],[No_Mois]])=1,"0"&amp;Calendar[[#This Row],[No_Mois]],Calendar[[#This Row],[No_Mois]])</f>
        <v>202012</v>
      </c>
      <c r="G339" s="1" t="str">
        <f>TEXT(Calendar[[#This Row],[Date]],"mmmm")&amp;" "&amp;TEXT(Calendar[[#This Row],[Date]],"aa")</f>
        <v>décembre 20</v>
      </c>
      <c r="H339" s="1" t="str">
        <f>TEXT(Calendar[[#This Row],[Date]],"mmm")&amp;" "&amp;TEXT(Calendar[[#This Row],[Date]],"aa")</f>
        <v>déc 20</v>
      </c>
      <c r="I339" s="2" t="str">
        <f>"S"&amp;IF(LEN(_xlfn.ISOWEEKNUM(Calendar[[#This Row],[Date]]))=1,"0"&amp;_xlfn.ISOWEEKNUM(Calendar[[#This Row],[Date]]),_xlfn.ISOWEEKNUM(Calendar[[#This Row],[Date]]))</f>
        <v>S49</v>
      </c>
      <c r="J339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39" t="str">
        <f>TEXT(Calendar[[#This Row],[Date]],"jjjj")</f>
        <v>jeudi</v>
      </c>
      <c r="L339">
        <f>WEEKDAY(Calendar[[#This Row],[Date]],2)</f>
        <v>4</v>
      </c>
      <c r="M339">
        <f>DAY(Calendar[[#This Row],[Date]])</f>
        <v>3</v>
      </c>
      <c r="N339" s="2">
        <f>Calendar[[#This Row],[Date]]-DATE(Calendar[[#This Row],[Annee]],1,1)+1</f>
        <v>338</v>
      </c>
      <c r="O339" s="2" t="b">
        <f>IF(OR(Calendar[[#This Row],[Nom_Jour]]="Samedi",Calendar[[#This Row],[Nom_Jour]]="Dimanche"),TRUE)</f>
        <v>0</v>
      </c>
      <c r="P339" s="1" t="b">
        <f>NOT(ISERROR(VLOOKUP(Calendar[[#This Row],[Date]],Fériés[Date Fériés],1,FALSE)))</f>
        <v>0</v>
      </c>
    </row>
    <row r="340" spans="1:16" x14ac:dyDescent="0.3">
      <c r="A340" s="1">
        <v>44169</v>
      </c>
      <c r="B340" s="1" t="str">
        <f>TEXT(Calendar[[#This Row],[Date]],"aaaa")</f>
        <v>2020</v>
      </c>
      <c r="C340" s="1" t="str">
        <f>"T"&amp;ROUNDUP(Calendar[[#This Row],[No_Mois]]/3,0)</f>
        <v>T4</v>
      </c>
      <c r="D340">
        <f t="shared" si="5"/>
        <v>12</v>
      </c>
      <c r="E340" t="str">
        <f>"M"&amp;Calendar[[#This Row],[No_Mois]]</f>
        <v>M12</v>
      </c>
      <c r="F340" t="str">
        <f>Calendar[[#This Row],[Annee]]&amp;IF(LEN(Calendar[[#This Row],[No_Mois]])=1,"0"&amp;Calendar[[#This Row],[No_Mois]],Calendar[[#This Row],[No_Mois]])</f>
        <v>202012</v>
      </c>
      <c r="G340" s="1" t="str">
        <f>TEXT(Calendar[[#This Row],[Date]],"mmmm")&amp;" "&amp;TEXT(Calendar[[#This Row],[Date]],"aa")</f>
        <v>décembre 20</v>
      </c>
      <c r="H340" s="1" t="str">
        <f>TEXT(Calendar[[#This Row],[Date]],"mmm")&amp;" "&amp;TEXT(Calendar[[#This Row],[Date]],"aa")</f>
        <v>déc 20</v>
      </c>
      <c r="I340" s="2" t="str">
        <f>"S"&amp;IF(LEN(_xlfn.ISOWEEKNUM(Calendar[[#This Row],[Date]]))=1,"0"&amp;_xlfn.ISOWEEKNUM(Calendar[[#This Row],[Date]]),_xlfn.ISOWEEKNUM(Calendar[[#This Row],[Date]]))</f>
        <v>S49</v>
      </c>
      <c r="J340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40" t="str">
        <f>TEXT(Calendar[[#This Row],[Date]],"jjjj")</f>
        <v>vendredi</v>
      </c>
      <c r="L340">
        <f>WEEKDAY(Calendar[[#This Row],[Date]],2)</f>
        <v>5</v>
      </c>
      <c r="M340">
        <f>DAY(Calendar[[#This Row],[Date]])</f>
        <v>4</v>
      </c>
      <c r="N340" s="2">
        <f>Calendar[[#This Row],[Date]]-DATE(Calendar[[#This Row],[Annee]],1,1)+1</f>
        <v>339</v>
      </c>
      <c r="O340" s="2" t="b">
        <f>IF(OR(Calendar[[#This Row],[Nom_Jour]]="Samedi",Calendar[[#This Row],[Nom_Jour]]="Dimanche"),TRUE)</f>
        <v>0</v>
      </c>
      <c r="P340" s="1" t="b">
        <f>NOT(ISERROR(VLOOKUP(Calendar[[#This Row],[Date]],Fériés[Date Fériés],1,FALSE)))</f>
        <v>0</v>
      </c>
    </row>
    <row r="341" spans="1:16" x14ac:dyDescent="0.3">
      <c r="A341" s="1">
        <v>44170</v>
      </c>
      <c r="B341" s="1" t="str">
        <f>TEXT(Calendar[[#This Row],[Date]],"aaaa")</f>
        <v>2020</v>
      </c>
      <c r="C341" s="1" t="str">
        <f>"T"&amp;ROUNDUP(Calendar[[#This Row],[No_Mois]]/3,0)</f>
        <v>T4</v>
      </c>
      <c r="D341">
        <f t="shared" si="5"/>
        <v>12</v>
      </c>
      <c r="E341" t="str">
        <f>"M"&amp;Calendar[[#This Row],[No_Mois]]</f>
        <v>M12</v>
      </c>
      <c r="F341" t="str">
        <f>Calendar[[#This Row],[Annee]]&amp;IF(LEN(Calendar[[#This Row],[No_Mois]])=1,"0"&amp;Calendar[[#This Row],[No_Mois]],Calendar[[#This Row],[No_Mois]])</f>
        <v>202012</v>
      </c>
      <c r="G341" s="1" t="str">
        <f>TEXT(Calendar[[#This Row],[Date]],"mmmm")&amp;" "&amp;TEXT(Calendar[[#This Row],[Date]],"aa")</f>
        <v>décembre 20</v>
      </c>
      <c r="H341" s="1" t="str">
        <f>TEXT(Calendar[[#This Row],[Date]],"mmm")&amp;" "&amp;TEXT(Calendar[[#This Row],[Date]],"aa")</f>
        <v>déc 20</v>
      </c>
      <c r="I341" s="2" t="str">
        <f>"S"&amp;IF(LEN(_xlfn.ISOWEEKNUM(Calendar[[#This Row],[Date]]))=1,"0"&amp;_xlfn.ISOWEEKNUM(Calendar[[#This Row],[Date]]),_xlfn.ISOWEEKNUM(Calendar[[#This Row],[Date]]))</f>
        <v>S49</v>
      </c>
      <c r="J341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41" t="str">
        <f>TEXT(Calendar[[#This Row],[Date]],"jjjj")</f>
        <v>samedi</v>
      </c>
      <c r="L341">
        <f>WEEKDAY(Calendar[[#This Row],[Date]],2)</f>
        <v>6</v>
      </c>
      <c r="M341">
        <f>DAY(Calendar[[#This Row],[Date]])</f>
        <v>5</v>
      </c>
      <c r="N341" s="2">
        <f>Calendar[[#This Row],[Date]]-DATE(Calendar[[#This Row],[Annee]],1,1)+1</f>
        <v>340</v>
      </c>
      <c r="O341" s="2" t="b">
        <f>IF(OR(Calendar[[#This Row],[Nom_Jour]]="Samedi",Calendar[[#This Row],[Nom_Jour]]="Dimanche"),TRUE)</f>
        <v>1</v>
      </c>
      <c r="P341" s="1" t="b">
        <f>NOT(ISERROR(VLOOKUP(Calendar[[#This Row],[Date]],Fériés[Date Fériés],1,FALSE)))</f>
        <v>0</v>
      </c>
    </row>
    <row r="342" spans="1:16" x14ac:dyDescent="0.3">
      <c r="A342" s="1">
        <v>44171</v>
      </c>
      <c r="B342" s="1" t="str">
        <f>TEXT(Calendar[[#This Row],[Date]],"aaaa")</f>
        <v>2020</v>
      </c>
      <c r="C342" s="1" t="str">
        <f>"T"&amp;ROUNDUP(Calendar[[#This Row],[No_Mois]]/3,0)</f>
        <v>T4</v>
      </c>
      <c r="D342">
        <f t="shared" si="5"/>
        <v>12</v>
      </c>
      <c r="E342" t="str">
        <f>"M"&amp;Calendar[[#This Row],[No_Mois]]</f>
        <v>M12</v>
      </c>
      <c r="F342" t="str">
        <f>Calendar[[#This Row],[Annee]]&amp;IF(LEN(Calendar[[#This Row],[No_Mois]])=1,"0"&amp;Calendar[[#This Row],[No_Mois]],Calendar[[#This Row],[No_Mois]])</f>
        <v>202012</v>
      </c>
      <c r="G342" s="1" t="str">
        <f>TEXT(Calendar[[#This Row],[Date]],"mmmm")&amp;" "&amp;TEXT(Calendar[[#This Row],[Date]],"aa")</f>
        <v>décembre 20</v>
      </c>
      <c r="H342" s="1" t="str">
        <f>TEXT(Calendar[[#This Row],[Date]],"mmm")&amp;" "&amp;TEXT(Calendar[[#This Row],[Date]],"aa")</f>
        <v>déc 20</v>
      </c>
      <c r="I342" s="2" t="str">
        <f>"S"&amp;IF(LEN(_xlfn.ISOWEEKNUM(Calendar[[#This Row],[Date]]))=1,"0"&amp;_xlfn.ISOWEEKNUM(Calendar[[#This Row],[Date]]),_xlfn.ISOWEEKNUM(Calendar[[#This Row],[Date]]))</f>
        <v>S49</v>
      </c>
      <c r="J342" s="2" t="str">
        <f>Calendar[[#This Row],[Annee]]&amp;"-"&amp;IF(LEN(_xlfn.ISOWEEKNUM(Calendar[[#This Row],[Date]]))=1,"0"&amp;_xlfn.ISOWEEKNUM(Calendar[[#This Row],[Date]]),_xlfn.ISOWEEKNUM(Calendar[[#This Row],[Date]]))</f>
        <v>2020-49</v>
      </c>
      <c r="K342" t="str">
        <f>TEXT(Calendar[[#This Row],[Date]],"jjjj")</f>
        <v>dimanche</v>
      </c>
      <c r="L342">
        <f>WEEKDAY(Calendar[[#This Row],[Date]],2)</f>
        <v>7</v>
      </c>
      <c r="M342">
        <f>DAY(Calendar[[#This Row],[Date]])</f>
        <v>6</v>
      </c>
      <c r="N342" s="2">
        <f>Calendar[[#This Row],[Date]]-DATE(Calendar[[#This Row],[Annee]],1,1)+1</f>
        <v>341</v>
      </c>
      <c r="O342" s="2" t="b">
        <f>IF(OR(Calendar[[#This Row],[Nom_Jour]]="Samedi",Calendar[[#This Row],[Nom_Jour]]="Dimanche"),TRUE)</f>
        <v>1</v>
      </c>
      <c r="P342" s="1" t="b">
        <f>NOT(ISERROR(VLOOKUP(Calendar[[#This Row],[Date]],Fériés[Date Fériés],1,FALSE)))</f>
        <v>0</v>
      </c>
    </row>
    <row r="343" spans="1:16" x14ac:dyDescent="0.3">
      <c r="A343" s="1">
        <v>44172</v>
      </c>
      <c r="B343" s="1" t="str">
        <f>TEXT(Calendar[[#This Row],[Date]],"aaaa")</f>
        <v>2020</v>
      </c>
      <c r="C343" s="1" t="str">
        <f>"T"&amp;ROUNDUP(Calendar[[#This Row],[No_Mois]]/3,0)</f>
        <v>T4</v>
      </c>
      <c r="D343">
        <f t="shared" si="5"/>
        <v>12</v>
      </c>
      <c r="E343" t="str">
        <f>"M"&amp;Calendar[[#This Row],[No_Mois]]</f>
        <v>M12</v>
      </c>
      <c r="F343" t="str">
        <f>Calendar[[#This Row],[Annee]]&amp;IF(LEN(Calendar[[#This Row],[No_Mois]])=1,"0"&amp;Calendar[[#This Row],[No_Mois]],Calendar[[#This Row],[No_Mois]])</f>
        <v>202012</v>
      </c>
      <c r="G343" s="1" t="str">
        <f>TEXT(Calendar[[#This Row],[Date]],"mmmm")&amp;" "&amp;TEXT(Calendar[[#This Row],[Date]],"aa")</f>
        <v>décembre 20</v>
      </c>
      <c r="H343" s="1" t="str">
        <f>TEXT(Calendar[[#This Row],[Date]],"mmm")&amp;" "&amp;TEXT(Calendar[[#This Row],[Date]],"aa")</f>
        <v>déc 20</v>
      </c>
      <c r="I343" s="2" t="str">
        <f>"S"&amp;IF(LEN(_xlfn.ISOWEEKNUM(Calendar[[#This Row],[Date]]))=1,"0"&amp;_xlfn.ISOWEEKNUM(Calendar[[#This Row],[Date]]),_xlfn.ISOWEEKNUM(Calendar[[#This Row],[Date]]))</f>
        <v>S50</v>
      </c>
      <c r="J343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3" t="str">
        <f>TEXT(Calendar[[#This Row],[Date]],"jjjj")</f>
        <v>lundi</v>
      </c>
      <c r="L343">
        <f>WEEKDAY(Calendar[[#This Row],[Date]],2)</f>
        <v>1</v>
      </c>
      <c r="M343">
        <f>DAY(Calendar[[#This Row],[Date]])</f>
        <v>7</v>
      </c>
      <c r="N343" s="2">
        <f>Calendar[[#This Row],[Date]]-DATE(Calendar[[#This Row],[Annee]],1,1)+1</f>
        <v>342</v>
      </c>
      <c r="O343" s="2" t="b">
        <f>IF(OR(Calendar[[#This Row],[Nom_Jour]]="Samedi",Calendar[[#This Row],[Nom_Jour]]="Dimanche"),TRUE)</f>
        <v>0</v>
      </c>
      <c r="P343" s="1" t="b">
        <f>NOT(ISERROR(VLOOKUP(Calendar[[#This Row],[Date]],Fériés[Date Fériés],1,FALSE)))</f>
        <v>0</v>
      </c>
    </row>
    <row r="344" spans="1:16" x14ac:dyDescent="0.3">
      <c r="A344" s="1">
        <v>44173</v>
      </c>
      <c r="B344" s="1" t="str">
        <f>TEXT(Calendar[[#This Row],[Date]],"aaaa")</f>
        <v>2020</v>
      </c>
      <c r="C344" s="1" t="str">
        <f>"T"&amp;ROUNDUP(Calendar[[#This Row],[No_Mois]]/3,0)</f>
        <v>T4</v>
      </c>
      <c r="D344">
        <f t="shared" si="5"/>
        <v>12</v>
      </c>
      <c r="E344" t="str">
        <f>"M"&amp;Calendar[[#This Row],[No_Mois]]</f>
        <v>M12</v>
      </c>
      <c r="F344" t="str">
        <f>Calendar[[#This Row],[Annee]]&amp;IF(LEN(Calendar[[#This Row],[No_Mois]])=1,"0"&amp;Calendar[[#This Row],[No_Mois]],Calendar[[#This Row],[No_Mois]])</f>
        <v>202012</v>
      </c>
      <c r="G344" s="1" t="str">
        <f>TEXT(Calendar[[#This Row],[Date]],"mmmm")&amp;" "&amp;TEXT(Calendar[[#This Row],[Date]],"aa")</f>
        <v>décembre 20</v>
      </c>
      <c r="H344" s="1" t="str">
        <f>TEXT(Calendar[[#This Row],[Date]],"mmm")&amp;" "&amp;TEXT(Calendar[[#This Row],[Date]],"aa")</f>
        <v>déc 20</v>
      </c>
      <c r="I344" s="2" t="str">
        <f>"S"&amp;IF(LEN(_xlfn.ISOWEEKNUM(Calendar[[#This Row],[Date]]))=1,"0"&amp;_xlfn.ISOWEEKNUM(Calendar[[#This Row],[Date]]),_xlfn.ISOWEEKNUM(Calendar[[#This Row],[Date]]))</f>
        <v>S50</v>
      </c>
      <c r="J344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4" t="str">
        <f>TEXT(Calendar[[#This Row],[Date]],"jjjj")</f>
        <v>mardi</v>
      </c>
      <c r="L344">
        <f>WEEKDAY(Calendar[[#This Row],[Date]],2)</f>
        <v>2</v>
      </c>
      <c r="M344">
        <f>DAY(Calendar[[#This Row],[Date]])</f>
        <v>8</v>
      </c>
      <c r="N344" s="2">
        <f>Calendar[[#This Row],[Date]]-DATE(Calendar[[#This Row],[Annee]],1,1)+1</f>
        <v>343</v>
      </c>
      <c r="O344" s="2" t="b">
        <f>IF(OR(Calendar[[#This Row],[Nom_Jour]]="Samedi",Calendar[[#This Row],[Nom_Jour]]="Dimanche"),TRUE)</f>
        <v>0</v>
      </c>
      <c r="P344" s="1" t="b">
        <f>NOT(ISERROR(VLOOKUP(Calendar[[#This Row],[Date]],Fériés[Date Fériés],1,FALSE)))</f>
        <v>0</v>
      </c>
    </row>
    <row r="345" spans="1:16" x14ac:dyDescent="0.3">
      <c r="A345" s="1">
        <v>44174</v>
      </c>
      <c r="B345" s="1" t="str">
        <f>TEXT(Calendar[[#This Row],[Date]],"aaaa")</f>
        <v>2020</v>
      </c>
      <c r="C345" s="1" t="str">
        <f>"T"&amp;ROUNDUP(Calendar[[#This Row],[No_Mois]]/3,0)</f>
        <v>T4</v>
      </c>
      <c r="D345">
        <f t="shared" si="5"/>
        <v>12</v>
      </c>
      <c r="E345" t="str">
        <f>"M"&amp;Calendar[[#This Row],[No_Mois]]</f>
        <v>M12</v>
      </c>
      <c r="F345" t="str">
        <f>Calendar[[#This Row],[Annee]]&amp;IF(LEN(Calendar[[#This Row],[No_Mois]])=1,"0"&amp;Calendar[[#This Row],[No_Mois]],Calendar[[#This Row],[No_Mois]])</f>
        <v>202012</v>
      </c>
      <c r="G345" s="1" t="str">
        <f>TEXT(Calendar[[#This Row],[Date]],"mmmm")&amp;" "&amp;TEXT(Calendar[[#This Row],[Date]],"aa")</f>
        <v>décembre 20</v>
      </c>
      <c r="H345" s="1" t="str">
        <f>TEXT(Calendar[[#This Row],[Date]],"mmm")&amp;" "&amp;TEXT(Calendar[[#This Row],[Date]],"aa")</f>
        <v>déc 20</v>
      </c>
      <c r="I345" s="2" t="str">
        <f>"S"&amp;IF(LEN(_xlfn.ISOWEEKNUM(Calendar[[#This Row],[Date]]))=1,"0"&amp;_xlfn.ISOWEEKNUM(Calendar[[#This Row],[Date]]),_xlfn.ISOWEEKNUM(Calendar[[#This Row],[Date]]))</f>
        <v>S50</v>
      </c>
      <c r="J345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5" t="str">
        <f>TEXT(Calendar[[#This Row],[Date]],"jjjj")</f>
        <v>mercredi</v>
      </c>
      <c r="L345">
        <f>WEEKDAY(Calendar[[#This Row],[Date]],2)</f>
        <v>3</v>
      </c>
      <c r="M345">
        <f>DAY(Calendar[[#This Row],[Date]])</f>
        <v>9</v>
      </c>
      <c r="N345" s="2">
        <f>Calendar[[#This Row],[Date]]-DATE(Calendar[[#This Row],[Annee]],1,1)+1</f>
        <v>344</v>
      </c>
      <c r="O345" s="2" t="b">
        <f>IF(OR(Calendar[[#This Row],[Nom_Jour]]="Samedi",Calendar[[#This Row],[Nom_Jour]]="Dimanche"),TRUE)</f>
        <v>0</v>
      </c>
      <c r="P345" s="1" t="b">
        <f>NOT(ISERROR(VLOOKUP(Calendar[[#This Row],[Date]],Fériés[Date Fériés],1,FALSE)))</f>
        <v>0</v>
      </c>
    </row>
    <row r="346" spans="1:16" x14ac:dyDescent="0.3">
      <c r="A346" s="1">
        <v>44175</v>
      </c>
      <c r="B346" s="1" t="str">
        <f>TEXT(Calendar[[#This Row],[Date]],"aaaa")</f>
        <v>2020</v>
      </c>
      <c r="C346" s="1" t="str">
        <f>"T"&amp;ROUNDUP(Calendar[[#This Row],[No_Mois]]/3,0)</f>
        <v>T4</v>
      </c>
      <c r="D346">
        <f t="shared" si="5"/>
        <v>12</v>
      </c>
      <c r="E346" t="str">
        <f>"M"&amp;Calendar[[#This Row],[No_Mois]]</f>
        <v>M12</v>
      </c>
      <c r="F346" t="str">
        <f>Calendar[[#This Row],[Annee]]&amp;IF(LEN(Calendar[[#This Row],[No_Mois]])=1,"0"&amp;Calendar[[#This Row],[No_Mois]],Calendar[[#This Row],[No_Mois]])</f>
        <v>202012</v>
      </c>
      <c r="G346" s="1" t="str">
        <f>TEXT(Calendar[[#This Row],[Date]],"mmmm")&amp;" "&amp;TEXT(Calendar[[#This Row],[Date]],"aa")</f>
        <v>décembre 20</v>
      </c>
      <c r="H346" s="1" t="str">
        <f>TEXT(Calendar[[#This Row],[Date]],"mmm")&amp;" "&amp;TEXT(Calendar[[#This Row],[Date]],"aa")</f>
        <v>déc 20</v>
      </c>
      <c r="I346" s="2" t="str">
        <f>"S"&amp;IF(LEN(_xlfn.ISOWEEKNUM(Calendar[[#This Row],[Date]]))=1,"0"&amp;_xlfn.ISOWEEKNUM(Calendar[[#This Row],[Date]]),_xlfn.ISOWEEKNUM(Calendar[[#This Row],[Date]]))</f>
        <v>S50</v>
      </c>
      <c r="J346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6" t="str">
        <f>TEXT(Calendar[[#This Row],[Date]],"jjjj")</f>
        <v>jeudi</v>
      </c>
      <c r="L346">
        <f>WEEKDAY(Calendar[[#This Row],[Date]],2)</f>
        <v>4</v>
      </c>
      <c r="M346">
        <f>DAY(Calendar[[#This Row],[Date]])</f>
        <v>10</v>
      </c>
      <c r="N346" s="2">
        <f>Calendar[[#This Row],[Date]]-DATE(Calendar[[#This Row],[Annee]],1,1)+1</f>
        <v>345</v>
      </c>
      <c r="O346" s="2" t="b">
        <f>IF(OR(Calendar[[#This Row],[Nom_Jour]]="Samedi",Calendar[[#This Row],[Nom_Jour]]="Dimanche"),TRUE)</f>
        <v>0</v>
      </c>
      <c r="P346" s="1" t="b">
        <f>NOT(ISERROR(VLOOKUP(Calendar[[#This Row],[Date]],Fériés[Date Fériés],1,FALSE)))</f>
        <v>0</v>
      </c>
    </row>
    <row r="347" spans="1:16" x14ac:dyDescent="0.3">
      <c r="A347" s="1">
        <v>44176</v>
      </c>
      <c r="B347" s="1" t="str">
        <f>TEXT(Calendar[[#This Row],[Date]],"aaaa")</f>
        <v>2020</v>
      </c>
      <c r="C347" s="1" t="str">
        <f>"T"&amp;ROUNDUP(Calendar[[#This Row],[No_Mois]]/3,0)</f>
        <v>T4</v>
      </c>
      <c r="D347">
        <f t="shared" si="5"/>
        <v>12</v>
      </c>
      <c r="E347" t="str">
        <f>"M"&amp;Calendar[[#This Row],[No_Mois]]</f>
        <v>M12</v>
      </c>
      <c r="F347" t="str">
        <f>Calendar[[#This Row],[Annee]]&amp;IF(LEN(Calendar[[#This Row],[No_Mois]])=1,"0"&amp;Calendar[[#This Row],[No_Mois]],Calendar[[#This Row],[No_Mois]])</f>
        <v>202012</v>
      </c>
      <c r="G347" s="1" t="str">
        <f>TEXT(Calendar[[#This Row],[Date]],"mmmm")&amp;" "&amp;TEXT(Calendar[[#This Row],[Date]],"aa")</f>
        <v>décembre 20</v>
      </c>
      <c r="H347" s="1" t="str">
        <f>TEXT(Calendar[[#This Row],[Date]],"mmm")&amp;" "&amp;TEXT(Calendar[[#This Row],[Date]],"aa")</f>
        <v>déc 20</v>
      </c>
      <c r="I347" s="2" t="str">
        <f>"S"&amp;IF(LEN(_xlfn.ISOWEEKNUM(Calendar[[#This Row],[Date]]))=1,"0"&amp;_xlfn.ISOWEEKNUM(Calendar[[#This Row],[Date]]),_xlfn.ISOWEEKNUM(Calendar[[#This Row],[Date]]))</f>
        <v>S50</v>
      </c>
      <c r="J347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7" t="str">
        <f>TEXT(Calendar[[#This Row],[Date]],"jjjj")</f>
        <v>vendredi</v>
      </c>
      <c r="L347">
        <f>WEEKDAY(Calendar[[#This Row],[Date]],2)</f>
        <v>5</v>
      </c>
      <c r="M347">
        <f>DAY(Calendar[[#This Row],[Date]])</f>
        <v>11</v>
      </c>
      <c r="N347" s="2">
        <f>Calendar[[#This Row],[Date]]-DATE(Calendar[[#This Row],[Annee]],1,1)+1</f>
        <v>346</v>
      </c>
      <c r="O347" s="2" t="b">
        <f>IF(OR(Calendar[[#This Row],[Nom_Jour]]="Samedi",Calendar[[#This Row],[Nom_Jour]]="Dimanche"),TRUE)</f>
        <v>0</v>
      </c>
      <c r="P347" s="1" t="b">
        <f>NOT(ISERROR(VLOOKUP(Calendar[[#This Row],[Date]],Fériés[Date Fériés],1,FALSE)))</f>
        <v>0</v>
      </c>
    </row>
    <row r="348" spans="1:16" x14ac:dyDescent="0.3">
      <c r="A348" s="1">
        <v>44177</v>
      </c>
      <c r="B348" s="1" t="str">
        <f>TEXT(Calendar[[#This Row],[Date]],"aaaa")</f>
        <v>2020</v>
      </c>
      <c r="C348" s="1" t="str">
        <f>"T"&amp;ROUNDUP(Calendar[[#This Row],[No_Mois]]/3,0)</f>
        <v>T4</v>
      </c>
      <c r="D348">
        <f t="shared" si="5"/>
        <v>12</v>
      </c>
      <c r="E348" t="str">
        <f>"M"&amp;Calendar[[#This Row],[No_Mois]]</f>
        <v>M12</v>
      </c>
      <c r="F348" t="str">
        <f>Calendar[[#This Row],[Annee]]&amp;IF(LEN(Calendar[[#This Row],[No_Mois]])=1,"0"&amp;Calendar[[#This Row],[No_Mois]],Calendar[[#This Row],[No_Mois]])</f>
        <v>202012</v>
      </c>
      <c r="G348" s="1" t="str">
        <f>TEXT(Calendar[[#This Row],[Date]],"mmmm")&amp;" "&amp;TEXT(Calendar[[#This Row],[Date]],"aa")</f>
        <v>décembre 20</v>
      </c>
      <c r="H348" s="1" t="str">
        <f>TEXT(Calendar[[#This Row],[Date]],"mmm")&amp;" "&amp;TEXT(Calendar[[#This Row],[Date]],"aa")</f>
        <v>déc 20</v>
      </c>
      <c r="I348" s="2" t="str">
        <f>"S"&amp;IF(LEN(_xlfn.ISOWEEKNUM(Calendar[[#This Row],[Date]]))=1,"0"&amp;_xlfn.ISOWEEKNUM(Calendar[[#This Row],[Date]]),_xlfn.ISOWEEKNUM(Calendar[[#This Row],[Date]]))</f>
        <v>S50</v>
      </c>
      <c r="J348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8" t="str">
        <f>TEXT(Calendar[[#This Row],[Date]],"jjjj")</f>
        <v>samedi</v>
      </c>
      <c r="L348">
        <f>WEEKDAY(Calendar[[#This Row],[Date]],2)</f>
        <v>6</v>
      </c>
      <c r="M348">
        <f>DAY(Calendar[[#This Row],[Date]])</f>
        <v>12</v>
      </c>
      <c r="N348" s="2">
        <f>Calendar[[#This Row],[Date]]-DATE(Calendar[[#This Row],[Annee]],1,1)+1</f>
        <v>347</v>
      </c>
      <c r="O348" s="2" t="b">
        <f>IF(OR(Calendar[[#This Row],[Nom_Jour]]="Samedi",Calendar[[#This Row],[Nom_Jour]]="Dimanche"),TRUE)</f>
        <v>1</v>
      </c>
      <c r="P348" s="1" t="b">
        <f>NOT(ISERROR(VLOOKUP(Calendar[[#This Row],[Date]],Fériés[Date Fériés],1,FALSE)))</f>
        <v>0</v>
      </c>
    </row>
    <row r="349" spans="1:16" x14ac:dyDescent="0.3">
      <c r="A349" s="1">
        <v>44178</v>
      </c>
      <c r="B349" s="1" t="str">
        <f>TEXT(Calendar[[#This Row],[Date]],"aaaa")</f>
        <v>2020</v>
      </c>
      <c r="C349" s="1" t="str">
        <f>"T"&amp;ROUNDUP(Calendar[[#This Row],[No_Mois]]/3,0)</f>
        <v>T4</v>
      </c>
      <c r="D349">
        <f t="shared" si="5"/>
        <v>12</v>
      </c>
      <c r="E349" t="str">
        <f>"M"&amp;Calendar[[#This Row],[No_Mois]]</f>
        <v>M12</v>
      </c>
      <c r="F349" t="str">
        <f>Calendar[[#This Row],[Annee]]&amp;IF(LEN(Calendar[[#This Row],[No_Mois]])=1,"0"&amp;Calendar[[#This Row],[No_Mois]],Calendar[[#This Row],[No_Mois]])</f>
        <v>202012</v>
      </c>
      <c r="G349" s="1" t="str">
        <f>TEXT(Calendar[[#This Row],[Date]],"mmmm")&amp;" "&amp;TEXT(Calendar[[#This Row],[Date]],"aa")</f>
        <v>décembre 20</v>
      </c>
      <c r="H349" s="1" t="str">
        <f>TEXT(Calendar[[#This Row],[Date]],"mmm")&amp;" "&amp;TEXT(Calendar[[#This Row],[Date]],"aa")</f>
        <v>déc 20</v>
      </c>
      <c r="I349" s="2" t="str">
        <f>"S"&amp;IF(LEN(_xlfn.ISOWEEKNUM(Calendar[[#This Row],[Date]]))=1,"0"&amp;_xlfn.ISOWEEKNUM(Calendar[[#This Row],[Date]]),_xlfn.ISOWEEKNUM(Calendar[[#This Row],[Date]]))</f>
        <v>S50</v>
      </c>
      <c r="J349" s="2" t="str">
        <f>Calendar[[#This Row],[Annee]]&amp;"-"&amp;IF(LEN(_xlfn.ISOWEEKNUM(Calendar[[#This Row],[Date]]))=1,"0"&amp;_xlfn.ISOWEEKNUM(Calendar[[#This Row],[Date]]),_xlfn.ISOWEEKNUM(Calendar[[#This Row],[Date]]))</f>
        <v>2020-50</v>
      </c>
      <c r="K349" t="str">
        <f>TEXT(Calendar[[#This Row],[Date]],"jjjj")</f>
        <v>dimanche</v>
      </c>
      <c r="L349">
        <f>WEEKDAY(Calendar[[#This Row],[Date]],2)</f>
        <v>7</v>
      </c>
      <c r="M349">
        <f>DAY(Calendar[[#This Row],[Date]])</f>
        <v>13</v>
      </c>
      <c r="N349" s="2">
        <f>Calendar[[#This Row],[Date]]-DATE(Calendar[[#This Row],[Annee]],1,1)+1</f>
        <v>348</v>
      </c>
      <c r="O349" s="2" t="b">
        <f>IF(OR(Calendar[[#This Row],[Nom_Jour]]="Samedi",Calendar[[#This Row],[Nom_Jour]]="Dimanche"),TRUE)</f>
        <v>1</v>
      </c>
      <c r="P349" s="1" t="b">
        <f>NOT(ISERROR(VLOOKUP(Calendar[[#This Row],[Date]],Fériés[Date Fériés],1,FALSE)))</f>
        <v>0</v>
      </c>
    </row>
    <row r="350" spans="1:16" x14ac:dyDescent="0.3">
      <c r="A350" s="1">
        <v>44179</v>
      </c>
      <c r="B350" s="1" t="str">
        <f>TEXT(Calendar[[#This Row],[Date]],"aaaa")</f>
        <v>2020</v>
      </c>
      <c r="C350" s="1" t="str">
        <f>"T"&amp;ROUNDUP(Calendar[[#This Row],[No_Mois]]/3,0)</f>
        <v>T4</v>
      </c>
      <c r="D350">
        <f t="shared" si="5"/>
        <v>12</v>
      </c>
      <c r="E350" t="str">
        <f>"M"&amp;Calendar[[#This Row],[No_Mois]]</f>
        <v>M12</v>
      </c>
      <c r="F350" t="str">
        <f>Calendar[[#This Row],[Annee]]&amp;IF(LEN(Calendar[[#This Row],[No_Mois]])=1,"0"&amp;Calendar[[#This Row],[No_Mois]],Calendar[[#This Row],[No_Mois]])</f>
        <v>202012</v>
      </c>
      <c r="G350" s="1" t="str">
        <f>TEXT(Calendar[[#This Row],[Date]],"mmmm")&amp;" "&amp;TEXT(Calendar[[#This Row],[Date]],"aa")</f>
        <v>décembre 20</v>
      </c>
      <c r="H350" s="1" t="str">
        <f>TEXT(Calendar[[#This Row],[Date]],"mmm")&amp;" "&amp;TEXT(Calendar[[#This Row],[Date]],"aa")</f>
        <v>déc 20</v>
      </c>
      <c r="I350" s="2" t="str">
        <f>"S"&amp;IF(LEN(_xlfn.ISOWEEKNUM(Calendar[[#This Row],[Date]]))=1,"0"&amp;_xlfn.ISOWEEKNUM(Calendar[[#This Row],[Date]]),_xlfn.ISOWEEKNUM(Calendar[[#This Row],[Date]]))</f>
        <v>S51</v>
      </c>
      <c r="J350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0" t="str">
        <f>TEXT(Calendar[[#This Row],[Date]],"jjjj")</f>
        <v>lundi</v>
      </c>
      <c r="L350">
        <f>WEEKDAY(Calendar[[#This Row],[Date]],2)</f>
        <v>1</v>
      </c>
      <c r="M350">
        <f>DAY(Calendar[[#This Row],[Date]])</f>
        <v>14</v>
      </c>
      <c r="N350" s="2">
        <f>Calendar[[#This Row],[Date]]-DATE(Calendar[[#This Row],[Annee]],1,1)+1</f>
        <v>349</v>
      </c>
      <c r="O350" s="2" t="b">
        <f>IF(OR(Calendar[[#This Row],[Nom_Jour]]="Samedi",Calendar[[#This Row],[Nom_Jour]]="Dimanche"),TRUE)</f>
        <v>0</v>
      </c>
      <c r="P350" s="1" t="b">
        <f>NOT(ISERROR(VLOOKUP(Calendar[[#This Row],[Date]],Fériés[Date Fériés],1,FALSE)))</f>
        <v>0</v>
      </c>
    </row>
    <row r="351" spans="1:16" x14ac:dyDescent="0.3">
      <c r="A351" s="1">
        <v>44180</v>
      </c>
      <c r="B351" s="1" t="str">
        <f>TEXT(Calendar[[#This Row],[Date]],"aaaa")</f>
        <v>2020</v>
      </c>
      <c r="C351" s="1" t="str">
        <f>"T"&amp;ROUNDUP(Calendar[[#This Row],[No_Mois]]/3,0)</f>
        <v>T4</v>
      </c>
      <c r="D351">
        <f t="shared" si="5"/>
        <v>12</v>
      </c>
      <c r="E351" t="str">
        <f>"M"&amp;Calendar[[#This Row],[No_Mois]]</f>
        <v>M12</v>
      </c>
      <c r="F351" t="str">
        <f>Calendar[[#This Row],[Annee]]&amp;IF(LEN(Calendar[[#This Row],[No_Mois]])=1,"0"&amp;Calendar[[#This Row],[No_Mois]],Calendar[[#This Row],[No_Mois]])</f>
        <v>202012</v>
      </c>
      <c r="G351" s="1" t="str">
        <f>TEXT(Calendar[[#This Row],[Date]],"mmmm")&amp;" "&amp;TEXT(Calendar[[#This Row],[Date]],"aa")</f>
        <v>décembre 20</v>
      </c>
      <c r="H351" s="1" t="str">
        <f>TEXT(Calendar[[#This Row],[Date]],"mmm")&amp;" "&amp;TEXT(Calendar[[#This Row],[Date]],"aa")</f>
        <v>déc 20</v>
      </c>
      <c r="I351" s="2" t="str">
        <f>"S"&amp;IF(LEN(_xlfn.ISOWEEKNUM(Calendar[[#This Row],[Date]]))=1,"0"&amp;_xlfn.ISOWEEKNUM(Calendar[[#This Row],[Date]]),_xlfn.ISOWEEKNUM(Calendar[[#This Row],[Date]]))</f>
        <v>S51</v>
      </c>
      <c r="J351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1" t="str">
        <f>TEXT(Calendar[[#This Row],[Date]],"jjjj")</f>
        <v>mardi</v>
      </c>
      <c r="L351">
        <f>WEEKDAY(Calendar[[#This Row],[Date]],2)</f>
        <v>2</v>
      </c>
      <c r="M351">
        <f>DAY(Calendar[[#This Row],[Date]])</f>
        <v>15</v>
      </c>
      <c r="N351" s="2">
        <f>Calendar[[#This Row],[Date]]-DATE(Calendar[[#This Row],[Annee]],1,1)+1</f>
        <v>350</v>
      </c>
      <c r="O351" s="2" t="b">
        <f>IF(OR(Calendar[[#This Row],[Nom_Jour]]="Samedi",Calendar[[#This Row],[Nom_Jour]]="Dimanche"),TRUE)</f>
        <v>0</v>
      </c>
      <c r="P351" s="1" t="b">
        <f>NOT(ISERROR(VLOOKUP(Calendar[[#This Row],[Date]],Fériés[Date Fériés],1,FALSE)))</f>
        <v>0</v>
      </c>
    </row>
    <row r="352" spans="1:16" x14ac:dyDescent="0.3">
      <c r="A352" s="1">
        <v>44181</v>
      </c>
      <c r="B352" s="1" t="str">
        <f>TEXT(Calendar[[#This Row],[Date]],"aaaa")</f>
        <v>2020</v>
      </c>
      <c r="C352" s="1" t="str">
        <f>"T"&amp;ROUNDUP(Calendar[[#This Row],[No_Mois]]/3,0)</f>
        <v>T4</v>
      </c>
      <c r="D352">
        <f t="shared" si="5"/>
        <v>12</v>
      </c>
      <c r="E352" t="str">
        <f>"M"&amp;Calendar[[#This Row],[No_Mois]]</f>
        <v>M12</v>
      </c>
      <c r="F352" t="str">
        <f>Calendar[[#This Row],[Annee]]&amp;IF(LEN(Calendar[[#This Row],[No_Mois]])=1,"0"&amp;Calendar[[#This Row],[No_Mois]],Calendar[[#This Row],[No_Mois]])</f>
        <v>202012</v>
      </c>
      <c r="G352" s="1" t="str">
        <f>TEXT(Calendar[[#This Row],[Date]],"mmmm")&amp;" "&amp;TEXT(Calendar[[#This Row],[Date]],"aa")</f>
        <v>décembre 20</v>
      </c>
      <c r="H352" s="1" t="str">
        <f>TEXT(Calendar[[#This Row],[Date]],"mmm")&amp;" "&amp;TEXT(Calendar[[#This Row],[Date]],"aa")</f>
        <v>déc 20</v>
      </c>
      <c r="I352" s="2" t="str">
        <f>"S"&amp;IF(LEN(_xlfn.ISOWEEKNUM(Calendar[[#This Row],[Date]]))=1,"0"&amp;_xlfn.ISOWEEKNUM(Calendar[[#This Row],[Date]]),_xlfn.ISOWEEKNUM(Calendar[[#This Row],[Date]]))</f>
        <v>S51</v>
      </c>
      <c r="J352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2" t="str">
        <f>TEXT(Calendar[[#This Row],[Date]],"jjjj")</f>
        <v>mercredi</v>
      </c>
      <c r="L352">
        <f>WEEKDAY(Calendar[[#This Row],[Date]],2)</f>
        <v>3</v>
      </c>
      <c r="M352">
        <f>DAY(Calendar[[#This Row],[Date]])</f>
        <v>16</v>
      </c>
      <c r="N352" s="2">
        <f>Calendar[[#This Row],[Date]]-DATE(Calendar[[#This Row],[Annee]],1,1)+1</f>
        <v>351</v>
      </c>
      <c r="O352" s="2" t="b">
        <f>IF(OR(Calendar[[#This Row],[Nom_Jour]]="Samedi",Calendar[[#This Row],[Nom_Jour]]="Dimanche"),TRUE)</f>
        <v>0</v>
      </c>
      <c r="P352" s="1" t="b">
        <f>NOT(ISERROR(VLOOKUP(Calendar[[#This Row],[Date]],Fériés[Date Fériés],1,FALSE)))</f>
        <v>0</v>
      </c>
    </row>
    <row r="353" spans="1:16" x14ac:dyDescent="0.3">
      <c r="A353" s="1">
        <v>44182</v>
      </c>
      <c r="B353" s="1" t="str">
        <f>TEXT(Calendar[[#This Row],[Date]],"aaaa")</f>
        <v>2020</v>
      </c>
      <c r="C353" s="1" t="str">
        <f>"T"&amp;ROUNDUP(Calendar[[#This Row],[No_Mois]]/3,0)</f>
        <v>T4</v>
      </c>
      <c r="D353">
        <f t="shared" si="5"/>
        <v>12</v>
      </c>
      <c r="E353" t="str">
        <f>"M"&amp;Calendar[[#This Row],[No_Mois]]</f>
        <v>M12</v>
      </c>
      <c r="F353" t="str">
        <f>Calendar[[#This Row],[Annee]]&amp;IF(LEN(Calendar[[#This Row],[No_Mois]])=1,"0"&amp;Calendar[[#This Row],[No_Mois]],Calendar[[#This Row],[No_Mois]])</f>
        <v>202012</v>
      </c>
      <c r="G353" s="1" t="str">
        <f>TEXT(Calendar[[#This Row],[Date]],"mmmm")&amp;" "&amp;TEXT(Calendar[[#This Row],[Date]],"aa")</f>
        <v>décembre 20</v>
      </c>
      <c r="H353" s="1" t="str">
        <f>TEXT(Calendar[[#This Row],[Date]],"mmm")&amp;" "&amp;TEXT(Calendar[[#This Row],[Date]],"aa")</f>
        <v>déc 20</v>
      </c>
      <c r="I353" s="2" t="str">
        <f>"S"&amp;IF(LEN(_xlfn.ISOWEEKNUM(Calendar[[#This Row],[Date]]))=1,"0"&amp;_xlfn.ISOWEEKNUM(Calendar[[#This Row],[Date]]),_xlfn.ISOWEEKNUM(Calendar[[#This Row],[Date]]))</f>
        <v>S51</v>
      </c>
      <c r="J353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3" t="str">
        <f>TEXT(Calendar[[#This Row],[Date]],"jjjj")</f>
        <v>jeudi</v>
      </c>
      <c r="L353">
        <f>WEEKDAY(Calendar[[#This Row],[Date]],2)</f>
        <v>4</v>
      </c>
      <c r="M353">
        <f>DAY(Calendar[[#This Row],[Date]])</f>
        <v>17</v>
      </c>
      <c r="N353" s="2">
        <f>Calendar[[#This Row],[Date]]-DATE(Calendar[[#This Row],[Annee]],1,1)+1</f>
        <v>352</v>
      </c>
      <c r="O353" s="2" t="b">
        <f>IF(OR(Calendar[[#This Row],[Nom_Jour]]="Samedi",Calendar[[#This Row],[Nom_Jour]]="Dimanche"),TRUE)</f>
        <v>0</v>
      </c>
      <c r="P353" s="1" t="b">
        <f>NOT(ISERROR(VLOOKUP(Calendar[[#This Row],[Date]],Fériés[Date Fériés],1,FALSE)))</f>
        <v>0</v>
      </c>
    </row>
    <row r="354" spans="1:16" x14ac:dyDescent="0.3">
      <c r="A354" s="1">
        <v>44183</v>
      </c>
      <c r="B354" s="1" t="str">
        <f>TEXT(Calendar[[#This Row],[Date]],"aaaa")</f>
        <v>2020</v>
      </c>
      <c r="C354" s="1" t="str">
        <f>"T"&amp;ROUNDUP(Calendar[[#This Row],[No_Mois]]/3,0)</f>
        <v>T4</v>
      </c>
      <c r="D354">
        <f t="shared" si="5"/>
        <v>12</v>
      </c>
      <c r="E354" t="str">
        <f>"M"&amp;Calendar[[#This Row],[No_Mois]]</f>
        <v>M12</v>
      </c>
      <c r="F354" t="str">
        <f>Calendar[[#This Row],[Annee]]&amp;IF(LEN(Calendar[[#This Row],[No_Mois]])=1,"0"&amp;Calendar[[#This Row],[No_Mois]],Calendar[[#This Row],[No_Mois]])</f>
        <v>202012</v>
      </c>
      <c r="G354" s="1" t="str">
        <f>TEXT(Calendar[[#This Row],[Date]],"mmmm")&amp;" "&amp;TEXT(Calendar[[#This Row],[Date]],"aa")</f>
        <v>décembre 20</v>
      </c>
      <c r="H354" s="1" t="str">
        <f>TEXT(Calendar[[#This Row],[Date]],"mmm")&amp;" "&amp;TEXT(Calendar[[#This Row],[Date]],"aa")</f>
        <v>déc 20</v>
      </c>
      <c r="I354" s="2" t="str">
        <f>"S"&amp;IF(LEN(_xlfn.ISOWEEKNUM(Calendar[[#This Row],[Date]]))=1,"0"&amp;_xlfn.ISOWEEKNUM(Calendar[[#This Row],[Date]]),_xlfn.ISOWEEKNUM(Calendar[[#This Row],[Date]]))</f>
        <v>S51</v>
      </c>
      <c r="J354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4" t="str">
        <f>TEXT(Calendar[[#This Row],[Date]],"jjjj")</f>
        <v>vendredi</v>
      </c>
      <c r="L354">
        <f>WEEKDAY(Calendar[[#This Row],[Date]],2)</f>
        <v>5</v>
      </c>
      <c r="M354">
        <f>DAY(Calendar[[#This Row],[Date]])</f>
        <v>18</v>
      </c>
      <c r="N354" s="2">
        <f>Calendar[[#This Row],[Date]]-DATE(Calendar[[#This Row],[Annee]],1,1)+1</f>
        <v>353</v>
      </c>
      <c r="O354" s="2" t="b">
        <f>IF(OR(Calendar[[#This Row],[Nom_Jour]]="Samedi",Calendar[[#This Row],[Nom_Jour]]="Dimanche"),TRUE)</f>
        <v>0</v>
      </c>
      <c r="P354" s="1" t="b">
        <f>NOT(ISERROR(VLOOKUP(Calendar[[#This Row],[Date]],Fériés[Date Fériés],1,FALSE)))</f>
        <v>0</v>
      </c>
    </row>
    <row r="355" spans="1:16" x14ac:dyDescent="0.3">
      <c r="A355" s="1">
        <v>44184</v>
      </c>
      <c r="B355" s="1" t="str">
        <f>TEXT(Calendar[[#This Row],[Date]],"aaaa")</f>
        <v>2020</v>
      </c>
      <c r="C355" s="1" t="str">
        <f>"T"&amp;ROUNDUP(Calendar[[#This Row],[No_Mois]]/3,0)</f>
        <v>T4</v>
      </c>
      <c r="D355">
        <f t="shared" si="5"/>
        <v>12</v>
      </c>
      <c r="E355" t="str">
        <f>"M"&amp;Calendar[[#This Row],[No_Mois]]</f>
        <v>M12</v>
      </c>
      <c r="F355" t="str">
        <f>Calendar[[#This Row],[Annee]]&amp;IF(LEN(Calendar[[#This Row],[No_Mois]])=1,"0"&amp;Calendar[[#This Row],[No_Mois]],Calendar[[#This Row],[No_Mois]])</f>
        <v>202012</v>
      </c>
      <c r="G355" s="1" t="str">
        <f>TEXT(Calendar[[#This Row],[Date]],"mmmm")&amp;" "&amp;TEXT(Calendar[[#This Row],[Date]],"aa")</f>
        <v>décembre 20</v>
      </c>
      <c r="H355" s="1" t="str">
        <f>TEXT(Calendar[[#This Row],[Date]],"mmm")&amp;" "&amp;TEXT(Calendar[[#This Row],[Date]],"aa")</f>
        <v>déc 20</v>
      </c>
      <c r="I355" s="2" t="str">
        <f>"S"&amp;IF(LEN(_xlfn.ISOWEEKNUM(Calendar[[#This Row],[Date]]))=1,"0"&amp;_xlfn.ISOWEEKNUM(Calendar[[#This Row],[Date]]),_xlfn.ISOWEEKNUM(Calendar[[#This Row],[Date]]))</f>
        <v>S51</v>
      </c>
      <c r="J355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5" t="str">
        <f>TEXT(Calendar[[#This Row],[Date]],"jjjj")</f>
        <v>samedi</v>
      </c>
      <c r="L355">
        <f>WEEKDAY(Calendar[[#This Row],[Date]],2)</f>
        <v>6</v>
      </c>
      <c r="M355">
        <f>DAY(Calendar[[#This Row],[Date]])</f>
        <v>19</v>
      </c>
      <c r="N355" s="2">
        <f>Calendar[[#This Row],[Date]]-DATE(Calendar[[#This Row],[Annee]],1,1)+1</f>
        <v>354</v>
      </c>
      <c r="O355" s="2" t="b">
        <f>IF(OR(Calendar[[#This Row],[Nom_Jour]]="Samedi",Calendar[[#This Row],[Nom_Jour]]="Dimanche"),TRUE)</f>
        <v>1</v>
      </c>
      <c r="P355" s="1" t="b">
        <f>NOT(ISERROR(VLOOKUP(Calendar[[#This Row],[Date]],Fériés[Date Fériés],1,FALSE)))</f>
        <v>0</v>
      </c>
    </row>
    <row r="356" spans="1:16" x14ac:dyDescent="0.3">
      <c r="A356" s="1">
        <v>44185</v>
      </c>
      <c r="B356" s="1" t="str">
        <f>TEXT(Calendar[[#This Row],[Date]],"aaaa")</f>
        <v>2020</v>
      </c>
      <c r="C356" s="1" t="str">
        <f>"T"&amp;ROUNDUP(Calendar[[#This Row],[No_Mois]]/3,0)</f>
        <v>T4</v>
      </c>
      <c r="D356">
        <f t="shared" si="5"/>
        <v>12</v>
      </c>
      <c r="E356" t="str">
        <f>"M"&amp;Calendar[[#This Row],[No_Mois]]</f>
        <v>M12</v>
      </c>
      <c r="F356" t="str">
        <f>Calendar[[#This Row],[Annee]]&amp;IF(LEN(Calendar[[#This Row],[No_Mois]])=1,"0"&amp;Calendar[[#This Row],[No_Mois]],Calendar[[#This Row],[No_Mois]])</f>
        <v>202012</v>
      </c>
      <c r="G356" s="1" t="str">
        <f>TEXT(Calendar[[#This Row],[Date]],"mmmm")&amp;" "&amp;TEXT(Calendar[[#This Row],[Date]],"aa")</f>
        <v>décembre 20</v>
      </c>
      <c r="H356" s="1" t="str">
        <f>TEXT(Calendar[[#This Row],[Date]],"mmm")&amp;" "&amp;TEXT(Calendar[[#This Row],[Date]],"aa")</f>
        <v>déc 20</v>
      </c>
      <c r="I356" s="2" t="str">
        <f>"S"&amp;IF(LEN(_xlfn.ISOWEEKNUM(Calendar[[#This Row],[Date]]))=1,"0"&amp;_xlfn.ISOWEEKNUM(Calendar[[#This Row],[Date]]),_xlfn.ISOWEEKNUM(Calendar[[#This Row],[Date]]))</f>
        <v>S51</v>
      </c>
      <c r="J356" s="2" t="str">
        <f>Calendar[[#This Row],[Annee]]&amp;"-"&amp;IF(LEN(_xlfn.ISOWEEKNUM(Calendar[[#This Row],[Date]]))=1,"0"&amp;_xlfn.ISOWEEKNUM(Calendar[[#This Row],[Date]]),_xlfn.ISOWEEKNUM(Calendar[[#This Row],[Date]]))</f>
        <v>2020-51</v>
      </c>
      <c r="K356" t="str">
        <f>TEXT(Calendar[[#This Row],[Date]],"jjjj")</f>
        <v>dimanche</v>
      </c>
      <c r="L356">
        <f>WEEKDAY(Calendar[[#This Row],[Date]],2)</f>
        <v>7</v>
      </c>
      <c r="M356">
        <f>DAY(Calendar[[#This Row],[Date]])</f>
        <v>20</v>
      </c>
      <c r="N356" s="2">
        <f>Calendar[[#This Row],[Date]]-DATE(Calendar[[#This Row],[Annee]],1,1)+1</f>
        <v>355</v>
      </c>
      <c r="O356" s="2" t="b">
        <f>IF(OR(Calendar[[#This Row],[Nom_Jour]]="Samedi",Calendar[[#This Row],[Nom_Jour]]="Dimanche"),TRUE)</f>
        <v>1</v>
      </c>
      <c r="P356" s="1" t="b">
        <f>NOT(ISERROR(VLOOKUP(Calendar[[#This Row],[Date]],Fériés[Date Fériés],1,FALSE)))</f>
        <v>0</v>
      </c>
    </row>
    <row r="357" spans="1:16" x14ac:dyDescent="0.3">
      <c r="A357" s="1">
        <v>44186</v>
      </c>
      <c r="B357" s="1" t="str">
        <f>TEXT(Calendar[[#This Row],[Date]],"aaaa")</f>
        <v>2020</v>
      </c>
      <c r="C357" s="1" t="str">
        <f>"T"&amp;ROUNDUP(Calendar[[#This Row],[No_Mois]]/3,0)</f>
        <v>T4</v>
      </c>
      <c r="D357">
        <f t="shared" si="5"/>
        <v>12</v>
      </c>
      <c r="E357" t="str">
        <f>"M"&amp;Calendar[[#This Row],[No_Mois]]</f>
        <v>M12</v>
      </c>
      <c r="F357" t="str">
        <f>Calendar[[#This Row],[Annee]]&amp;IF(LEN(Calendar[[#This Row],[No_Mois]])=1,"0"&amp;Calendar[[#This Row],[No_Mois]],Calendar[[#This Row],[No_Mois]])</f>
        <v>202012</v>
      </c>
      <c r="G357" s="1" t="str">
        <f>TEXT(Calendar[[#This Row],[Date]],"mmmm")&amp;" "&amp;TEXT(Calendar[[#This Row],[Date]],"aa")</f>
        <v>décembre 20</v>
      </c>
      <c r="H357" s="1" t="str">
        <f>TEXT(Calendar[[#This Row],[Date]],"mmm")&amp;" "&amp;TEXT(Calendar[[#This Row],[Date]],"aa")</f>
        <v>déc 20</v>
      </c>
      <c r="I357" s="2" t="str">
        <f>"S"&amp;IF(LEN(_xlfn.ISOWEEKNUM(Calendar[[#This Row],[Date]]))=1,"0"&amp;_xlfn.ISOWEEKNUM(Calendar[[#This Row],[Date]]),_xlfn.ISOWEEKNUM(Calendar[[#This Row],[Date]]))</f>
        <v>S52</v>
      </c>
      <c r="J357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57" t="str">
        <f>TEXT(Calendar[[#This Row],[Date]],"jjjj")</f>
        <v>lundi</v>
      </c>
      <c r="L357">
        <f>WEEKDAY(Calendar[[#This Row],[Date]],2)</f>
        <v>1</v>
      </c>
      <c r="M357">
        <f>DAY(Calendar[[#This Row],[Date]])</f>
        <v>21</v>
      </c>
      <c r="N357" s="2">
        <f>Calendar[[#This Row],[Date]]-DATE(Calendar[[#This Row],[Annee]],1,1)+1</f>
        <v>356</v>
      </c>
      <c r="O357" s="2" t="b">
        <f>IF(OR(Calendar[[#This Row],[Nom_Jour]]="Samedi",Calendar[[#This Row],[Nom_Jour]]="Dimanche"),TRUE)</f>
        <v>0</v>
      </c>
      <c r="P357" s="1" t="b">
        <f>NOT(ISERROR(VLOOKUP(Calendar[[#This Row],[Date]],Fériés[Date Fériés],1,FALSE)))</f>
        <v>0</v>
      </c>
    </row>
    <row r="358" spans="1:16" x14ac:dyDescent="0.3">
      <c r="A358" s="1">
        <v>44187</v>
      </c>
      <c r="B358" s="1" t="str">
        <f>TEXT(Calendar[[#This Row],[Date]],"aaaa")</f>
        <v>2020</v>
      </c>
      <c r="C358" s="1" t="str">
        <f>"T"&amp;ROUNDUP(Calendar[[#This Row],[No_Mois]]/3,0)</f>
        <v>T4</v>
      </c>
      <c r="D358">
        <f t="shared" si="5"/>
        <v>12</v>
      </c>
      <c r="E358" t="str">
        <f>"M"&amp;Calendar[[#This Row],[No_Mois]]</f>
        <v>M12</v>
      </c>
      <c r="F358" t="str">
        <f>Calendar[[#This Row],[Annee]]&amp;IF(LEN(Calendar[[#This Row],[No_Mois]])=1,"0"&amp;Calendar[[#This Row],[No_Mois]],Calendar[[#This Row],[No_Mois]])</f>
        <v>202012</v>
      </c>
      <c r="G358" s="1" t="str">
        <f>TEXT(Calendar[[#This Row],[Date]],"mmmm")&amp;" "&amp;TEXT(Calendar[[#This Row],[Date]],"aa")</f>
        <v>décembre 20</v>
      </c>
      <c r="H358" s="1" t="str">
        <f>TEXT(Calendar[[#This Row],[Date]],"mmm")&amp;" "&amp;TEXT(Calendar[[#This Row],[Date]],"aa")</f>
        <v>déc 20</v>
      </c>
      <c r="I358" s="2" t="str">
        <f>"S"&amp;IF(LEN(_xlfn.ISOWEEKNUM(Calendar[[#This Row],[Date]]))=1,"0"&amp;_xlfn.ISOWEEKNUM(Calendar[[#This Row],[Date]]),_xlfn.ISOWEEKNUM(Calendar[[#This Row],[Date]]))</f>
        <v>S52</v>
      </c>
      <c r="J358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58" t="str">
        <f>TEXT(Calendar[[#This Row],[Date]],"jjjj")</f>
        <v>mardi</v>
      </c>
      <c r="L358">
        <f>WEEKDAY(Calendar[[#This Row],[Date]],2)</f>
        <v>2</v>
      </c>
      <c r="M358">
        <f>DAY(Calendar[[#This Row],[Date]])</f>
        <v>22</v>
      </c>
      <c r="N358" s="2">
        <f>Calendar[[#This Row],[Date]]-DATE(Calendar[[#This Row],[Annee]],1,1)+1</f>
        <v>357</v>
      </c>
      <c r="O358" s="2" t="b">
        <f>IF(OR(Calendar[[#This Row],[Nom_Jour]]="Samedi",Calendar[[#This Row],[Nom_Jour]]="Dimanche"),TRUE)</f>
        <v>0</v>
      </c>
      <c r="P358" s="1" t="b">
        <f>NOT(ISERROR(VLOOKUP(Calendar[[#This Row],[Date]],Fériés[Date Fériés],1,FALSE)))</f>
        <v>0</v>
      </c>
    </row>
    <row r="359" spans="1:16" x14ac:dyDescent="0.3">
      <c r="A359" s="1">
        <v>44188</v>
      </c>
      <c r="B359" s="1" t="str">
        <f>TEXT(Calendar[[#This Row],[Date]],"aaaa")</f>
        <v>2020</v>
      </c>
      <c r="C359" s="1" t="str">
        <f>"T"&amp;ROUNDUP(Calendar[[#This Row],[No_Mois]]/3,0)</f>
        <v>T4</v>
      </c>
      <c r="D359">
        <f t="shared" si="5"/>
        <v>12</v>
      </c>
      <c r="E359" t="str">
        <f>"M"&amp;Calendar[[#This Row],[No_Mois]]</f>
        <v>M12</v>
      </c>
      <c r="F359" t="str">
        <f>Calendar[[#This Row],[Annee]]&amp;IF(LEN(Calendar[[#This Row],[No_Mois]])=1,"0"&amp;Calendar[[#This Row],[No_Mois]],Calendar[[#This Row],[No_Mois]])</f>
        <v>202012</v>
      </c>
      <c r="G359" s="1" t="str">
        <f>TEXT(Calendar[[#This Row],[Date]],"mmmm")&amp;" "&amp;TEXT(Calendar[[#This Row],[Date]],"aa")</f>
        <v>décembre 20</v>
      </c>
      <c r="H359" s="1" t="str">
        <f>TEXT(Calendar[[#This Row],[Date]],"mmm")&amp;" "&amp;TEXT(Calendar[[#This Row],[Date]],"aa")</f>
        <v>déc 20</v>
      </c>
      <c r="I359" s="2" t="str">
        <f>"S"&amp;IF(LEN(_xlfn.ISOWEEKNUM(Calendar[[#This Row],[Date]]))=1,"0"&amp;_xlfn.ISOWEEKNUM(Calendar[[#This Row],[Date]]),_xlfn.ISOWEEKNUM(Calendar[[#This Row],[Date]]))</f>
        <v>S52</v>
      </c>
      <c r="J359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59" t="str">
        <f>TEXT(Calendar[[#This Row],[Date]],"jjjj")</f>
        <v>mercredi</v>
      </c>
      <c r="L359">
        <f>WEEKDAY(Calendar[[#This Row],[Date]],2)</f>
        <v>3</v>
      </c>
      <c r="M359">
        <f>DAY(Calendar[[#This Row],[Date]])</f>
        <v>23</v>
      </c>
      <c r="N359" s="2">
        <f>Calendar[[#This Row],[Date]]-DATE(Calendar[[#This Row],[Annee]],1,1)+1</f>
        <v>358</v>
      </c>
      <c r="O359" s="2" t="b">
        <f>IF(OR(Calendar[[#This Row],[Nom_Jour]]="Samedi",Calendar[[#This Row],[Nom_Jour]]="Dimanche"),TRUE)</f>
        <v>0</v>
      </c>
      <c r="P359" s="1" t="b">
        <f>NOT(ISERROR(VLOOKUP(Calendar[[#This Row],[Date]],Fériés[Date Fériés],1,FALSE)))</f>
        <v>0</v>
      </c>
    </row>
    <row r="360" spans="1:16" x14ac:dyDescent="0.3">
      <c r="A360" s="1">
        <v>44189</v>
      </c>
      <c r="B360" s="1" t="str">
        <f>TEXT(Calendar[[#This Row],[Date]],"aaaa")</f>
        <v>2020</v>
      </c>
      <c r="C360" s="1" t="str">
        <f>"T"&amp;ROUNDUP(Calendar[[#This Row],[No_Mois]]/3,0)</f>
        <v>T4</v>
      </c>
      <c r="D360">
        <f t="shared" si="5"/>
        <v>12</v>
      </c>
      <c r="E360" t="str">
        <f>"M"&amp;Calendar[[#This Row],[No_Mois]]</f>
        <v>M12</v>
      </c>
      <c r="F360" t="str">
        <f>Calendar[[#This Row],[Annee]]&amp;IF(LEN(Calendar[[#This Row],[No_Mois]])=1,"0"&amp;Calendar[[#This Row],[No_Mois]],Calendar[[#This Row],[No_Mois]])</f>
        <v>202012</v>
      </c>
      <c r="G360" s="1" t="str">
        <f>TEXT(Calendar[[#This Row],[Date]],"mmmm")&amp;" "&amp;TEXT(Calendar[[#This Row],[Date]],"aa")</f>
        <v>décembre 20</v>
      </c>
      <c r="H360" s="1" t="str">
        <f>TEXT(Calendar[[#This Row],[Date]],"mmm")&amp;" "&amp;TEXT(Calendar[[#This Row],[Date]],"aa")</f>
        <v>déc 20</v>
      </c>
      <c r="I360" s="2" t="str">
        <f>"S"&amp;IF(LEN(_xlfn.ISOWEEKNUM(Calendar[[#This Row],[Date]]))=1,"0"&amp;_xlfn.ISOWEEKNUM(Calendar[[#This Row],[Date]]),_xlfn.ISOWEEKNUM(Calendar[[#This Row],[Date]]))</f>
        <v>S52</v>
      </c>
      <c r="J360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60" t="str">
        <f>TEXT(Calendar[[#This Row],[Date]],"jjjj")</f>
        <v>jeudi</v>
      </c>
      <c r="L360">
        <f>WEEKDAY(Calendar[[#This Row],[Date]],2)</f>
        <v>4</v>
      </c>
      <c r="M360">
        <f>DAY(Calendar[[#This Row],[Date]])</f>
        <v>24</v>
      </c>
      <c r="N360" s="2">
        <f>Calendar[[#This Row],[Date]]-DATE(Calendar[[#This Row],[Annee]],1,1)+1</f>
        <v>359</v>
      </c>
      <c r="O360" s="2" t="b">
        <f>IF(OR(Calendar[[#This Row],[Nom_Jour]]="Samedi",Calendar[[#This Row],[Nom_Jour]]="Dimanche"),TRUE)</f>
        <v>0</v>
      </c>
      <c r="P360" s="1" t="b">
        <f>NOT(ISERROR(VLOOKUP(Calendar[[#This Row],[Date]],Fériés[Date Fériés],1,FALSE)))</f>
        <v>0</v>
      </c>
    </row>
    <row r="361" spans="1:16" x14ac:dyDescent="0.3">
      <c r="A361" s="1">
        <v>44190</v>
      </c>
      <c r="B361" s="1" t="str">
        <f>TEXT(Calendar[[#This Row],[Date]],"aaaa")</f>
        <v>2020</v>
      </c>
      <c r="C361" s="1" t="str">
        <f>"T"&amp;ROUNDUP(Calendar[[#This Row],[No_Mois]]/3,0)</f>
        <v>T4</v>
      </c>
      <c r="D361">
        <f t="shared" si="5"/>
        <v>12</v>
      </c>
      <c r="E361" t="str">
        <f>"M"&amp;Calendar[[#This Row],[No_Mois]]</f>
        <v>M12</v>
      </c>
      <c r="F361" t="str">
        <f>Calendar[[#This Row],[Annee]]&amp;IF(LEN(Calendar[[#This Row],[No_Mois]])=1,"0"&amp;Calendar[[#This Row],[No_Mois]],Calendar[[#This Row],[No_Mois]])</f>
        <v>202012</v>
      </c>
      <c r="G361" s="1" t="str">
        <f>TEXT(Calendar[[#This Row],[Date]],"mmmm")&amp;" "&amp;TEXT(Calendar[[#This Row],[Date]],"aa")</f>
        <v>décembre 20</v>
      </c>
      <c r="H361" s="1" t="str">
        <f>TEXT(Calendar[[#This Row],[Date]],"mmm")&amp;" "&amp;TEXT(Calendar[[#This Row],[Date]],"aa")</f>
        <v>déc 20</v>
      </c>
      <c r="I361" s="2" t="str">
        <f>"S"&amp;IF(LEN(_xlfn.ISOWEEKNUM(Calendar[[#This Row],[Date]]))=1,"0"&amp;_xlfn.ISOWEEKNUM(Calendar[[#This Row],[Date]]),_xlfn.ISOWEEKNUM(Calendar[[#This Row],[Date]]))</f>
        <v>S52</v>
      </c>
      <c r="J361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61" t="str">
        <f>TEXT(Calendar[[#This Row],[Date]],"jjjj")</f>
        <v>vendredi</v>
      </c>
      <c r="L361">
        <f>WEEKDAY(Calendar[[#This Row],[Date]],2)</f>
        <v>5</v>
      </c>
      <c r="M361">
        <f>DAY(Calendar[[#This Row],[Date]])</f>
        <v>25</v>
      </c>
      <c r="N361" s="2">
        <f>Calendar[[#This Row],[Date]]-DATE(Calendar[[#This Row],[Annee]],1,1)+1</f>
        <v>360</v>
      </c>
      <c r="O361" s="2" t="b">
        <f>IF(OR(Calendar[[#This Row],[Nom_Jour]]="Samedi",Calendar[[#This Row],[Nom_Jour]]="Dimanche"),TRUE)</f>
        <v>0</v>
      </c>
      <c r="P361" s="1" t="b">
        <f>NOT(ISERROR(VLOOKUP(Calendar[[#This Row],[Date]],Fériés[Date Fériés],1,FALSE)))</f>
        <v>1</v>
      </c>
    </row>
    <row r="362" spans="1:16" x14ac:dyDescent="0.3">
      <c r="A362" s="1">
        <v>44191</v>
      </c>
      <c r="B362" s="1" t="str">
        <f>TEXT(Calendar[[#This Row],[Date]],"aaaa")</f>
        <v>2020</v>
      </c>
      <c r="C362" s="1" t="str">
        <f>"T"&amp;ROUNDUP(Calendar[[#This Row],[No_Mois]]/3,0)</f>
        <v>T4</v>
      </c>
      <c r="D362">
        <f t="shared" si="5"/>
        <v>12</v>
      </c>
      <c r="E362" t="str">
        <f>"M"&amp;Calendar[[#This Row],[No_Mois]]</f>
        <v>M12</v>
      </c>
      <c r="F362" t="str">
        <f>Calendar[[#This Row],[Annee]]&amp;IF(LEN(Calendar[[#This Row],[No_Mois]])=1,"0"&amp;Calendar[[#This Row],[No_Mois]],Calendar[[#This Row],[No_Mois]])</f>
        <v>202012</v>
      </c>
      <c r="G362" s="1" t="str">
        <f>TEXT(Calendar[[#This Row],[Date]],"mmmm")&amp;" "&amp;TEXT(Calendar[[#This Row],[Date]],"aa")</f>
        <v>décembre 20</v>
      </c>
      <c r="H362" s="1" t="str">
        <f>TEXT(Calendar[[#This Row],[Date]],"mmm")&amp;" "&amp;TEXT(Calendar[[#This Row],[Date]],"aa")</f>
        <v>déc 20</v>
      </c>
      <c r="I362" s="2" t="str">
        <f>"S"&amp;IF(LEN(_xlfn.ISOWEEKNUM(Calendar[[#This Row],[Date]]))=1,"0"&amp;_xlfn.ISOWEEKNUM(Calendar[[#This Row],[Date]]),_xlfn.ISOWEEKNUM(Calendar[[#This Row],[Date]]))</f>
        <v>S52</v>
      </c>
      <c r="J362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62" t="str">
        <f>TEXT(Calendar[[#This Row],[Date]],"jjjj")</f>
        <v>samedi</v>
      </c>
      <c r="L362">
        <f>WEEKDAY(Calendar[[#This Row],[Date]],2)</f>
        <v>6</v>
      </c>
      <c r="M362">
        <f>DAY(Calendar[[#This Row],[Date]])</f>
        <v>26</v>
      </c>
      <c r="N362" s="2">
        <f>Calendar[[#This Row],[Date]]-DATE(Calendar[[#This Row],[Annee]],1,1)+1</f>
        <v>361</v>
      </c>
      <c r="O362" s="2" t="b">
        <f>IF(OR(Calendar[[#This Row],[Nom_Jour]]="Samedi",Calendar[[#This Row],[Nom_Jour]]="Dimanche"),TRUE)</f>
        <v>1</v>
      </c>
      <c r="P362" s="1" t="b">
        <f>NOT(ISERROR(VLOOKUP(Calendar[[#This Row],[Date]],Fériés[Date Fériés],1,FALSE)))</f>
        <v>0</v>
      </c>
    </row>
    <row r="363" spans="1:16" x14ac:dyDescent="0.3">
      <c r="A363" s="1">
        <v>44192</v>
      </c>
      <c r="B363" s="1" t="str">
        <f>TEXT(Calendar[[#This Row],[Date]],"aaaa")</f>
        <v>2020</v>
      </c>
      <c r="C363" s="1" t="str">
        <f>"T"&amp;ROUNDUP(Calendar[[#This Row],[No_Mois]]/3,0)</f>
        <v>T4</v>
      </c>
      <c r="D363">
        <f t="shared" si="5"/>
        <v>12</v>
      </c>
      <c r="E363" t="str">
        <f>"M"&amp;Calendar[[#This Row],[No_Mois]]</f>
        <v>M12</v>
      </c>
      <c r="F363" t="str">
        <f>Calendar[[#This Row],[Annee]]&amp;IF(LEN(Calendar[[#This Row],[No_Mois]])=1,"0"&amp;Calendar[[#This Row],[No_Mois]],Calendar[[#This Row],[No_Mois]])</f>
        <v>202012</v>
      </c>
      <c r="G363" s="1" t="str">
        <f>TEXT(Calendar[[#This Row],[Date]],"mmmm")&amp;" "&amp;TEXT(Calendar[[#This Row],[Date]],"aa")</f>
        <v>décembre 20</v>
      </c>
      <c r="H363" s="1" t="str">
        <f>TEXT(Calendar[[#This Row],[Date]],"mmm")&amp;" "&amp;TEXT(Calendar[[#This Row],[Date]],"aa")</f>
        <v>déc 20</v>
      </c>
      <c r="I363" s="2" t="str">
        <f>"S"&amp;IF(LEN(_xlfn.ISOWEEKNUM(Calendar[[#This Row],[Date]]))=1,"0"&amp;_xlfn.ISOWEEKNUM(Calendar[[#This Row],[Date]]),_xlfn.ISOWEEKNUM(Calendar[[#This Row],[Date]]))</f>
        <v>S52</v>
      </c>
      <c r="J363" s="2" t="str">
        <f>Calendar[[#This Row],[Annee]]&amp;"-"&amp;IF(LEN(_xlfn.ISOWEEKNUM(Calendar[[#This Row],[Date]]))=1,"0"&amp;_xlfn.ISOWEEKNUM(Calendar[[#This Row],[Date]]),_xlfn.ISOWEEKNUM(Calendar[[#This Row],[Date]]))</f>
        <v>2020-52</v>
      </c>
      <c r="K363" t="str">
        <f>TEXT(Calendar[[#This Row],[Date]],"jjjj")</f>
        <v>dimanche</v>
      </c>
      <c r="L363">
        <f>WEEKDAY(Calendar[[#This Row],[Date]],2)</f>
        <v>7</v>
      </c>
      <c r="M363">
        <f>DAY(Calendar[[#This Row],[Date]])</f>
        <v>27</v>
      </c>
      <c r="N363" s="2">
        <f>Calendar[[#This Row],[Date]]-DATE(Calendar[[#This Row],[Annee]],1,1)+1</f>
        <v>362</v>
      </c>
      <c r="O363" s="2" t="b">
        <f>IF(OR(Calendar[[#This Row],[Nom_Jour]]="Samedi",Calendar[[#This Row],[Nom_Jour]]="Dimanche"),TRUE)</f>
        <v>1</v>
      </c>
      <c r="P363" s="1" t="b">
        <f>NOT(ISERROR(VLOOKUP(Calendar[[#This Row],[Date]],Fériés[Date Fériés],1,FALSE)))</f>
        <v>0</v>
      </c>
    </row>
    <row r="364" spans="1:16" x14ac:dyDescent="0.3">
      <c r="A364" s="1">
        <v>44193</v>
      </c>
      <c r="B364" s="1" t="str">
        <f>TEXT(Calendar[[#This Row],[Date]],"aaaa")</f>
        <v>2020</v>
      </c>
      <c r="C364" s="1" t="str">
        <f>"T"&amp;ROUNDUP(Calendar[[#This Row],[No_Mois]]/3,0)</f>
        <v>T4</v>
      </c>
      <c r="D364">
        <f t="shared" si="5"/>
        <v>12</v>
      </c>
      <c r="E364" t="str">
        <f>"M"&amp;Calendar[[#This Row],[No_Mois]]</f>
        <v>M12</v>
      </c>
      <c r="F364" t="str">
        <f>Calendar[[#This Row],[Annee]]&amp;IF(LEN(Calendar[[#This Row],[No_Mois]])=1,"0"&amp;Calendar[[#This Row],[No_Mois]],Calendar[[#This Row],[No_Mois]])</f>
        <v>202012</v>
      </c>
      <c r="G364" s="1" t="str">
        <f>TEXT(Calendar[[#This Row],[Date]],"mmmm")&amp;" "&amp;TEXT(Calendar[[#This Row],[Date]],"aa")</f>
        <v>décembre 20</v>
      </c>
      <c r="H364" s="1" t="str">
        <f>TEXT(Calendar[[#This Row],[Date]],"mmm")&amp;" "&amp;TEXT(Calendar[[#This Row],[Date]],"aa")</f>
        <v>déc 20</v>
      </c>
      <c r="I364" s="2" t="str">
        <f>"S"&amp;IF(LEN(_xlfn.ISOWEEKNUM(Calendar[[#This Row],[Date]]))=1,"0"&amp;_xlfn.ISOWEEKNUM(Calendar[[#This Row],[Date]]),_xlfn.ISOWEEKNUM(Calendar[[#This Row],[Date]]))</f>
        <v>S53</v>
      </c>
      <c r="J364" s="2" t="str">
        <f>Calendar[[#This Row],[Annee]]&amp;"-"&amp;IF(LEN(_xlfn.ISOWEEKNUM(Calendar[[#This Row],[Date]]))=1,"0"&amp;_xlfn.ISOWEEKNUM(Calendar[[#This Row],[Date]]),_xlfn.ISOWEEKNUM(Calendar[[#This Row],[Date]]))</f>
        <v>2020-53</v>
      </c>
      <c r="K364" t="str">
        <f>TEXT(Calendar[[#This Row],[Date]],"jjjj")</f>
        <v>lundi</v>
      </c>
      <c r="L364">
        <f>WEEKDAY(Calendar[[#This Row],[Date]],2)</f>
        <v>1</v>
      </c>
      <c r="M364">
        <f>DAY(Calendar[[#This Row],[Date]])</f>
        <v>28</v>
      </c>
      <c r="N364" s="2">
        <f>Calendar[[#This Row],[Date]]-DATE(Calendar[[#This Row],[Annee]],1,1)+1</f>
        <v>363</v>
      </c>
      <c r="O364" s="2" t="b">
        <f>IF(OR(Calendar[[#This Row],[Nom_Jour]]="Samedi",Calendar[[#This Row],[Nom_Jour]]="Dimanche"),TRUE)</f>
        <v>0</v>
      </c>
      <c r="P364" s="1" t="b">
        <f>NOT(ISERROR(VLOOKUP(Calendar[[#This Row],[Date]],Fériés[Date Fériés],1,FALSE)))</f>
        <v>0</v>
      </c>
    </row>
    <row r="365" spans="1:16" x14ac:dyDescent="0.3">
      <c r="A365" s="1">
        <v>44194</v>
      </c>
      <c r="B365" s="1" t="str">
        <f>TEXT(Calendar[[#This Row],[Date]],"aaaa")</f>
        <v>2020</v>
      </c>
      <c r="C365" s="1" t="str">
        <f>"T"&amp;ROUNDUP(Calendar[[#This Row],[No_Mois]]/3,0)</f>
        <v>T4</v>
      </c>
      <c r="D365">
        <f t="shared" si="5"/>
        <v>12</v>
      </c>
      <c r="E365" t="str">
        <f>"M"&amp;Calendar[[#This Row],[No_Mois]]</f>
        <v>M12</v>
      </c>
      <c r="F365" t="str">
        <f>Calendar[[#This Row],[Annee]]&amp;IF(LEN(Calendar[[#This Row],[No_Mois]])=1,"0"&amp;Calendar[[#This Row],[No_Mois]],Calendar[[#This Row],[No_Mois]])</f>
        <v>202012</v>
      </c>
      <c r="G365" s="1" t="str">
        <f>TEXT(Calendar[[#This Row],[Date]],"mmmm")&amp;" "&amp;TEXT(Calendar[[#This Row],[Date]],"aa")</f>
        <v>décembre 20</v>
      </c>
      <c r="H365" s="1" t="str">
        <f>TEXT(Calendar[[#This Row],[Date]],"mmm")&amp;" "&amp;TEXT(Calendar[[#This Row],[Date]],"aa")</f>
        <v>déc 20</v>
      </c>
      <c r="I365" s="2" t="str">
        <f>"S"&amp;IF(LEN(_xlfn.ISOWEEKNUM(Calendar[[#This Row],[Date]]))=1,"0"&amp;_xlfn.ISOWEEKNUM(Calendar[[#This Row],[Date]]),_xlfn.ISOWEEKNUM(Calendar[[#This Row],[Date]]))</f>
        <v>S53</v>
      </c>
      <c r="J365" s="2" t="str">
        <f>Calendar[[#This Row],[Annee]]&amp;"-"&amp;IF(LEN(_xlfn.ISOWEEKNUM(Calendar[[#This Row],[Date]]))=1,"0"&amp;_xlfn.ISOWEEKNUM(Calendar[[#This Row],[Date]]),_xlfn.ISOWEEKNUM(Calendar[[#This Row],[Date]]))</f>
        <v>2020-53</v>
      </c>
      <c r="K365" t="str">
        <f>TEXT(Calendar[[#This Row],[Date]],"jjjj")</f>
        <v>mardi</v>
      </c>
      <c r="L365">
        <f>WEEKDAY(Calendar[[#This Row],[Date]],2)</f>
        <v>2</v>
      </c>
      <c r="M365">
        <f>DAY(Calendar[[#This Row],[Date]])</f>
        <v>29</v>
      </c>
      <c r="N365" s="2">
        <f>Calendar[[#This Row],[Date]]-DATE(Calendar[[#This Row],[Annee]],1,1)+1</f>
        <v>364</v>
      </c>
      <c r="O365" s="2" t="b">
        <f>IF(OR(Calendar[[#This Row],[Nom_Jour]]="Samedi",Calendar[[#This Row],[Nom_Jour]]="Dimanche"),TRUE)</f>
        <v>0</v>
      </c>
      <c r="P365" s="1" t="b">
        <f>NOT(ISERROR(VLOOKUP(Calendar[[#This Row],[Date]],Fériés[Date Fériés],1,FALSE)))</f>
        <v>0</v>
      </c>
    </row>
    <row r="366" spans="1:16" x14ac:dyDescent="0.3">
      <c r="A366" s="1">
        <v>44195</v>
      </c>
      <c r="B366" s="1" t="str">
        <f>TEXT(Calendar[[#This Row],[Date]],"aaaa")</f>
        <v>2020</v>
      </c>
      <c r="C366" s="1" t="str">
        <f>"T"&amp;ROUNDUP(Calendar[[#This Row],[No_Mois]]/3,0)</f>
        <v>T4</v>
      </c>
      <c r="D366">
        <f t="shared" si="5"/>
        <v>12</v>
      </c>
      <c r="E366" t="str">
        <f>"M"&amp;Calendar[[#This Row],[No_Mois]]</f>
        <v>M12</v>
      </c>
      <c r="F366" t="str">
        <f>Calendar[[#This Row],[Annee]]&amp;IF(LEN(Calendar[[#This Row],[No_Mois]])=1,"0"&amp;Calendar[[#This Row],[No_Mois]],Calendar[[#This Row],[No_Mois]])</f>
        <v>202012</v>
      </c>
      <c r="G366" s="1" t="str">
        <f>TEXT(Calendar[[#This Row],[Date]],"mmmm")&amp;" "&amp;TEXT(Calendar[[#This Row],[Date]],"aa")</f>
        <v>décembre 20</v>
      </c>
      <c r="H366" s="1" t="str">
        <f>TEXT(Calendar[[#This Row],[Date]],"mmm")&amp;" "&amp;TEXT(Calendar[[#This Row],[Date]],"aa")</f>
        <v>déc 20</v>
      </c>
      <c r="I366" s="2" t="str">
        <f>"S"&amp;IF(LEN(_xlfn.ISOWEEKNUM(Calendar[[#This Row],[Date]]))=1,"0"&amp;_xlfn.ISOWEEKNUM(Calendar[[#This Row],[Date]]),_xlfn.ISOWEEKNUM(Calendar[[#This Row],[Date]]))</f>
        <v>S53</v>
      </c>
      <c r="J366" s="2" t="str">
        <f>Calendar[[#This Row],[Annee]]&amp;"-"&amp;IF(LEN(_xlfn.ISOWEEKNUM(Calendar[[#This Row],[Date]]))=1,"0"&amp;_xlfn.ISOWEEKNUM(Calendar[[#This Row],[Date]]),_xlfn.ISOWEEKNUM(Calendar[[#This Row],[Date]]))</f>
        <v>2020-53</v>
      </c>
      <c r="K366" t="str">
        <f>TEXT(Calendar[[#This Row],[Date]],"jjjj")</f>
        <v>mercredi</v>
      </c>
      <c r="L366">
        <f>WEEKDAY(Calendar[[#This Row],[Date]],2)</f>
        <v>3</v>
      </c>
      <c r="M366">
        <f>DAY(Calendar[[#This Row],[Date]])</f>
        <v>30</v>
      </c>
      <c r="N366" s="2">
        <f>Calendar[[#This Row],[Date]]-DATE(Calendar[[#This Row],[Annee]],1,1)+1</f>
        <v>365</v>
      </c>
      <c r="O366" s="2" t="b">
        <f>IF(OR(Calendar[[#This Row],[Nom_Jour]]="Samedi",Calendar[[#This Row],[Nom_Jour]]="Dimanche"),TRUE)</f>
        <v>0</v>
      </c>
      <c r="P366" s="1" t="b">
        <f>NOT(ISERROR(VLOOKUP(Calendar[[#This Row],[Date]],Fériés[Date Fériés],1,FALSE)))</f>
        <v>0</v>
      </c>
    </row>
    <row r="367" spans="1:16" x14ac:dyDescent="0.3">
      <c r="A367" s="1">
        <v>44196</v>
      </c>
      <c r="B367" s="1" t="str">
        <f>TEXT(Calendar[[#This Row],[Date]],"aaaa")</f>
        <v>2020</v>
      </c>
      <c r="C367" s="1" t="str">
        <f>"T"&amp;ROUNDUP(Calendar[[#This Row],[No_Mois]]/3,0)</f>
        <v>T4</v>
      </c>
      <c r="D367">
        <f t="shared" si="5"/>
        <v>12</v>
      </c>
      <c r="E367" t="str">
        <f>"M"&amp;Calendar[[#This Row],[No_Mois]]</f>
        <v>M12</v>
      </c>
      <c r="F367" t="str">
        <f>Calendar[[#This Row],[Annee]]&amp;IF(LEN(Calendar[[#This Row],[No_Mois]])=1,"0"&amp;Calendar[[#This Row],[No_Mois]],Calendar[[#This Row],[No_Mois]])</f>
        <v>202012</v>
      </c>
      <c r="G367" s="1" t="str">
        <f>TEXT(Calendar[[#This Row],[Date]],"mmmm")&amp;" "&amp;TEXT(Calendar[[#This Row],[Date]],"aa")</f>
        <v>décembre 20</v>
      </c>
      <c r="H367" s="1" t="str">
        <f>TEXT(Calendar[[#This Row],[Date]],"mmm")&amp;" "&amp;TEXT(Calendar[[#This Row],[Date]],"aa")</f>
        <v>déc 20</v>
      </c>
      <c r="I367" s="2" t="str">
        <f>"S"&amp;IF(LEN(_xlfn.ISOWEEKNUM(Calendar[[#This Row],[Date]]))=1,"0"&amp;_xlfn.ISOWEEKNUM(Calendar[[#This Row],[Date]]),_xlfn.ISOWEEKNUM(Calendar[[#This Row],[Date]]))</f>
        <v>S53</v>
      </c>
      <c r="J367" s="2" t="str">
        <f>Calendar[[#This Row],[Annee]]&amp;"-"&amp;IF(LEN(_xlfn.ISOWEEKNUM(Calendar[[#This Row],[Date]]))=1,"0"&amp;_xlfn.ISOWEEKNUM(Calendar[[#This Row],[Date]]),_xlfn.ISOWEEKNUM(Calendar[[#This Row],[Date]]))</f>
        <v>2020-53</v>
      </c>
      <c r="K367" t="str">
        <f>TEXT(Calendar[[#This Row],[Date]],"jjjj")</f>
        <v>jeudi</v>
      </c>
      <c r="L367">
        <f>WEEKDAY(Calendar[[#This Row],[Date]],2)</f>
        <v>4</v>
      </c>
      <c r="M367">
        <f>DAY(Calendar[[#This Row],[Date]])</f>
        <v>31</v>
      </c>
      <c r="N367" s="2">
        <f>Calendar[[#This Row],[Date]]-DATE(Calendar[[#This Row],[Annee]],1,1)+1</f>
        <v>366</v>
      </c>
      <c r="O367" s="2" t="b">
        <f>IF(OR(Calendar[[#This Row],[Nom_Jour]]="Samedi",Calendar[[#This Row],[Nom_Jour]]="Dimanche"),TRUE)</f>
        <v>0</v>
      </c>
      <c r="P367" s="1" t="b">
        <f>NOT(ISERROR(VLOOKUP(Calendar[[#This Row],[Date]],Fériés[Date Fériés],1,FALSE)))</f>
        <v>0</v>
      </c>
    </row>
    <row r="368" spans="1:16" x14ac:dyDescent="0.3">
      <c r="A368" s="1">
        <v>44197</v>
      </c>
      <c r="B368" s="1" t="str">
        <f>TEXT(Calendar[[#This Row],[Date]],"aaaa")</f>
        <v>2021</v>
      </c>
      <c r="C368" s="1" t="str">
        <f>"T"&amp;ROUNDUP(Calendar[[#This Row],[No_Mois]]/3,0)</f>
        <v>T1</v>
      </c>
      <c r="D368">
        <f t="shared" si="5"/>
        <v>1</v>
      </c>
      <c r="E368" t="str">
        <f>"M"&amp;Calendar[[#This Row],[No_Mois]]</f>
        <v>M1</v>
      </c>
      <c r="F368" t="str">
        <f>Calendar[[#This Row],[Annee]]&amp;IF(LEN(Calendar[[#This Row],[No_Mois]])=1,"0"&amp;Calendar[[#This Row],[No_Mois]],Calendar[[#This Row],[No_Mois]])</f>
        <v>202101</v>
      </c>
      <c r="G368" s="1" t="str">
        <f>TEXT(Calendar[[#This Row],[Date]],"mmmm")&amp;" "&amp;TEXT(Calendar[[#This Row],[Date]],"aa")</f>
        <v>janvier 21</v>
      </c>
      <c r="H368" s="1" t="str">
        <f>TEXT(Calendar[[#This Row],[Date]],"mmm")&amp;" "&amp;TEXT(Calendar[[#This Row],[Date]],"aa")</f>
        <v>janv 21</v>
      </c>
      <c r="I368" s="2" t="str">
        <f>"S"&amp;IF(LEN(_xlfn.ISOWEEKNUM(Calendar[[#This Row],[Date]]))=1,"0"&amp;_xlfn.ISOWEEKNUM(Calendar[[#This Row],[Date]]),_xlfn.ISOWEEKNUM(Calendar[[#This Row],[Date]]))</f>
        <v>S53</v>
      </c>
      <c r="J368" s="2" t="str">
        <f>Calendar[[#This Row],[Annee]]&amp;"-"&amp;IF(LEN(_xlfn.ISOWEEKNUM(Calendar[[#This Row],[Date]]))=1,"0"&amp;_xlfn.ISOWEEKNUM(Calendar[[#This Row],[Date]]),_xlfn.ISOWEEKNUM(Calendar[[#This Row],[Date]]))</f>
        <v>2021-53</v>
      </c>
      <c r="K368" t="str">
        <f>TEXT(Calendar[[#This Row],[Date]],"jjjj")</f>
        <v>vendredi</v>
      </c>
      <c r="L368">
        <f>WEEKDAY(Calendar[[#This Row],[Date]],2)</f>
        <v>5</v>
      </c>
      <c r="M368">
        <f>DAY(Calendar[[#This Row],[Date]])</f>
        <v>1</v>
      </c>
      <c r="N368" s="2">
        <f>Calendar[[#This Row],[Date]]-DATE(Calendar[[#This Row],[Annee]],1,1)+1</f>
        <v>1</v>
      </c>
      <c r="O368" s="2" t="b">
        <f>IF(OR(Calendar[[#This Row],[Nom_Jour]]="Samedi",Calendar[[#This Row],[Nom_Jour]]="Dimanche"),TRUE)</f>
        <v>0</v>
      </c>
      <c r="P368" s="1" t="b">
        <f>NOT(ISERROR(VLOOKUP(Calendar[[#This Row],[Date]],Fériés[Date Fériés],1,FALSE)))</f>
        <v>1</v>
      </c>
    </row>
    <row r="369" spans="1:16" x14ac:dyDescent="0.3">
      <c r="A369" s="1">
        <v>44198</v>
      </c>
      <c r="B369" s="1" t="str">
        <f>TEXT(Calendar[[#This Row],[Date]],"aaaa")</f>
        <v>2021</v>
      </c>
      <c r="C369" s="1" t="str">
        <f>"T"&amp;ROUNDUP(Calendar[[#This Row],[No_Mois]]/3,0)</f>
        <v>T1</v>
      </c>
      <c r="D369">
        <f t="shared" ref="D369:D371" si="6">MONTH(A369)</f>
        <v>1</v>
      </c>
      <c r="E369" s="2" t="str">
        <f>"M"&amp;Calendar[[#This Row],[No_Mois]]</f>
        <v>M1</v>
      </c>
      <c r="F369" s="2" t="str">
        <f>Calendar[[#This Row],[Annee]]&amp;IF(LEN(Calendar[[#This Row],[No_Mois]])=1,"0"&amp;Calendar[[#This Row],[No_Mois]],Calendar[[#This Row],[No_Mois]])</f>
        <v>202101</v>
      </c>
      <c r="G369" s="1" t="str">
        <f>TEXT(Calendar[[#This Row],[Date]],"mmmm")&amp;" "&amp;TEXT(Calendar[[#This Row],[Date]],"aa")</f>
        <v>janvier 21</v>
      </c>
      <c r="H369" s="1" t="str">
        <f>TEXT(Calendar[[#This Row],[Date]],"mmm")&amp;" "&amp;TEXT(Calendar[[#This Row],[Date]],"aa")</f>
        <v>janv 21</v>
      </c>
      <c r="I369" s="2" t="str">
        <f>"S"&amp;IF(LEN(_xlfn.ISOWEEKNUM(Calendar[[#This Row],[Date]]))=1,"0"&amp;_xlfn.ISOWEEKNUM(Calendar[[#This Row],[Date]]),_xlfn.ISOWEEKNUM(Calendar[[#This Row],[Date]]))</f>
        <v>S53</v>
      </c>
      <c r="J369" s="2" t="str">
        <f>Calendar[[#This Row],[Annee]]&amp;"-"&amp;IF(LEN(_xlfn.ISOWEEKNUM(Calendar[[#This Row],[Date]]))=1,"0"&amp;_xlfn.ISOWEEKNUM(Calendar[[#This Row],[Date]]),_xlfn.ISOWEEKNUM(Calendar[[#This Row],[Date]]))</f>
        <v>2021-53</v>
      </c>
      <c r="K369" s="2" t="str">
        <f>TEXT(Calendar[[#This Row],[Date]],"jjjj")</f>
        <v>samedi</v>
      </c>
      <c r="L369" s="2">
        <f>WEEKDAY(Calendar[[#This Row],[Date]],2)</f>
        <v>6</v>
      </c>
      <c r="M369" s="2">
        <f>DAY(Calendar[[#This Row],[Date]])</f>
        <v>2</v>
      </c>
      <c r="N369" s="2">
        <f>Calendar[[#This Row],[Date]]-DATE(Calendar[[#This Row],[Annee]],1,1)+1</f>
        <v>2</v>
      </c>
      <c r="O369" s="2" t="b">
        <f>IF(OR(Calendar[[#This Row],[Nom_Jour]]="Samedi",Calendar[[#This Row],[Nom_Jour]]="Dimanche"),TRUE)</f>
        <v>1</v>
      </c>
      <c r="P369" s="1" t="b">
        <f>NOT(ISERROR(VLOOKUP(Calendar[[#This Row],[Date]],Fériés[Date Fériés],1,FALSE)))</f>
        <v>0</v>
      </c>
    </row>
    <row r="370" spans="1:16" x14ac:dyDescent="0.3">
      <c r="A370" s="1">
        <v>44199</v>
      </c>
      <c r="B370" s="1" t="str">
        <f>TEXT(Calendar[[#This Row],[Date]],"aaaa")</f>
        <v>2021</v>
      </c>
      <c r="C370" s="1" t="str">
        <f>"T"&amp;ROUNDUP(Calendar[[#This Row],[No_Mois]]/3,0)</f>
        <v>T1</v>
      </c>
      <c r="D370">
        <f t="shared" si="6"/>
        <v>1</v>
      </c>
      <c r="E370" s="2" t="str">
        <f>"M"&amp;Calendar[[#This Row],[No_Mois]]</f>
        <v>M1</v>
      </c>
      <c r="F370" s="2" t="str">
        <f>Calendar[[#This Row],[Annee]]&amp;IF(LEN(Calendar[[#This Row],[No_Mois]])=1,"0"&amp;Calendar[[#This Row],[No_Mois]],Calendar[[#This Row],[No_Mois]])</f>
        <v>202101</v>
      </c>
      <c r="G370" s="1" t="str">
        <f>TEXT(Calendar[[#This Row],[Date]],"mmmm")&amp;" "&amp;TEXT(Calendar[[#This Row],[Date]],"aa")</f>
        <v>janvier 21</v>
      </c>
      <c r="H370" s="1" t="str">
        <f>TEXT(Calendar[[#This Row],[Date]],"mmm")&amp;" "&amp;TEXT(Calendar[[#This Row],[Date]],"aa")</f>
        <v>janv 21</v>
      </c>
      <c r="I370" s="2" t="str">
        <f>"S"&amp;IF(LEN(_xlfn.ISOWEEKNUM(Calendar[[#This Row],[Date]]))=1,"0"&amp;_xlfn.ISOWEEKNUM(Calendar[[#This Row],[Date]]),_xlfn.ISOWEEKNUM(Calendar[[#This Row],[Date]]))</f>
        <v>S53</v>
      </c>
      <c r="J370" s="2" t="str">
        <f>Calendar[[#This Row],[Annee]]&amp;"-"&amp;IF(LEN(_xlfn.ISOWEEKNUM(Calendar[[#This Row],[Date]]))=1,"0"&amp;_xlfn.ISOWEEKNUM(Calendar[[#This Row],[Date]]),_xlfn.ISOWEEKNUM(Calendar[[#This Row],[Date]]))</f>
        <v>2021-53</v>
      </c>
      <c r="K370" s="2" t="str">
        <f>TEXT(Calendar[[#This Row],[Date]],"jjjj")</f>
        <v>dimanche</v>
      </c>
      <c r="L370" s="2">
        <f>WEEKDAY(Calendar[[#This Row],[Date]],2)</f>
        <v>7</v>
      </c>
      <c r="M370" s="2">
        <f>DAY(Calendar[[#This Row],[Date]])</f>
        <v>3</v>
      </c>
      <c r="N370" s="2">
        <f>Calendar[[#This Row],[Date]]-DATE(Calendar[[#This Row],[Annee]],1,1)+1</f>
        <v>3</v>
      </c>
      <c r="O370" s="2" t="b">
        <f>IF(OR(Calendar[[#This Row],[Nom_Jour]]="Samedi",Calendar[[#This Row],[Nom_Jour]]="Dimanche"),TRUE)</f>
        <v>1</v>
      </c>
      <c r="P370" s="1" t="b">
        <f>NOT(ISERROR(VLOOKUP(Calendar[[#This Row],[Date]],Fériés[Date Fériés],1,FALSE)))</f>
        <v>0</v>
      </c>
    </row>
    <row r="371" spans="1:16" x14ac:dyDescent="0.3">
      <c r="A371" s="1">
        <v>44200</v>
      </c>
      <c r="B371" s="1" t="str">
        <f>TEXT(Calendar[[#This Row],[Date]],"aaaa")</f>
        <v>2021</v>
      </c>
      <c r="C371" s="1" t="str">
        <f>"T"&amp;ROUNDUP(Calendar[[#This Row],[No_Mois]]/3,0)</f>
        <v>T1</v>
      </c>
      <c r="D371">
        <f t="shared" si="6"/>
        <v>1</v>
      </c>
      <c r="E371" s="2" t="str">
        <f>"M"&amp;Calendar[[#This Row],[No_Mois]]</f>
        <v>M1</v>
      </c>
      <c r="F371" s="2" t="str">
        <f>Calendar[[#This Row],[Annee]]&amp;IF(LEN(Calendar[[#This Row],[No_Mois]])=1,"0"&amp;Calendar[[#This Row],[No_Mois]],Calendar[[#This Row],[No_Mois]])</f>
        <v>202101</v>
      </c>
      <c r="G371" s="1" t="str">
        <f>TEXT(Calendar[[#This Row],[Date]],"mmmm")&amp;" "&amp;TEXT(Calendar[[#This Row],[Date]],"aa")</f>
        <v>janvier 21</v>
      </c>
      <c r="H371" s="1" t="str">
        <f>TEXT(Calendar[[#This Row],[Date]],"mmm")&amp;" "&amp;TEXT(Calendar[[#This Row],[Date]],"aa")</f>
        <v>janv 21</v>
      </c>
      <c r="I371" s="2" t="str">
        <f>"S"&amp;IF(LEN(_xlfn.ISOWEEKNUM(Calendar[[#This Row],[Date]]))=1,"0"&amp;_xlfn.ISOWEEKNUM(Calendar[[#This Row],[Date]]),_xlfn.ISOWEEKNUM(Calendar[[#This Row],[Date]]))</f>
        <v>S01</v>
      </c>
      <c r="J371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1" s="2" t="str">
        <f>TEXT(Calendar[[#This Row],[Date]],"jjjj")</f>
        <v>lundi</v>
      </c>
      <c r="L371" s="2">
        <f>WEEKDAY(Calendar[[#This Row],[Date]],2)</f>
        <v>1</v>
      </c>
      <c r="M371" s="2">
        <f>DAY(Calendar[[#This Row],[Date]])</f>
        <v>4</v>
      </c>
      <c r="N371" s="2">
        <f>Calendar[[#This Row],[Date]]-DATE(Calendar[[#This Row],[Annee]],1,1)+1</f>
        <v>4</v>
      </c>
      <c r="O371" s="2" t="b">
        <f>IF(OR(Calendar[[#This Row],[Nom_Jour]]="Samedi",Calendar[[#This Row],[Nom_Jour]]="Dimanche"),TRUE)</f>
        <v>0</v>
      </c>
      <c r="P371" s="1" t="b">
        <f>NOT(ISERROR(VLOOKUP(Calendar[[#This Row],[Date]],Fériés[Date Fériés],1,FALSE)))</f>
        <v>0</v>
      </c>
    </row>
    <row r="372" spans="1:16" x14ac:dyDescent="0.3">
      <c r="A372" s="1">
        <v>44201</v>
      </c>
      <c r="B372" s="1" t="str">
        <f>TEXT(Calendar[[#This Row],[Date]],"aaaa")</f>
        <v>2021</v>
      </c>
      <c r="C372" s="1" t="str">
        <f>"T"&amp;ROUNDUP(Calendar[[#This Row],[No_Mois]]/3,0)</f>
        <v>T1</v>
      </c>
      <c r="D372">
        <f t="shared" ref="D372:D435" si="7">MONTH(A372)</f>
        <v>1</v>
      </c>
      <c r="E372" s="2" t="str">
        <f>"M"&amp;Calendar[[#This Row],[No_Mois]]</f>
        <v>M1</v>
      </c>
      <c r="F372" s="2" t="str">
        <f>Calendar[[#This Row],[Annee]]&amp;IF(LEN(Calendar[[#This Row],[No_Mois]])=1,"0"&amp;Calendar[[#This Row],[No_Mois]],Calendar[[#This Row],[No_Mois]])</f>
        <v>202101</v>
      </c>
      <c r="G372" s="1" t="str">
        <f>TEXT(Calendar[[#This Row],[Date]],"mmmm")&amp;" "&amp;TEXT(Calendar[[#This Row],[Date]],"aa")</f>
        <v>janvier 21</v>
      </c>
      <c r="H372" s="1" t="str">
        <f>TEXT(Calendar[[#This Row],[Date]],"mmm")&amp;" "&amp;TEXT(Calendar[[#This Row],[Date]],"aa")</f>
        <v>janv 21</v>
      </c>
      <c r="I372" s="2" t="str">
        <f>"S"&amp;IF(LEN(_xlfn.ISOWEEKNUM(Calendar[[#This Row],[Date]]))=1,"0"&amp;_xlfn.ISOWEEKNUM(Calendar[[#This Row],[Date]]),_xlfn.ISOWEEKNUM(Calendar[[#This Row],[Date]]))</f>
        <v>S01</v>
      </c>
      <c r="J372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2" s="2" t="str">
        <f>TEXT(Calendar[[#This Row],[Date]],"jjjj")</f>
        <v>mardi</v>
      </c>
      <c r="L372" s="2">
        <f>WEEKDAY(Calendar[[#This Row],[Date]],2)</f>
        <v>2</v>
      </c>
      <c r="M372" s="2">
        <f>DAY(Calendar[[#This Row],[Date]])</f>
        <v>5</v>
      </c>
      <c r="N372" s="2">
        <f>Calendar[[#This Row],[Date]]-DATE(Calendar[[#This Row],[Annee]],1,1)+1</f>
        <v>5</v>
      </c>
      <c r="O372" s="2" t="b">
        <f>IF(OR(Calendar[[#This Row],[Nom_Jour]]="Samedi",Calendar[[#This Row],[Nom_Jour]]="Dimanche"),TRUE)</f>
        <v>0</v>
      </c>
      <c r="P372" s="1" t="b">
        <f>NOT(ISERROR(VLOOKUP(Calendar[[#This Row],[Date]],Fériés[Date Fériés],1,FALSE)))</f>
        <v>0</v>
      </c>
    </row>
    <row r="373" spans="1:16" x14ac:dyDescent="0.3">
      <c r="A373" s="1">
        <v>44202</v>
      </c>
      <c r="B373" s="1" t="str">
        <f>TEXT(Calendar[[#This Row],[Date]],"aaaa")</f>
        <v>2021</v>
      </c>
      <c r="C373" s="1" t="str">
        <f>"T"&amp;ROUNDUP(Calendar[[#This Row],[No_Mois]]/3,0)</f>
        <v>T1</v>
      </c>
      <c r="D373">
        <f t="shared" si="7"/>
        <v>1</v>
      </c>
      <c r="E373" s="2" t="str">
        <f>"M"&amp;Calendar[[#This Row],[No_Mois]]</f>
        <v>M1</v>
      </c>
      <c r="F373" s="2" t="str">
        <f>Calendar[[#This Row],[Annee]]&amp;IF(LEN(Calendar[[#This Row],[No_Mois]])=1,"0"&amp;Calendar[[#This Row],[No_Mois]],Calendar[[#This Row],[No_Mois]])</f>
        <v>202101</v>
      </c>
      <c r="G373" s="1" t="str">
        <f>TEXT(Calendar[[#This Row],[Date]],"mmmm")&amp;" "&amp;TEXT(Calendar[[#This Row],[Date]],"aa")</f>
        <v>janvier 21</v>
      </c>
      <c r="H373" s="1" t="str">
        <f>TEXT(Calendar[[#This Row],[Date]],"mmm")&amp;" "&amp;TEXT(Calendar[[#This Row],[Date]],"aa")</f>
        <v>janv 21</v>
      </c>
      <c r="I373" s="2" t="str">
        <f>"S"&amp;IF(LEN(_xlfn.ISOWEEKNUM(Calendar[[#This Row],[Date]]))=1,"0"&amp;_xlfn.ISOWEEKNUM(Calendar[[#This Row],[Date]]),_xlfn.ISOWEEKNUM(Calendar[[#This Row],[Date]]))</f>
        <v>S01</v>
      </c>
      <c r="J373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3" s="2" t="str">
        <f>TEXT(Calendar[[#This Row],[Date]],"jjjj")</f>
        <v>mercredi</v>
      </c>
      <c r="L373" s="2">
        <f>WEEKDAY(Calendar[[#This Row],[Date]],2)</f>
        <v>3</v>
      </c>
      <c r="M373" s="2">
        <f>DAY(Calendar[[#This Row],[Date]])</f>
        <v>6</v>
      </c>
      <c r="N373" s="2">
        <f>Calendar[[#This Row],[Date]]-DATE(Calendar[[#This Row],[Annee]],1,1)+1</f>
        <v>6</v>
      </c>
      <c r="O373" s="2" t="b">
        <f>IF(OR(Calendar[[#This Row],[Nom_Jour]]="Samedi",Calendar[[#This Row],[Nom_Jour]]="Dimanche"),TRUE)</f>
        <v>0</v>
      </c>
      <c r="P373" s="1" t="b">
        <f>NOT(ISERROR(VLOOKUP(Calendar[[#This Row],[Date]],Fériés[Date Fériés],1,FALSE)))</f>
        <v>0</v>
      </c>
    </row>
    <row r="374" spans="1:16" x14ac:dyDescent="0.3">
      <c r="A374" s="1">
        <v>44203</v>
      </c>
      <c r="B374" s="1" t="str">
        <f>TEXT(Calendar[[#This Row],[Date]],"aaaa")</f>
        <v>2021</v>
      </c>
      <c r="C374" s="1" t="str">
        <f>"T"&amp;ROUNDUP(Calendar[[#This Row],[No_Mois]]/3,0)</f>
        <v>T1</v>
      </c>
      <c r="D374">
        <f t="shared" si="7"/>
        <v>1</v>
      </c>
      <c r="E374" s="2" t="str">
        <f>"M"&amp;Calendar[[#This Row],[No_Mois]]</f>
        <v>M1</v>
      </c>
      <c r="F374" s="2" t="str">
        <f>Calendar[[#This Row],[Annee]]&amp;IF(LEN(Calendar[[#This Row],[No_Mois]])=1,"0"&amp;Calendar[[#This Row],[No_Mois]],Calendar[[#This Row],[No_Mois]])</f>
        <v>202101</v>
      </c>
      <c r="G374" s="1" t="str">
        <f>TEXT(Calendar[[#This Row],[Date]],"mmmm")&amp;" "&amp;TEXT(Calendar[[#This Row],[Date]],"aa")</f>
        <v>janvier 21</v>
      </c>
      <c r="H374" s="1" t="str">
        <f>TEXT(Calendar[[#This Row],[Date]],"mmm")&amp;" "&amp;TEXT(Calendar[[#This Row],[Date]],"aa")</f>
        <v>janv 21</v>
      </c>
      <c r="I374" s="2" t="str">
        <f>"S"&amp;IF(LEN(_xlfn.ISOWEEKNUM(Calendar[[#This Row],[Date]]))=1,"0"&amp;_xlfn.ISOWEEKNUM(Calendar[[#This Row],[Date]]),_xlfn.ISOWEEKNUM(Calendar[[#This Row],[Date]]))</f>
        <v>S01</v>
      </c>
      <c r="J374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4" s="2" t="str">
        <f>TEXT(Calendar[[#This Row],[Date]],"jjjj")</f>
        <v>jeudi</v>
      </c>
      <c r="L374" s="2">
        <f>WEEKDAY(Calendar[[#This Row],[Date]],2)</f>
        <v>4</v>
      </c>
      <c r="M374" s="2">
        <f>DAY(Calendar[[#This Row],[Date]])</f>
        <v>7</v>
      </c>
      <c r="N374" s="2">
        <f>Calendar[[#This Row],[Date]]-DATE(Calendar[[#This Row],[Annee]],1,1)+1</f>
        <v>7</v>
      </c>
      <c r="O374" s="2" t="b">
        <f>IF(OR(Calendar[[#This Row],[Nom_Jour]]="Samedi",Calendar[[#This Row],[Nom_Jour]]="Dimanche"),TRUE)</f>
        <v>0</v>
      </c>
      <c r="P374" s="1" t="b">
        <f>NOT(ISERROR(VLOOKUP(Calendar[[#This Row],[Date]],Fériés[Date Fériés],1,FALSE)))</f>
        <v>0</v>
      </c>
    </row>
    <row r="375" spans="1:16" x14ac:dyDescent="0.3">
      <c r="A375" s="1">
        <v>44204</v>
      </c>
      <c r="B375" s="1" t="str">
        <f>TEXT(Calendar[[#This Row],[Date]],"aaaa")</f>
        <v>2021</v>
      </c>
      <c r="C375" s="1" t="str">
        <f>"T"&amp;ROUNDUP(Calendar[[#This Row],[No_Mois]]/3,0)</f>
        <v>T1</v>
      </c>
      <c r="D375">
        <f t="shared" si="7"/>
        <v>1</v>
      </c>
      <c r="E375" s="2" t="str">
        <f>"M"&amp;Calendar[[#This Row],[No_Mois]]</f>
        <v>M1</v>
      </c>
      <c r="F375" s="2" t="str">
        <f>Calendar[[#This Row],[Annee]]&amp;IF(LEN(Calendar[[#This Row],[No_Mois]])=1,"0"&amp;Calendar[[#This Row],[No_Mois]],Calendar[[#This Row],[No_Mois]])</f>
        <v>202101</v>
      </c>
      <c r="G375" s="1" t="str">
        <f>TEXT(Calendar[[#This Row],[Date]],"mmmm")&amp;" "&amp;TEXT(Calendar[[#This Row],[Date]],"aa")</f>
        <v>janvier 21</v>
      </c>
      <c r="H375" s="1" t="str">
        <f>TEXT(Calendar[[#This Row],[Date]],"mmm")&amp;" "&amp;TEXT(Calendar[[#This Row],[Date]],"aa")</f>
        <v>janv 21</v>
      </c>
      <c r="I375" s="2" t="str">
        <f>"S"&amp;IF(LEN(_xlfn.ISOWEEKNUM(Calendar[[#This Row],[Date]]))=1,"0"&amp;_xlfn.ISOWEEKNUM(Calendar[[#This Row],[Date]]),_xlfn.ISOWEEKNUM(Calendar[[#This Row],[Date]]))</f>
        <v>S01</v>
      </c>
      <c r="J375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5" s="2" t="str">
        <f>TEXT(Calendar[[#This Row],[Date]],"jjjj")</f>
        <v>vendredi</v>
      </c>
      <c r="L375" s="2">
        <f>WEEKDAY(Calendar[[#This Row],[Date]],2)</f>
        <v>5</v>
      </c>
      <c r="M375" s="2">
        <f>DAY(Calendar[[#This Row],[Date]])</f>
        <v>8</v>
      </c>
      <c r="N375" s="2">
        <f>Calendar[[#This Row],[Date]]-DATE(Calendar[[#This Row],[Annee]],1,1)+1</f>
        <v>8</v>
      </c>
      <c r="O375" s="2" t="b">
        <f>IF(OR(Calendar[[#This Row],[Nom_Jour]]="Samedi",Calendar[[#This Row],[Nom_Jour]]="Dimanche"),TRUE)</f>
        <v>0</v>
      </c>
      <c r="P375" s="1" t="b">
        <f>NOT(ISERROR(VLOOKUP(Calendar[[#This Row],[Date]],Fériés[Date Fériés],1,FALSE)))</f>
        <v>0</v>
      </c>
    </row>
    <row r="376" spans="1:16" x14ac:dyDescent="0.3">
      <c r="A376" s="1">
        <v>44205</v>
      </c>
      <c r="B376" s="1" t="str">
        <f>TEXT(Calendar[[#This Row],[Date]],"aaaa")</f>
        <v>2021</v>
      </c>
      <c r="C376" s="1" t="str">
        <f>"T"&amp;ROUNDUP(Calendar[[#This Row],[No_Mois]]/3,0)</f>
        <v>T1</v>
      </c>
      <c r="D376">
        <f t="shared" si="7"/>
        <v>1</v>
      </c>
      <c r="E376" s="2" t="str">
        <f>"M"&amp;Calendar[[#This Row],[No_Mois]]</f>
        <v>M1</v>
      </c>
      <c r="F376" s="2" t="str">
        <f>Calendar[[#This Row],[Annee]]&amp;IF(LEN(Calendar[[#This Row],[No_Mois]])=1,"0"&amp;Calendar[[#This Row],[No_Mois]],Calendar[[#This Row],[No_Mois]])</f>
        <v>202101</v>
      </c>
      <c r="G376" s="1" t="str">
        <f>TEXT(Calendar[[#This Row],[Date]],"mmmm")&amp;" "&amp;TEXT(Calendar[[#This Row],[Date]],"aa")</f>
        <v>janvier 21</v>
      </c>
      <c r="H376" s="1" t="str">
        <f>TEXT(Calendar[[#This Row],[Date]],"mmm")&amp;" "&amp;TEXT(Calendar[[#This Row],[Date]],"aa")</f>
        <v>janv 21</v>
      </c>
      <c r="I376" s="2" t="str">
        <f>"S"&amp;IF(LEN(_xlfn.ISOWEEKNUM(Calendar[[#This Row],[Date]]))=1,"0"&amp;_xlfn.ISOWEEKNUM(Calendar[[#This Row],[Date]]),_xlfn.ISOWEEKNUM(Calendar[[#This Row],[Date]]))</f>
        <v>S01</v>
      </c>
      <c r="J376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6" s="2" t="str">
        <f>TEXT(Calendar[[#This Row],[Date]],"jjjj")</f>
        <v>samedi</v>
      </c>
      <c r="L376" s="2">
        <f>WEEKDAY(Calendar[[#This Row],[Date]],2)</f>
        <v>6</v>
      </c>
      <c r="M376" s="2">
        <f>DAY(Calendar[[#This Row],[Date]])</f>
        <v>9</v>
      </c>
      <c r="N376" s="2">
        <f>Calendar[[#This Row],[Date]]-DATE(Calendar[[#This Row],[Annee]],1,1)+1</f>
        <v>9</v>
      </c>
      <c r="O376" s="2" t="b">
        <f>IF(OR(Calendar[[#This Row],[Nom_Jour]]="Samedi",Calendar[[#This Row],[Nom_Jour]]="Dimanche"),TRUE)</f>
        <v>1</v>
      </c>
      <c r="P376" s="1" t="b">
        <f>NOT(ISERROR(VLOOKUP(Calendar[[#This Row],[Date]],Fériés[Date Fériés],1,FALSE)))</f>
        <v>0</v>
      </c>
    </row>
    <row r="377" spans="1:16" x14ac:dyDescent="0.3">
      <c r="A377" s="1">
        <v>44206</v>
      </c>
      <c r="B377" s="1" t="str">
        <f>TEXT(Calendar[[#This Row],[Date]],"aaaa")</f>
        <v>2021</v>
      </c>
      <c r="C377" s="1" t="str">
        <f>"T"&amp;ROUNDUP(Calendar[[#This Row],[No_Mois]]/3,0)</f>
        <v>T1</v>
      </c>
      <c r="D377">
        <f t="shared" si="7"/>
        <v>1</v>
      </c>
      <c r="E377" s="2" t="str">
        <f>"M"&amp;Calendar[[#This Row],[No_Mois]]</f>
        <v>M1</v>
      </c>
      <c r="F377" s="2" t="str">
        <f>Calendar[[#This Row],[Annee]]&amp;IF(LEN(Calendar[[#This Row],[No_Mois]])=1,"0"&amp;Calendar[[#This Row],[No_Mois]],Calendar[[#This Row],[No_Mois]])</f>
        <v>202101</v>
      </c>
      <c r="G377" s="1" t="str">
        <f>TEXT(Calendar[[#This Row],[Date]],"mmmm")&amp;" "&amp;TEXT(Calendar[[#This Row],[Date]],"aa")</f>
        <v>janvier 21</v>
      </c>
      <c r="H377" s="1" t="str">
        <f>TEXT(Calendar[[#This Row],[Date]],"mmm")&amp;" "&amp;TEXT(Calendar[[#This Row],[Date]],"aa")</f>
        <v>janv 21</v>
      </c>
      <c r="I377" s="2" t="str">
        <f>"S"&amp;IF(LEN(_xlfn.ISOWEEKNUM(Calendar[[#This Row],[Date]]))=1,"0"&amp;_xlfn.ISOWEEKNUM(Calendar[[#This Row],[Date]]),_xlfn.ISOWEEKNUM(Calendar[[#This Row],[Date]]))</f>
        <v>S01</v>
      </c>
      <c r="J377" s="2" t="str">
        <f>Calendar[[#This Row],[Annee]]&amp;"-"&amp;IF(LEN(_xlfn.ISOWEEKNUM(Calendar[[#This Row],[Date]]))=1,"0"&amp;_xlfn.ISOWEEKNUM(Calendar[[#This Row],[Date]]),_xlfn.ISOWEEKNUM(Calendar[[#This Row],[Date]]))</f>
        <v>2021-01</v>
      </c>
      <c r="K377" s="2" t="str">
        <f>TEXT(Calendar[[#This Row],[Date]],"jjjj")</f>
        <v>dimanche</v>
      </c>
      <c r="L377" s="2">
        <f>WEEKDAY(Calendar[[#This Row],[Date]],2)</f>
        <v>7</v>
      </c>
      <c r="M377" s="2">
        <f>DAY(Calendar[[#This Row],[Date]])</f>
        <v>10</v>
      </c>
      <c r="N377" s="2">
        <f>Calendar[[#This Row],[Date]]-DATE(Calendar[[#This Row],[Annee]],1,1)+1</f>
        <v>10</v>
      </c>
      <c r="O377" s="2" t="b">
        <f>IF(OR(Calendar[[#This Row],[Nom_Jour]]="Samedi",Calendar[[#This Row],[Nom_Jour]]="Dimanche"),TRUE)</f>
        <v>1</v>
      </c>
      <c r="P377" s="1" t="b">
        <f>NOT(ISERROR(VLOOKUP(Calendar[[#This Row],[Date]],Fériés[Date Fériés],1,FALSE)))</f>
        <v>0</v>
      </c>
    </row>
    <row r="378" spans="1:16" x14ac:dyDescent="0.3">
      <c r="A378" s="1">
        <v>44207</v>
      </c>
      <c r="B378" s="1" t="str">
        <f>TEXT(Calendar[[#This Row],[Date]],"aaaa")</f>
        <v>2021</v>
      </c>
      <c r="C378" s="1" t="str">
        <f>"T"&amp;ROUNDUP(Calendar[[#This Row],[No_Mois]]/3,0)</f>
        <v>T1</v>
      </c>
      <c r="D378">
        <f t="shared" si="7"/>
        <v>1</v>
      </c>
      <c r="E378" s="2" t="str">
        <f>"M"&amp;Calendar[[#This Row],[No_Mois]]</f>
        <v>M1</v>
      </c>
      <c r="F378" s="2" t="str">
        <f>Calendar[[#This Row],[Annee]]&amp;IF(LEN(Calendar[[#This Row],[No_Mois]])=1,"0"&amp;Calendar[[#This Row],[No_Mois]],Calendar[[#This Row],[No_Mois]])</f>
        <v>202101</v>
      </c>
      <c r="G378" s="1" t="str">
        <f>TEXT(Calendar[[#This Row],[Date]],"mmmm")&amp;" "&amp;TEXT(Calendar[[#This Row],[Date]],"aa")</f>
        <v>janvier 21</v>
      </c>
      <c r="H378" s="1" t="str">
        <f>TEXT(Calendar[[#This Row],[Date]],"mmm")&amp;" "&amp;TEXT(Calendar[[#This Row],[Date]],"aa")</f>
        <v>janv 21</v>
      </c>
      <c r="I378" s="2" t="str">
        <f>"S"&amp;IF(LEN(_xlfn.ISOWEEKNUM(Calendar[[#This Row],[Date]]))=1,"0"&amp;_xlfn.ISOWEEKNUM(Calendar[[#This Row],[Date]]),_xlfn.ISOWEEKNUM(Calendar[[#This Row],[Date]]))</f>
        <v>S02</v>
      </c>
      <c r="J378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78" s="2" t="str">
        <f>TEXT(Calendar[[#This Row],[Date]],"jjjj")</f>
        <v>lundi</v>
      </c>
      <c r="L378" s="2">
        <f>WEEKDAY(Calendar[[#This Row],[Date]],2)</f>
        <v>1</v>
      </c>
      <c r="M378" s="2">
        <f>DAY(Calendar[[#This Row],[Date]])</f>
        <v>11</v>
      </c>
      <c r="N378" s="2">
        <f>Calendar[[#This Row],[Date]]-DATE(Calendar[[#This Row],[Annee]],1,1)+1</f>
        <v>11</v>
      </c>
      <c r="O378" s="2" t="b">
        <f>IF(OR(Calendar[[#This Row],[Nom_Jour]]="Samedi",Calendar[[#This Row],[Nom_Jour]]="Dimanche"),TRUE)</f>
        <v>0</v>
      </c>
      <c r="P378" s="1" t="b">
        <f>NOT(ISERROR(VLOOKUP(Calendar[[#This Row],[Date]],Fériés[Date Fériés],1,FALSE)))</f>
        <v>0</v>
      </c>
    </row>
    <row r="379" spans="1:16" x14ac:dyDescent="0.3">
      <c r="A379" s="1">
        <v>44208</v>
      </c>
      <c r="B379" s="1" t="str">
        <f>TEXT(Calendar[[#This Row],[Date]],"aaaa")</f>
        <v>2021</v>
      </c>
      <c r="C379" s="1" t="str">
        <f>"T"&amp;ROUNDUP(Calendar[[#This Row],[No_Mois]]/3,0)</f>
        <v>T1</v>
      </c>
      <c r="D379">
        <f t="shared" si="7"/>
        <v>1</v>
      </c>
      <c r="E379" s="2" t="str">
        <f>"M"&amp;Calendar[[#This Row],[No_Mois]]</f>
        <v>M1</v>
      </c>
      <c r="F379" s="2" t="str">
        <f>Calendar[[#This Row],[Annee]]&amp;IF(LEN(Calendar[[#This Row],[No_Mois]])=1,"0"&amp;Calendar[[#This Row],[No_Mois]],Calendar[[#This Row],[No_Mois]])</f>
        <v>202101</v>
      </c>
      <c r="G379" s="1" t="str">
        <f>TEXT(Calendar[[#This Row],[Date]],"mmmm")&amp;" "&amp;TEXT(Calendar[[#This Row],[Date]],"aa")</f>
        <v>janvier 21</v>
      </c>
      <c r="H379" s="1" t="str">
        <f>TEXT(Calendar[[#This Row],[Date]],"mmm")&amp;" "&amp;TEXT(Calendar[[#This Row],[Date]],"aa")</f>
        <v>janv 21</v>
      </c>
      <c r="I379" s="2" t="str">
        <f>"S"&amp;IF(LEN(_xlfn.ISOWEEKNUM(Calendar[[#This Row],[Date]]))=1,"0"&amp;_xlfn.ISOWEEKNUM(Calendar[[#This Row],[Date]]),_xlfn.ISOWEEKNUM(Calendar[[#This Row],[Date]]))</f>
        <v>S02</v>
      </c>
      <c r="J379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79" s="2" t="str">
        <f>TEXT(Calendar[[#This Row],[Date]],"jjjj")</f>
        <v>mardi</v>
      </c>
      <c r="L379" s="2">
        <f>WEEKDAY(Calendar[[#This Row],[Date]],2)</f>
        <v>2</v>
      </c>
      <c r="M379" s="2">
        <f>DAY(Calendar[[#This Row],[Date]])</f>
        <v>12</v>
      </c>
      <c r="N379" s="2">
        <f>Calendar[[#This Row],[Date]]-DATE(Calendar[[#This Row],[Annee]],1,1)+1</f>
        <v>12</v>
      </c>
      <c r="O379" s="2" t="b">
        <f>IF(OR(Calendar[[#This Row],[Nom_Jour]]="Samedi",Calendar[[#This Row],[Nom_Jour]]="Dimanche"),TRUE)</f>
        <v>0</v>
      </c>
      <c r="P379" s="1" t="b">
        <f>NOT(ISERROR(VLOOKUP(Calendar[[#This Row],[Date]],Fériés[Date Fériés],1,FALSE)))</f>
        <v>0</v>
      </c>
    </row>
    <row r="380" spans="1:16" x14ac:dyDescent="0.3">
      <c r="A380" s="1">
        <v>44209</v>
      </c>
      <c r="B380" s="1" t="str">
        <f>TEXT(Calendar[[#This Row],[Date]],"aaaa")</f>
        <v>2021</v>
      </c>
      <c r="C380" s="1" t="str">
        <f>"T"&amp;ROUNDUP(Calendar[[#This Row],[No_Mois]]/3,0)</f>
        <v>T1</v>
      </c>
      <c r="D380">
        <f t="shared" si="7"/>
        <v>1</v>
      </c>
      <c r="E380" s="2" t="str">
        <f>"M"&amp;Calendar[[#This Row],[No_Mois]]</f>
        <v>M1</v>
      </c>
      <c r="F380" s="2" t="str">
        <f>Calendar[[#This Row],[Annee]]&amp;IF(LEN(Calendar[[#This Row],[No_Mois]])=1,"0"&amp;Calendar[[#This Row],[No_Mois]],Calendar[[#This Row],[No_Mois]])</f>
        <v>202101</v>
      </c>
      <c r="G380" s="1" t="str">
        <f>TEXT(Calendar[[#This Row],[Date]],"mmmm")&amp;" "&amp;TEXT(Calendar[[#This Row],[Date]],"aa")</f>
        <v>janvier 21</v>
      </c>
      <c r="H380" s="1" t="str">
        <f>TEXT(Calendar[[#This Row],[Date]],"mmm")&amp;" "&amp;TEXT(Calendar[[#This Row],[Date]],"aa")</f>
        <v>janv 21</v>
      </c>
      <c r="I380" s="2" t="str">
        <f>"S"&amp;IF(LEN(_xlfn.ISOWEEKNUM(Calendar[[#This Row],[Date]]))=1,"0"&amp;_xlfn.ISOWEEKNUM(Calendar[[#This Row],[Date]]),_xlfn.ISOWEEKNUM(Calendar[[#This Row],[Date]]))</f>
        <v>S02</v>
      </c>
      <c r="J380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80" s="2" t="str">
        <f>TEXT(Calendar[[#This Row],[Date]],"jjjj")</f>
        <v>mercredi</v>
      </c>
      <c r="L380" s="2">
        <f>WEEKDAY(Calendar[[#This Row],[Date]],2)</f>
        <v>3</v>
      </c>
      <c r="M380" s="2">
        <f>DAY(Calendar[[#This Row],[Date]])</f>
        <v>13</v>
      </c>
      <c r="N380" s="2">
        <f>Calendar[[#This Row],[Date]]-DATE(Calendar[[#This Row],[Annee]],1,1)+1</f>
        <v>13</v>
      </c>
      <c r="O380" s="2" t="b">
        <f>IF(OR(Calendar[[#This Row],[Nom_Jour]]="Samedi",Calendar[[#This Row],[Nom_Jour]]="Dimanche"),TRUE)</f>
        <v>0</v>
      </c>
      <c r="P380" s="1" t="b">
        <f>NOT(ISERROR(VLOOKUP(Calendar[[#This Row],[Date]],Fériés[Date Fériés],1,FALSE)))</f>
        <v>0</v>
      </c>
    </row>
    <row r="381" spans="1:16" x14ac:dyDescent="0.3">
      <c r="A381" s="1">
        <v>44210</v>
      </c>
      <c r="B381" s="1" t="str">
        <f>TEXT(Calendar[[#This Row],[Date]],"aaaa")</f>
        <v>2021</v>
      </c>
      <c r="C381" s="1" t="str">
        <f>"T"&amp;ROUNDUP(Calendar[[#This Row],[No_Mois]]/3,0)</f>
        <v>T1</v>
      </c>
      <c r="D381">
        <f t="shared" si="7"/>
        <v>1</v>
      </c>
      <c r="E381" s="2" t="str">
        <f>"M"&amp;Calendar[[#This Row],[No_Mois]]</f>
        <v>M1</v>
      </c>
      <c r="F381" s="2" t="str">
        <f>Calendar[[#This Row],[Annee]]&amp;IF(LEN(Calendar[[#This Row],[No_Mois]])=1,"0"&amp;Calendar[[#This Row],[No_Mois]],Calendar[[#This Row],[No_Mois]])</f>
        <v>202101</v>
      </c>
      <c r="G381" s="1" t="str">
        <f>TEXT(Calendar[[#This Row],[Date]],"mmmm")&amp;" "&amp;TEXT(Calendar[[#This Row],[Date]],"aa")</f>
        <v>janvier 21</v>
      </c>
      <c r="H381" s="1" t="str">
        <f>TEXT(Calendar[[#This Row],[Date]],"mmm")&amp;" "&amp;TEXT(Calendar[[#This Row],[Date]],"aa")</f>
        <v>janv 21</v>
      </c>
      <c r="I381" s="2" t="str">
        <f>"S"&amp;IF(LEN(_xlfn.ISOWEEKNUM(Calendar[[#This Row],[Date]]))=1,"0"&amp;_xlfn.ISOWEEKNUM(Calendar[[#This Row],[Date]]),_xlfn.ISOWEEKNUM(Calendar[[#This Row],[Date]]))</f>
        <v>S02</v>
      </c>
      <c r="J381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81" s="2" t="str">
        <f>TEXT(Calendar[[#This Row],[Date]],"jjjj")</f>
        <v>jeudi</v>
      </c>
      <c r="L381" s="2">
        <f>WEEKDAY(Calendar[[#This Row],[Date]],2)</f>
        <v>4</v>
      </c>
      <c r="M381" s="2">
        <f>DAY(Calendar[[#This Row],[Date]])</f>
        <v>14</v>
      </c>
      <c r="N381" s="2">
        <f>Calendar[[#This Row],[Date]]-DATE(Calendar[[#This Row],[Annee]],1,1)+1</f>
        <v>14</v>
      </c>
      <c r="O381" s="2" t="b">
        <f>IF(OR(Calendar[[#This Row],[Nom_Jour]]="Samedi",Calendar[[#This Row],[Nom_Jour]]="Dimanche"),TRUE)</f>
        <v>0</v>
      </c>
      <c r="P381" s="1" t="b">
        <f>NOT(ISERROR(VLOOKUP(Calendar[[#This Row],[Date]],Fériés[Date Fériés],1,FALSE)))</f>
        <v>0</v>
      </c>
    </row>
    <row r="382" spans="1:16" x14ac:dyDescent="0.3">
      <c r="A382" s="1">
        <v>44211</v>
      </c>
      <c r="B382" s="1" t="str">
        <f>TEXT(Calendar[[#This Row],[Date]],"aaaa")</f>
        <v>2021</v>
      </c>
      <c r="C382" s="1" t="str">
        <f>"T"&amp;ROUNDUP(Calendar[[#This Row],[No_Mois]]/3,0)</f>
        <v>T1</v>
      </c>
      <c r="D382">
        <f t="shared" si="7"/>
        <v>1</v>
      </c>
      <c r="E382" s="2" t="str">
        <f>"M"&amp;Calendar[[#This Row],[No_Mois]]</f>
        <v>M1</v>
      </c>
      <c r="F382" s="2" t="str">
        <f>Calendar[[#This Row],[Annee]]&amp;IF(LEN(Calendar[[#This Row],[No_Mois]])=1,"0"&amp;Calendar[[#This Row],[No_Mois]],Calendar[[#This Row],[No_Mois]])</f>
        <v>202101</v>
      </c>
      <c r="G382" s="1" t="str">
        <f>TEXT(Calendar[[#This Row],[Date]],"mmmm")&amp;" "&amp;TEXT(Calendar[[#This Row],[Date]],"aa")</f>
        <v>janvier 21</v>
      </c>
      <c r="H382" s="1" t="str">
        <f>TEXT(Calendar[[#This Row],[Date]],"mmm")&amp;" "&amp;TEXT(Calendar[[#This Row],[Date]],"aa")</f>
        <v>janv 21</v>
      </c>
      <c r="I382" s="2" t="str">
        <f>"S"&amp;IF(LEN(_xlfn.ISOWEEKNUM(Calendar[[#This Row],[Date]]))=1,"0"&amp;_xlfn.ISOWEEKNUM(Calendar[[#This Row],[Date]]),_xlfn.ISOWEEKNUM(Calendar[[#This Row],[Date]]))</f>
        <v>S02</v>
      </c>
      <c r="J382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82" s="2" t="str">
        <f>TEXT(Calendar[[#This Row],[Date]],"jjjj")</f>
        <v>vendredi</v>
      </c>
      <c r="L382" s="2">
        <f>WEEKDAY(Calendar[[#This Row],[Date]],2)</f>
        <v>5</v>
      </c>
      <c r="M382" s="2">
        <f>DAY(Calendar[[#This Row],[Date]])</f>
        <v>15</v>
      </c>
      <c r="N382" s="2">
        <f>Calendar[[#This Row],[Date]]-DATE(Calendar[[#This Row],[Annee]],1,1)+1</f>
        <v>15</v>
      </c>
      <c r="O382" s="2" t="b">
        <f>IF(OR(Calendar[[#This Row],[Nom_Jour]]="Samedi",Calendar[[#This Row],[Nom_Jour]]="Dimanche"),TRUE)</f>
        <v>0</v>
      </c>
      <c r="P382" s="1" t="b">
        <f>NOT(ISERROR(VLOOKUP(Calendar[[#This Row],[Date]],Fériés[Date Fériés],1,FALSE)))</f>
        <v>0</v>
      </c>
    </row>
    <row r="383" spans="1:16" x14ac:dyDescent="0.3">
      <c r="A383" s="1">
        <v>44212</v>
      </c>
      <c r="B383" s="1" t="str">
        <f>TEXT(Calendar[[#This Row],[Date]],"aaaa")</f>
        <v>2021</v>
      </c>
      <c r="C383" s="1" t="str">
        <f>"T"&amp;ROUNDUP(Calendar[[#This Row],[No_Mois]]/3,0)</f>
        <v>T1</v>
      </c>
      <c r="D383">
        <f t="shared" si="7"/>
        <v>1</v>
      </c>
      <c r="E383" s="2" t="str">
        <f>"M"&amp;Calendar[[#This Row],[No_Mois]]</f>
        <v>M1</v>
      </c>
      <c r="F383" s="2" t="str">
        <f>Calendar[[#This Row],[Annee]]&amp;IF(LEN(Calendar[[#This Row],[No_Mois]])=1,"0"&amp;Calendar[[#This Row],[No_Mois]],Calendar[[#This Row],[No_Mois]])</f>
        <v>202101</v>
      </c>
      <c r="G383" s="1" t="str">
        <f>TEXT(Calendar[[#This Row],[Date]],"mmmm")&amp;" "&amp;TEXT(Calendar[[#This Row],[Date]],"aa")</f>
        <v>janvier 21</v>
      </c>
      <c r="H383" s="1" t="str">
        <f>TEXT(Calendar[[#This Row],[Date]],"mmm")&amp;" "&amp;TEXT(Calendar[[#This Row],[Date]],"aa")</f>
        <v>janv 21</v>
      </c>
      <c r="I383" s="2" t="str">
        <f>"S"&amp;IF(LEN(_xlfn.ISOWEEKNUM(Calendar[[#This Row],[Date]]))=1,"0"&amp;_xlfn.ISOWEEKNUM(Calendar[[#This Row],[Date]]),_xlfn.ISOWEEKNUM(Calendar[[#This Row],[Date]]))</f>
        <v>S02</v>
      </c>
      <c r="J383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83" s="2" t="str">
        <f>TEXT(Calendar[[#This Row],[Date]],"jjjj")</f>
        <v>samedi</v>
      </c>
      <c r="L383" s="2">
        <f>WEEKDAY(Calendar[[#This Row],[Date]],2)</f>
        <v>6</v>
      </c>
      <c r="M383" s="2">
        <f>DAY(Calendar[[#This Row],[Date]])</f>
        <v>16</v>
      </c>
      <c r="N383" s="2">
        <f>Calendar[[#This Row],[Date]]-DATE(Calendar[[#This Row],[Annee]],1,1)+1</f>
        <v>16</v>
      </c>
      <c r="O383" s="2" t="b">
        <f>IF(OR(Calendar[[#This Row],[Nom_Jour]]="Samedi",Calendar[[#This Row],[Nom_Jour]]="Dimanche"),TRUE)</f>
        <v>1</v>
      </c>
      <c r="P383" s="1" t="b">
        <f>NOT(ISERROR(VLOOKUP(Calendar[[#This Row],[Date]],Fériés[Date Fériés],1,FALSE)))</f>
        <v>0</v>
      </c>
    </row>
    <row r="384" spans="1:16" x14ac:dyDescent="0.3">
      <c r="A384" s="1">
        <v>44213</v>
      </c>
      <c r="B384" s="1" t="str">
        <f>TEXT(Calendar[[#This Row],[Date]],"aaaa")</f>
        <v>2021</v>
      </c>
      <c r="C384" s="1" t="str">
        <f>"T"&amp;ROUNDUP(Calendar[[#This Row],[No_Mois]]/3,0)</f>
        <v>T1</v>
      </c>
      <c r="D384">
        <f t="shared" si="7"/>
        <v>1</v>
      </c>
      <c r="E384" s="2" t="str">
        <f>"M"&amp;Calendar[[#This Row],[No_Mois]]</f>
        <v>M1</v>
      </c>
      <c r="F384" s="2" t="str">
        <f>Calendar[[#This Row],[Annee]]&amp;IF(LEN(Calendar[[#This Row],[No_Mois]])=1,"0"&amp;Calendar[[#This Row],[No_Mois]],Calendar[[#This Row],[No_Mois]])</f>
        <v>202101</v>
      </c>
      <c r="G384" s="1" t="str">
        <f>TEXT(Calendar[[#This Row],[Date]],"mmmm")&amp;" "&amp;TEXT(Calendar[[#This Row],[Date]],"aa")</f>
        <v>janvier 21</v>
      </c>
      <c r="H384" s="1" t="str">
        <f>TEXT(Calendar[[#This Row],[Date]],"mmm")&amp;" "&amp;TEXT(Calendar[[#This Row],[Date]],"aa")</f>
        <v>janv 21</v>
      </c>
      <c r="I384" s="2" t="str">
        <f>"S"&amp;IF(LEN(_xlfn.ISOWEEKNUM(Calendar[[#This Row],[Date]]))=1,"0"&amp;_xlfn.ISOWEEKNUM(Calendar[[#This Row],[Date]]),_xlfn.ISOWEEKNUM(Calendar[[#This Row],[Date]]))</f>
        <v>S02</v>
      </c>
      <c r="J384" s="2" t="str">
        <f>Calendar[[#This Row],[Annee]]&amp;"-"&amp;IF(LEN(_xlfn.ISOWEEKNUM(Calendar[[#This Row],[Date]]))=1,"0"&amp;_xlfn.ISOWEEKNUM(Calendar[[#This Row],[Date]]),_xlfn.ISOWEEKNUM(Calendar[[#This Row],[Date]]))</f>
        <v>2021-02</v>
      </c>
      <c r="K384" s="2" t="str">
        <f>TEXT(Calendar[[#This Row],[Date]],"jjjj")</f>
        <v>dimanche</v>
      </c>
      <c r="L384" s="2">
        <f>WEEKDAY(Calendar[[#This Row],[Date]],2)</f>
        <v>7</v>
      </c>
      <c r="M384" s="2">
        <f>DAY(Calendar[[#This Row],[Date]])</f>
        <v>17</v>
      </c>
      <c r="N384" s="2">
        <f>Calendar[[#This Row],[Date]]-DATE(Calendar[[#This Row],[Annee]],1,1)+1</f>
        <v>17</v>
      </c>
      <c r="O384" s="2" t="b">
        <f>IF(OR(Calendar[[#This Row],[Nom_Jour]]="Samedi",Calendar[[#This Row],[Nom_Jour]]="Dimanche"),TRUE)</f>
        <v>1</v>
      </c>
      <c r="P384" s="1" t="b">
        <f>NOT(ISERROR(VLOOKUP(Calendar[[#This Row],[Date]],Fériés[Date Fériés],1,FALSE)))</f>
        <v>0</v>
      </c>
    </row>
    <row r="385" spans="1:16" x14ac:dyDescent="0.3">
      <c r="A385" s="1">
        <v>44214</v>
      </c>
      <c r="B385" s="1" t="str">
        <f>TEXT(Calendar[[#This Row],[Date]],"aaaa")</f>
        <v>2021</v>
      </c>
      <c r="C385" s="1" t="str">
        <f>"T"&amp;ROUNDUP(Calendar[[#This Row],[No_Mois]]/3,0)</f>
        <v>T1</v>
      </c>
      <c r="D385">
        <f t="shared" si="7"/>
        <v>1</v>
      </c>
      <c r="E385" s="2" t="str">
        <f>"M"&amp;Calendar[[#This Row],[No_Mois]]</f>
        <v>M1</v>
      </c>
      <c r="F385" s="2" t="str">
        <f>Calendar[[#This Row],[Annee]]&amp;IF(LEN(Calendar[[#This Row],[No_Mois]])=1,"0"&amp;Calendar[[#This Row],[No_Mois]],Calendar[[#This Row],[No_Mois]])</f>
        <v>202101</v>
      </c>
      <c r="G385" s="1" t="str">
        <f>TEXT(Calendar[[#This Row],[Date]],"mmmm")&amp;" "&amp;TEXT(Calendar[[#This Row],[Date]],"aa")</f>
        <v>janvier 21</v>
      </c>
      <c r="H385" s="1" t="str">
        <f>TEXT(Calendar[[#This Row],[Date]],"mmm")&amp;" "&amp;TEXT(Calendar[[#This Row],[Date]],"aa")</f>
        <v>janv 21</v>
      </c>
      <c r="I385" s="2" t="str">
        <f>"S"&amp;IF(LEN(_xlfn.ISOWEEKNUM(Calendar[[#This Row],[Date]]))=1,"0"&amp;_xlfn.ISOWEEKNUM(Calendar[[#This Row],[Date]]),_xlfn.ISOWEEKNUM(Calendar[[#This Row],[Date]]))</f>
        <v>S03</v>
      </c>
      <c r="J385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85" s="2" t="str">
        <f>TEXT(Calendar[[#This Row],[Date]],"jjjj")</f>
        <v>lundi</v>
      </c>
      <c r="L385" s="2">
        <f>WEEKDAY(Calendar[[#This Row],[Date]],2)</f>
        <v>1</v>
      </c>
      <c r="M385" s="2">
        <f>DAY(Calendar[[#This Row],[Date]])</f>
        <v>18</v>
      </c>
      <c r="N385" s="2">
        <f>Calendar[[#This Row],[Date]]-DATE(Calendar[[#This Row],[Annee]],1,1)+1</f>
        <v>18</v>
      </c>
      <c r="O385" s="2" t="b">
        <f>IF(OR(Calendar[[#This Row],[Nom_Jour]]="Samedi",Calendar[[#This Row],[Nom_Jour]]="Dimanche"),TRUE)</f>
        <v>0</v>
      </c>
      <c r="P385" s="1" t="b">
        <f>NOT(ISERROR(VLOOKUP(Calendar[[#This Row],[Date]],Fériés[Date Fériés],1,FALSE)))</f>
        <v>0</v>
      </c>
    </row>
    <row r="386" spans="1:16" x14ac:dyDescent="0.3">
      <c r="A386" s="1">
        <v>44215</v>
      </c>
      <c r="B386" s="1" t="str">
        <f>TEXT(Calendar[[#This Row],[Date]],"aaaa")</f>
        <v>2021</v>
      </c>
      <c r="C386" s="1" t="str">
        <f>"T"&amp;ROUNDUP(Calendar[[#This Row],[No_Mois]]/3,0)</f>
        <v>T1</v>
      </c>
      <c r="D386">
        <f t="shared" si="7"/>
        <v>1</v>
      </c>
      <c r="E386" s="2" t="str">
        <f>"M"&amp;Calendar[[#This Row],[No_Mois]]</f>
        <v>M1</v>
      </c>
      <c r="F386" s="2" t="str">
        <f>Calendar[[#This Row],[Annee]]&amp;IF(LEN(Calendar[[#This Row],[No_Mois]])=1,"0"&amp;Calendar[[#This Row],[No_Mois]],Calendar[[#This Row],[No_Mois]])</f>
        <v>202101</v>
      </c>
      <c r="G386" s="1" t="str">
        <f>TEXT(Calendar[[#This Row],[Date]],"mmmm")&amp;" "&amp;TEXT(Calendar[[#This Row],[Date]],"aa")</f>
        <v>janvier 21</v>
      </c>
      <c r="H386" s="1" t="str">
        <f>TEXT(Calendar[[#This Row],[Date]],"mmm")&amp;" "&amp;TEXT(Calendar[[#This Row],[Date]],"aa")</f>
        <v>janv 21</v>
      </c>
      <c r="I386" s="2" t="str">
        <f>"S"&amp;IF(LEN(_xlfn.ISOWEEKNUM(Calendar[[#This Row],[Date]]))=1,"0"&amp;_xlfn.ISOWEEKNUM(Calendar[[#This Row],[Date]]),_xlfn.ISOWEEKNUM(Calendar[[#This Row],[Date]]))</f>
        <v>S03</v>
      </c>
      <c r="J386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86" s="2" t="str">
        <f>TEXT(Calendar[[#This Row],[Date]],"jjjj")</f>
        <v>mardi</v>
      </c>
      <c r="L386" s="2">
        <f>WEEKDAY(Calendar[[#This Row],[Date]],2)</f>
        <v>2</v>
      </c>
      <c r="M386" s="2">
        <f>DAY(Calendar[[#This Row],[Date]])</f>
        <v>19</v>
      </c>
      <c r="N386" s="2">
        <f>Calendar[[#This Row],[Date]]-DATE(Calendar[[#This Row],[Annee]],1,1)+1</f>
        <v>19</v>
      </c>
      <c r="O386" s="2" t="b">
        <f>IF(OR(Calendar[[#This Row],[Nom_Jour]]="Samedi",Calendar[[#This Row],[Nom_Jour]]="Dimanche"),TRUE)</f>
        <v>0</v>
      </c>
      <c r="P386" s="1" t="b">
        <f>NOT(ISERROR(VLOOKUP(Calendar[[#This Row],[Date]],Fériés[Date Fériés],1,FALSE)))</f>
        <v>0</v>
      </c>
    </row>
    <row r="387" spans="1:16" x14ac:dyDescent="0.3">
      <c r="A387" s="1">
        <v>44216</v>
      </c>
      <c r="B387" s="1" t="str">
        <f>TEXT(Calendar[[#This Row],[Date]],"aaaa")</f>
        <v>2021</v>
      </c>
      <c r="C387" s="1" t="str">
        <f>"T"&amp;ROUNDUP(Calendar[[#This Row],[No_Mois]]/3,0)</f>
        <v>T1</v>
      </c>
      <c r="D387">
        <f t="shared" si="7"/>
        <v>1</v>
      </c>
      <c r="E387" s="2" t="str">
        <f>"M"&amp;Calendar[[#This Row],[No_Mois]]</f>
        <v>M1</v>
      </c>
      <c r="F387" s="2" t="str">
        <f>Calendar[[#This Row],[Annee]]&amp;IF(LEN(Calendar[[#This Row],[No_Mois]])=1,"0"&amp;Calendar[[#This Row],[No_Mois]],Calendar[[#This Row],[No_Mois]])</f>
        <v>202101</v>
      </c>
      <c r="G387" s="1" t="str">
        <f>TEXT(Calendar[[#This Row],[Date]],"mmmm")&amp;" "&amp;TEXT(Calendar[[#This Row],[Date]],"aa")</f>
        <v>janvier 21</v>
      </c>
      <c r="H387" s="1" t="str">
        <f>TEXT(Calendar[[#This Row],[Date]],"mmm")&amp;" "&amp;TEXT(Calendar[[#This Row],[Date]],"aa")</f>
        <v>janv 21</v>
      </c>
      <c r="I387" s="2" t="str">
        <f>"S"&amp;IF(LEN(_xlfn.ISOWEEKNUM(Calendar[[#This Row],[Date]]))=1,"0"&amp;_xlfn.ISOWEEKNUM(Calendar[[#This Row],[Date]]),_xlfn.ISOWEEKNUM(Calendar[[#This Row],[Date]]))</f>
        <v>S03</v>
      </c>
      <c r="J387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87" s="2" t="str">
        <f>TEXT(Calendar[[#This Row],[Date]],"jjjj")</f>
        <v>mercredi</v>
      </c>
      <c r="L387" s="2">
        <f>WEEKDAY(Calendar[[#This Row],[Date]],2)</f>
        <v>3</v>
      </c>
      <c r="M387" s="2">
        <f>DAY(Calendar[[#This Row],[Date]])</f>
        <v>20</v>
      </c>
      <c r="N387" s="2">
        <f>Calendar[[#This Row],[Date]]-DATE(Calendar[[#This Row],[Annee]],1,1)+1</f>
        <v>20</v>
      </c>
      <c r="O387" s="2" t="b">
        <f>IF(OR(Calendar[[#This Row],[Nom_Jour]]="Samedi",Calendar[[#This Row],[Nom_Jour]]="Dimanche"),TRUE)</f>
        <v>0</v>
      </c>
      <c r="P387" s="1" t="b">
        <f>NOT(ISERROR(VLOOKUP(Calendar[[#This Row],[Date]],Fériés[Date Fériés],1,FALSE)))</f>
        <v>0</v>
      </c>
    </row>
    <row r="388" spans="1:16" x14ac:dyDescent="0.3">
      <c r="A388" s="1">
        <v>44217</v>
      </c>
      <c r="B388" s="1" t="str">
        <f>TEXT(Calendar[[#This Row],[Date]],"aaaa")</f>
        <v>2021</v>
      </c>
      <c r="C388" s="1" t="str">
        <f>"T"&amp;ROUNDUP(Calendar[[#This Row],[No_Mois]]/3,0)</f>
        <v>T1</v>
      </c>
      <c r="D388">
        <f t="shared" si="7"/>
        <v>1</v>
      </c>
      <c r="E388" s="2" t="str">
        <f>"M"&amp;Calendar[[#This Row],[No_Mois]]</f>
        <v>M1</v>
      </c>
      <c r="F388" s="2" t="str">
        <f>Calendar[[#This Row],[Annee]]&amp;IF(LEN(Calendar[[#This Row],[No_Mois]])=1,"0"&amp;Calendar[[#This Row],[No_Mois]],Calendar[[#This Row],[No_Mois]])</f>
        <v>202101</v>
      </c>
      <c r="G388" s="1" t="str">
        <f>TEXT(Calendar[[#This Row],[Date]],"mmmm")&amp;" "&amp;TEXT(Calendar[[#This Row],[Date]],"aa")</f>
        <v>janvier 21</v>
      </c>
      <c r="H388" s="1" t="str">
        <f>TEXT(Calendar[[#This Row],[Date]],"mmm")&amp;" "&amp;TEXT(Calendar[[#This Row],[Date]],"aa")</f>
        <v>janv 21</v>
      </c>
      <c r="I388" s="2" t="str">
        <f>"S"&amp;IF(LEN(_xlfn.ISOWEEKNUM(Calendar[[#This Row],[Date]]))=1,"0"&amp;_xlfn.ISOWEEKNUM(Calendar[[#This Row],[Date]]),_xlfn.ISOWEEKNUM(Calendar[[#This Row],[Date]]))</f>
        <v>S03</v>
      </c>
      <c r="J388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88" s="2" t="str">
        <f>TEXT(Calendar[[#This Row],[Date]],"jjjj")</f>
        <v>jeudi</v>
      </c>
      <c r="L388" s="2">
        <f>WEEKDAY(Calendar[[#This Row],[Date]],2)</f>
        <v>4</v>
      </c>
      <c r="M388" s="2">
        <f>DAY(Calendar[[#This Row],[Date]])</f>
        <v>21</v>
      </c>
      <c r="N388" s="2">
        <f>Calendar[[#This Row],[Date]]-DATE(Calendar[[#This Row],[Annee]],1,1)+1</f>
        <v>21</v>
      </c>
      <c r="O388" s="2" t="b">
        <f>IF(OR(Calendar[[#This Row],[Nom_Jour]]="Samedi",Calendar[[#This Row],[Nom_Jour]]="Dimanche"),TRUE)</f>
        <v>0</v>
      </c>
      <c r="P388" s="1" t="b">
        <f>NOT(ISERROR(VLOOKUP(Calendar[[#This Row],[Date]],Fériés[Date Fériés],1,FALSE)))</f>
        <v>0</v>
      </c>
    </row>
    <row r="389" spans="1:16" x14ac:dyDescent="0.3">
      <c r="A389" s="1">
        <v>44218</v>
      </c>
      <c r="B389" s="1" t="str">
        <f>TEXT(Calendar[[#This Row],[Date]],"aaaa")</f>
        <v>2021</v>
      </c>
      <c r="C389" s="1" t="str">
        <f>"T"&amp;ROUNDUP(Calendar[[#This Row],[No_Mois]]/3,0)</f>
        <v>T1</v>
      </c>
      <c r="D389">
        <f t="shared" si="7"/>
        <v>1</v>
      </c>
      <c r="E389" s="2" t="str">
        <f>"M"&amp;Calendar[[#This Row],[No_Mois]]</f>
        <v>M1</v>
      </c>
      <c r="F389" s="2" t="str">
        <f>Calendar[[#This Row],[Annee]]&amp;IF(LEN(Calendar[[#This Row],[No_Mois]])=1,"0"&amp;Calendar[[#This Row],[No_Mois]],Calendar[[#This Row],[No_Mois]])</f>
        <v>202101</v>
      </c>
      <c r="G389" s="1" t="str">
        <f>TEXT(Calendar[[#This Row],[Date]],"mmmm")&amp;" "&amp;TEXT(Calendar[[#This Row],[Date]],"aa")</f>
        <v>janvier 21</v>
      </c>
      <c r="H389" s="1" t="str">
        <f>TEXT(Calendar[[#This Row],[Date]],"mmm")&amp;" "&amp;TEXT(Calendar[[#This Row],[Date]],"aa")</f>
        <v>janv 21</v>
      </c>
      <c r="I389" s="2" t="str">
        <f>"S"&amp;IF(LEN(_xlfn.ISOWEEKNUM(Calendar[[#This Row],[Date]]))=1,"0"&amp;_xlfn.ISOWEEKNUM(Calendar[[#This Row],[Date]]),_xlfn.ISOWEEKNUM(Calendar[[#This Row],[Date]]))</f>
        <v>S03</v>
      </c>
      <c r="J389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89" s="2" t="str">
        <f>TEXT(Calendar[[#This Row],[Date]],"jjjj")</f>
        <v>vendredi</v>
      </c>
      <c r="L389" s="2">
        <f>WEEKDAY(Calendar[[#This Row],[Date]],2)</f>
        <v>5</v>
      </c>
      <c r="M389" s="2">
        <f>DAY(Calendar[[#This Row],[Date]])</f>
        <v>22</v>
      </c>
      <c r="N389" s="2">
        <f>Calendar[[#This Row],[Date]]-DATE(Calendar[[#This Row],[Annee]],1,1)+1</f>
        <v>22</v>
      </c>
      <c r="O389" s="2" t="b">
        <f>IF(OR(Calendar[[#This Row],[Nom_Jour]]="Samedi",Calendar[[#This Row],[Nom_Jour]]="Dimanche"),TRUE)</f>
        <v>0</v>
      </c>
      <c r="P389" s="1" t="b">
        <f>NOT(ISERROR(VLOOKUP(Calendar[[#This Row],[Date]],Fériés[Date Fériés],1,FALSE)))</f>
        <v>0</v>
      </c>
    </row>
    <row r="390" spans="1:16" x14ac:dyDescent="0.3">
      <c r="A390" s="1">
        <v>44219</v>
      </c>
      <c r="B390" s="1" t="str">
        <f>TEXT(Calendar[[#This Row],[Date]],"aaaa")</f>
        <v>2021</v>
      </c>
      <c r="C390" s="1" t="str">
        <f>"T"&amp;ROUNDUP(Calendar[[#This Row],[No_Mois]]/3,0)</f>
        <v>T1</v>
      </c>
      <c r="D390">
        <f t="shared" si="7"/>
        <v>1</v>
      </c>
      <c r="E390" s="2" t="str">
        <f>"M"&amp;Calendar[[#This Row],[No_Mois]]</f>
        <v>M1</v>
      </c>
      <c r="F390" s="2" t="str">
        <f>Calendar[[#This Row],[Annee]]&amp;IF(LEN(Calendar[[#This Row],[No_Mois]])=1,"0"&amp;Calendar[[#This Row],[No_Mois]],Calendar[[#This Row],[No_Mois]])</f>
        <v>202101</v>
      </c>
      <c r="G390" s="1" t="str">
        <f>TEXT(Calendar[[#This Row],[Date]],"mmmm")&amp;" "&amp;TEXT(Calendar[[#This Row],[Date]],"aa")</f>
        <v>janvier 21</v>
      </c>
      <c r="H390" s="1" t="str">
        <f>TEXT(Calendar[[#This Row],[Date]],"mmm")&amp;" "&amp;TEXT(Calendar[[#This Row],[Date]],"aa")</f>
        <v>janv 21</v>
      </c>
      <c r="I390" s="2" t="str">
        <f>"S"&amp;IF(LEN(_xlfn.ISOWEEKNUM(Calendar[[#This Row],[Date]]))=1,"0"&amp;_xlfn.ISOWEEKNUM(Calendar[[#This Row],[Date]]),_xlfn.ISOWEEKNUM(Calendar[[#This Row],[Date]]))</f>
        <v>S03</v>
      </c>
      <c r="J390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90" s="2" t="str">
        <f>TEXT(Calendar[[#This Row],[Date]],"jjjj")</f>
        <v>samedi</v>
      </c>
      <c r="L390" s="2">
        <f>WEEKDAY(Calendar[[#This Row],[Date]],2)</f>
        <v>6</v>
      </c>
      <c r="M390" s="2">
        <f>DAY(Calendar[[#This Row],[Date]])</f>
        <v>23</v>
      </c>
      <c r="N390" s="2">
        <f>Calendar[[#This Row],[Date]]-DATE(Calendar[[#This Row],[Annee]],1,1)+1</f>
        <v>23</v>
      </c>
      <c r="O390" s="2" t="b">
        <f>IF(OR(Calendar[[#This Row],[Nom_Jour]]="Samedi",Calendar[[#This Row],[Nom_Jour]]="Dimanche"),TRUE)</f>
        <v>1</v>
      </c>
      <c r="P390" s="1" t="b">
        <f>NOT(ISERROR(VLOOKUP(Calendar[[#This Row],[Date]],Fériés[Date Fériés],1,FALSE)))</f>
        <v>0</v>
      </c>
    </row>
    <row r="391" spans="1:16" x14ac:dyDescent="0.3">
      <c r="A391" s="1">
        <v>44220</v>
      </c>
      <c r="B391" s="1" t="str">
        <f>TEXT(Calendar[[#This Row],[Date]],"aaaa")</f>
        <v>2021</v>
      </c>
      <c r="C391" s="1" t="str">
        <f>"T"&amp;ROUNDUP(Calendar[[#This Row],[No_Mois]]/3,0)</f>
        <v>T1</v>
      </c>
      <c r="D391">
        <f t="shared" si="7"/>
        <v>1</v>
      </c>
      <c r="E391" s="2" t="str">
        <f>"M"&amp;Calendar[[#This Row],[No_Mois]]</f>
        <v>M1</v>
      </c>
      <c r="F391" s="2" t="str">
        <f>Calendar[[#This Row],[Annee]]&amp;IF(LEN(Calendar[[#This Row],[No_Mois]])=1,"0"&amp;Calendar[[#This Row],[No_Mois]],Calendar[[#This Row],[No_Mois]])</f>
        <v>202101</v>
      </c>
      <c r="G391" s="1" t="str">
        <f>TEXT(Calendar[[#This Row],[Date]],"mmmm")&amp;" "&amp;TEXT(Calendar[[#This Row],[Date]],"aa")</f>
        <v>janvier 21</v>
      </c>
      <c r="H391" s="1" t="str">
        <f>TEXT(Calendar[[#This Row],[Date]],"mmm")&amp;" "&amp;TEXT(Calendar[[#This Row],[Date]],"aa")</f>
        <v>janv 21</v>
      </c>
      <c r="I391" s="2" t="str">
        <f>"S"&amp;IF(LEN(_xlfn.ISOWEEKNUM(Calendar[[#This Row],[Date]]))=1,"0"&amp;_xlfn.ISOWEEKNUM(Calendar[[#This Row],[Date]]),_xlfn.ISOWEEKNUM(Calendar[[#This Row],[Date]]))</f>
        <v>S03</v>
      </c>
      <c r="J391" s="2" t="str">
        <f>Calendar[[#This Row],[Annee]]&amp;"-"&amp;IF(LEN(_xlfn.ISOWEEKNUM(Calendar[[#This Row],[Date]]))=1,"0"&amp;_xlfn.ISOWEEKNUM(Calendar[[#This Row],[Date]]),_xlfn.ISOWEEKNUM(Calendar[[#This Row],[Date]]))</f>
        <v>2021-03</v>
      </c>
      <c r="K391" s="2" t="str">
        <f>TEXT(Calendar[[#This Row],[Date]],"jjjj")</f>
        <v>dimanche</v>
      </c>
      <c r="L391" s="2">
        <f>WEEKDAY(Calendar[[#This Row],[Date]],2)</f>
        <v>7</v>
      </c>
      <c r="M391" s="2">
        <f>DAY(Calendar[[#This Row],[Date]])</f>
        <v>24</v>
      </c>
      <c r="N391" s="2">
        <f>Calendar[[#This Row],[Date]]-DATE(Calendar[[#This Row],[Annee]],1,1)+1</f>
        <v>24</v>
      </c>
      <c r="O391" s="2" t="b">
        <f>IF(OR(Calendar[[#This Row],[Nom_Jour]]="Samedi",Calendar[[#This Row],[Nom_Jour]]="Dimanche"),TRUE)</f>
        <v>1</v>
      </c>
      <c r="P391" s="1" t="b">
        <f>NOT(ISERROR(VLOOKUP(Calendar[[#This Row],[Date]],Fériés[Date Fériés],1,FALSE)))</f>
        <v>0</v>
      </c>
    </row>
    <row r="392" spans="1:16" x14ac:dyDescent="0.3">
      <c r="A392" s="1">
        <v>44221</v>
      </c>
      <c r="B392" s="1" t="str">
        <f>TEXT(Calendar[[#This Row],[Date]],"aaaa")</f>
        <v>2021</v>
      </c>
      <c r="C392" s="1" t="str">
        <f>"T"&amp;ROUNDUP(Calendar[[#This Row],[No_Mois]]/3,0)</f>
        <v>T1</v>
      </c>
      <c r="D392">
        <f t="shared" si="7"/>
        <v>1</v>
      </c>
      <c r="E392" s="2" t="str">
        <f>"M"&amp;Calendar[[#This Row],[No_Mois]]</f>
        <v>M1</v>
      </c>
      <c r="F392" s="2" t="str">
        <f>Calendar[[#This Row],[Annee]]&amp;IF(LEN(Calendar[[#This Row],[No_Mois]])=1,"0"&amp;Calendar[[#This Row],[No_Mois]],Calendar[[#This Row],[No_Mois]])</f>
        <v>202101</v>
      </c>
      <c r="G392" s="1" t="str">
        <f>TEXT(Calendar[[#This Row],[Date]],"mmmm")&amp;" "&amp;TEXT(Calendar[[#This Row],[Date]],"aa")</f>
        <v>janvier 21</v>
      </c>
      <c r="H392" s="1" t="str">
        <f>TEXT(Calendar[[#This Row],[Date]],"mmm")&amp;" "&amp;TEXT(Calendar[[#This Row],[Date]],"aa")</f>
        <v>janv 21</v>
      </c>
      <c r="I392" s="2" t="str">
        <f>"S"&amp;IF(LEN(_xlfn.ISOWEEKNUM(Calendar[[#This Row],[Date]]))=1,"0"&amp;_xlfn.ISOWEEKNUM(Calendar[[#This Row],[Date]]),_xlfn.ISOWEEKNUM(Calendar[[#This Row],[Date]]))</f>
        <v>S04</v>
      </c>
      <c r="J392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2" s="2" t="str">
        <f>TEXT(Calendar[[#This Row],[Date]],"jjjj")</f>
        <v>lundi</v>
      </c>
      <c r="L392" s="2">
        <f>WEEKDAY(Calendar[[#This Row],[Date]],2)</f>
        <v>1</v>
      </c>
      <c r="M392" s="2">
        <f>DAY(Calendar[[#This Row],[Date]])</f>
        <v>25</v>
      </c>
      <c r="N392" s="2">
        <f>Calendar[[#This Row],[Date]]-DATE(Calendar[[#This Row],[Annee]],1,1)+1</f>
        <v>25</v>
      </c>
      <c r="O392" s="2" t="b">
        <f>IF(OR(Calendar[[#This Row],[Nom_Jour]]="Samedi",Calendar[[#This Row],[Nom_Jour]]="Dimanche"),TRUE)</f>
        <v>0</v>
      </c>
      <c r="P392" s="1" t="b">
        <f>NOT(ISERROR(VLOOKUP(Calendar[[#This Row],[Date]],Fériés[Date Fériés],1,FALSE)))</f>
        <v>0</v>
      </c>
    </row>
    <row r="393" spans="1:16" x14ac:dyDescent="0.3">
      <c r="A393" s="1">
        <v>44222</v>
      </c>
      <c r="B393" s="1" t="str">
        <f>TEXT(Calendar[[#This Row],[Date]],"aaaa")</f>
        <v>2021</v>
      </c>
      <c r="C393" s="1" t="str">
        <f>"T"&amp;ROUNDUP(Calendar[[#This Row],[No_Mois]]/3,0)</f>
        <v>T1</v>
      </c>
      <c r="D393">
        <f t="shared" si="7"/>
        <v>1</v>
      </c>
      <c r="E393" s="2" t="str">
        <f>"M"&amp;Calendar[[#This Row],[No_Mois]]</f>
        <v>M1</v>
      </c>
      <c r="F393" s="2" t="str">
        <f>Calendar[[#This Row],[Annee]]&amp;IF(LEN(Calendar[[#This Row],[No_Mois]])=1,"0"&amp;Calendar[[#This Row],[No_Mois]],Calendar[[#This Row],[No_Mois]])</f>
        <v>202101</v>
      </c>
      <c r="G393" s="1" t="str">
        <f>TEXT(Calendar[[#This Row],[Date]],"mmmm")&amp;" "&amp;TEXT(Calendar[[#This Row],[Date]],"aa")</f>
        <v>janvier 21</v>
      </c>
      <c r="H393" s="1" t="str">
        <f>TEXT(Calendar[[#This Row],[Date]],"mmm")&amp;" "&amp;TEXT(Calendar[[#This Row],[Date]],"aa")</f>
        <v>janv 21</v>
      </c>
      <c r="I393" s="2" t="str">
        <f>"S"&amp;IF(LEN(_xlfn.ISOWEEKNUM(Calendar[[#This Row],[Date]]))=1,"0"&amp;_xlfn.ISOWEEKNUM(Calendar[[#This Row],[Date]]),_xlfn.ISOWEEKNUM(Calendar[[#This Row],[Date]]))</f>
        <v>S04</v>
      </c>
      <c r="J393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3" s="2" t="str">
        <f>TEXT(Calendar[[#This Row],[Date]],"jjjj")</f>
        <v>mardi</v>
      </c>
      <c r="L393" s="2">
        <f>WEEKDAY(Calendar[[#This Row],[Date]],2)</f>
        <v>2</v>
      </c>
      <c r="M393" s="2">
        <f>DAY(Calendar[[#This Row],[Date]])</f>
        <v>26</v>
      </c>
      <c r="N393" s="2">
        <f>Calendar[[#This Row],[Date]]-DATE(Calendar[[#This Row],[Annee]],1,1)+1</f>
        <v>26</v>
      </c>
      <c r="O393" s="2" t="b">
        <f>IF(OR(Calendar[[#This Row],[Nom_Jour]]="Samedi",Calendar[[#This Row],[Nom_Jour]]="Dimanche"),TRUE)</f>
        <v>0</v>
      </c>
      <c r="P393" s="1" t="b">
        <f>NOT(ISERROR(VLOOKUP(Calendar[[#This Row],[Date]],Fériés[Date Fériés],1,FALSE)))</f>
        <v>0</v>
      </c>
    </row>
    <row r="394" spans="1:16" x14ac:dyDescent="0.3">
      <c r="A394" s="1">
        <v>44223</v>
      </c>
      <c r="B394" s="1" t="str">
        <f>TEXT(Calendar[[#This Row],[Date]],"aaaa")</f>
        <v>2021</v>
      </c>
      <c r="C394" s="1" t="str">
        <f>"T"&amp;ROUNDUP(Calendar[[#This Row],[No_Mois]]/3,0)</f>
        <v>T1</v>
      </c>
      <c r="D394">
        <f t="shared" si="7"/>
        <v>1</v>
      </c>
      <c r="E394" s="2" t="str">
        <f>"M"&amp;Calendar[[#This Row],[No_Mois]]</f>
        <v>M1</v>
      </c>
      <c r="F394" s="2" t="str">
        <f>Calendar[[#This Row],[Annee]]&amp;IF(LEN(Calendar[[#This Row],[No_Mois]])=1,"0"&amp;Calendar[[#This Row],[No_Mois]],Calendar[[#This Row],[No_Mois]])</f>
        <v>202101</v>
      </c>
      <c r="G394" s="1" t="str">
        <f>TEXT(Calendar[[#This Row],[Date]],"mmmm")&amp;" "&amp;TEXT(Calendar[[#This Row],[Date]],"aa")</f>
        <v>janvier 21</v>
      </c>
      <c r="H394" s="1" t="str">
        <f>TEXT(Calendar[[#This Row],[Date]],"mmm")&amp;" "&amp;TEXT(Calendar[[#This Row],[Date]],"aa")</f>
        <v>janv 21</v>
      </c>
      <c r="I394" s="2" t="str">
        <f>"S"&amp;IF(LEN(_xlfn.ISOWEEKNUM(Calendar[[#This Row],[Date]]))=1,"0"&amp;_xlfn.ISOWEEKNUM(Calendar[[#This Row],[Date]]),_xlfn.ISOWEEKNUM(Calendar[[#This Row],[Date]]))</f>
        <v>S04</v>
      </c>
      <c r="J394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4" s="2" t="str">
        <f>TEXT(Calendar[[#This Row],[Date]],"jjjj")</f>
        <v>mercredi</v>
      </c>
      <c r="L394" s="2">
        <f>WEEKDAY(Calendar[[#This Row],[Date]],2)</f>
        <v>3</v>
      </c>
      <c r="M394" s="2">
        <f>DAY(Calendar[[#This Row],[Date]])</f>
        <v>27</v>
      </c>
      <c r="N394" s="2">
        <f>Calendar[[#This Row],[Date]]-DATE(Calendar[[#This Row],[Annee]],1,1)+1</f>
        <v>27</v>
      </c>
      <c r="O394" s="2" t="b">
        <f>IF(OR(Calendar[[#This Row],[Nom_Jour]]="Samedi",Calendar[[#This Row],[Nom_Jour]]="Dimanche"),TRUE)</f>
        <v>0</v>
      </c>
      <c r="P394" s="1" t="b">
        <f>NOT(ISERROR(VLOOKUP(Calendar[[#This Row],[Date]],Fériés[Date Fériés],1,FALSE)))</f>
        <v>0</v>
      </c>
    </row>
    <row r="395" spans="1:16" x14ac:dyDescent="0.3">
      <c r="A395" s="1">
        <v>44224</v>
      </c>
      <c r="B395" s="1" t="str">
        <f>TEXT(Calendar[[#This Row],[Date]],"aaaa")</f>
        <v>2021</v>
      </c>
      <c r="C395" s="1" t="str">
        <f>"T"&amp;ROUNDUP(Calendar[[#This Row],[No_Mois]]/3,0)</f>
        <v>T1</v>
      </c>
      <c r="D395">
        <f t="shared" si="7"/>
        <v>1</v>
      </c>
      <c r="E395" s="2" t="str">
        <f>"M"&amp;Calendar[[#This Row],[No_Mois]]</f>
        <v>M1</v>
      </c>
      <c r="F395" s="2" t="str">
        <f>Calendar[[#This Row],[Annee]]&amp;IF(LEN(Calendar[[#This Row],[No_Mois]])=1,"0"&amp;Calendar[[#This Row],[No_Mois]],Calendar[[#This Row],[No_Mois]])</f>
        <v>202101</v>
      </c>
      <c r="G395" s="1" t="str">
        <f>TEXT(Calendar[[#This Row],[Date]],"mmmm")&amp;" "&amp;TEXT(Calendar[[#This Row],[Date]],"aa")</f>
        <v>janvier 21</v>
      </c>
      <c r="H395" s="1" t="str">
        <f>TEXT(Calendar[[#This Row],[Date]],"mmm")&amp;" "&amp;TEXT(Calendar[[#This Row],[Date]],"aa")</f>
        <v>janv 21</v>
      </c>
      <c r="I395" s="2" t="str">
        <f>"S"&amp;IF(LEN(_xlfn.ISOWEEKNUM(Calendar[[#This Row],[Date]]))=1,"0"&amp;_xlfn.ISOWEEKNUM(Calendar[[#This Row],[Date]]),_xlfn.ISOWEEKNUM(Calendar[[#This Row],[Date]]))</f>
        <v>S04</v>
      </c>
      <c r="J395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5" s="2" t="str">
        <f>TEXT(Calendar[[#This Row],[Date]],"jjjj")</f>
        <v>jeudi</v>
      </c>
      <c r="L395" s="2">
        <f>WEEKDAY(Calendar[[#This Row],[Date]],2)</f>
        <v>4</v>
      </c>
      <c r="M395" s="2">
        <f>DAY(Calendar[[#This Row],[Date]])</f>
        <v>28</v>
      </c>
      <c r="N395" s="2">
        <f>Calendar[[#This Row],[Date]]-DATE(Calendar[[#This Row],[Annee]],1,1)+1</f>
        <v>28</v>
      </c>
      <c r="O395" s="2" t="b">
        <f>IF(OR(Calendar[[#This Row],[Nom_Jour]]="Samedi",Calendar[[#This Row],[Nom_Jour]]="Dimanche"),TRUE)</f>
        <v>0</v>
      </c>
      <c r="P395" s="1" t="b">
        <f>NOT(ISERROR(VLOOKUP(Calendar[[#This Row],[Date]],Fériés[Date Fériés],1,FALSE)))</f>
        <v>0</v>
      </c>
    </row>
    <row r="396" spans="1:16" x14ac:dyDescent="0.3">
      <c r="A396" s="1">
        <v>44225</v>
      </c>
      <c r="B396" s="1" t="str">
        <f>TEXT(Calendar[[#This Row],[Date]],"aaaa")</f>
        <v>2021</v>
      </c>
      <c r="C396" s="1" t="str">
        <f>"T"&amp;ROUNDUP(Calendar[[#This Row],[No_Mois]]/3,0)</f>
        <v>T1</v>
      </c>
      <c r="D396">
        <f t="shared" si="7"/>
        <v>1</v>
      </c>
      <c r="E396" s="2" t="str">
        <f>"M"&amp;Calendar[[#This Row],[No_Mois]]</f>
        <v>M1</v>
      </c>
      <c r="F396" s="2" t="str">
        <f>Calendar[[#This Row],[Annee]]&amp;IF(LEN(Calendar[[#This Row],[No_Mois]])=1,"0"&amp;Calendar[[#This Row],[No_Mois]],Calendar[[#This Row],[No_Mois]])</f>
        <v>202101</v>
      </c>
      <c r="G396" s="1" t="str">
        <f>TEXT(Calendar[[#This Row],[Date]],"mmmm")&amp;" "&amp;TEXT(Calendar[[#This Row],[Date]],"aa")</f>
        <v>janvier 21</v>
      </c>
      <c r="H396" s="1" t="str">
        <f>TEXT(Calendar[[#This Row],[Date]],"mmm")&amp;" "&amp;TEXT(Calendar[[#This Row],[Date]],"aa")</f>
        <v>janv 21</v>
      </c>
      <c r="I396" s="2" t="str">
        <f>"S"&amp;IF(LEN(_xlfn.ISOWEEKNUM(Calendar[[#This Row],[Date]]))=1,"0"&amp;_xlfn.ISOWEEKNUM(Calendar[[#This Row],[Date]]),_xlfn.ISOWEEKNUM(Calendar[[#This Row],[Date]]))</f>
        <v>S04</v>
      </c>
      <c r="J396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6" s="2" t="str">
        <f>TEXT(Calendar[[#This Row],[Date]],"jjjj")</f>
        <v>vendredi</v>
      </c>
      <c r="L396" s="2">
        <f>WEEKDAY(Calendar[[#This Row],[Date]],2)</f>
        <v>5</v>
      </c>
      <c r="M396" s="2">
        <f>DAY(Calendar[[#This Row],[Date]])</f>
        <v>29</v>
      </c>
      <c r="N396" s="2">
        <f>Calendar[[#This Row],[Date]]-DATE(Calendar[[#This Row],[Annee]],1,1)+1</f>
        <v>29</v>
      </c>
      <c r="O396" s="2" t="b">
        <f>IF(OR(Calendar[[#This Row],[Nom_Jour]]="Samedi",Calendar[[#This Row],[Nom_Jour]]="Dimanche"),TRUE)</f>
        <v>0</v>
      </c>
      <c r="P396" s="1" t="b">
        <f>NOT(ISERROR(VLOOKUP(Calendar[[#This Row],[Date]],Fériés[Date Fériés],1,FALSE)))</f>
        <v>0</v>
      </c>
    </row>
    <row r="397" spans="1:16" x14ac:dyDescent="0.3">
      <c r="A397" s="1">
        <v>44226</v>
      </c>
      <c r="B397" s="1" t="str">
        <f>TEXT(Calendar[[#This Row],[Date]],"aaaa")</f>
        <v>2021</v>
      </c>
      <c r="C397" s="1" t="str">
        <f>"T"&amp;ROUNDUP(Calendar[[#This Row],[No_Mois]]/3,0)</f>
        <v>T1</v>
      </c>
      <c r="D397">
        <f t="shared" si="7"/>
        <v>1</v>
      </c>
      <c r="E397" s="2" t="str">
        <f>"M"&amp;Calendar[[#This Row],[No_Mois]]</f>
        <v>M1</v>
      </c>
      <c r="F397" s="2" t="str">
        <f>Calendar[[#This Row],[Annee]]&amp;IF(LEN(Calendar[[#This Row],[No_Mois]])=1,"0"&amp;Calendar[[#This Row],[No_Mois]],Calendar[[#This Row],[No_Mois]])</f>
        <v>202101</v>
      </c>
      <c r="G397" s="1" t="str">
        <f>TEXT(Calendar[[#This Row],[Date]],"mmmm")&amp;" "&amp;TEXT(Calendar[[#This Row],[Date]],"aa")</f>
        <v>janvier 21</v>
      </c>
      <c r="H397" s="1" t="str">
        <f>TEXT(Calendar[[#This Row],[Date]],"mmm")&amp;" "&amp;TEXT(Calendar[[#This Row],[Date]],"aa")</f>
        <v>janv 21</v>
      </c>
      <c r="I397" s="2" t="str">
        <f>"S"&amp;IF(LEN(_xlfn.ISOWEEKNUM(Calendar[[#This Row],[Date]]))=1,"0"&amp;_xlfn.ISOWEEKNUM(Calendar[[#This Row],[Date]]),_xlfn.ISOWEEKNUM(Calendar[[#This Row],[Date]]))</f>
        <v>S04</v>
      </c>
      <c r="J397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7" s="2" t="str">
        <f>TEXT(Calendar[[#This Row],[Date]],"jjjj")</f>
        <v>samedi</v>
      </c>
      <c r="L397" s="2">
        <f>WEEKDAY(Calendar[[#This Row],[Date]],2)</f>
        <v>6</v>
      </c>
      <c r="M397" s="2">
        <f>DAY(Calendar[[#This Row],[Date]])</f>
        <v>30</v>
      </c>
      <c r="N397" s="2">
        <f>Calendar[[#This Row],[Date]]-DATE(Calendar[[#This Row],[Annee]],1,1)+1</f>
        <v>30</v>
      </c>
      <c r="O397" s="2" t="b">
        <f>IF(OR(Calendar[[#This Row],[Nom_Jour]]="Samedi",Calendar[[#This Row],[Nom_Jour]]="Dimanche"),TRUE)</f>
        <v>1</v>
      </c>
      <c r="P397" s="1" t="b">
        <f>NOT(ISERROR(VLOOKUP(Calendar[[#This Row],[Date]],Fériés[Date Fériés],1,FALSE)))</f>
        <v>0</v>
      </c>
    </row>
    <row r="398" spans="1:16" x14ac:dyDescent="0.3">
      <c r="A398" s="1">
        <v>44227</v>
      </c>
      <c r="B398" s="1" t="str">
        <f>TEXT(Calendar[[#This Row],[Date]],"aaaa")</f>
        <v>2021</v>
      </c>
      <c r="C398" s="1" t="str">
        <f>"T"&amp;ROUNDUP(Calendar[[#This Row],[No_Mois]]/3,0)</f>
        <v>T1</v>
      </c>
      <c r="D398">
        <f t="shared" si="7"/>
        <v>1</v>
      </c>
      <c r="E398" s="2" t="str">
        <f>"M"&amp;Calendar[[#This Row],[No_Mois]]</f>
        <v>M1</v>
      </c>
      <c r="F398" s="2" t="str">
        <f>Calendar[[#This Row],[Annee]]&amp;IF(LEN(Calendar[[#This Row],[No_Mois]])=1,"0"&amp;Calendar[[#This Row],[No_Mois]],Calendar[[#This Row],[No_Mois]])</f>
        <v>202101</v>
      </c>
      <c r="G398" s="1" t="str">
        <f>TEXT(Calendar[[#This Row],[Date]],"mmmm")&amp;" "&amp;TEXT(Calendar[[#This Row],[Date]],"aa")</f>
        <v>janvier 21</v>
      </c>
      <c r="H398" s="1" t="str">
        <f>TEXT(Calendar[[#This Row],[Date]],"mmm")&amp;" "&amp;TEXT(Calendar[[#This Row],[Date]],"aa")</f>
        <v>janv 21</v>
      </c>
      <c r="I398" s="2" t="str">
        <f>"S"&amp;IF(LEN(_xlfn.ISOWEEKNUM(Calendar[[#This Row],[Date]]))=1,"0"&amp;_xlfn.ISOWEEKNUM(Calendar[[#This Row],[Date]]),_xlfn.ISOWEEKNUM(Calendar[[#This Row],[Date]]))</f>
        <v>S04</v>
      </c>
      <c r="J398" s="2" t="str">
        <f>Calendar[[#This Row],[Annee]]&amp;"-"&amp;IF(LEN(_xlfn.ISOWEEKNUM(Calendar[[#This Row],[Date]]))=1,"0"&amp;_xlfn.ISOWEEKNUM(Calendar[[#This Row],[Date]]),_xlfn.ISOWEEKNUM(Calendar[[#This Row],[Date]]))</f>
        <v>2021-04</v>
      </c>
      <c r="K398" s="2" t="str">
        <f>TEXT(Calendar[[#This Row],[Date]],"jjjj")</f>
        <v>dimanche</v>
      </c>
      <c r="L398" s="2">
        <f>WEEKDAY(Calendar[[#This Row],[Date]],2)</f>
        <v>7</v>
      </c>
      <c r="M398" s="2">
        <f>DAY(Calendar[[#This Row],[Date]])</f>
        <v>31</v>
      </c>
      <c r="N398" s="2">
        <f>Calendar[[#This Row],[Date]]-DATE(Calendar[[#This Row],[Annee]],1,1)+1</f>
        <v>31</v>
      </c>
      <c r="O398" s="2" t="b">
        <f>IF(OR(Calendar[[#This Row],[Nom_Jour]]="Samedi",Calendar[[#This Row],[Nom_Jour]]="Dimanche"),TRUE)</f>
        <v>1</v>
      </c>
      <c r="P398" s="1" t="b">
        <f>NOT(ISERROR(VLOOKUP(Calendar[[#This Row],[Date]],Fériés[Date Fériés],1,FALSE)))</f>
        <v>0</v>
      </c>
    </row>
    <row r="399" spans="1:16" x14ac:dyDescent="0.3">
      <c r="A399" s="1">
        <v>44228</v>
      </c>
      <c r="B399" s="1" t="str">
        <f>TEXT(Calendar[[#This Row],[Date]],"aaaa")</f>
        <v>2021</v>
      </c>
      <c r="C399" s="1" t="str">
        <f>"T"&amp;ROUNDUP(Calendar[[#This Row],[No_Mois]]/3,0)</f>
        <v>T1</v>
      </c>
      <c r="D399">
        <f t="shared" si="7"/>
        <v>2</v>
      </c>
      <c r="E399" s="2" t="str">
        <f>"M"&amp;Calendar[[#This Row],[No_Mois]]</f>
        <v>M2</v>
      </c>
      <c r="F399" s="2" t="str">
        <f>Calendar[[#This Row],[Annee]]&amp;IF(LEN(Calendar[[#This Row],[No_Mois]])=1,"0"&amp;Calendar[[#This Row],[No_Mois]],Calendar[[#This Row],[No_Mois]])</f>
        <v>202102</v>
      </c>
      <c r="G399" s="1" t="str">
        <f>TEXT(Calendar[[#This Row],[Date]],"mmmm")&amp;" "&amp;TEXT(Calendar[[#This Row],[Date]],"aa")</f>
        <v>février 21</v>
      </c>
      <c r="H399" s="1" t="str">
        <f>TEXT(Calendar[[#This Row],[Date]],"mmm")&amp;" "&amp;TEXT(Calendar[[#This Row],[Date]],"aa")</f>
        <v>févr 21</v>
      </c>
      <c r="I399" s="2" t="str">
        <f>"S"&amp;IF(LEN(_xlfn.ISOWEEKNUM(Calendar[[#This Row],[Date]]))=1,"0"&amp;_xlfn.ISOWEEKNUM(Calendar[[#This Row],[Date]]),_xlfn.ISOWEEKNUM(Calendar[[#This Row],[Date]]))</f>
        <v>S05</v>
      </c>
      <c r="J399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399" s="2" t="str">
        <f>TEXT(Calendar[[#This Row],[Date]],"jjjj")</f>
        <v>lundi</v>
      </c>
      <c r="L399" s="2">
        <f>WEEKDAY(Calendar[[#This Row],[Date]],2)</f>
        <v>1</v>
      </c>
      <c r="M399" s="2">
        <f>DAY(Calendar[[#This Row],[Date]])</f>
        <v>1</v>
      </c>
      <c r="N399" s="2">
        <f>Calendar[[#This Row],[Date]]-DATE(Calendar[[#This Row],[Annee]],1,1)+1</f>
        <v>32</v>
      </c>
      <c r="O399" s="2" t="b">
        <f>IF(OR(Calendar[[#This Row],[Nom_Jour]]="Samedi",Calendar[[#This Row],[Nom_Jour]]="Dimanche"),TRUE)</f>
        <v>0</v>
      </c>
      <c r="P399" s="1" t="b">
        <f>NOT(ISERROR(VLOOKUP(Calendar[[#This Row],[Date]],Fériés[Date Fériés],1,FALSE)))</f>
        <v>0</v>
      </c>
    </row>
    <row r="400" spans="1:16" x14ac:dyDescent="0.3">
      <c r="A400" s="1">
        <v>44229</v>
      </c>
      <c r="B400" s="1" t="str">
        <f>TEXT(Calendar[[#This Row],[Date]],"aaaa")</f>
        <v>2021</v>
      </c>
      <c r="C400" s="1" t="str">
        <f>"T"&amp;ROUNDUP(Calendar[[#This Row],[No_Mois]]/3,0)</f>
        <v>T1</v>
      </c>
      <c r="D400">
        <f t="shared" si="7"/>
        <v>2</v>
      </c>
      <c r="E400" s="2" t="str">
        <f>"M"&amp;Calendar[[#This Row],[No_Mois]]</f>
        <v>M2</v>
      </c>
      <c r="F400" s="2" t="str">
        <f>Calendar[[#This Row],[Annee]]&amp;IF(LEN(Calendar[[#This Row],[No_Mois]])=1,"0"&amp;Calendar[[#This Row],[No_Mois]],Calendar[[#This Row],[No_Mois]])</f>
        <v>202102</v>
      </c>
      <c r="G400" s="1" t="str">
        <f>TEXT(Calendar[[#This Row],[Date]],"mmmm")&amp;" "&amp;TEXT(Calendar[[#This Row],[Date]],"aa")</f>
        <v>février 21</v>
      </c>
      <c r="H400" s="1" t="str">
        <f>TEXT(Calendar[[#This Row],[Date]],"mmm")&amp;" "&amp;TEXT(Calendar[[#This Row],[Date]],"aa")</f>
        <v>févr 21</v>
      </c>
      <c r="I400" s="2" t="str">
        <f>"S"&amp;IF(LEN(_xlfn.ISOWEEKNUM(Calendar[[#This Row],[Date]]))=1,"0"&amp;_xlfn.ISOWEEKNUM(Calendar[[#This Row],[Date]]),_xlfn.ISOWEEKNUM(Calendar[[#This Row],[Date]]))</f>
        <v>S05</v>
      </c>
      <c r="J400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400" s="2" t="str">
        <f>TEXT(Calendar[[#This Row],[Date]],"jjjj")</f>
        <v>mardi</v>
      </c>
      <c r="L400" s="2">
        <f>WEEKDAY(Calendar[[#This Row],[Date]],2)</f>
        <v>2</v>
      </c>
      <c r="M400" s="2">
        <f>DAY(Calendar[[#This Row],[Date]])</f>
        <v>2</v>
      </c>
      <c r="N400" s="2">
        <f>Calendar[[#This Row],[Date]]-DATE(Calendar[[#This Row],[Annee]],1,1)+1</f>
        <v>33</v>
      </c>
      <c r="O400" s="2" t="b">
        <f>IF(OR(Calendar[[#This Row],[Nom_Jour]]="Samedi",Calendar[[#This Row],[Nom_Jour]]="Dimanche"),TRUE)</f>
        <v>0</v>
      </c>
      <c r="P400" s="1" t="b">
        <f>NOT(ISERROR(VLOOKUP(Calendar[[#This Row],[Date]],Fériés[Date Fériés],1,FALSE)))</f>
        <v>0</v>
      </c>
    </row>
    <row r="401" spans="1:16" x14ac:dyDescent="0.3">
      <c r="A401" s="1">
        <v>44230</v>
      </c>
      <c r="B401" s="1" t="str">
        <f>TEXT(Calendar[[#This Row],[Date]],"aaaa")</f>
        <v>2021</v>
      </c>
      <c r="C401" s="1" t="str">
        <f>"T"&amp;ROUNDUP(Calendar[[#This Row],[No_Mois]]/3,0)</f>
        <v>T1</v>
      </c>
      <c r="D401">
        <f t="shared" si="7"/>
        <v>2</v>
      </c>
      <c r="E401" s="2" t="str">
        <f>"M"&amp;Calendar[[#This Row],[No_Mois]]</f>
        <v>M2</v>
      </c>
      <c r="F401" s="2" t="str">
        <f>Calendar[[#This Row],[Annee]]&amp;IF(LEN(Calendar[[#This Row],[No_Mois]])=1,"0"&amp;Calendar[[#This Row],[No_Mois]],Calendar[[#This Row],[No_Mois]])</f>
        <v>202102</v>
      </c>
      <c r="G401" s="1" t="str">
        <f>TEXT(Calendar[[#This Row],[Date]],"mmmm")&amp;" "&amp;TEXT(Calendar[[#This Row],[Date]],"aa")</f>
        <v>février 21</v>
      </c>
      <c r="H401" s="1" t="str">
        <f>TEXT(Calendar[[#This Row],[Date]],"mmm")&amp;" "&amp;TEXT(Calendar[[#This Row],[Date]],"aa")</f>
        <v>févr 21</v>
      </c>
      <c r="I401" s="2" t="str">
        <f>"S"&amp;IF(LEN(_xlfn.ISOWEEKNUM(Calendar[[#This Row],[Date]]))=1,"0"&amp;_xlfn.ISOWEEKNUM(Calendar[[#This Row],[Date]]),_xlfn.ISOWEEKNUM(Calendar[[#This Row],[Date]]))</f>
        <v>S05</v>
      </c>
      <c r="J401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401" s="2" t="str">
        <f>TEXT(Calendar[[#This Row],[Date]],"jjjj")</f>
        <v>mercredi</v>
      </c>
      <c r="L401" s="2">
        <f>WEEKDAY(Calendar[[#This Row],[Date]],2)</f>
        <v>3</v>
      </c>
      <c r="M401" s="2">
        <f>DAY(Calendar[[#This Row],[Date]])</f>
        <v>3</v>
      </c>
      <c r="N401" s="2">
        <f>Calendar[[#This Row],[Date]]-DATE(Calendar[[#This Row],[Annee]],1,1)+1</f>
        <v>34</v>
      </c>
      <c r="O401" s="2" t="b">
        <f>IF(OR(Calendar[[#This Row],[Nom_Jour]]="Samedi",Calendar[[#This Row],[Nom_Jour]]="Dimanche"),TRUE)</f>
        <v>0</v>
      </c>
      <c r="P401" s="1" t="b">
        <f>NOT(ISERROR(VLOOKUP(Calendar[[#This Row],[Date]],Fériés[Date Fériés],1,FALSE)))</f>
        <v>0</v>
      </c>
    </row>
    <row r="402" spans="1:16" x14ac:dyDescent="0.3">
      <c r="A402" s="1">
        <v>44231</v>
      </c>
      <c r="B402" s="1" t="str">
        <f>TEXT(Calendar[[#This Row],[Date]],"aaaa")</f>
        <v>2021</v>
      </c>
      <c r="C402" s="1" t="str">
        <f>"T"&amp;ROUNDUP(Calendar[[#This Row],[No_Mois]]/3,0)</f>
        <v>T1</v>
      </c>
      <c r="D402">
        <f t="shared" si="7"/>
        <v>2</v>
      </c>
      <c r="E402" s="2" t="str">
        <f>"M"&amp;Calendar[[#This Row],[No_Mois]]</f>
        <v>M2</v>
      </c>
      <c r="F402" s="2" t="str">
        <f>Calendar[[#This Row],[Annee]]&amp;IF(LEN(Calendar[[#This Row],[No_Mois]])=1,"0"&amp;Calendar[[#This Row],[No_Mois]],Calendar[[#This Row],[No_Mois]])</f>
        <v>202102</v>
      </c>
      <c r="G402" s="1" t="str">
        <f>TEXT(Calendar[[#This Row],[Date]],"mmmm")&amp;" "&amp;TEXT(Calendar[[#This Row],[Date]],"aa")</f>
        <v>février 21</v>
      </c>
      <c r="H402" s="1" t="str">
        <f>TEXT(Calendar[[#This Row],[Date]],"mmm")&amp;" "&amp;TEXT(Calendar[[#This Row],[Date]],"aa")</f>
        <v>févr 21</v>
      </c>
      <c r="I402" s="2" t="str">
        <f>"S"&amp;IF(LEN(_xlfn.ISOWEEKNUM(Calendar[[#This Row],[Date]]))=1,"0"&amp;_xlfn.ISOWEEKNUM(Calendar[[#This Row],[Date]]),_xlfn.ISOWEEKNUM(Calendar[[#This Row],[Date]]))</f>
        <v>S05</v>
      </c>
      <c r="J402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402" s="2" t="str">
        <f>TEXT(Calendar[[#This Row],[Date]],"jjjj")</f>
        <v>jeudi</v>
      </c>
      <c r="L402" s="2">
        <f>WEEKDAY(Calendar[[#This Row],[Date]],2)</f>
        <v>4</v>
      </c>
      <c r="M402" s="2">
        <f>DAY(Calendar[[#This Row],[Date]])</f>
        <v>4</v>
      </c>
      <c r="N402" s="2">
        <f>Calendar[[#This Row],[Date]]-DATE(Calendar[[#This Row],[Annee]],1,1)+1</f>
        <v>35</v>
      </c>
      <c r="O402" s="2" t="b">
        <f>IF(OR(Calendar[[#This Row],[Nom_Jour]]="Samedi",Calendar[[#This Row],[Nom_Jour]]="Dimanche"),TRUE)</f>
        <v>0</v>
      </c>
      <c r="P402" s="1" t="b">
        <f>NOT(ISERROR(VLOOKUP(Calendar[[#This Row],[Date]],Fériés[Date Fériés],1,FALSE)))</f>
        <v>0</v>
      </c>
    </row>
    <row r="403" spans="1:16" x14ac:dyDescent="0.3">
      <c r="A403" s="1">
        <v>44232</v>
      </c>
      <c r="B403" s="1" t="str">
        <f>TEXT(Calendar[[#This Row],[Date]],"aaaa")</f>
        <v>2021</v>
      </c>
      <c r="C403" s="1" t="str">
        <f>"T"&amp;ROUNDUP(Calendar[[#This Row],[No_Mois]]/3,0)</f>
        <v>T1</v>
      </c>
      <c r="D403">
        <f t="shared" si="7"/>
        <v>2</v>
      </c>
      <c r="E403" s="2" t="str">
        <f>"M"&amp;Calendar[[#This Row],[No_Mois]]</f>
        <v>M2</v>
      </c>
      <c r="F403" s="2" t="str">
        <f>Calendar[[#This Row],[Annee]]&amp;IF(LEN(Calendar[[#This Row],[No_Mois]])=1,"0"&amp;Calendar[[#This Row],[No_Mois]],Calendar[[#This Row],[No_Mois]])</f>
        <v>202102</v>
      </c>
      <c r="G403" s="1" t="str">
        <f>TEXT(Calendar[[#This Row],[Date]],"mmmm")&amp;" "&amp;TEXT(Calendar[[#This Row],[Date]],"aa")</f>
        <v>février 21</v>
      </c>
      <c r="H403" s="1" t="str">
        <f>TEXT(Calendar[[#This Row],[Date]],"mmm")&amp;" "&amp;TEXT(Calendar[[#This Row],[Date]],"aa")</f>
        <v>févr 21</v>
      </c>
      <c r="I403" s="2" t="str">
        <f>"S"&amp;IF(LEN(_xlfn.ISOWEEKNUM(Calendar[[#This Row],[Date]]))=1,"0"&amp;_xlfn.ISOWEEKNUM(Calendar[[#This Row],[Date]]),_xlfn.ISOWEEKNUM(Calendar[[#This Row],[Date]]))</f>
        <v>S05</v>
      </c>
      <c r="J403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403" s="2" t="str">
        <f>TEXT(Calendar[[#This Row],[Date]],"jjjj")</f>
        <v>vendredi</v>
      </c>
      <c r="L403" s="2">
        <f>WEEKDAY(Calendar[[#This Row],[Date]],2)</f>
        <v>5</v>
      </c>
      <c r="M403" s="2">
        <f>DAY(Calendar[[#This Row],[Date]])</f>
        <v>5</v>
      </c>
      <c r="N403" s="2">
        <f>Calendar[[#This Row],[Date]]-DATE(Calendar[[#This Row],[Annee]],1,1)+1</f>
        <v>36</v>
      </c>
      <c r="O403" s="2" t="b">
        <f>IF(OR(Calendar[[#This Row],[Nom_Jour]]="Samedi",Calendar[[#This Row],[Nom_Jour]]="Dimanche"),TRUE)</f>
        <v>0</v>
      </c>
      <c r="P403" s="1" t="b">
        <f>NOT(ISERROR(VLOOKUP(Calendar[[#This Row],[Date]],Fériés[Date Fériés],1,FALSE)))</f>
        <v>0</v>
      </c>
    </row>
    <row r="404" spans="1:16" x14ac:dyDescent="0.3">
      <c r="A404" s="1">
        <v>44233</v>
      </c>
      <c r="B404" s="1" t="str">
        <f>TEXT(Calendar[[#This Row],[Date]],"aaaa")</f>
        <v>2021</v>
      </c>
      <c r="C404" s="1" t="str">
        <f>"T"&amp;ROUNDUP(Calendar[[#This Row],[No_Mois]]/3,0)</f>
        <v>T1</v>
      </c>
      <c r="D404">
        <f t="shared" si="7"/>
        <v>2</v>
      </c>
      <c r="E404" s="2" t="str">
        <f>"M"&amp;Calendar[[#This Row],[No_Mois]]</f>
        <v>M2</v>
      </c>
      <c r="F404" s="2" t="str">
        <f>Calendar[[#This Row],[Annee]]&amp;IF(LEN(Calendar[[#This Row],[No_Mois]])=1,"0"&amp;Calendar[[#This Row],[No_Mois]],Calendar[[#This Row],[No_Mois]])</f>
        <v>202102</v>
      </c>
      <c r="G404" s="1" t="str">
        <f>TEXT(Calendar[[#This Row],[Date]],"mmmm")&amp;" "&amp;TEXT(Calendar[[#This Row],[Date]],"aa")</f>
        <v>février 21</v>
      </c>
      <c r="H404" s="1" t="str">
        <f>TEXT(Calendar[[#This Row],[Date]],"mmm")&amp;" "&amp;TEXT(Calendar[[#This Row],[Date]],"aa")</f>
        <v>févr 21</v>
      </c>
      <c r="I404" s="2" t="str">
        <f>"S"&amp;IF(LEN(_xlfn.ISOWEEKNUM(Calendar[[#This Row],[Date]]))=1,"0"&amp;_xlfn.ISOWEEKNUM(Calendar[[#This Row],[Date]]),_xlfn.ISOWEEKNUM(Calendar[[#This Row],[Date]]))</f>
        <v>S05</v>
      </c>
      <c r="J404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404" s="2" t="str">
        <f>TEXT(Calendar[[#This Row],[Date]],"jjjj")</f>
        <v>samedi</v>
      </c>
      <c r="L404" s="2">
        <f>WEEKDAY(Calendar[[#This Row],[Date]],2)</f>
        <v>6</v>
      </c>
      <c r="M404" s="2">
        <f>DAY(Calendar[[#This Row],[Date]])</f>
        <v>6</v>
      </c>
      <c r="N404" s="2">
        <f>Calendar[[#This Row],[Date]]-DATE(Calendar[[#This Row],[Annee]],1,1)+1</f>
        <v>37</v>
      </c>
      <c r="O404" s="2" t="b">
        <f>IF(OR(Calendar[[#This Row],[Nom_Jour]]="Samedi",Calendar[[#This Row],[Nom_Jour]]="Dimanche"),TRUE)</f>
        <v>1</v>
      </c>
      <c r="P404" s="1" t="b">
        <f>NOT(ISERROR(VLOOKUP(Calendar[[#This Row],[Date]],Fériés[Date Fériés],1,FALSE)))</f>
        <v>0</v>
      </c>
    </row>
    <row r="405" spans="1:16" x14ac:dyDescent="0.3">
      <c r="A405" s="1">
        <v>44234</v>
      </c>
      <c r="B405" s="1" t="str">
        <f>TEXT(Calendar[[#This Row],[Date]],"aaaa")</f>
        <v>2021</v>
      </c>
      <c r="C405" s="1" t="str">
        <f>"T"&amp;ROUNDUP(Calendar[[#This Row],[No_Mois]]/3,0)</f>
        <v>T1</v>
      </c>
      <c r="D405">
        <f t="shared" si="7"/>
        <v>2</v>
      </c>
      <c r="E405" s="2" t="str">
        <f>"M"&amp;Calendar[[#This Row],[No_Mois]]</f>
        <v>M2</v>
      </c>
      <c r="F405" s="2" t="str">
        <f>Calendar[[#This Row],[Annee]]&amp;IF(LEN(Calendar[[#This Row],[No_Mois]])=1,"0"&amp;Calendar[[#This Row],[No_Mois]],Calendar[[#This Row],[No_Mois]])</f>
        <v>202102</v>
      </c>
      <c r="G405" s="1" t="str">
        <f>TEXT(Calendar[[#This Row],[Date]],"mmmm")&amp;" "&amp;TEXT(Calendar[[#This Row],[Date]],"aa")</f>
        <v>février 21</v>
      </c>
      <c r="H405" s="1" t="str">
        <f>TEXT(Calendar[[#This Row],[Date]],"mmm")&amp;" "&amp;TEXT(Calendar[[#This Row],[Date]],"aa")</f>
        <v>févr 21</v>
      </c>
      <c r="I405" s="2" t="str">
        <f>"S"&amp;IF(LEN(_xlfn.ISOWEEKNUM(Calendar[[#This Row],[Date]]))=1,"0"&amp;_xlfn.ISOWEEKNUM(Calendar[[#This Row],[Date]]),_xlfn.ISOWEEKNUM(Calendar[[#This Row],[Date]]))</f>
        <v>S05</v>
      </c>
      <c r="J405" s="2" t="str">
        <f>Calendar[[#This Row],[Annee]]&amp;"-"&amp;IF(LEN(_xlfn.ISOWEEKNUM(Calendar[[#This Row],[Date]]))=1,"0"&amp;_xlfn.ISOWEEKNUM(Calendar[[#This Row],[Date]]),_xlfn.ISOWEEKNUM(Calendar[[#This Row],[Date]]))</f>
        <v>2021-05</v>
      </c>
      <c r="K405" s="2" t="str">
        <f>TEXT(Calendar[[#This Row],[Date]],"jjjj")</f>
        <v>dimanche</v>
      </c>
      <c r="L405" s="2">
        <f>WEEKDAY(Calendar[[#This Row],[Date]],2)</f>
        <v>7</v>
      </c>
      <c r="M405" s="2">
        <f>DAY(Calendar[[#This Row],[Date]])</f>
        <v>7</v>
      </c>
      <c r="N405" s="2">
        <f>Calendar[[#This Row],[Date]]-DATE(Calendar[[#This Row],[Annee]],1,1)+1</f>
        <v>38</v>
      </c>
      <c r="O405" s="2" t="b">
        <f>IF(OR(Calendar[[#This Row],[Nom_Jour]]="Samedi",Calendar[[#This Row],[Nom_Jour]]="Dimanche"),TRUE)</f>
        <v>1</v>
      </c>
      <c r="P405" s="1" t="b">
        <f>NOT(ISERROR(VLOOKUP(Calendar[[#This Row],[Date]],Fériés[Date Fériés],1,FALSE)))</f>
        <v>0</v>
      </c>
    </row>
    <row r="406" spans="1:16" x14ac:dyDescent="0.3">
      <c r="A406" s="1">
        <v>44235</v>
      </c>
      <c r="B406" s="1" t="str">
        <f>TEXT(Calendar[[#This Row],[Date]],"aaaa")</f>
        <v>2021</v>
      </c>
      <c r="C406" s="1" t="str">
        <f>"T"&amp;ROUNDUP(Calendar[[#This Row],[No_Mois]]/3,0)</f>
        <v>T1</v>
      </c>
      <c r="D406">
        <f t="shared" si="7"/>
        <v>2</v>
      </c>
      <c r="E406" s="2" t="str">
        <f>"M"&amp;Calendar[[#This Row],[No_Mois]]</f>
        <v>M2</v>
      </c>
      <c r="F406" s="2" t="str">
        <f>Calendar[[#This Row],[Annee]]&amp;IF(LEN(Calendar[[#This Row],[No_Mois]])=1,"0"&amp;Calendar[[#This Row],[No_Mois]],Calendar[[#This Row],[No_Mois]])</f>
        <v>202102</v>
      </c>
      <c r="G406" s="1" t="str">
        <f>TEXT(Calendar[[#This Row],[Date]],"mmmm")&amp;" "&amp;TEXT(Calendar[[#This Row],[Date]],"aa")</f>
        <v>février 21</v>
      </c>
      <c r="H406" s="1" t="str">
        <f>TEXT(Calendar[[#This Row],[Date]],"mmm")&amp;" "&amp;TEXT(Calendar[[#This Row],[Date]],"aa")</f>
        <v>févr 21</v>
      </c>
      <c r="I406" s="2" t="str">
        <f>"S"&amp;IF(LEN(_xlfn.ISOWEEKNUM(Calendar[[#This Row],[Date]]))=1,"0"&amp;_xlfn.ISOWEEKNUM(Calendar[[#This Row],[Date]]),_xlfn.ISOWEEKNUM(Calendar[[#This Row],[Date]]))</f>
        <v>S06</v>
      </c>
      <c r="J406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06" s="2" t="str">
        <f>TEXT(Calendar[[#This Row],[Date]],"jjjj")</f>
        <v>lundi</v>
      </c>
      <c r="L406" s="2">
        <f>WEEKDAY(Calendar[[#This Row],[Date]],2)</f>
        <v>1</v>
      </c>
      <c r="M406" s="2">
        <f>DAY(Calendar[[#This Row],[Date]])</f>
        <v>8</v>
      </c>
      <c r="N406" s="2">
        <f>Calendar[[#This Row],[Date]]-DATE(Calendar[[#This Row],[Annee]],1,1)+1</f>
        <v>39</v>
      </c>
      <c r="O406" s="2" t="b">
        <f>IF(OR(Calendar[[#This Row],[Nom_Jour]]="Samedi",Calendar[[#This Row],[Nom_Jour]]="Dimanche"),TRUE)</f>
        <v>0</v>
      </c>
      <c r="P406" s="1" t="b">
        <f>NOT(ISERROR(VLOOKUP(Calendar[[#This Row],[Date]],Fériés[Date Fériés],1,FALSE)))</f>
        <v>0</v>
      </c>
    </row>
    <row r="407" spans="1:16" x14ac:dyDescent="0.3">
      <c r="A407" s="1">
        <v>44236</v>
      </c>
      <c r="B407" s="1" t="str">
        <f>TEXT(Calendar[[#This Row],[Date]],"aaaa")</f>
        <v>2021</v>
      </c>
      <c r="C407" s="1" t="str">
        <f>"T"&amp;ROUNDUP(Calendar[[#This Row],[No_Mois]]/3,0)</f>
        <v>T1</v>
      </c>
      <c r="D407">
        <f t="shared" si="7"/>
        <v>2</v>
      </c>
      <c r="E407" s="2" t="str">
        <f>"M"&amp;Calendar[[#This Row],[No_Mois]]</f>
        <v>M2</v>
      </c>
      <c r="F407" s="2" t="str">
        <f>Calendar[[#This Row],[Annee]]&amp;IF(LEN(Calendar[[#This Row],[No_Mois]])=1,"0"&amp;Calendar[[#This Row],[No_Mois]],Calendar[[#This Row],[No_Mois]])</f>
        <v>202102</v>
      </c>
      <c r="G407" s="1" t="str">
        <f>TEXT(Calendar[[#This Row],[Date]],"mmmm")&amp;" "&amp;TEXT(Calendar[[#This Row],[Date]],"aa")</f>
        <v>février 21</v>
      </c>
      <c r="H407" s="1" t="str">
        <f>TEXT(Calendar[[#This Row],[Date]],"mmm")&amp;" "&amp;TEXT(Calendar[[#This Row],[Date]],"aa")</f>
        <v>févr 21</v>
      </c>
      <c r="I407" s="2" t="str">
        <f>"S"&amp;IF(LEN(_xlfn.ISOWEEKNUM(Calendar[[#This Row],[Date]]))=1,"0"&amp;_xlfn.ISOWEEKNUM(Calendar[[#This Row],[Date]]),_xlfn.ISOWEEKNUM(Calendar[[#This Row],[Date]]))</f>
        <v>S06</v>
      </c>
      <c r="J407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07" s="2" t="str">
        <f>TEXT(Calendar[[#This Row],[Date]],"jjjj")</f>
        <v>mardi</v>
      </c>
      <c r="L407" s="2">
        <f>WEEKDAY(Calendar[[#This Row],[Date]],2)</f>
        <v>2</v>
      </c>
      <c r="M407" s="2">
        <f>DAY(Calendar[[#This Row],[Date]])</f>
        <v>9</v>
      </c>
      <c r="N407" s="2">
        <f>Calendar[[#This Row],[Date]]-DATE(Calendar[[#This Row],[Annee]],1,1)+1</f>
        <v>40</v>
      </c>
      <c r="O407" s="2" t="b">
        <f>IF(OR(Calendar[[#This Row],[Nom_Jour]]="Samedi",Calendar[[#This Row],[Nom_Jour]]="Dimanche"),TRUE)</f>
        <v>0</v>
      </c>
      <c r="P407" s="1" t="b">
        <f>NOT(ISERROR(VLOOKUP(Calendar[[#This Row],[Date]],Fériés[Date Fériés],1,FALSE)))</f>
        <v>0</v>
      </c>
    </row>
    <row r="408" spans="1:16" x14ac:dyDescent="0.3">
      <c r="A408" s="1">
        <v>44237</v>
      </c>
      <c r="B408" s="1" t="str">
        <f>TEXT(Calendar[[#This Row],[Date]],"aaaa")</f>
        <v>2021</v>
      </c>
      <c r="C408" s="1" t="str">
        <f>"T"&amp;ROUNDUP(Calendar[[#This Row],[No_Mois]]/3,0)</f>
        <v>T1</v>
      </c>
      <c r="D408">
        <f t="shared" si="7"/>
        <v>2</v>
      </c>
      <c r="E408" s="2" t="str">
        <f>"M"&amp;Calendar[[#This Row],[No_Mois]]</f>
        <v>M2</v>
      </c>
      <c r="F408" s="2" t="str">
        <f>Calendar[[#This Row],[Annee]]&amp;IF(LEN(Calendar[[#This Row],[No_Mois]])=1,"0"&amp;Calendar[[#This Row],[No_Mois]],Calendar[[#This Row],[No_Mois]])</f>
        <v>202102</v>
      </c>
      <c r="G408" s="1" t="str">
        <f>TEXT(Calendar[[#This Row],[Date]],"mmmm")&amp;" "&amp;TEXT(Calendar[[#This Row],[Date]],"aa")</f>
        <v>février 21</v>
      </c>
      <c r="H408" s="1" t="str">
        <f>TEXT(Calendar[[#This Row],[Date]],"mmm")&amp;" "&amp;TEXT(Calendar[[#This Row],[Date]],"aa")</f>
        <v>févr 21</v>
      </c>
      <c r="I408" s="2" t="str">
        <f>"S"&amp;IF(LEN(_xlfn.ISOWEEKNUM(Calendar[[#This Row],[Date]]))=1,"0"&amp;_xlfn.ISOWEEKNUM(Calendar[[#This Row],[Date]]),_xlfn.ISOWEEKNUM(Calendar[[#This Row],[Date]]))</f>
        <v>S06</v>
      </c>
      <c r="J408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08" s="2" t="str">
        <f>TEXT(Calendar[[#This Row],[Date]],"jjjj")</f>
        <v>mercredi</v>
      </c>
      <c r="L408" s="2">
        <f>WEEKDAY(Calendar[[#This Row],[Date]],2)</f>
        <v>3</v>
      </c>
      <c r="M408" s="2">
        <f>DAY(Calendar[[#This Row],[Date]])</f>
        <v>10</v>
      </c>
      <c r="N408" s="2">
        <f>Calendar[[#This Row],[Date]]-DATE(Calendar[[#This Row],[Annee]],1,1)+1</f>
        <v>41</v>
      </c>
      <c r="O408" s="2" t="b">
        <f>IF(OR(Calendar[[#This Row],[Nom_Jour]]="Samedi",Calendar[[#This Row],[Nom_Jour]]="Dimanche"),TRUE)</f>
        <v>0</v>
      </c>
      <c r="P408" s="1" t="b">
        <f>NOT(ISERROR(VLOOKUP(Calendar[[#This Row],[Date]],Fériés[Date Fériés],1,FALSE)))</f>
        <v>0</v>
      </c>
    </row>
    <row r="409" spans="1:16" x14ac:dyDescent="0.3">
      <c r="A409" s="1">
        <v>44238</v>
      </c>
      <c r="B409" s="1" t="str">
        <f>TEXT(Calendar[[#This Row],[Date]],"aaaa")</f>
        <v>2021</v>
      </c>
      <c r="C409" s="1" t="str">
        <f>"T"&amp;ROUNDUP(Calendar[[#This Row],[No_Mois]]/3,0)</f>
        <v>T1</v>
      </c>
      <c r="D409">
        <f t="shared" si="7"/>
        <v>2</v>
      </c>
      <c r="E409" s="2" t="str">
        <f>"M"&amp;Calendar[[#This Row],[No_Mois]]</f>
        <v>M2</v>
      </c>
      <c r="F409" s="2" t="str">
        <f>Calendar[[#This Row],[Annee]]&amp;IF(LEN(Calendar[[#This Row],[No_Mois]])=1,"0"&amp;Calendar[[#This Row],[No_Mois]],Calendar[[#This Row],[No_Mois]])</f>
        <v>202102</v>
      </c>
      <c r="G409" s="1" t="str">
        <f>TEXT(Calendar[[#This Row],[Date]],"mmmm")&amp;" "&amp;TEXT(Calendar[[#This Row],[Date]],"aa")</f>
        <v>février 21</v>
      </c>
      <c r="H409" s="1" t="str">
        <f>TEXT(Calendar[[#This Row],[Date]],"mmm")&amp;" "&amp;TEXT(Calendar[[#This Row],[Date]],"aa")</f>
        <v>févr 21</v>
      </c>
      <c r="I409" s="2" t="str">
        <f>"S"&amp;IF(LEN(_xlfn.ISOWEEKNUM(Calendar[[#This Row],[Date]]))=1,"0"&amp;_xlfn.ISOWEEKNUM(Calendar[[#This Row],[Date]]),_xlfn.ISOWEEKNUM(Calendar[[#This Row],[Date]]))</f>
        <v>S06</v>
      </c>
      <c r="J409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09" s="2" t="str">
        <f>TEXT(Calendar[[#This Row],[Date]],"jjjj")</f>
        <v>jeudi</v>
      </c>
      <c r="L409" s="2">
        <f>WEEKDAY(Calendar[[#This Row],[Date]],2)</f>
        <v>4</v>
      </c>
      <c r="M409" s="2">
        <f>DAY(Calendar[[#This Row],[Date]])</f>
        <v>11</v>
      </c>
      <c r="N409" s="2">
        <f>Calendar[[#This Row],[Date]]-DATE(Calendar[[#This Row],[Annee]],1,1)+1</f>
        <v>42</v>
      </c>
      <c r="O409" s="2" t="b">
        <f>IF(OR(Calendar[[#This Row],[Nom_Jour]]="Samedi",Calendar[[#This Row],[Nom_Jour]]="Dimanche"),TRUE)</f>
        <v>0</v>
      </c>
      <c r="P409" s="1" t="b">
        <f>NOT(ISERROR(VLOOKUP(Calendar[[#This Row],[Date]],Fériés[Date Fériés],1,FALSE)))</f>
        <v>0</v>
      </c>
    </row>
    <row r="410" spans="1:16" x14ac:dyDescent="0.3">
      <c r="A410" s="1">
        <v>44239</v>
      </c>
      <c r="B410" s="1" t="str">
        <f>TEXT(Calendar[[#This Row],[Date]],"aaaa")</f>
        <v>2021</v>
      </c>
      <c r="C410" s="1" t="str">
        <f>"T"&amp;ROUNDUP(Calendar[[#This Row],[No_Mois]]/3,0)</f>
        <v>T1</v>
      </c>
      <c r="D410">
        <f t="shared" si="7"/>
        <v>2</v>
      </c>
      <c r="E410" s="2" t="str">
        <f>"M"&amp;Calendar[[#This Row],[No_Mois]]</f>
        <v>M2</v>
      </c>
      <c r="F410" s="2" t="str">
        <f>Calendar[[#This Row],[Annee]]&amp;IF(LEN(Calendar[[#This Row],[No_Mois]])=1,"0"&amp;Calendar[[#This Row],[No_Mois]],Calendar[[#This Row],[No_Mois]])</f>
        <v>202102</v>
      </c>
      <c r="G410" s="1" t="str">
        <f>TEXT(Calendar[[#This Row],[Date]],"mmmm")&amp;" "&amp;TEXT(Calendar[[#This Row],[Date]],"aa")</f>
        <v>février 21</v>
      </c>
      <c r="H410" s="1" t="str">
        <f>TEXT(Calendar[[#This Row],[Date]],"mmm")&amp;" "&amp;TEXT(Calendar[[#This Row],[Date]],"aa")</f>
        <v>févr 21</v>
      </c>
      <c r="I410" s="2" t="str">
        <f>"S"&amp;IF(LEN(_xlfn.ISOWEEKNUM(Calendar[[#This Row],[Date]]))=1,"0"&amp;_xlfn.ISOWEEKNUM(Calendar[[#This Row],[Date]]),_xlfn.ISOWEEKNUM(Calendar[[#This Row],[Date]]))</f>
        <v>S06</v>
      </c>
      <c r="J410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10" s="2" t="str">
        <f>TEXT(Calendar[[#This Row],[Date]],"jjjj")</f>
        <v>vendredi</v>
      </c>
      <c r="L410" s="2">
        <f>WEEKDAY(Calendar[[#This Row],[Date]],2)</f>
        <v>5</v>
      </c>
      <c r="M410" s="2">
        <f>DAY(Calendar[[#This Row],[Date]])</f>
        <v>12</v>
      </c>
      <c r="N410" s="2">
        <f>Calendar[[#This Row],[Date]]-DATE(Calendar[[#This Row],[Annee]],1,1)+1</f>
        <v>43</v>
      </c>
      <c r="O410" s="2" t="b">
        <f>IF(OR(Calendar[[#This Row],[Nom_Jour]]="Samedi",Calendar[[#This Row],[Nom_Jour]]="Dimanche"),TRUE)</f>
        <v>0</v>
      </c>
      <c r="P410" s="1" t="b">
        <f>NOT(ISERROR(VLOOKUP(Calendar[[#This Row],[Date]],Fériés[Date Fériés],1,FALSE)))</f>
        <v>0</v>
      </c>
    </row>
    <row r="411" spans="1:16" x14ac:dyDescent="0.3">
      <c r="A411" s="1">
        <v>44240</v>
      </c>
      <c r="B411" s="1" t="str">
        <f>TEXT(Calendar[[#This Row],[Date]],"aaaa")</f>
        <v>2021</v>
      </c>
      <c r="C411" s="1" t="str">
        <f>"T"&amp;ROUNDUP(Calendar[[#This Row],[No_Mois]]/3,0)</f>
        <v>T1</v>
      </c>
      <c r="D411">
        <f t="shared" si="7"/>
        <v>2</v>
      </c>
      <c r="E411" s="2" t="str">
        <f>"M"&amp;Calendar[[#This Row],[No_Mois]]</f>
        <v>M2</v>
      </c>
      <c r="F411" s="2" t="str">
        <f>Calendar[[#This Row],[Annee]]&amp;IF(LEN(Calendar[[#This Row],[No_Mois]])=1,"0"&amp;Calendar[[#This Row],[No_Mois]],Calendar[[#This Row],[No_Mois]])</f>
        <v>202102</v>
      </c>
      <c r="G411" s="1" t="str">
        <f>TEXT(Calendar[[#This Row],[Date]],"mmmm")&amp;" "&amp;TEXT(Calendar[[#This Row],[Date]],"aa")</f>
        <v>février 21</v>
      </c>
      <c r="H411" s="1" t="str">
        <f>TEXT(Calendar[[#This Row],[Date]],"mmm")&amp;" "&amp;TEXT(Calendar[[#This Row],[Date]],"aa")</f>
        <v>févr 21</v>
      </c>
      <c r="I411" s="2" t="str">
        <f>"S"&amp;IF(LEN(_xlfn.ISOWEEKNUM(Calendar[[#This Row],[Date]]))=1,"0"&amp;_xlfn.ISOWEEKNUM(Calendar[[#This Row],[Date]]),_xlfn.ISOWEEKNUM(Calendar[[#This Row],[Date]]))</f>
        <v>S06</v>
      </c>
      <c r="J411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11" s="2" t="str">
        <f>TEXT(Calendar[[#This Row],[Date]],"jjjj")</f>
        <v>samedi</v>
      </c>
      <c r="L411" s="2">
        <f>WEEKDAY(Calendar[[#This Row],[Date]],2)</f>
        <v>6</v>
      </c>
      <c r="M411" s="2">
        <f>DAY(Calendar[[#This Row],[Date]])</f>
        <v>13</v>
      </c>
      <c r="N411" s="2">
        <f>Calendar[[#This Row],[Date]]-DATE(Calendar[[#This Row],[Annee]],1,1)+1</f>
        <v>44</v>
      </c>
      <c r="O411" s="2" t="b">
        <f>IF(OR(Calendar[[#This Row],[Nom_Jour]]="Samedi",Calendar[[#This Row],[Nom_Jour]]="Dimanche"),TRUE)</f>
        <v>1</v>
      </c>
      <c r="P411" s="1" t="b">
        <f>NOT(ISERROR(VLOOKUP(Calendar[[#This Row],[Date]],Fériés[Date Fériés],1,FALSE)))</f>
        <v>0</v>
      </c>
    </row>
    <row r="412" spans="1:16" x14ac:dyDescent="0.3">
      <c r="A412" s="1">
        <v>44241</v>
      </c>
      <c r="B412" s="1" t="str">
        <f>TEXT(Calendar[[#This Row],[Date]],"aaaa")</f>
        <v>2021</v>
      </c>
      <c r="C412" s="1" t="str">
        <f>"T"&amp;ROUNDUP(Calendar[[#This Row],[No_Mois]]/3,0)</f>
        <v>T1</v>
      </c>
      <c r="D412">
        <f t="shared" si="7"/>
        <v>2</v>
      </c>
      <c r="E412" s="2" t="str">
        <f>"M"&amp;Calendar[[#This Row],[No_Mois]]</f>
        <v>M2</v>
      </c>
      <c r="F412" s="2" t="str">
        <f>Calendar[[#This Row],[Annee]]&amp;IF(LEN(Calendar[[#This Row],[No_Mois]])=1,"0"&amp;Calendar[[#This Row],[No_Mois]],Calendar[[#This Row],[No_Mois]])</f>
        <v>202102</v>
      </c>
      <c r="G412" s="1" t="str">
        <f>TEXT(Calendar[[#This Row],[Date]],"mmmm")&amp;" "&amp;TEXT(Calendar[[#This Row],[Date]],"aa")</f>
        <v>février 21</v>
      </c>
      <c r="H412" s="1" t="str">
        <f>TEXT(Calendar[[#This Row],[Date]],"mmm")&amp;" "&amp;TEXT(Calendar[[#This Row],[Date]],"aa")</f>
        <v>févr 21</v>
      </c>
      <c r="I412" s="2" t="str">
        <f>"S"&amp;IF(LEN(_xlfn.ISOWEEKNUM(Calendar[[#This Row],[Date]]))=1,"0"&amp;_xlfn.ISOWEEKNUM(Calendar[[#This Row],[Date]]),_xlfn.ISOWEEKNUM(Calendar[[#This Row],[Date]]))</f>
        <v>S06</v>
      </c>
      <c r="J412" s="2" t="str">
        <f>Calendar[[#This Row],[Annee]]&amp;"-"&amp;IF(LEN(_xlfn.ISOWEEKNUM(Calendar[[#This Row],[Date]]))=1,"0"&amp;_xlfn.ISOWEEKNUM(Calendar[[#This Row],[Date]]),_xlfn.ISOWEEKNUM(Calendar[[#This Row],[Date]]))</f>
        <v>2021-06</v>
      </c>
      <c r="K412" s="2" t="str">
        <f>TEXT(Calendar[[#This Row],[Date]],"jjjj")</f>
        <v>dimanche</v>
      </c>
      <c r="L412" s="2">
        <f>WEEKDAY(Calendar[[#This Row],[Date]],2)</f>
        <v>7</v>
      </c>
      <c r="M412" s="2">
        <f>DAY(Calendar[[#This Row],[Date]])</f>
        <v>14</v>
      </c>
      <c r="N412" s="2">
        <f>Calendar[[#This Row],[Date]]-DATE(Calendar[[#This Row],[Annee]],1,1)+1</f>
        <v>45</v>
      </c>
      <c r="O412" s="2" t="b">
        <f>IF(OR(Calendar[[#This Row],[Nom_Jour]]="Samedi",Calendar[[#This Row],[Nom_Jour]]="Dimanche"),TRUE)</f>
        <v>1</v>
      </c>
      <c r="P412" s="1" t="b">
        <f>NOT(ISERROR(VLOOKUP(Calendar[[#This Row],[Date]],Fériés[Date Fériés],1,FALSE)))</f>
        <v>0</v>
      </c>
    </row>
    <row r="413" spans="1:16" x14ac:dyDescent="0.3">
      <c r="A413" s="1">
        <v>44242</v>
      </c>
      <c r="B413" s="1" t="str">
        <f>TEXT(Calendar[[#This Row],[Date]],"aaaa")</f>
        <v>2021</v>
      </c>
      <c r="C413" s="1" t="str">
        <f>"T"&amp;ROUNDUP(Calendar[[#This Row],[No_Mois]]/3,0)</f>
        <v>T1</v>
      </c>
      <c r="D413">
        <f t="shared" si="7"/>
        <v>2</v>
      </c>
      <c r="E413" s="2" t="str">
        <f>"M"&amp;Calendar[[#This Row],[No_Mois]]</f>
        <v>M2</v>
      </c>
      <c r="F413" s="2" t="str">
        <f>Calendar[[#This Row],[Annee]]&amp;IF(LEN(Calendar[[#This Row],[No_Mois]])=1,"0"&amp;Calendar[[#This Row],[No_Mois]],Calendar[[#This Row],[No_Mois]])</f>
        <v>202102</v>
      </c>
      <c r="G413" s="1" t="str">
        <f>TEXT(Calendar[[#This Row],[Date]],"mmmm")&amp;" "&amp;TEXT(Calendar[[#This Row],[Date]],"aa")</f>
        <v>février 21</v>
      </c>
      <c r="H413" s="1" t="str">
        <f>TEXT(Calendar[[#This Row],[Date]],"mmm")&amp;" "&amp;TEXT(Calendar[[#This Row],[Date]],"aa")</f>
        <v>févr 21</v>
      </c>
      <c r="I413" s="2" t="str">
        <f>"S"&amp;IF(LEN(_xlfn.ISOWEEKNUM(Calendar[[#This Row],[Date]]))=1,"0"&amp;_xlfn.ISOWEEKNUM(Calendar[[#This Row],[Date]]),_xlfn.ISOWEEKNUM(Calendar[[#This Row],[Date]]))</f>
        <v>S07</v>
      </c>
      <c r="J413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3" s="2" t="str">
        <f>TEXT(Calendar[[#This Row],[Date]],"jjjj")</f>
        <v>lundi</v>
      </c>
      <c r="L413" s="2">
        <f>WEEKDAY(Calendar[[#This Row],[Date]],2)</f>
        <v>1</v>
      </c>
      <c r="M413" s="2">
        <f>DAY(Calendar[[#This Row],[Date]])</f>
        <v>15</v>
      </c>
      <c r="N413" s="2">
        <f>Calendar[[#This Row],[Date]]-DATE(Calendar[[#This Row],[Annee]],1,1)+1</f>
        <v>46</v>
      </c>
      <c r="O413" s="2" t="b">
        <f>IF(OR(Calendar[[#This Row],[Nom_Jour]]="Samedi",Calendar[[#This Row],[Nom_Jour]]="Dimanche"),TRUE)</f>
        <v>0</v>
      </c>
      <c r="P413" s="1" t="b">
        <f>NOT(ISERROR(VLOOKUP(Calendar[[#This Row],[Date]],Fériés[Date Fériés],1,FALSE)))</f>
        <v>0</v>
      </c>
    </row>
    <row r="414" spans="1:16" x14ac:dyDescent="0.3">
      <c r="A414" s="1">
        <v>44243</v>
      </c>
      <c r="B414" s="1" t="str">
        <f>TEXT(Calendar[[#This Row],[Date]],"aaaa")</f>
        <v>2021</v>
      </c>
      <c r="C414" s="1" t="str">
        <f>"T"&amp;ROUNDUP(Calendar[[#This Row],[No_Mois]]/3,0)</f>
        <v>T1</v>
      </c>
      <c r="D414">
        <f t="shared" si="7"/>
        <v>2</v>
      </c>
      <c r="E414" s="2" t="str">
        <f>"M"&amp;Calendar[[#This Row],[No_Mois]]</f>
        <v>M2</v>
      </c>
      <c r="F414" s="2" t="str">
        <f>Calendar[[#This Row],[Annee]]&amp;IF(LEN(Calendar[[#This Row],[No_Mois]])=1,"0"&amp;Calendar[[#This Row],[No_Mois]],Calendar[[#This Row],[No_Mois]])</f>
        <v>202102</v>
      </c>
      <c r="G414" s="1" t="str">
        <f>TEXT(Calendar[[#This Row],[Date]],"mmmm")&amp;" "&amp;TEXT(Calendar[[#This Row],[Date]],"aa")</f>
        <v>février 21</v>
      </c>
      <c r="H414" s="1" t="str">
        <f>TEXT(Calendar[[#This Row],[Date]],"mmm")&amp;" "&amp;TEXT(Calendar[[#This Row],[Date]],"aa")</f>
        <v>févr 21</v>
      </c>
      <c r="I414" s="2" t="str">
        <f>"S"&amp;IF(LEN(_xlfn.ISOWEEKNUM(Calendar[[#This Row],[Date]]))=1,"0"&amp;_xlfn.ISOWEEKNUM(Calendar[[#This Row],[Date]]),_xlfn.ISOWEEKNUM(Calendar[[#This Row],[Date]]))</f>
        <v>S07</v>
      </c>
      <c r="J414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4" s="2" t="str">
        <f>TEXT(Calendar[[#This Row],[Date]],"jjjj")</f>
        <v>mardi</v>
      </c>
      <c r="L414" s="2">
        <f>WEEKDAY(Calendar[[#This Row],[Date]],2)</f>
        <v>2</v>
      </c>
      <c r="M414" s="2">
        <f>DAY(Calendar[[#This Row],[Date]])</f>
        <v>16</v>
      </c>
      <c r="N414" s="2">
        <f>Calendar[[#This Row],[Date]]-DATE(Calendar[[#This Row],[Annee]],1,1)+1</f>
        <v>47</v>
      </c>
      <c r="O414" s="2" t="b">
        <f>IF(OR(Calendar[[#This Row],[Nom_Jour]]="Samedi",Calendar[[#This Row],[Nom_Jour]]="Dimanche"),TRUE)</f>
        <v>0</v>
      </c>
      <c r="P414" s="1" t="b">
        <f>NOT(ISERROR(VLOOKUP(Calendar[[#This Row],[Date]],Fériés[Date Fériés],1,FALSE)))</f>
        <v>0</v>
      </c>
    </row>
    <row r="415" spans="1:16" x14ac:dyDescent="0.3">
      <c r="A415" s="1">
        <v>44244</v>
      </c>
      <c r="B415" s="1" t="str">
        <f>TEXT(Calendar[[#This Row],[Date]],"aaaa")</f>
        <v>2021</v>
      </c>
      <c r="C415" s="1" t="str">
        <f>"T"&amp;ROUNDUP(Calendar[[#This Row],[No_Mois]]/3,0)</f>
        <v>T1</v>
      </c>
      <c r="D415">
        <f t="shared" si="7"/>
        <v>2</v>
      </c>
      <c r="E415" s="2" t="str">
        <f>"M"&amp;Calendar[[#This Row],[No_Mois]]</f>
        <v>M2</v>
      </c>
      <c r="F415" s="2" t="str">
        <f>Calendar[[#This Row],[Annee]]&amp;IF(LEN(Calendar[[#This Row],[No_Mois]])=1,"0"&amp;Calendar[[#This Row],[No_Mois]],Calendar[[#This Row],[No_Mois]])</f>
        <v>202102</v>
      </c>
      <c r="G415" s="1" t="str">
        <f>TEXT(Calendar[[#This Row],[Date]],"mmmm")&amp;" "&amp;TEXT(Calendar[[#This Row],[Date]],"aa")</f>
        <v>février 21</v>
      </c>
      <c r="H415" s="1" t="str">
        <f>TEXT(Calendar[[#This Row],[Date]],"mmm")&amp;" "&amp;TEXT(Calendar[[#This Row],[Date]],"aa")</f>
        <v>févr 21</v>
      </c>
      <c r="I415" s="2" t="str">
        <f>"S"&amp;IF(LEN(_xlfn.ISOWEEKNUM(Calendar[[#This Row],[Date]]))=1,"0"&amp;_xlfn.ISOWEEKNUM(Calendar[[#This Row],[Date]]),_xlfn.ISOWEEKNUM(Calendar[[#This Row],[Date]]))</f>
        <v>S07</v>
      </c>
      <c r="J415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5" s="2" t="str">
        <f>TEXT(Calendar[[#This Row],[Date]],"jjjj")</f>
        <v>mercredi</v>
      </c>
      <c r="L415" s="2">
        <f>WEEKDAY(Calendar[[#This Row],[Date]],2)</f>
        <v>3</v>
      </c>
      <c r="M415" s="2">
        <f>DAY(Calendar[[#This Row],[Date]])</f>
        <v>17</v>
      </c>
      <c r="N415" s="2">
        <f>Calendar[[#This Row],[Date]]-DATE(Calendar[[#This Row],[Annee]],1,1)+1</f>
        <v>48</v>
      </c>
      <c r="O415" s="2" t="b">
        <f>IF(OR(Calendar[[#This Row],[Nom_Jour]]="Samedi",Calendar[[#This Row],[Nom_Jour]]="Dimanche"),TRUE)</f>
        <v>0</v>
      </c>
      <c r="P415" s="1" t="b">
        <f>NOT(ISERROR(VLOOKUP(Calendar[[#This Row],[Date]],Fériés[Date Fériés],1,FALSE)))</f>
        <v>0</v>
      </c>
    </row>
    <row r="416" spans="1:16" x14ac:dyDescent="0.3">
      <c r="A416" s="1">
        <v>44245</v>
      </c>
      <c r="B416" s="1" t="str">
        <f>TEXT(Calendar[[#This Row],[Date]],"aaaa")</f>
        <v>2021</v>
      </c>
      <c r="C416" s="1" t="str">
        <f>"T"&amp;ROUNDUP(Calendar[[#This Row],[No_Mois]]/3,0)</f>
        <v>T1</v>
      </c>
      <c r="D416">
        <f t="shared" si="7"/>
        <v>2</v>
      </c>
      <c r="E416" s="2" t="str">
        <f>"M"&amp;Calendar[[#This Row],[No_Mois]]</f>
        <v>M2</v>
      </c>
      <c r="F416" s="2" t="str">
        <f>Calendar[[#This Row],[Annee]]&amp;IF(LEN(Calendar[[#This Row],[No_Mois]])=1,"0"&amp;Calendar[[#This Row],[No_Mois]],Calendar[[#This Row],[No_Mois]])</f>
        <v>202102</v>
      </c>
      <c r="G416" s="1" t="str">
        <f>TEXT(Calendar[[#This Row],[Date]],"mmmm")&amp;" "&amp;TEXT(Calendar[[#This Row],[Date]],"aa")</f>
        <v>février 21</v>
      </c>
      <c r="H416" s="1" t="str">
        <f>TEXT(Calendar[[#This Row],[Date]],"mmm")&amp;" "&amp;TEXT(Calendar[[#This Row],[Date]],"aa")</f>
        <v>févr 21</v>
      </c>
      <c r="I416" s="2" t="str">
        <f>"S"&amp;IF(LEN(_xlfn.ISOWEEKNUM(Calendar[[#This Row],[Date]]))=1,"0"&amp;_xlfn.ISOWEEKNUM(Calendar[[#This Row],[Date]]),_xlfn.ISOWEEKNUM(Calendar[[#This Row],[Date]]))</f>
        <v>S07</v>
      </c>
      <c r="J416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6" s="2" t="str">
        <f>TEXT(Calendar[[#This Row],[Date]],"jjjj")</f>
        <v>jeudi</v>
      </c>
      <c r="L416" s="2">
        <f>WEEKDAY(Calendar[[#This Row],[Date]],2)</f>
        <v>4</v>
      </c>
      <c r="M416" s="2">
        <f>DAY(Calendar[[#This Row],[Date]])</f>
        <v>18</v>
      </c>
      <c r="N416" s="2">
        <f>Calendar[[#This Row],[Date]]-DATE(Calendar[[#This Row],[Annee]],1,1)+1</f>
        <v>49</v>
      </c>
      <c r="O416" s="2" t="b">
        <f>IF(OR(Calendar[[#This Row],[Nom_Jour]]="Samedi",Calendar[[#This Row],[Nom_Jour]]="Dimanche"),TRUE)</f>
        <v>0</v>
      </c>
      <c r="P416" s="1" t="b">
        <f>NOT(ISERROR(VLOOKUP(Calendar[[#This Row],[Date]],Fériés[Date Fériés],1,FALSE)))</f>
        <v>0</v>
      </c>
    </row>
    <row r="417" spans="1:16" x14ac:dyDescent="0.3">
      <c r="A417" s="1">
        <v>44246</v>
      </c>
      <c r="B417" s="1" t="str">
        <f>TEXT(Calendar[[#This Row],[Date]],"aaaa")</f>
        <v>2021</v>
      </c>
      <c r="C417" s="1" t="str">
        <f>"T"&amp;ROUNDUP(Calendar[[#This Row],[No_Mois]]/3,0)</f>
        <v>T1</v>
      </c>
      <c r="D417">
        <f t="shared" si="7"/>
        <v>2</v>
      </c>
      <c r="E417" s="2" t="str">
        <f>"M"&amp;Calendar[[#This Row],[No_Mois]]</f>
        <v>M2</v>
      </c>
      <c r="F417" s="2" t="str">
        <f>Calendar[[#This Row],[Annee]]&amp;IF(LEN(Calendar[[#This Row],[No_Mois]])=1,"0"&amp;Calendar[[#This Row],[No_Mois]],Calendar[[#This Row],[No_Mois]])</f>
        <v>202102</v>
      </c>
      <c r="G417" s="1" t="str">
        <f>TEXT(Calendar[[#This Row],[Date]],"mmmm")&amp;" "&amp;TEXT(Calendar[[#This Row],[Date]],"aa")</f>
        <v>février 21</v>
      </c>
      <c r="H417" s="1" t="str">
        <f>TEXT(Calendar[[#This Row],[Date]],"mmm")&amp;" "&amp;TEXT(Calendar[[#This Row],[Date]],"aa")</f>
        <v>févr 21</v>
      </c>
      <c r="I417" s="2" t="str">
        <f>"S"&amp;IF(LEN(_xlfn.ISOWEEKNUM(Calendar[[#This Row],[Date]]))=1,"0"&amp;_xlfn.ISOWEEKNUM(Calendar[[#This Row],[Date]]),_xlfn.ISOWEEKNUM(Calendar[[#This Row],[Date]]))</f>
        <v>S07</v>
      </c>
      <c r="J417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7" s="2" t="str">
        <f>TEXT(Calendar[[#This Row],[Date]],"jjjj")</f>
        <v>vendredi</v>
      </c>
      <c r="L417" s="2">
        <f>WEEKDAY(Calendar[[#This Row],[Date]],2)</f>
        <v>5</v>
      </c>
      <c r="M417" s="2">
        <f>DAY(Calendar[[#This Row],[Date]])</f>
        <v>19</v>
      </c>
      <c r="N417" s="2">
        <f>Calendar[[#This Row],[Date]]-DATE(Calendar[[#This Row],[Annee]],1,1)+1</f>
        <v>50</v>
      </c>
      <c r="O417" s="2" t="b">
        <f>IF(OR(Calendar[[#This Row],[Nom_Jour]]="Samedi",Calendar[[#This Row],[Nom_Jour]]="Dimanche"),TRUE)</f>
        <v>0</v>
      </c>
      <c r="P417" s="1" t="b">
        <f>NOT(ISERROR(VLOOKUP(Calendar[[#This Row],[Date]],Fériés[Date Fériés],1,FALSE)))</f>
        <v>0</v>
      </c>
    </row>
    <row r="418" spans="1:16" x14ac:dyDescent="0.3">
      <c r="A418" s="1">
        <v>44247</v>
      </c>
      <c r="B418" s="1" t="str">
        <f>TEXT(Calendar[[#This Row],[Date]],"aaaa")</f>
        <v>2021</v>
      </c>
      <c r="C418" s="1" t="str">
        <f>"T"&amp;ROUNDUP(Calendar[[#This Row],[No_Mois]]/3,0)</f>
        <v>T1</v>
      </c>
      <c r="D418">
        <f t="shared" si="7"/>
        <v>2</v>
      </c>
      <c r="E418" s="2" t="str">
        <f>"M"&amp;Calendar[[#This Row],[No_Mois]]</f>
        <v>M2</v>
      </c>
      <c r="F418" s="2" t="str">
        <f>Calendar[[#This Row],[Annee]]&amp;IF(LEN(Calendar[[#This Row],[No_Mois]])=1,"0"&amp;Calendar[[#This Row],[No_Mois]],Calendar[[#This Row],[No_Mois]])</f>
        <v>202102</v>
      </c>
      <c r="G418" s="1" t="str">
        <f>TEXT(Calendar[[#This Row],[Date]],"mmmm")&amp;" "&amp;TEXT(Calendar[[#This Row],[Date]],"aa")</f>
        <v>février 21</v>
      </c>
      <c r="H418" s="1" t="str">
        <f>TEXT(Calendar[[#This Row],[Date]],"mmm")&amp;" "&amp;TEXT(Calendar[[#This Row],[Date]],"aa")</f>
        <v>févr 21</v>
      </c>
      <c r="I418" s="2" t="str">
        <f>"S"&amp;IF(LEN(_xlfn.ISOWEEKNUM(Calendar[[#This Row],[Date]]))=1,"0"&amp;_xlfn.ISOWEEKNUM(Calendar[[#This Row],[Date]]),_xlfn.ISOWEEKNUM(Calendar[[#This Row],[Date]]))</f>
        <v>S07</v>
      </c>
      <c r="J418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8" s="2" t="str">
        <f>TEXT(Calendar[[#This Row],[Date]],"jjjj")</f>
        <v>samedi</v>
      </c>
      <c r="L418" s="2">
        <f>WEEKDAY(Calendar[[#This Row],[Date]],2)</f>
        <v>6</v>
      </c>
      <c r="M418" s="2">
        <f>DAY(Calendar[[#This Row],[Date]])</f>
        <v>20</v>
      </c>
      <c r="N418" s="2">
        <f>Calendar[[#This Row],[Date]]-DATE(Calendar[[#This Row],[Annee]],1,1)+1</f>
        <v>51</v>
      </c>
      <c r="O418" s="2" t="b">
        <f>IF(OR(Calendar[[#This Row],[Nom_Jour]]="Samedi",Calendar[[#This Row],[Nom_Jour]]="Dimanche"),TRUE)</f>
        <v>1</v>
      </c>
      <c r="P418" s="1" t="b">
        <f>NOT(ISERROR(VLOOKUP(Calendar[[#This Row],[Date]],Fériés[Date Fériés],1,FALSE)))</f>
        <v>0</v>
      </c>
    </row>
    <row r="419" spans="1:16" x14ac:dyDescent="0.3">
      <c r="A419" s="1">
        <v>44248</v>
      </c>
      <c r="B419" s="1" t="str">
        <f>TEXT(Calendar[[#This Row],[Date]],"aaaa")</f>
        <v>2021</v>
      </c>
      <c r="C419" s="1" t="str">
        <f>"T"&amp;ROUNDUP(Calendar[[#This Row],[No_Mois]]/3,0)</f>
        <v>T1</v>
      </c>
      <c r="D419">
        <f t="shared" si="7"/>
        <v>2</v>
      </c>
      <c r="E419" s="2" t="str">
        <f>"M"&amp;Calendar[[#This Row],[No_Mois]]</f>
        <v>M2</v>
      </c>
      <c r="F419" s="2" t="str">
        <f>Calendar[[#This Row],[Annee]]&amp;IF(LEN(Calendar[[#This Row],[No_Mois]])=1,"0"&amp;Calendar[[#This Row],[No_Mois]],Calendar[[#This Row],[No_Mois]])</f>
        <v>202102</v>
      </c>
      <c r="G419" s="1" t="str">
        <f>TEXT(Calendar[[#This Row],[Date]],"mmmm")&amp;" "&amp;TEXT(Calendar[[#This Row],[Date]],"aa")</f>
        <v>février 21</v>
      </c>
      <c r="H419" s="1" t="str">
        <f>TEXT(Calendar[[#This Row],[Date]],"mmm")&amp;" "&amp;TEXT(Calendar[[#This Row],[Date]],"aa")</f>
        <v>févr 21</v>
      </c>
      <c r="I419" s="2" t="str">
        <f>"S"&amp;IF(LEN(_xlfn.ISOWEEKNUM(Calendar[[#This Row],[Date]]))=1,"0"&amp;_xlfn.ISOWEEKNUM(Calendar[[#This Row],[Date]]),_xlfn.ISOWEEKNUM(Calendar[[#This Row],[Date]]))</f>
        <v>S07</v>
      </c>
      <c r="J419" s="2" t="str">
        <f>Calendar[[#This Row],[Annee]]&amp;"-"&amp;IF(LEN(_xlfn.ISOWEEKNUM(Calendar[[#This Row],[Date]]))=1,"0"&amp;_xlfn.ISOWEEKNUM(Calendar[[#This Row],[Date]]),_xlfn.ISOWEEKNUM(Calendar[[#This Row],[Date]]))</f>
        <v>2021-07</v>
      </c>
      <c r="K419" s="2" t="str">
        <f>TEXT(Calendar[[#This Row],[Date]],"jjjj")</f>
        <v>dimanche</v>
      </c>
      <c r="L419" s="2">
        <f>WEEKDAY(Calendar[[#This Row],[Date]],2)</f>
        <v>7</v>
      </c>
      <c r="M419" s="2">
        <f>DAY(Calendar[[#This Row],[Date]])</f>
        <v>21</v>
      </c>
      <c r="N419" s="2">
        <f>Calendar[[#This Row],[Date]]-DATE(Calendar[[#This Row],[Annee]],1,1)+1</f>
        <v>52</v>
      </c>
      <c r="O419" s="2" t="b">
        <f>IF(OR(Calendar[[#This Row],[Nom_Jour]]="Samedi",Calendar[[#This Row],[Nom_Jour]]="Dimanche"),TRUE)</f>
        <v>1</v>
      </c>
      <c r="P419" s="1" t="b">
        <f>NOT(ISERROR(VLOOKUP(Calendar[[#This Row],[Date]],Fériés[Date Fériés],1,FALSE)))</f>
        <v>0</v>
      </c>
    </row>
    <row r="420" spans="1:16" x14ac:dyDescent="0.3">
      <c r="A420" s="1">
        <v>44249</v>
      </c>
      <c r="B420" s="1" t="str">
        <f>TEXT(Calendar[[#This Row],[Date]],"aaaa")</f>
        <v>2021</v>
      </c>
      <c r="C420" s="1" t="str">
        <f>"T"&amp;ROUNDUP(Calendar[[#This Row],[No_Mois]]/3,0)</f>
        <v>T1</v>
      </c>
      <c r="D420">
        <f t="shared" si="7"/>
        <v>2</v>
      </c>
      <c r="E420" s="2" t="str">
        <f>"M"&amp;Calendar[[#This Row],[No_Mois]]</f>
        <v>M2</v>
      </c>
      <c r="F420" s="2" t="str">
        <f>Calendar[[#This Row],[Annee]]&amp;IF(LEN(Calendar[[#This Row],[No_Mois]])=1,"0"&amp;Calendar[[#This Row],[No_Mois]],Calendar[[#This Row],[No_Mois]])</f>
        <v>202102</v>
      </c>
      <c r="G420" s="1" t="str">
        <f>TEXT(Calendar[[#This Row],[Date]],"mmmm")&amp;" "&amp;TEXT(Calendar[[#This Row],[Date]],"aa")</f>
        <v>février 21</v>
      </c>
      <c r="H420" s="1" t="str">
        <f>TEXT(Calendar[[#This Row],[Date]],"mmm")&amp;" "&amp;TEXT(Calendar[[#This Row],[Date]],"aa")</f>
        <v>févr 21</v>
      </c>
      <c r="I420" s="2" t="str">
        <f>"S"&amp;IF(LEN(_xlfn.ISOWEEKNUM(Calendar[[#This Row],[Date]]))=1,"0"&amp;_xlfn.ISOWEEKNUM(Calendar[[#This Row],[Date]]),_xlfn.ISOWEEKNUM(Calendar[[#This Row],[Date]]))</f>
        <v>S08</v>
      </c>
      <c r="J420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0" s="2" t="str">
        <f>TEXT(Calendar[[#This Row],[Date]],"jjjj")</f>
        <v>lundi</v>
      </c>
      <c r="L420" s="2">
        <f>WEEKDAY(Calendar[[#This Row],[Date]],2)</f>
        <v>1</v>
      </c>
      <c r="M420" s="2">
        <f>DAY(Calendar[[#This Row],[Date]])</f>
        <v>22</v>
      </c>
      <c r="N420" s="2">
        <f>Calendar[[#This Row],[Date]]-DATE(Calendar[[#This Row],[Annee]],1,1)+1</f>
        <v>53</v>
      </c>
      <c r="O420" s="2" t="b">
        <f>IF(OR(Calendar[[#This Row],[Nom_Jour]]="Samedi",Calendar[[#This Row],[Nom_Jour]]="Dimanche"),TRUE)</f>
        <v>0</v>
      </c>
      <c r="P420" s="1" t="b">
        <f>NOT(ISERROR(VLOOKUP(Calendar[[#This Row],[Date]],Fériés[Date Fériés],1,FALSE)))</f>
        <v>0</v>
      </c>
    </row>
    <row r="421" spans="1:16" x14ac:dyDescent="0.3">
      <c r="A421" s="1">
        <v>44250</v>
      </c>
      <c r="B421" s="1" t="str">
        <f>TEXT(Calendar[[#This Row],[Date]],"aaaa")</f>
        <v>2021</v>
      </c>
      <c r="C421" s="1" t="str">
        <f>"T"&amp;ROUNDUP(Calendar[[#This Row],[No_Mois]]/3,0)</f>
        <v>T1</v>
      </c>
      <c r="D421">
        <f t="shared" si="7"/>
        <v>2</v>
      </c>
      <c r="E421" s="2" t="str">
        <f>"M"&amp;Calendar[[#This Row],[No_Mois]]</f>
        <v>M2</v>
      </c>
      <c r="F421" s="2" t="str">
        <f>Calendar[[#This Row],[Annee]]&amp;IF(LEN(Calendar[[#This Row],[No_Mois]])=1,"0"&amp;Calendar[[#This Row],[No_Mois]],Calendar[[#This Row],[No_Mois]])</f>
        <v>202102</v>
      </c>
      <c r="G421" s="1" t="str">
        <f>TEXT(Calendar[[#This Row],[Date]],"mmmm")&amp;" "&amp;TEXT(Calendar[[#This Row],[Date]],"aa")</f>
        <v>février 21</v>
      </c>
      <c r="H421" s="1" t="str">
        <f>TEXT(Calendar[[#This Row],[Date]],"mmm")&amp;" "&amp;TEXT(Calendar[[#This Row],[Date]],"aa")</f>
        <v>févr 21</v>
      </c>
      <c r="I421" s="2" t="str">
        <f>"S"&amp;IF(LEN(_xlfn.ISOWEEKNUM(Calendar[[#This Row],[Date]]))=1,"0"&amp;_xlfn.ISOWEEKNUM(Calendar[[#This Row],[Date]]),_xlfn.ISOWEEKNUM(Calendar[[#This Row],[Date]]))</f>
        <v>S08</v>
      </c>
      <c r="J421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1" s="2" t="str">
        <f>TEXT(Calendar[[#This Row],[Date]],"jjjj")</f>
        <v>mardi</v>
      </c>
      <c r="L421" s="2">
        <f>WEEKDAY(Calendar[[#This Row],[Date]],2)</f>
        <v>2</v>
      </c>
      <c r="M421" s="2">
        <f>DAY(Calendar[[#This Row],[Date]])</f>
        <v>23</v>
      </c>
      <c r="N421" s="2">
        <f>Calendar[[#This Row],[Date]]-DATE(Calendar[[#This Row],[Annee]],1,1)+1</f>
        <v>54</v>
      </c>
      <c r="O421" s="2" t="b">
        <f>IF(OR(Calendar[[#This Row],[Nom_Jour]]="Samedi",Calendar[[#This Row],[Nom_Jour]]="Dimanche"),TRUE)</f>
        <v>0</v>
      </c>
      <c r="P421" s="1" t="b">
        <f>NOT(ISERROR(VLOOKUP(Calendar[[#This Row],[Date]],Fériés[Date Fériés],1,FALSE)))</f>
        <v>0</v>
      </c>
    </row>
    <row r="422" spans="1:16" x14ac:dyDescent="0.3">
      <c r="A422" s="1">
        <v>44251</v>
      </c>
      <c r="B422" s="1" t="str">
        <f>TEXT(Calendar[[#This Row],[Date]],"aaaa")</f>
        <v>2021</v>
      </c>
      <c r="C422" s="1" t="str">
        <f>"T"&amp;ROUNDUP(Calendar[[#This Row],[No_Mois]]/3,0)</f>
        <v>T1</v>
      </c>
      <c r="D422">
        <f t="shared" si="7"/>
        <v>2</v>
      </c>
      <c r="E422" s="2" t="str">
        <f>"M"&amp;Calendar[[#This Row],[No_Mois]]</f>
        <v>M2</v>
      </c>
      <c r="F422" s="2" t="str">
        <f>Calendar[[#This Row],[Annee]]&amp;IF(LEN(Calendar[[#This Row],[No_Mois]])=1,"0"&amp;Calendar[[#This Row],[No_Mois]],Calendar[[#This Row],[No_Mois]])</f>
        <v>202102</v>
      </c>
      <c r="G422" s="1" t="str">
        <f>TEXT(Calendar[[#This Row],[Date]],"mmmm")&amp;" "&amp;TEXT(Calendar[[#This Row],[Date]],"aa")</f>
        <v>février 21</v>
      </c>
      <c r="H422" s="1" t="str">
        <f>TEXT(Calendar[[#This Row],[Date]],"mmm")&amp;" "&amp;TEXT(Calendar[[#This Row],[Date]],"aa")</f>
        <v>févr 21</v>
      </c>
      <c r="I422" s="2" t="str">
        <f>"S"&amp;IF(LEN(_xlfn.ISOWEEKNUM(Calendar[[#This Row],[Date]]))=1,"0"&amp;_xlfn.ISOWEEKNUM(Calendar[[#This Row],[Date]]),_xlfn.ISOWEEKNUM(Calendar[[#This Row],[Date]]))</f>
        <v>S08</v>
      </c>
      <c r="J422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2" s="2" t="str">
        <f>TEXT(Calendar[[#This Row],[Date]],"jjjj")</f>
        <v>mercredi</v>
      </c>
      <c r="L422" s="2">
        <f>WEEKDAY(Calendar[[#This Row],[Date]],2)</f>
        <v>3</v>
      </c>
      <c r="M422" s="2">
        <f>DAY(Calendar[[#This Row],[Date]])</f>
        <v>24</v>
      </c>
      <c r="N422" s="2">
        <f>Calendar[[#This Row],[Date]]-DATE(Calendar[[#This Row],[Annee]],1,1)+1</f>
        <v>55</v>
      </c>
      <c r="O422" s="2" t="b">
        <f>IF(OR(Calendar[[#This Row],[Nom_Jour]]="Samedi",Calendar[[#This Row],[Nom_Jour]]="Dimanche"),TRUE)</f>
        <v>0</v>
      </c>
      <c r="P422" s="1" t="b">
        <f>NOT(ISERROR(VLOOKUP(Calendar[[#This Row],[Date]],Fériés[Date Fériés],1,FALSE)))</f>
        <v>0</v>
      </c>
    </row>
    <row r="423" spans="1:16" x14ac:dyDescent="0.3">
      <c r="A423" s="1">
        <v>44252</v>
      </c>
      <c r="B423" s="1" t="str">
        <f>TEXT(Calendar[[#This Row],[Date]],"aaaa")</f>
        <v>2021</v>
      </c>
      <c r="C423" s="1" t="str">
        <f>"T"&amp;ROUNDUP(Calendar[[#This Row],[No_Mois]]/3,0)</f>
        <v>T1</v>
      </c>
      <c r="D423">
        <f t="shared" si="7"/>
        <v>2</v>
      </c>
      <c r="E423" s="2" t="str">
        <f>"M"&amp;Calendar[[#This Row],[No_Mois]]</f>
        <v>M2</v>
      </c>
      <c r="F423" s="2" t="str">
        <f>Calendar[[#This Row],[Annee]]&amp;IF(LEN(Calendar[[#This Row],[No_Mois]])=1,"0"&amp;Calendar[[#This Row],[No_Mois]],Calendar[[#This Row],[No_Mois]])</f>
        <v>202102</v>
      </c>
      <c r="G423" s="1" t="str">
        <f>TEXT(Calendar[[#This Row],[Date]],"mmmm")&amp;" "&amp;TEXT(Calendar[[#This Row],[Date]],"aa")</f>
        <v>février 21</v>
      </c>
      <c r="H423" s="1" t="str">
        <f>TEXT(Calendar[[#This Row],[Date]],"mmm")&amp;" "&amp;TEXT(Calendar[[#This Row],[Date]],"aa")</f>
        <v>févr 21</v>
      </c>
      <c r="I423" s="2" t="str">
        <f>"S"&amp;IF(LEN(_xlfn.ISOWEEKNUM(Calendar[[#This Row],[Date]]))=1,"0"&amp;_xlfn.ISOWEEKNUM(Calendar[[#This Row],[Date]]),_xlfn.ISOWEEKNUM(Calendar[[#This Row],[Date]]))</f>
        <v>S08</v>
      </c>
      <c r="J423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3" s="2" t="str">
        <f>TEXT(Calendar[[#This Row],[Date]],"jjjj")</f>
        <v>jeudi</v>
      </c>
      <c r="L423" s="2">
        <f>WEEKDAY(Calendar[[#This Row],[Date]],2)</f>
        <v>4</v>
      </c>
      <c r="M423" s="2">
        <f>DAY(Calendar[[#This Row],[Date]])</f>
        <v>25</v>
      </c>
      <c r="N423" s="2">
        <f>Calendar[[#This Row],[Date]]-DATE(Calendar[[#This Row],[Annee]],1,1)+1</f>
        <v>56</v>
      </c>
      <c r="O423" s="2" t="b">
        <f>IF(OR(Calendar[[#This Row],[Nom_Jour]]="Samedi",Calendar[[#This Row],[Nom_Jour]]="Dimanche"),TRUE)</f>
        <v>0</v>
      </c>
      <c r="P423" s="1" t="b">
        <f>NOT(ISERROR(VLOOKUP(Calendar[[#This Row],[Date]],Fériés[Date Fériés],1,FALSE)))</f>
        <v>0</v>
      </c>
    </row>
    <row r="424" spans="1:16" x14ac:dyDescent="0.3">
      <c r="A424" s="1">
        <v>44253</v>
      </c>
      <c r="B424" s="1" t="str">
        <f>TEXT(Calendar[[#This Row],[Date]],"aaaa")</f>
        <v>2021</v>
      </c>
      <c r="C424" s="1" t="str">
        <f>"T"&amp;ROUNDUP(Calendar[[#This Row],[No_Mois]]/3,0)</f>
        <v>T1</v>
      </c>
      <c r="D424">
        <f t="shared" si="7"/>
        <v>2</v>
      </c>
      <c r="E424" s="2" t="str">
        <f>"M"&amp;Calendar[[#This Row],[No_Mois]]</f>
        <v>M2</v>
      </c>
      <c r="F424" s="2" t="str">
        <f>Calendar[[#This Row],[Annee]]&amp;IF(LEN(Calendar[[#This Row],[No_Mois]])=1,"0"&amp;Calendar[[#This Row],[No_Mois]],Calendar[[#This Row],[No_Mois]])</f>
        <v>202102</v>
      </c>
      <c r="G424" s="1" t="str">
        <f>TEXT(Calendar[[#This Row],[Date]],"mmmm")&amp;" "&amp;TEXT(Calendar[[#This Row],[Date]],"aa")</f>
        <v>février 21</v>
      </c>
      <c r="H424" s="1" t="str">
        <f>TEXT(Calendar[[#This Row],[Date]],"mmm")&amp;" "&amp;TEXT(Calendar[[#This Row],[Date]],"aa")</f>
        <v>févr 21</v>
      </c>
      <c r="I424" s="2" t="str">
        <f>"S"&amp;IF(LEN(_xlfn.ISOWEEKNUM(Calendar[[#This Row],[Date]]))=1,"0"&amp;_xlfn.ISOWEEKNUM(Calendar[[#This Row],[Date]]),_xlfn.ISOWEEKNUM(Calendar[[#This Row],[Date]]))</f>
        <v>S08</v>
      </c>
      <c r="J424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4" s="2" t="str">
        <f>TEXT(Calendar[[#This Row],[Date]],"jjjj")</f>
        <v>vendredi</v>
      </c>
      <c r="L424" s="2">
        <f>WEEKDAY(Calendar[[#This Row],[Date]],2)</f>
        <v>5</v>
      </c>
      <c r="M424" s="2">
        <f>DAY(Calendar[[#This Row],[Date]])</f>
        <v>26</v>
      </c>
      <c r="N424" s="2">
        <f>Calendar[[#This Row],[Date]]-DATE(Calendar[[#This Row],[Annee]],1,1)+1</f>
        <v>57</v>
      </c>
      <c r="O424" s="2" t="b">
        <f>IF(OR(Calendar[[#This Row],[Nom_Jour]]="Samedi",Calendar[[#This Row],[Nom_Jour]]="Dimanche"),TRUE)</f>
        <v>0</v>
      </c>
      <c r="P424" s="1" t="b">
        <f>NOT(ISERROR(VLOOKUP(Calendar[[#This Row],[Date]],Fériés[Date Fériés],1,FALSE)))</f>
        <v>0</v>
      </c>
    </row>
    <row r="425" spans="1:16" x14ac:dyDescent="0.3">
      <c r="A425" s="1">
        <v>44254</v>
      </c>
      <c r="B425" s="1" t="str">
        <f>TEXT(Calendar[[#This Row],[Date]],"aaaa")</f>
        <v>2021</v>
      </c>
      <c r="C425" s="1" t="str">
        <f>"T"&amp;ROUNDUP(Calendar[[#This Row],[No_Mois]]/3,0)</f>
        <v>T1</v>
      </c>
      <c r="D425">
        <f t="shared" si="7"/>
        <v>2</v>
      </c>
      <c r="E425" s="2" t="str">
        <f>"M"&amp;Calendar[[#This Row],[No_Mois]]</f>
        <v>M2</v>
      </c>
      <c r="F425" s="2" t="str">
        <f>Calendar[[#This Row],[Annee]]&amp;IF(LEN(Calendar[[#This Row],[No_Mois]])=1,"0"&amp;Calendar[[#This Row],[No_Mois]],Calendar[[#This Row],[No_Mois]])</f>
        <v>202102</v>
      </c>
      <c r="G425" s="1" t="str">
        <f>TEXT(Calendar[[#This Row],[Date]],"mmmm")&amp;" "&amp;TEXT(Calendar[[#This Row],[Date]],"aa")</f>
        <v>février 21</v>
      </c>
      <c r="H425" s="1" t="str">
        <f>TEXT(Calendar[[#This Row],[Date]],"mmm")&amp;" "&amp;TEXT(Calendar[[#This Row],[Date]],"aa")</f>
        <v>févr 21</v>
      </c>
      <c r="I425" s="2" t="str">
        <f>"S"&amp;IF(LEN(_xlfn.ISOWEEKNUM(Calendar[[#This Row],[Date]]))=1,"0"&amp;_xlfn.ISOWEEKNUM(Calendar[[#This Row],[Date]]),_xlfn.ISOWEEKNUM(Calendar[[#This Row],[Date]]))</f>
        <v>S08</v>
      </c>
      <c r="J425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5" s="2" t="str">
        <f>TEXT(Calendar[[#This Row],[Date]],"jjjj")</f>
        <v>samedi</v>
      </c>
      <c r="L425" s="2">
        <f>WEEKDAY(Calendar[[#This Row],[Date]],2)</f>
        <v>6</v>
      </c>
      <c r="M425" s="2">
        <f>DAY(Calendar[[#This Row],[Date]])</f>
        <v>27</v>
      </c>
      <c r="N425" s="2">
        <f>Calendar[[#This Row],[Date]]-DATE(Calendar[[#This Row],[Annee]],1,1)+1</f>
        <v>58</v>
      </c>
      <c r="O425" s="2" t="b">
        <f>IF(OR(Calendar[[#This Row],[Nom_Jour]]="Samedi",Calendar[[#This Row],[Nom_Jour]]="Dimanche"),TRUE)</f>
        <v>1</v>
      </c>
      <c r="P425" s="1" t="b">
        <f>NOT(ISERROR(VLOOKUP(Calendar[[#This Row],[Date]],Fériés[Date Fériés],1,FALSE)))</f>
        <v>0</v>
      </c>
    </row>
    <row r="426" spans="1:16" x14ac:dyDescent="0.3">
      <c r="A426" s="1">
        <v>44255</v>
      </c>
      <c r="B426" s="1" t="str">
        <f>TEXT(Calendar[[#This Row],[Date]],"aaaa")</f>
        <v>2021</v>
      </c>
      <c r="C426" s="1" t="str">
        <f>"T"&amp;ROUNDUP(Calendar[[#This Row],[No_Mois]]/3,0)</f>
        <v>T1</v>
      </c>
      <c r="D426">
        <f t="shared" si="7"/>
        <v>2</v>
      </c>
      <c r="E426" s="2" t="str">
        <f>"M"&amp;Calendar[[#This Row],[No_Mois]]</f>
        <v>M2</v>
      </c>
      <c r="F426" s="2" t="str">
        <f>Calendar[[#This Row],[Annee]]&amp;IF(LEN(Calendar[[#This Row],[No_Mois]])=1,"0"&amp;Calendar[[#This Row],[No_Mois]],Calendar[[#This Row],[No_Mois]])</f>
        <v>202102</v>
      </c>
      <c r="G426" s="1" t="str">
        <f>TEXT(Calendar[[#This Row],[Date]],"mmmm")&amp;" "&amp;TEXT(Calendar[[#This Row],[Date]],"aa")</f>
        <v>février 21</v>
      </c>
      <c r="H426" s="1" t="str">
        <f>TEXT(Calendar[[#This Row],[Date]],"mmm")&amp;" "&amp;TEXT(Calendar[[#This Row],[Date]],"aa")</f>
        <v>févr 21</v>
      </c>
      <c r="I426" s="2" t="str">
        <f>"S"&amp;IF(LEN(_xlfn.ISOWEEKNUM(Calendar[[#This Row],[Date]]))=1,"0"&amp;_xlfn.ISOWEEKNUM(Calendar[[#This Row],[Date]]),_xlfn.ISOWEEKNUM(Calendar[[#This Row],[Date]]))</f>
        <v>S08</v>
      </c>
      <c r="J426" s="2" t="str">
        <f>Calendar[[#This Row],[Annee]]&amp;"-"&amp;IF(LEN(_xlfn.ISOWEEKNUM(Calendar[[#This Row],[Date]]))=1,"0"&amp;_xlfn.ISOWEEKNUM(Calendar[[#This Row],[Date]]),_xlfn.ISOWEEKNUM(Calendar[[#This Row],[Date]]))</f>
        <v>2021-08</v>
      </c>
      <c r="K426" s="2" t="str">
        <f>TEXT(Calendar[[#This Row],[Date]],"jjjj")</f>
        <v>dimanche</v>
      </c>
      <c r="L426" s="2">
        <f>WEEKDAY(Calendar[[#This Row],[Date]],2)</f>
        <v>7</v>
      </c>
      <c r="M426" s="2">
        <f>DAY(Calendar[[#This Row],[Date]])</f>
        <v>28</v>
      </c>
      <c r="N426" s="2">
        <f>Calendar[[#This Row],[Date]]-DATE(Calendar[[#This Row],[Annee]],1,1)+1</f>
        <v>59</v>
      </c>
      <c r="O426" s="2" t="b">
        <f>IF(OR(Calendar[[#This Row],[Nom_Jour]]="Samedi",Calendar[[#This Row],[Nom_Jour]]="Dimanche"),TRUE)</f>
        <v>1</v>
      </c>
      <c r="P426" s="1" t="b">
        <f>NOT(ISERROR(VLOOKUP(Calendar[[#This Row],[Date]],Fériés[Date Fériés],1,FALSE)))</f>
        <v>0</v>
      </c>
    </row>
    <row r="427" spans="1:16" x14ac:dyDescent="0.3">
      <c r="A427" s="1">
        <v>44256</v>
      </c>
      <c r="B427" s="1" t="str">
        <f>TEXT(Calendar[[#This Row],[Date]],"aaaa")</f>
        <v>2021</v>
      </c>
      <c r="C427" s="1" t="str">
        <f>"T"&amp;ROUNDUP(Calendar[[#This Row],[No_Mois]]/3,0)</f>
        <v>T1</v>
      </c>
      <c r="D427">
        <f t="shared" si="7"/>
        <v>3</v>
      </c>
      <c r="E427" s="2" t="str">
        <f>"M"&amp;Calendar[[#This Row],[No_Mois]]</f>
        <v>M3</v>
      </c>
      <c r="F427" s="2" t="str">
        <f>Calendar[[#This Row],[Annee]]&amp;IF(LEN(Calendar[[#This Row],[No_Mois]])=1,"0"&amp;Calendar[[#This Row],[No_Mois]],Calendar[[#This Row],[No_Mois]])</f>
        <v>202103</v>
      </c>
      <c r="G427" s="1" t="str">
        <f>TEXT(Calendar[[#This Row],[Date]],"mmmm")&amp;" "&amp;TEXT(Calendar[[#This Row],[Date]],"aa")</f>
        <v>mars 21</v>
      </c>
      <c r="H427" s="1" t="str">
        <f>TEXT(Calendar[[#This Row],[Date]],"mmm")&amp;" "&amp;TEXT(Calendar[[#This Row],[Date]],"aa")</f>
        <v>mars 21</v>
      </c>
      <c r="I427" s="2" t="str">
        <f>"S"&amp;IF(LEN(_xlfn.ISOWEEKNUM(Calendar[[#This Row],[Date]]))=1,"0"&amp;_xlfn.ISOWEEKNUM(Calendar[[#This Row],[Date]]),_xlfn.ISOWEEKNUM(Calendar[[#This Row],[Date]]))</f>
        <v>S09</v>
      </c>
      <c r="J427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27" s="2" t="str">
        <f>TEXT(Calendar[[#This Row],[Date]],"jjjj")</f>
        <v>lundi</v>
      </c>
      <c r="L427" s="2">
        <f>WEEKDAY(Calendar[[#This Row],[Date]],2)</f>
        <v>1</v>
      </c>
      <c r="M427" s="2">
        <f>DAY(Calendar[[#This Row],[Date]])</f>
        <v>1</v>
      </c>
      <c r="N427" s="2">
        <f>Calendar[[#This Row],[Date]]-DATE(Calendar[[#This Row],[Annee]],1,1)+1</f>
        <v>60</v>
      </c>
      <c r="O427" s="2" t="b">
        <f>IF(OR(Calendar[[#This Row],[Nom_Jour]]="Samedi",Calendar[[#This Row],[Nom_Jour]]="Dimanche"),TRUE)</f>
        <v>0</v>
      </c>
      <c r="P427" s="1" t="b">
        <f>NOT(ISERROR(VLOOKUP(Calendar[[#This Row],[Date]],Fériés[Date Fériés],1,FALSE)))</f>
        <v>0</v>
      </c>
    </row>
    <row r="428" spans="1:16" x14ac:dyDescent="0.3">
      <c r="A428" s="1">
        <v>44257</v>
      </c>
      <c r="B428" s="1" t="str">
        <f>TEXT(Calendar[[#This Row],[Date]],"aaaa")</f>
        <v>2021</v>
      </c>
      <c r="C428" s="1" t="str">
        <f>"T"&amp;ROUNDUP(Calendar[[#This Row],[No_Mois]]/3,0)</f>
        <v>T1</v>
      </c>
      <c r="D428">
        <f t="shared" si="7"/>
        <v>3</v>
      </c>
      <c r="E428" s="2" t="str">
        <f>"M"&amp;Calendar[[#This Row],[No_Mois]]</f>
        <v>M3</v>
      </c>
      <c r="F428" s="2" t="str">
        <f>Calendar[[#This Row],[Annee]]&amp;IF(LEN(Calendar[[#This Row],[No_Mois]])=1,"0"&amp;Calendar[[#This Row],[No_Mois]],Calendar[[#This Row],[No_Mois]])</f>
        <v>202103</v>
      </c>
      <c r="G428" s="1" t="str">
        <f>TEXT(Calendar[[#This Row],[Date]],"mmmm")&amp;" "&amp;TEXT(Calendar[[#This Row],[Date]],"aa")</f>
        <v>mars 21</v>
      </c>
      <c r="H428" s="1" t="str">
        <f>TEXT(Calendar[[#This Row],[Date]],"mmm")&amp;" "&amp;TEXT(Calendar[[#This Row],[Date]],"aa")</f>
        <v>mars 21</v>
      </c>
      <c r="I428" s="2" t="str">
        <f>"S"&amp;IF(LEN(_xlfn.ISOWEEKNUM(Calendar[[#This Row],[Date]]))=1,"0"&amp;_xlfn.ISOWEEKNUM(Calendar[[#This Row],[Date]]),_xlfn.ISOWEEKNUM(Calendar[[#This Row],[Date]]))</f>
        <v>S09</v>
      </c>
      <c r="J428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28" s="2" t="str">
        <f>TEXT(Calendar[[#This Row],[Date]],"jjjj")</f>
        <v>mardi</v>
      </c>
      <c r="L428" s="2">
        <f>WEEKDAY(Calendar[[#This Row],[Date]],2)</f>
        <v>2</v>
      </c>
      <c r="M428" s="2">
        <f>DAY(Calendar[[#This Row],[Date]])</f>
        <v>2</v>
      </c>
      <c r="N428" s="2">
        <f>Calendar[[#This Row],[Date]]-DATE(Calendar[[#This Row],[Annee]],1,1)+1</f>
        <v>61</v>
      </c>
      <c r="O428" s="2" t="b">
        <f>IF(OR(Calendar[[#This Row],[Nom_Jour]]="Samedi",Calendar[[#This Row],[Nom_Jour]]="Dimanche"),TRUE)</f>
        <v>0</v>
      </c>
      <c r="P428" s="1" t="b">
        <f>NOT(ISERROR(VLOOKUP(Calendar[[#This Row],[Date]],Fériés[Date Fériés],1,FALSE)))</f>
        <v>0</v>
      </c>
    </row>
    <row r="429" spans="1:16" x14ac:dyDescent="0.3">
      <c r="A429" s="1">
        <v>44258</v>
      </c>
      <c r="B429" s="1" t="str">
        <f>TEXT(Calendar[[#This Row],[Date]],"aaaa")</f>
        <v>2021</v>
      </c>
      <c r="C429" s="1" t="str">
        <f>"T"&amp;ROUNDUP(Calendar[[#This Row],[No_Mois]]/3,0)</f>
        <v>T1</v>
      </c>
      <c r="D429">
        <f t="shared" si="7"/>
        <v>3</v>
      </c>
      <c r="E429" s="2" t="str">
        <f>"M"&amp;Calendar[[#This Row],[No_Mois]]</f>
        <v>M3</v>
      </c>
      <c r="F429" s="2" t="str">
        <f>Calendar[[#This Row],[Annee]]&amp;IF(LEN(Calendar[[#This Row],[No_Mois]])=1,"0"&amp;Calendar[[#This Row],[No_Mois]],Calendar[[#This Row],[No_Mois]])</f>
        <v>202103</v>
      </c>
      <c r="G429" s="1" t="str">
        <f>TEXT(Calendar[[#This Row],[Date]],"mmmm")&amp;" "&amp;TEXT(Calendar[[#This Row],[Date]],"aa")</f>
        <v>mars 21</v>
      </c>
      <c r="H429" s="1" t="str">
        <f>TEXT(Calendar[[#This Row],[Date]],"mmm")&amp;" "&amp;TEXT(Calendar[[#This Row],[Date]],"aa")</f>
        <v>mars 21</v>
      </c>
      <c r="I429" s="2" t="str">
        <f>"S"&amp;IF(LEN(_xlfn.ISOWEEKNUM(Calendar[[#This Row],[Date]]))=1,"0"&amp;_xlfn.ISOWEEKNUM(Calendar[[#This Row],[Date]]),_xlfn.ISOWEEKNUM(Calendar[[#This Row],[Date]]))</f>
        <v>S09</v>
      </c>
      <c r="J429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29" s="2" t="str">
        <f>TEXT(Calendar[[#This Row],[Date]],"jjjj")</f>
        <v>mercredi</v>
      </c>
      <c r="L429" s="2">
        <f>WEEKDAY(Calendar[[#This Row],[Date]],2)</f>
        <v>3</v>
      </c>
      <c r="M429" s="2">
        <f>DAY(Calendar[[#This Row],[Date]])</f>
        <v>3</v>
      </c>
      <c r="N429" s="2">
        <f>Calendar[[#This Row],[Date]]-DATE(Calendar[[#This Row],[Annee]],1,1)+1</f>
        <v>62</v>
      </c>
      <c r="O429" s="2" t="b">
        <f>IF(OR(Calendar[[#This Row],[Nom_Jour]]="Samedi",Calendar[[#This Row],[Nom_Jour]]="Dimanche"),TRUE)</f>
        <v>0</v>
      </c>
      <c r="P429" s="1" t="b">
        <f>NOT(ISERROR(VLOOKUP(Calendar[[#This Row],[Date]],Fériés[Date Fériés],1,FALSE)))</f>
        <v>0</v>
      </c>
    </row>
    <row r="430" spans="1:16" x14ac:dyDescent="0.3">
      <c r="A430" s="1">
        <v>44259</v>
      </c>
      <c r="B430" s="1" t="str">
        <f>TEXT(Calendar[[#This Row],[Date]],"aaaa")</f>
        <v>2021</v>
      </c>
      <c r="C430" s="1" t="str">
        <f>"T"&amp;ROUNDUP(Calendar[[#This Row],[No_Mois]]/3,0)</f>
        <v>T1</v>
      </c>
      <c r="D430">
        <f t="shared" si="7"/>
        <v>3</v>
      </c>
      <c r="E430" s="2" t="str">
        <f>"M"&amp;Calendar[[#This Row],[No_Mois]]</f>
        <v>M3</v>
      </c>
      <c r="F430" s="2" t="str">
        <f>Calendar[[#This Row],[Annee]]&amp;IF(LEN(Calendar[[#This Row],[No_Mois]])=1,"0"&amp;Calendar[[#This Row],[No_Mois]],Calendar[[#This Row],[No_Mois]])</f>
        <v>202103</v>
      </c>
      <c r="G430" s="1" t="str">
        <f>TEXT(Calendar[[#This Row],[Date]],"mmmm")&amp;" "&amp;TEXT(Calendar[[#This Row],[Date]],"aa")</f>
        <v>mars 21</v>
      </c>
      <c r="H430" s="1" t="str">
        <f>TEXT(Calendar[[#This Row],[Date]],"mmm")&amp;" "&amp;TEXT(Calendar[[#This Row],[Date]],"aa")</f>
        <v>mars 21</v>
      </c>
      <c r="I430" s="2" t="str">
        <f>"S"&amp;IF(LEN(_xlfn.ISOWEEKNUM(Calendar[[#This Row],[Date]]))=1,"0"&amp;_xlfn.ISOWEEKNUM(Calendar[[#This Row],[Date]]),_xlfn.ISOWEEKNUM(Calendar[[#This Row],[Date]]))</f>
        <v>S09</v>
      </c>
      <c r="J430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30" s="2" t="str">
        <f>TEXT(Calendar[[#This Row],[Date]],"jjjj")</f>
        <v>jeudi</v>
      </c>
      <c r="L430" s="2">
        <f>WEEKDAY(Calendar[[#This Row],[Date]],2)</f>
        <v>4</v>
      </c>
      <c r="M430" s="2">
        <f>DAY(Calendar[[#This Row],[Date]])</f>
        <v>4</v>
      </c>
      <c r="N430" s="2">
        <f>Calendar[[#This Row],[Date]]-DATE(Calendar[[#This Row],[Annee]],1,1)+1</f>
        <v>63</v>
      </c>
      <c r="O430" s="2" t="b">
        <f>IF(OR(Calendar[[#This Row],[Nom_Jour]]="Samedi",Calendar[[#This Row],[Nom_Jour]]="Dimanche"),TRUE)</f>
        <v>0</v>
      </c>
      <c r="P430" s="1" t="b">
        <f>NOT(ISERROR(VLOOKUP(Calendar[[#This Row],[Date]],Fériés[Date Fériés],1,FALSE)))</f>
        <v>0</v>
      </c>
    </row>
    <row r="431" spans="1:16" x14ac:dyDescent="0.3">
      <c r="A431" s="1">
        <v>44260</v>
      </c>
      <c r="B431" s="1" t="str">
        <f>TEXT(Calendar[[#This Row],[Date]],"aaaa")</f>
        <v>2021</v>
      </c>
      <c r="C431" s="1" t="str">
        <f>"T"&amp;ROUNDUP(Calendar[[#This Row],[No_Mois]]/3,0)</f>
        <v>T1</v>
      </c>
      <c r="D431">
        <f t="shared" si="7"/>
        <v>3</v>
      </c>
      <c r="E431" s="2" t="str">
        <f>"M"&amp;Calendar[[#This Row],[No_Mois]]</f>
        <v>M3</v>
      </c>
      <c r="F431" s="2" t="str">
        <f>Calendar[[#This Row],[Annee]]&amp;IF(LEN(Calendar[[#This Row],[No_Mois]])=1,"0"&amp;Calendar[[#This Row],[No_Mois]],Calendar[[#This Row],[No_Mois]])</f>
        <v>202103</v>
      </c>
      <c r="G431" s="1" t="str">
        <f>TEXT(Calendar[[#This Row],[Date]],"mmmm")&amp;" "&amp;TEXT(Calendar[[#This Row],[Date]],"aa")</f>
        <v>mars 21</v>
      </c>
      <c r="H431" s="1" t="str">
        <f>TEXT(Calendar[[#This Row],[Date]],"mmm")&amp;" "&amp;TEXT(Calendar[[#This Row],[Date]],"aa")</f>
        <v>mars 21</v>
      </c>
      <c r="I431" s="2" t="str">
        <f>"S"&amp;IF(LEN(_xlfn.ISOWEEKNUM(Calendar[[#This Row],[Date]]))=1,"0"&amp;_xlfn.ISOWEEKNUM(Calendar[[#This Row],[Date]]),_xlfn.ISOWEEKNUM(Calendar[[#This Row],[Date]]))</f>
        <v>S09</v>
      </c>
      <c r="J431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31" s="2" t="str">
        <f>TEXT(Calendar[[#This Row],[Date]],"jjjj")</f>
        <v>vendredi</v>
      </c>
      <c r="L431" s="2">
        <f>WEEKDAY(Calendar[[#This Row],[Date]],2)</f>
        <v>5</v>
      </c>
      <c r="M431" s="2">
        <f>DAY(Calendar[[#This Row],[Date]])</f>
        <v>5</v>
      </c>
      <c r="N431" s="2">
        <f>Calendar[[#This Row],[Date]]-DATE(Calendar[[#This Row],[Annee]],1,1)+1</f>
        <v>64</v>
      </c>
      <c r="O431" s="2" t="b">
        <f>IF(OR(Calendar[[#This Row],[Nom_Jour]]="Samedi",Calendar[[#This Row],[Nom_Jour]]="Dimanche"),TRUE)</f>
        <v>0</v>
      </c>
      <c r="P431" s="1" t="b">
        <f>NOT(ISERROR(VLOOKUP(Calendar[[#This Row],[Date]],Fériés[Date Fériés],1,FALSE)))</f>
        <v>0</v>
      </c>
    </row>
    <row r="432" spans="1:16" x14ac:dyDescent="0.3">
      <c r="A432" s="1">
        <v>44261</v>
      </c>
      <c r="B432" s="1" t="str">
        <f>TEXT(Calendar[[#This Row],[Date]],"aaaa")</f>
        <v>2021</v>
      </c>
      <c r="C432" s="1" t="str">
        <f>"T"&amp;ROUNDUP(Calendar[[#This Row],[No_Mois]]/3,0)</f>
        <v>T1</v>
      </c>
      <c r="D432">
        <f t="shared" si="7"/>
        <v>3</v>
      </c>
      <c r="E432" s="2" t="str">
        <f>"M"&amp;Calendar[[#This Row],[No_Mois]]</f>
        <v>M3</v>
      </c>
      <c r="F432" s="2" t="str">
        <f>Calendar[[#This Row],[Annee]]&amp;IF(LEN(Calendar[[#This Row],[No_Mois]])=1,"0"&amp;Calendar[[#This Row],[No_Mois]],Calendar[[#This Row],[No_Mois]])</f>
        <v>202103</v>
      </c>
      <c r="G432" s="1" t="str">
        <f>TEXT(Calendar[[#This Row],[Date]],"mmmm")&amp;" "&amp;TEXT(Calendar[[#This Row],[Date]],"aa")</f>
        <v>mars 21</v>
      </c>
      <c r="H432" s="1" t="str">
        <f>TEXT(Calendar[[#This Row],[Date]],"mmm")&amp;" "&amp;TEXT(Calendar[[#This Row],[Date]],"aa")</f>
        <v>mars 21</v>
      </c>
      <c r="I432" s="2" t="str">
        <f>"S"&amp;IF(LEN(_xlfn.ISOWEEKNUM(Calendar[[#This Row],[Date]]))=1,"0"&amp;_xlfn.ISOWEEKNUM(Calendar[[#This Row],[Date]]),_xlfn.ISOWEEKNUM(Calendar[[#This Row],[Date]]))</f>
        <v>S09</v>
      </c>
      <c r="J432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32" s="2" t="str">
        <f>TEXT(Calendar[[#This Row],[Date]],"jjjj")</f>
        <v>samedi</v>
      </c>
      <c r="L432" s="2">
        <f>WEEKDAY(Calendar[[#This Row],[Date]],2)</f>
        <v>6</v>
      </c>
      <c r="M432" s="2">
        <f>DAY(Calendar[[#This Row],[Date]])</f>
        <v>6</v>
      </c>
      <c r="N432" s="2">
        <f>Calendar[[#This Row],[Date]]-DATE(Calendar[[#This Row],[Annee]],1,1)+1</f>
        <v>65</v>
      </c>
      <c r="O432" s="2" t="b">
        <f>IF(OR(Calendar[[#This Row],[Nom_Jour]]="Samedi",Calendar[[#This Row],[Nom_Jour]]="Dimanche"),TRUE)</f>
        <v>1</v>
      </c>
      <c r="P432" s="1" t="b">
        <f>NOT(ISERROR(VLOOKUP(Calendar[[#This Row],[Date]],Fériés[Date Fériés],1,FALSE)))</f>
        <v>0</v>
      </c>
    </row>
    <row r="433" spans="1:16" x14ac:dyDescent="0.3">
      <c r="A433" s="1">
        <v>44262</v>
      </c>
      <c r="B433" s="1" t="str">
        <f>TEXT(Calendar[[#This Row],[Date]],"aaaa")</f>
        <v>2021</v>
      </c>
      <c r="C433" s="1" t="str">
        <f>"T"&amp;ROUNDUP(Calendar[[#This Row],[No_Mois]]/3,0)</f>
        <v>T1</v>
      </c>
      <c r="D433">
        <f t="shared" si="7"/>
        <v>3</v>
      </c>
      <c r="E433" s="2" t="str">
        <f>"M"&amp;Calendar[[#This Row],[No_Mois]]</f>
        <v>M3</v>
      </c>
      <c r="F433" s="2" t="str">
        <f>Calendar[[#This Row],[Annee]]&amp;IF(LEN(Calendar[[#This Row],[No_Mois]])=1,"0"&amp;Calendar[[#This Row],[No_Mois]],Calendar[[#This Row],[No_Mois]])</f>
        <v>202103</v>
      </c>
      <c r="G433" s="1" t="str">
        <f>TEXT(Calendar[[#This Row],[Date]],"mmmm")&amp;" "&amp;TEXT(Calendar[[#This Row],[Date]],"aa")</f>
        <v>mars 21</v>
      </c>
      <c r="H433" s="1" t="str">
        <f>TEXT(Calendar[[#This Row],[Date]],"mmm")&amp;" "&amp;TEXT(Calendar[[#This Row],[Date]],"aa")</f>
        <v>mars 21</v>
      </c>
      <c r="I433" s="2" t="str">
        <f>"S"&amp;IF(LEN(_xlfn.ISOWEEKNUM(Calendar[[#This Row],[Date]]))=1,"0"&amp;_xlfn.ISOWEEKNUM(Calendar[[#This Row],[Date]]),_xlfn.ISOWEEKNUM(Calendar[[#This Row],[Date]]))</f>
        <v>S09</v>
      </c>
      <c r="J433" s="2" t="str">
        <f>Calendar[[#This Row],[Annee]]&amp;"-"&amp;IF(LEN(_xlfn.ISOWEEKNUM(Calendar[[#This Row],[Date]]))=1,"0"&amp;_xlfn.ISOWEEKNUM(Calendar[[#This Row],[Date]]),_xlfn.ISOWEEKNUM(Calendar[[#This Row],[Date]]))</f>
        <v>2021-09</v>
      </c>
      <c r="K433" s="2" t="str">
        <f>TEXT(Calendar[[#This Row],[Date]],"jjjj")</f>
        <v>dimanche</v>
      </c>
      <c r="L433" s="2">
        <f>WEEKDAY(Calendar[[#This Row],[Date]],2)</f>
        <v>7</v>
      </c>
      <c r="M433" s="2">
        <f>DAY(Calendar[[#This Row],[Date]])</f>
        <v>7</v>
      </c>
      <c r="N433" s="2">
        <f>Calendar[[#This Row],[Date]]-DATE(Calendar[[#This Row],[Annee]],1,1)+1</f>
        <v>66</v>
      </c>
      <c r="O433" s="2" t="b">
        <f>IF(OR(Calendar[[#This Row],[Nom_Jour]]="Samedi",Calendar[[#This Row],[Nom_Jour]]="Dimanche"),TRUE)</f>
        <v>1</v>
      </c>
      <c r="P433" s="1" t="b">
        <f>NOT(ISERROR(VLOOKUP(Calendar[[#This Row],[Date]],Fériés[Date Fériés],1,FALSE)))</f>
        <v>0</v>
      </c>
    </row>
    <row r="434" spans="1:16" x14ac:dyDescent="0.3">
      <c r="A434" s="1">
        <v>44263</v>
      </c>
      <c r="B434" s="1" t="str">
        <f>TEXT(Calendar[[#This Row],[Date]],"aaaa")</f>
        <v>2021</v>
      </c>
      <c r="C434" s="1" t="str">
        <f>"T"&amp;ROUNDUP(Calendar[[#This Row],[No_Mois]]/3,0)</f>
        <v>T1</v>
      </c>
      <c r="D434">
        <f t="shared" si="7"/>
        <v>3</v>
      </c>
      <c r="E434" s="2" t="str">
        <f>"M"&amp;Calendar[[#This Row],[No_Mois]]</f>
        <v>M3</v>
      </c>
      <c r="F434" s="2" t="str">
        <f>Calendar[[#This Row],[Annee]]&amp;IF(LEN(Calendar[[#This Row],[No_Mois]])=1,"0"&amp;Calendar[[#This Row],[No_Mois]],Calendar[[#This Row],[No_Mois]])</f>
        <v>202103</v>
      </c>
      <c r="G434" s="1" t="str">
        <f>TEXT(Calendar[[#This Row],[Date]],"mmmm")&amp;" "&amp;TEXT(Calendar[[#This Row],[Date]],"aa")</f>
        <v>mars 21</v>
      </c>
      <c r="H434" s="1" t="str">
        <f>TEXT(Calendar[[#This Row],[Date]],"mmm")&amp;" "&amp;TEXT(Calendar[[#This Row],[Date]],"aa")</f>
        <v>mars 21</v>
      </c>
      <c r="I434" s="2" t="str">
        <f>"S"&amp;IF(LEN(_xlfn.ISOWEEKNUM(Calendar[[#This Row],[Date]]))=1,"0"&amp;_xlfn.ISOWEEKNUM(Calendar[[#This Row],[Date]]),_xlfn.ISOWEEKNUM(Calendar[[#This Row],[Date]]))</f>
        <v>S10</v>
      </c>
      <c r="J434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34" s="2" t="str">
        <f>TEXT(Calendar[[#This Row],[Date]],"jjjj")</f>
        <v>lundi</v>
      </c>
      <c r="L434" s="2">
        <f>WEEKDAY(Calendar[[#This Row],[Date]],2)</f>
        <v>1</v>
      </c>
      <c r="M434" s="2">
        <f>DAY(Calendar[[#This Row],[Date]])</f>
        <v>8</v>
      </c>
      <c r="N434" s="2">
        <f>Calendar[[#This Row],[Date]]-DATE(Calendar[[#This Row],[Annee]],1,1)+1</f>
        <v>67</v>
      </c>
      <c r="O434" s="2" t="b">
        <f>IF(OR(Calendar[[#This Row],[Nom_Jour]]="Samedi",Calendar[[#This Row],[Nom_Jour]]="Dimanche"),TRUE)</f>
        <v>0</v>
      </c>
      <c r="P434" s="1" t="b">
        <f>NOT(ISERROR(VLOOKUP(Calendar[[#This Row],[Date]],Fériés[Date Fériés],1,FALSE)))</f>
        <v>0</v>
      </c>
    </row>
    <row r="435" spans="1:16" x14ac:dyDescent="0.3">
      <c r="A435" s="1">
        <v>44264</v>
      </c>
      <c r="B435" s="1" t="str">
        <f>TEXT(Calendar[[#This Row],[Date]],"aaaa")</f>
        <v>2021</v>
      </c>
      <c r="C435" s="1" t="str">
        <f>"T"&amp;ROUNDUP(Calendar[[#This Row],[No_Mois]]/3,0)</f>
        <v>T1</v>
      </c>
      <c r="D435">
        <f t="shared" si="7"/>
        <v>3</v>
      </c>
      <c r="E435" s="2" t="str">
        <f>"M"&amp;Calendar[[#This Row],[No_Mois]]</f>
        <v>M3</v>
      </c>
      <c r="F435" s="2" t="str">
        <f>Calendar[[#This Row],[Annee]]&amp;IF(LEN(Calendar[[#This Row],[No_Mois]])=1,"0"&amp;Calendar[[#This Row],[No_Mois]],Calendar[[#This Row],[No_Mois]])</f>
        <v>202103</v>
      </c>
      <c r="G435" s="1" t="str">
        <f>TEXT(Calendar[[#This Row],[Date]],"mmmm")&amp;" "&amp;TEXT(Calendar[[#This Row],[Date]],"aa")</f>
        <v>mars 21</v>
      </c>
      <c r="H435" s="1" t="str">
        <f>TEXT(Calendar[[#This Row],[Date]],"mmm")&amp;" "&amp;TEXT(Calendar[[#This Row],[Date]],"aa")</f>
        <v>mars 21</v>
      </c>
      <c r="I435" s="2" t="str">
        <f>"S"&amp;IF(LEN(_xlfn.ISOWEEKNUM(Calendar[[#This Row],[Date]]))=1,"0"&amp;_xlfn.ISOWEEKNUM(Calendar[[#This Row],[Date]]),_xlfn.ISOWEEKNUM(Calendar[[#This Row],[Date]]))</f>
        <v>S10</v>
      </c>
      <c r="J435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35" s="2" t="str">
        <f>TEXT(Calendar[[#This Row],[Date]],"jjjj")</f>
        <v>mardi</v>
      </c>
      <c r="L435" s="2">
        <f>WEEKDAY(Calendar[[#This Row],[Date]],2)</f>
        <v>2</v>
      </c>
      <c r="M435" s="2">
        <f>DAY(Calendar[[#This Row],[Date]])</f>
        <v>9</v>
      </c>
      <c r="N435" s="2">
        <f>Calendar[[#This Row],[Date]]-DATE(Calendar[[#This Row],[Annee]],1,1)+1</f>
        <v>68</v>
      </c>
      <c r="O435" s="2" t="b">
        <f>IF(OR(Calendar[[#This Row],[Nom_Jour]]="Samedi",Calendar[[#This Row],[Nom_Jour]]="Dimanche"),TRUE)</f>
        <v>0</v>
      </c>
      <c r="P435" s="1" t="b">
        <f>NOT(ISERROR(VLOOKUP(Calendar[[#This Row],[Date]],Fériés[Date Fériés],1,FALSE)))</f>
        <v>0</v>
      </c>
    </row>
    <row r="436" spans="1:16" x14ac:dyDescent="0.3">
      <c r="A436" s="1">
        <v>44265</v>
      </c>
      <c r="B436" s="1" t="str">
        <f>TEXT(Calendar[[#This Row],[Date]],"aaaa")</f>
        <v>2021</v>
      </c>
      <c r="C436" s="1" t="str">
        <f>"T"&amp;ROUNDUP(Calendar[[#This Row],[No_Mois]]/3,0)</f>
        <v>T1</v>
      </c>
      <c r="D436">
        <f t="shared" ref="D436:D499" si="8">MONTH(A436)</f>
        <v>3</v>
      </c>
      <c r="E436" s="2" t="str">
        <f>"M"&amp;Calendar[[#This Row],[No_Mois]]</f>
        <v>M3</v>
      </c>
      <c r="F436" s="2" t="str">
        <f>Calendar[[#This Row],[Annee]]&amp;IF(LEN(Calendar[[#This Row],[No_Mois]])=1,"0"&amp;Calendar[[#This Row],[No_Mois]],Calendar[[#This Row],[No_Mois]])</f>
        <v>202103</v>
      </c>
      <c r="G436" s="1" t="str">
        <f>TEXT(Calendar[[#This Row],[Date]],"mmmm")&amp;" "&amp;TEXT(Calendar[[#This Row],[Date]],"aa")</f>
        <v>mars 21</v>
      </c>
      <c r="H436" s="1" t="str">
        <f>TEXT(Calendar[[#This Row],[Date]],"mmm")&amp;" "&amp;TEXT(Calendar[[#This Row],[Date]],"aa")</f>
        <v>mars 21</v>
      </c>
      <c r="I436" s="2" t="str">
        <f>"S"&amp;IF(LEN(_xlfn.ISOWEEKNUM(Calendar[[#This Row],[Date]]))=1,"0"&amp;_xlfn.ISOWEEKNUM(Calendar[[#This Row],[Date]]),_xlfn.ISOWEEKNUM(Calendar[[#This Row],[Date]]))</f>
        <v>S10</v>
      </c>
      <c r="J436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36" s="2" t="str">
        <f>TEXT(Calendar[[#This Row],[Date]],"jjjj")</f>
        <v>mercredi</v>
      </c>
      <c r="L436" s="2">
        <f>WEEKDAY(Calendar[[#This Row],[Date]],2)</f>
        <v>3</v>
      </c>
      <c r="M436" s="2">
        <f>DAY(Calendar[[#This Row],[Date]])</f>
        <v>10</v>
      </c>
      <c r="N436" s="2">
        <f>Calendar[[#This Row],[Date]]-DATE(Calendar[[#This Row],[Annee]],1,1)+1</f>
        <v>69</v>
      </c>
      <c r="O436" s="2" t="b">
        <f>IF(OR(Calendar[[#This Row],[Nom_Jour]]="Samedi",Calendar[[#This Row],[Nom_Jour]]="Dimanche"),TRUE)</f>
        <v>0</v>
      </c>
      <c r="P436" s="1" t="b">
        <f>NOT(ISERROR(VLOOKUP(Calendar[[#This Row],[Date]],Fériés[Date Fériés],1,FALSE)))</f>
        <v>0</v>
      </c>
    </row>
    <row r="437" spans="1:16" x14ac:dyDescent="0.3">
      <c r="A437" s="1">
        <v>44266</v>
      </c>
      <c r="B437" s="1" t="str">
        <f>TEXT(Calendar[[#This Row],[Date]],"aaaa")</f>
        <v>2021</v>
      </c>
      <c r="C437" s="1" t="str">
        <f>"T"&amp;ROUNDUP(Calendar[[#This Row],[No_Mois]]/3,0)</f>
        <v>T1</v>
      </c>
      <c r="D437">
        <f t="shared" si="8"/>
        <v>3</v>
      </c>
      <c r="E437" s="2" t="str">
        <f>"M"&amp;Calendar[[#This Row],[No_Mois]]</f>
        <v>M3</v>
      </c>
      <c r="F437" s="2" t="str">
        <f>Calendar[[#This Row],[Annee]]&amp;IF(LEN(Calendar[[#This Row],[No_Mois]])=1,"0"&amp;Calendar[[#This Row],[No_Mois]],Calendar[[#This Row],[No_Mois]])</f>
        <v>202103</v>
      </c>
      <c r="G437" s="1" t="str">
        <f>TEXT(Calendar[[#This Row],[Date]],"mmmm")&amp;" "&amp;TEXT(Calendar[[#This Row],[Date]],"aa")</f>
        <v>mars 21</v>
      </c>
      <c r="H437" s="1" t="str">
        <f>TEXT(Calendar[[#This Row],[Date]],"mmm")&amp;" "&amp;TEXT(Calendar[[#This Row],[Date]],"aa")</f>
        <v>mars 21</v>
      </c>
      <c r="I437" s="2" t="str">
        <f>"S"&amp;IF(LEN(_xlfn.ISOWEEKNUM(Calendar[[#This Row],[Date]]))=1,"0"&amp;_xlfn.ISOWEEKNUM(Calendar[[#This Row],[Date]]),_xlfn.ISOWEEKNUM(Calendar[[#This Row],[Date]]))</f>
        <v>S10</v>
      </c>
      <c r="J437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37" s="2" t="str">
        <f>TEXT(Calendar[[#This Row],[Date]],"jjjj")</f>
        <v>jeudi</v>
      </c>
      <c r="L437" s="2">
        <f>WEEKDAY(Calendar[[#This Row],[Date]],2)</f>
        <v>4</v>
      </c>
      <c r="M437" s="2">
        <f>DAY(Calendar[[#This Row],[Date]])</f>
        <v>11</v>
      </c>
      <c r="N437" s="2">
        <f>Calendar[[#This Row],[Date]]-DATE(Calendar[[#This Row],[Annee]],1,1)+1</f>
        <v>70</v>
      </c>
      <c r="O437" s="2" t="b">
        <f>IF(OR(Calendar[[#This Row],[Nom_Jour]]="Samedi",Calendar[[#This Row],[Nom_Jour]]="Dimanche"),TRUE)</f>
        <v>0</v>
      </c>
      <c r="P437" s="1" t="b">
        <f>NOT(ISERROR(VLOOKUP(Calendar[[#This Row],[Date]],Fériés[Date Fériés],1,FALSE)))</f>
        <v>0</v>
      </c>
    </row>
    <row r="438" spans="1:16" x14ac:dyDescent="0.3">
      <c r="A438" s="1">
        <v>44267</v>
      </c>
      <c r="B438" s="1" t="str">
        <f>TEXT(Calendar[[#This Row],[Date]],"aaaa")</f>
        <v>2021</v>
      </c>
      <c r="C438" s="1" t="str">
        <f>"T"&amp;ROUNDUP(Calendar[[#This Row],[No_Mois]]/3,0)</f>
        <v>T1</v>
      </c>
      <c r="D438">
        <f t="shared" si="8"/>
        <v>3</v>
      </c>
      <c r="E438" s="2" t="str">
        <f>"M"&amp;Calendar[[#This Row],[No_Mois]]</f>
        <v>M3</v>
      </c>
      <c r="F438" s="2" t="str">
        <f>Calendar[[#This Row],[Annee]]&amp;IF(LEN(Calendar[[#This Row],[No_Mois]])=1,"0"&amp;Calendar[[#This Row],[No_Mois]],Calendar[[#This Row],[No_Mois]])</f>
        <v>202103</v>
      </c>
      <c r="G438" s="1" t="str">
        <f>TEXT(Calendar[[#This Row],[Date]],"mmmm")&amp;" "&amp;TEXT(Calendar[[#This Row],[Date]],"aa")</f>
        <v>mars 21</v>
      </c>
      <c r="H438" s="1" t="str">
        <f>TEXT(Calendar[[#This Row],[Date]],"mmm")&amp;" "&amp;TEXT(Calendar[[#This Row],[Date]],"aa")</f>
        <v>mars 21</v>
      </c>
      <c r="I438" s="2" t="str">
        <f>"S"&amp;IF(LEN(_xlfn.ISOWEEKNUM(Calendar[[#This Row],[Date]]))=1,"0"&amp;_xlfn.ISOWEEKNUM(Calendar[[#This Row],[Date]]),_xlfn.ISOWEEKNUM(Calendar[[#This Row],[Date]]))</f>
        <v>S10</v>
      </c>
      <c r="J438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38" s="2" t="str">
        <f>TEXT(Calendar[[#This Row],[Date]],"jjjj")</f>
        <v>vendredi</v>
      </c>
      <c r="L438" s="2">
        <f>WEEKDAY(Calendar[[#This Row],[Date]],2)</f>
        <v>5</v>
      </c>
      <c r="M438" s="2">
        <f>DAY(Calendar[[#This Row],[Date]])</f>
        <v>12</v>
      </c>
      <c r="N438" s="2">
        <f>Calendar[[#This Row],[Date]]-DATE(Calendar[[#This Row],[Annee]],1,1)+1</f>
        <v>71</v>
      </c>
      <c r="O438" s="2" t="b">
        <f>IF(OR(Calendar[[#This Row],[Nom_Jour]]="Samedi",Calendar[[#This Row],[Nom_Jour]]="Dimanche"),TRUE)</f>
        <v>0</v>
      </c>
      <c r="P438" s="1" t="b">
        <f>NOT(ISERROR(VLOOKUP(Calendar[[#This Row],[Date]],Fériés[Date Fériés],1,FALSE)))</f>
        <v>0</v>
      </c>
    </row>
    <row r="439" spans="1:16" x14ac:dyDescent="0.3">
      <c r="A439" s="1">
        <v>44268</v>
      </c>
      <c r="B439" s="1" t="str">
        <f>TEXT(Calendar[[#This Row],[Date]],"aaaa")</f>
        <v>2021</v>
      </c>
      <c r="C439" s="1" t="str">
        <f>"T"&amp;ROUNDUP(Calendar[[#This Row],[No_Mois]]/3,0)</f>
        <v>T1</v>
      </c>
      <c r="D439">
        <f t="shared" si="8"/>
        <v>3</v>
      </c>
      <c r="E439" s="2" t="str">
        <f>"M"&amp;Calendar[[#This Row],[No_Mois]]</f>
        <v>M3</v>
      </c>
      <c r="F439" s="2" t="str">
        <f>Calendar[[#This Row],[Annee]]&amp;IF(LEN(Calendar[[#This Row],[No_Mois]])=1,"0"&amp;Calendar[[#This Row],[No_Mois]],Calendar[[#This Row],[No_Mois]])</f>
        <v>202103</v>
      </c>
      <c r="G439" s="1" t="str">
        <f>TEXT(Calendar[[#This Row],[Date]],"mmmm")&amp;" "&amp;TEXT(Calendar[[#This Row],[Date]],"aa")</f>
        <v>mars 21</v>
      </c>
      <c r="H439" s="1" t="str">
        <f>TEXT(Calendar[[#This Row],[Date]],"mmm")&amp;" "&amp;TEXT(Calendar[[#This Row],[Date]],"aa")</f>
        <v>mars 21</v>
      </c>
      <c r="I439" s="2" t="str">
        <f>"S"&amp;IF(LEN(_xlfn.ISOWEEKNUM(Calendar[[#This Row],[Date]]))=1,"0"&amp;_xlfn.ISOWEEKNUM(Calendar[[#This Row],[Date]]),_xlfn.ISOWEEKNUM(Calendar[[#This Row],[Date]]))</f>
        <v>S10</v>
      </c>
      <c r="J439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39" s="2" t="str">
        <f>TEXT(Calendar[[#This Row],[Date]],"jjjj")</f>
        <v>samedi</v>
      </c>
      <c r="L439" s="2">
        <f>WEEKDAY(Calendar[[#This Row],[Date]],2)</f>
        <v>6</v>
      </c>
      <c r="M439" s="2">
        <f>DAY(Calendar[[#This Row],[Date]])</f>
        <v>13</v>
      </c>
      <c r="N439" s="2">
        <f>Calendar[[#This Row],[Date]]-DATE(Calendar[[#This Row],[Annee]],1,1)+1</f>
        <v>72</v>
      </c>
      <c r="O439" s="2" t="b">
        <f>IF(OR(Calendar[[#This Row],[Nom_Jour]]="Samedi",Calendar[[#This Row],[Nom_Jour]]="Dimanche"),TRUE)</f>
        <v>1</v>
      </c>
      <c r="P439" s="1" t="b">
        <f>NOT(ISERROR(VLOOKUP(Calendar[[#This Row],[Date]],Fériés[Date Fériés],1,FALSE)))</f>
        <v>0</v>
      </c>
    </row>
    <row r="440" spans="1:16" x14ac:dyDescent="0.3">
      <c r="A440" s="1">
        <v>44269</v>
      </c>
      <c r="B440" s="1" t="str">
        <f>TEXT(Calendar[[#This Row],[Date]],"aaaa")</f>
        <v>2021</v>
      </c>
      <c r="C440" s="1" t="str">
        <f>"T"&amp;ROUNDUP(Calendar[[#This Row],[No_Mois]]/3,0)</f>
        <v>T1</v>
      </c>
      <c r="D440">
        <f t="shared" si="8"/>
        <v>3</v>
      </c>
      <c r="E440" s="2" t="str">
        <f>"M"&amp;Calendar[[#This Row],[No_Mois]]</f>
        <v>M3</v>
      </c>
      <c r="F440" s="2" t="str">
        <f>Calendar[[#This Row],[Annee]]&amp;IF(LEN(Calendar[[#This Row],[No_Mois]])=1,"0"&amp;Calendar[[#This Row],[No_Mois]],Calendar[[#This Row],[No_Mois]])</f>
        <v>202103</v>
      </c>
      <c r="G440" s="1" t="str">
        <f>TEXT(Calendar[[#This Row],[Date]],"mmmm")&amp;" "&amp;TEXT(Calendar[[#This Row],[Date]],"aa")</f>
        <v>mars 21</v>
      </c>
      <c r="H440" s="1" t="str">
        <f>TEXT(Calendar[[#This Row],[Date]],"mmm")&amp;" "&amp;TEXT(Calendar[[#This Row],[Date]],"aa")</f>
        <v>mars 21</v>
      </c>
      <c r="I440" s="2" t="str">
        <f>"S"&amp;IF(LEN(_xlfn.ISOWEEKNUM(Calendar[[#This Row],[Date]]))=1,"0"&amp;_xlfn.ISOWEEKNUM(Calendar[[#This Row],[Date]]),_xlfn.ISOWEEKNUM(Calendar[[#This Row],[Date]]))</f>
        <v>S10</v>
      </c>
      <c r="J440" s="2" t="str">
        <f>Calendar[[#This Row],[Annee]]&amp;"-"&amp;IF(LEN(_xlfn.ISOWEEKNUM(Calendar[[#This Row],[Date]]))=1,"0"&amp;_xlfn.ISOWEEKNUM(Calendar[[#This Row],[Date]]),_xlfn.ISOWEEKNUM(Calendar[[#This Row],[Date]]))</f>
        <v>2021-10</v>
      </c>
      <c r="K440" s="2" t="str">
        <f>TEXT(Calendar[[#This Row],[Date]],"jjjj")</f>
        <v>dimanche</v>
      </c>
      <c r="L440" s="2">
        <f>WEEKDAY(Calendar[[#This Row],[Date]],2)</f>
        <v>7</v>
      </c>
      <c r="M440" s="2">
        <f>DAY(Calendar[[#This Row],[Date]])</f>
        <v>14</v>
      </c>
      <c r="N440" s="2">
        <f>Calendar[[#This Row],[Date]]-DATE(Calendar[[#This Row],[Annee]],1,1)+1</f>
        <v>73</v>
      </c>
      <c r="O440" s="2" t="b">
        <f>IF(OR(Calendar[[#This Row],[Nom_Jour]]="Samedi",Calendar[[#This Row],[Nom_Jour]]="Dimanche"),TRUE)</f>
        <v>1</v>
      </c>
      <c r="P440" s="1" t="b">
        <f>NOT(ISERROR(VLOOKUP(Calendar[[#This Row],[Date]],Fériés[Date Fériés],1,FALSE)))</f>
        <v>0</v>
      </c>
    </row>
    <row r="441" spans="1:16" x14ac:dyDescent="0.3">
      <c r="A441" s="1">
        <v>44270</v>
      </c>
      <c r="B441" s="1" t="str">
        <f>TEXT(Calendar[[#This Row],[Date]],"aaaa")</f>
        <v>2021</v>
      </c>
      <c r="C441" s="1" t="str">
        <f>"T"&amp;ROUNDUP(Calendar[[#This Row],[No_Mois]]/3,0)</f>
        <v>T1</v>
      </c>
      <c r="D441">
        <f t="shared" si="8"/>
        <v>3</v>
      </c>
      <c r="E441" s="2" t="str">
        <f>"M"&amp;Calendar[[#This Row],[No_Mois]]</f>
        <v>M3</v>
      </c>
      <c r="F441" s="2" t="str">
        <f>Calendar[[#This Row],[Annee]]&amp;IF(LEN(Calendar[[#This Row],[No_Mois]])=1,"0"&amp;Calendar[[#This Row],[No_Mois]],Calendar[[#This Row],[No_Mois]])</f>
        <v>202103</v>
      </c>
      <c r="G441" s="1" t="str">
        <f>TEXT(Calendar[[#This Row],[Date]],"mmmm")&amp;" "&amp;TEXT(Calendar[[#This Row],[Date]],"aa")</f>
        <v>mars 21</v>
      </c>
      <c r="H441" s="1" t="str">
        <f>TEXT(Calendar[[#This Row],[Date]],"mmm")&amp;" "&amp;TEXT(Calendar[[#This Row],[Date]],"aa")</f>
        <v>mars 21</v>
      </c>
      <c r="I441" s="2" t="str">
        <f>"S"&amp;IF(LEN(_xlfn.ISOWEEKNUM(Calendar[[#This Row],[Date]]))=1,"0"&amp;_xlfn.ISOWEEKNUM(Calendar[[#This Row],[Date]]),_xlfn.ISOWEEKNUM(Calendar[[#This Row],[Date]]))</f>
        <v>S11</v>
      </c>
      <c r="J441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1" s="2" t="str">
        <f>TEXT(Calendar[[#This Row],[Date]],"jjjj")</f>
        <v>lundi</v>
      </c>
      <c r="L441" s="2">
        <f>WEEKDAY(Calendar[[#This Row],[Date]],2)</f>
        <v>1</v>
      </c>
      <c r="M441" s="2">
        <f>DAY(Calendar[[#This Row],[Date]])</f>
        <v>15</v>
      </c>
      <c r="N441" s="2">
        <f>Calendar[[#This Row],[Date]]-DATE(Calendar[[#This Row],[Annee]],1,1)+1</f>
        <v>74</v>
      </c>
      <c r="O441" s="2" t="b">
        <f>IF(OR(Calendar[[#This Row],[Nom_Jour]]="Samedi",Calendar[[#This Row],[Nom_Jour]]="Dimanche"),TRUE)</f>
        <v>0</v>
      </c>
      <c r="P441" s="1" t="b">
        <f>NOT(ISERROR(VLOOKUP(Calendar[[#This Row],[Date]],Fériés[Date Fériés],1,FALSE)))</f>
        <v>0</v>
      </c>
    </row>
    <row r="442" spans="1:16" x14ac:dyDescent="0.3">
      <c r="A442" s="1">
        <v>44271</v>
      </c>
      <c r="B442" s="1" t="str">
        <f>TEXT(Calendar[[#This Row],[Date]],"aaaa")</f>
        <v>2021</v>
      </c>
      <c r="C442" s="1" t="str">
        <f>"T"&amp;ROUNDUP(Calendar[[#This Row],[No_Mois]]/3,0)</f>
        <v>T1</v>
      </c>
      <c r="D442">
        <f t="shared" si="8"/>
        <v>3</v>
      </c>
      <c r="E442" s="2" t="str">
        <f>"M"&amp;Calendar[[#This Row],[No_Mois]]</f>
        <v>M3</v>
      </c>
      <c r="F442" s="2" t="str">
        <f>Calendar[[#This Row],[Annee]]&amp;IF(LEN(Calendar[[#This Row],[No_Mois]])=1,"0"&amp;Calendar[[#This Row],[No_Mois]],Calendar[[#This Row],[No_Mois]])</f>
        <v>202103</v>
      </c>
      <c r="G442" s="1" t="str">
        <f>TEXT(Calendar[[#This Row],[Date]],"mmmm")&amp;" "&amp;TEXT(Calendar[[#This Row],[Date]],"aa")</f>
        <v>mars 21</v>
      </c>
      <c r="H442" s="1" t="str">
        <f>TEXT(Calendar[[#This Row],[Date]],"mmm")&amp;" "&amp;TEXT(Calendar[[#This Row],[Date]],"aa")</f>
        <v>mars 21</v>
      </c>
      <c r="I442" s="2" t="str">
        <f>"S"&amp;IF(LEN(_xlfn.ISOWEEKNUM(Calendar[[#This Row],[Date]]))=1,"0"&amp;_xlfn.ISOWEEKNUM(Calendar[[#This Row],[Date]]),_xlfn.ISOWEEKNUM(Calendar[[#This Row],[Date]]))</f>
        <v>S11</v>
      </c>
      <c r="J442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2" s="2" t="str">
        <f>TEXT(Calendar[[#This Row],[Date]],"jjjj")</f>
        <v>mardi</v>
      </c>
      <c r="L442" s="2">
        <f>WEEKDAY(Calendar[[#This Row],[Date]],2)</f>
        <v>2</v>
      </c>
      <c r="M442" s="2">
        <f>DAY(Calendar[[#This Row],[Date]])</f>
        <v>16</v>
      </c>
      <c r="N442" s="2">
        <f>Calendar[[#This Row],[Date]]-DATE(Calendar[[#This Row],[Annee]],1,1)+1</f>
        <v>75</v>
      </c>
      <c r="O442" s="2" t="b">
        <f>IF(OR(Calendar[[#This Row],[Nom_Jour]]="Samedi",Calendar[[#This Row],[Nom_Jour]]="Dimanche"),TRUE)</f>
        <v>0</v>
      </c>
      <c r="P442" s="1" t="b">
        <f>NOT(ISERROR(VLOOKUP(Calendar[[#This Row],[Date]],Fériés[Date Fériés],1,FALSE)))</f>
        <v>0</v>
      </c>
    </row>
    <row r="443" spans="1:16" x14ac:dyDescent="0.3">
      <c r="A443" s="1">
        <v>44272</v>
      </c>
      <c r="B443" s="1" t="str">
        <f>TEXT(Calendar[[#This Row],[Date]],"aaaa")</f>
        <v>2021</v>
      </c>
      <c r="C443" s="1" t="str">
        <f>"T"&amp;ROUNDUP(Calendar[[#This Row],[No_Mois]]/3,0)</f>
        <v>T1</v>
      </c>
      <c r="D443">
        <f t="shared" si="8"/>
        <v>3</v>
      </c>
      <c r="E443" s="2" t="str">
        <f>"M"&amp;Calendar[[#This Row],[No_Mois]]</f>
        <v>M3</v>
      </c>
      <c r="F443" s="2" t="str">
        <f>Calendar[[#This Row],[Annee]]&amp;IF(LEN(Calendar[[#This Row],[No_Mois]])=1,"0"&amp;Calendar[[#This Row],[No_Mois]],Calendar[[#This Row],[No_Mois]])</f>
        <v>202103</v>
      </c>
      <c r="G443" s="1" t="str">
        <f>TEXT(Calendar[[#This Row],[Date]],"mmmm")&amp;" "&amp;TEXT(Calendar[[#This Row],[Date]],"aa")</f>
        <v>mars 21</v>
      </c>
      <c r="H443" s="1" t="str">
        <f>TEXT(Calendar[[#This Row],[Date]],"mmm")&amp;" "&amp;TEXT(Calendar[[#This Row],[Date]],"aa")</f>
        <v>mars 21</v>
      </c>
      <c r="I443" s="2" t="str">
        <f>"S"&amp;IF(LEN(_xlfn.ISOWEEKNUM(Calendar[[#This Row],[Date]]))=1,"0"&amp;_xlfn.ISOWEEKNUM(Calendar[[#This Row],[Date]]),_xlfn.ISOWEEKNUM(Calendar[[#This Row],[Date]]))</f>
        <v>S11</v>
      </c>
      <c r="J443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3" s="2" t="str">
        <f>TEXT(Calendar[[#This Row],[Date]],"jjjj")</f>
        <v>mercredi</v>
      </c>
      <c r="L443" s="2">
        <f>WEEKDAY(Calendar[[#This Row],[Date]],2)</f>
        <v>3</v>
      </c>
      <c r="M443" s="2">
        <f>DAY(Calendar[[#This Row],[Date]])</f>
        <v>17</v>
      </c>
      <c r="N443" s="2">
        <f>Calendar[[#This Row],[Date]]-DATE(Calendar[[#This Row],[Annee]],1,1)+1</f>
        <v>76</v>
      </c>
      <c r="O443" s="2" t="b">
        <f>IF(OR(Calendar[[#This Row],[Nom_Jour]]="Samedi",Calendar[[#This Row],[Nom_Jour]]="Dimanche"),TRUE)</f>
        <v>0</v>
      </c>
      <c r="P443" s="1" t="b">
        <f>NOT(ISERROR(VLOOKUP(Calendar[[#This Row],[Date]],Fériés[Date Fériés],1,FALSE)))</f>
        <v>0</v>
      </c>
    </row>
    <row r="444" spans="1:16" x14ac:dyDescent="0.3">
      <c r="A444" s="1">
        <v>44273</v>
      </c>
      <c r="B444" s="1" t="str">
        <f>TEXT(Calendar[[#This Row],[Date]],"aaaa")</f>
        <v>2021</v>
      </c>
      <c r="C444" s="1" t="str">
        <f>"T"&amp;ROUNDUP(Calendar[[#This Row],[No_Mois]]/3,0)</f>
        <v>T1</v>
      </c>
      <c r="D444">
        <f t="shared" si="8"/>
        <v>3</v>
      </c>
      <c r="E444" s="2" t="str">
        <f>"M"&amp;Calendar[[#This Row],[No_Mois]]</f>
        <v>M3</v>
      </c>
      <c r="F444" s="2" t="str">
        <f>Calendar[[#This Row],[Annee]]&amp;IF(LEN(Calendar[[#This Row],[No_Mois]])=1,"0"&amp;Calendar[[#This Row],[No_Mois]],Calendar[[#This Row],[No_Mois]])</f>
        <v>202103</v>
      </c>
      <c r="G444" s="1" t="str">
        <f>TEXT(Calendar[[#This Row],[Date]],"mmmm")&amp;" "&amp;TEXT(Calendar[[#This Row],[Date]],"aa")</f>
        <v>mars 21</v>
      </c>
      <c r="H444" s="1" t="str">
        <f>TEXT(Calendar[[#This Row],[Date]],"mmm")&amp;" "&amp;TEXT(Calendar[[#This Row],[Date]],"aa")</f>
        <v>mars 21</v>
      </c>
      <c r="I444" s="2" t="str">
        <f>"S"&amp;IF(LEN(_xlfn.ISOWEEKNUM(Calendar[[#This Row],[Date]]))=1,"0"&amp;_xlfn.ISOWEEKNUM(Calendar[[#This Row],[Date]]),_xlfn.ISOWEEKNUM(Calendar[[#This Row],[Date]]))</f>
        <v>S11</v>
      </c>
      <c r="J444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4" s="2" t="str">
        <f>TEXT(Calendar[[#This Row],[Date]],"jjjj")</f>
        <v>jeudi</v>
      </c>
      <c r="L444" s="2">
        <f>WEEKDAY(Calendar[[#This Row],[Date]],2)</f>
        <v>4</v>
      </c>
      <c r="M444" s="2">
        <f>DAY(Calendar[[#This Row],[Date]])</f>
        <v>18</v>
      </c>
      <c r="N444" s="2">
        <f>Calendar[[#This Row],[Date]]-DATE(Calendar[[#This Row],[Annee]],1,1)+1</f>
        <v>77</v>
      </c>
      <c r="O444" s="2" t="b">
        <f>IF(OR(Calendar[[#This Row],[Nom_Jour]]="Samedi",Calendar[[#This Row],[Nom_Jour]]="Dimanche"),TRUE)</f>
        <v>0</v>
      </c>
      <c r="P444" s="1" t="b">
        <f>NOT(ISERROR(VLOOKUP(Calendar[[#This Row],[Date]],Fériés[Date Fériés],1,FALSE)))</f>
        <v>0</v>
      </c>
    </row>
    <row r="445" spans="1:16" x14ac:dyDescent="0.3">
      <c r="A445" s="1">
        <v>44274</v>
      </c>
      <c r="B445" s="1" t="str">
        <f>TEXT(Calendar[[#This Row],[Date]],"aaaa")</f>
        <v>2021</v>
      </c>
      <c r="C445" s="1" t="str">
        <f>"T"&amp;ROUNDUP(Calendar[[#This Row],[No_Mois]]/3,0)</f>
        <v>T1</v>
      </c>
      <c r="D445">
        <f t="shared" si="8"/>
        <v>3</v>
      </c>
      <c r="E445" s="2" t="str">
        <f>"M"&amp;Calendar[[#This Row],[No_Mois]]</f>
        <v>M3</v>
      </c>
      <c r="F445" s="2" t="str">
        <f>Calendar[[#This Row],[Annee]]&amp;IF(LEN(Calendar[[#This Row],[No_Mois]])=1,"0"&amp;Calendar[[#This Row],[No_Mois]],Calendar[[#This Row],[No_Mois]])</f>
        <v>202103</v>
      </c>
      <c r="G445" s="1" t="str">
        <f>TEXT(Calendar[[#This Row],[Date]],"mmmm")&amp;" "&amp;TEXT(Calendar[[#This Row],[Date]],"aa")</f>
        <v>mars 21</v>
      </c>
      <c r="H445" s="1" t="str">
        <f>TEXT(Calendar[[#This Row],[Date]],"mmm")&amp;" "&amp;TEXT(Calendar[[#This Row],[Date]],"aa")</f>
        <v>mars 21</v>
      </c>
      <c r="I445" s="2" t="str">
        <f>"S"&amp;IF(LEN(_xlfn.ISOWEEKNUM(Calendar[[#This Row],[Date]]))=1,"0"&amp;_xlfn.ISOWEEKNUM(Calendar[[#This Row],[Date]]),_xlfn.ISOWEEKNUM(Calendar[[#This Row],[Date]]))</f>
        <v>S11</v>
      </c>
      <c r="J445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5" s="2" t="str">
        <f>TEXT(Calendar[[#This Row],[Date]],"jjjj")</f>
        <v>vendredi</v>
      </c>
      <c r="L445" s="2">
        <f>WEEKDAY(Calendar[[#This Row],[Date]],2)</f>
        <v>5</v>
      </c>
      <c r="M445" s="2">
        <f>DAY(Calendar[[#This Row],[Date]])</f>
        <v>19</v>
      </c>
      <c r="N445" s="2">
        <f>Calendar[[#This Row],[Date]]-DATE(Calendar[[#This Row],[Annee]],1,1)+1</f>
        <v>78</v>
      </c>
      <c r="O445" s="2" t="b">
        <f>IF(OR(Calendar[[#This Row],[Nom_Jour]]="Samedi",Calendar[[#This Row],[Nom_Jour]]="Dimanche"),TRUE)</f>
        <v>0</v>
      </c>
      <c r="P445" s="1" t="b">
        <f>NOT(ISERROR(VLOOKUP(Calendar[[#This Row],[Date]],Fériés[Date Fériés],1,FALSE)))</f>
        <v>0</v>
      </c>
    </row>
    <row r="446" spans="1:16" x14ac:dyDescent="0.3">
      <c r="A446" s="1">
        <v>44275</v>
      </c>
      <c r="B446" s="1" t="str">
        <f>TEXT(Calendar[[#This Row],[Date]],"aaaa")</f>
        <v>2021</v>
      </c>
      <c r="C446" s="1" t="str">
        <f>"T"&amp;ROUNDUP(Calendar[[#This Row],[No_Mois]]/3,0)</f>
        <v>T1</v>
      </c>
      <c r="D446">
        <f t="shared" si="8"/>
        <v>3</v>
      </c>
      <c r="E446" s="2" t="str">
        <f>"M"&amp;Calendar[[#This Row],[No_Mois]]</f>
        <v>M3</v>
      </c>
      <c r="F446" s="2" t="str">
        <f>Calendar[[#This Row],[Annee]]&amp;IF(LEN(Calendar[[#This Row],[No_Mois]])=1,"0"&amp;Calendar[[#This Row],[No_Mois]],Calendar[[#This Row],[No_Mois]])</f>
        <v>202103</v>
      </c>
      <c r="G446" s="1" t="str">
        <f>TEXT(Calendar[[#This Row],[Date]],"mmmm")&amp;" "&amp;TEXT(Calendar[[#This Row],[Date]],"aa")</f>
        <v>mars 21</v>
      </c>
      <c r="H446" s="1" t="str">
        <f>TEXT(Calendar[[#This Row],[Date]],"mmm")&amp;" "&amp;TEXT(Calendar[[#This Row],[Date]],"aa")</f>
        <v>mars 21</v>
      </c>
      <c r="I446" s="2" t="str">
        <f>"S"&amp;IF(LEN(_xlfn.ISOWEEKNUM(Calendar[[#This Row],[Date]]))=1,"0"&amp;_xlfn.ISOWEEKNUM(Calendar[[#This Row],[Date]]),_xlfn.ISOWEEKNUM(Calendar[[#This Row],[Date]]))</f>
        <v>S11</v>
      </c>
      <c r="J446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6" s="2" t="str">
        <f>TEXT(Calendar[[#This Row],[Date]],"jjjj")</f>
        <v>samedi</v>
      </c>
      <c r="L446" s="2">
        <f>WEEKDAY(Calendar[[#This Row],[Date]],2)</f>
        <v>6</v>
      </c>
      <c r="M446" s="2">
        <f>DAY(Calendar[[#This Row],[Date]])</f>
        <v>20</v>
      </c>
      <c r="N446" s="2">
        <f>Calendar[[#This Row],[Date]]-DATE(Calendar[[#This Row],[Annee]],1,1)+1</f>
        <v>79</v>
      </c>
      <c r="O446" s="2" t="b">
        <f>IF(OR(Calendar[[#This Row],[Nom_Jour]]="Samedi",Calendar[[#This Row],[Nom_Jour]]="Dimanche"),TRUE)</f>
        <v>1</v>
      </c>
      <c r="P446" s="1" t="b">
        <f>NOT(ISERROR(VLOOKUP(Calendar[[#This Row],[Date]],Fériés[Date Fériés],1,FALSE)))</f>
        <v>0</v>
      </c>
    </row>
    <row r="447" spans="1:16" x14ac:dyDescent="0.3">
      <c r="A447" s="1">
        <v>44276</v>
      </c>
      <c r="B447" s="1" t="str">
        <f>TEXT(Calendar[[#This Row],[Date]],"aaaa")</f>
        <v>2021</v>
      </c>
      <c r="C447" s="1" t="str">
        <f>"T"&amp;ROUNDUP(Calendar[[#This Row],[No_Mois]]/3,0)</f>
        <v>T1</v>
      </c>
      <c r="D447">
        <f t="shared" si="8"/>
        <v>3</v>
      </c>
      <c r="E447" s="2" t="str">
        <f>"M"&amp;Calendar[[#This Row],[No_Mois]]</f>
        <v>M3</v>
      </c>
      <c r="F447" s="2" t="str">
        <f>Calendar[[#This Row],[Annee]]&amp;IF(LEN(Calendar[[#This Row],[No_Mois]])=1,"0"&amp;Calendar[[#This Row],[No_Mois]],Calendar[[#This Row],[No_Mois]])</f>
        <v>202103</v>
      </c>
      <c r="G447" s="1" t="str">
        <f>TEXT(Calendar[[#This Row],[Date]],"mmmm")&amp;" "&amp;TEXT(Calendar[[#This Row],[Date]],"aa")</f>
        <v>mars 21</v>
      </c>
      <c r="H447" s="1" t="str">
        <f>TEXT(Calendar[[#This Row],[Date]],"mmm")&amp;" "&amp;TEXT(Calendar[[#This Row],[Date]],"aa")</f>
        <v>mars 21</v>
      </c>
      <c r="I447" s="2" t="str">
        <f>"S"&amp;IF(LEN(_xlfn.ISOWEEKNUM(Calendar[[#This Row],[Date]]))=1,"0"&amp;_xlfn.ISOWEEKNUM(Calendar[[#This Row],[Date]]),_xlfn.ISOWEEKNUM(Calendar[[#This Row],[Date]]))</f>
        <v>S11</v>
      </c>
      <c r="J447" s="2" t="str">
        <f>Calendar[[#This Row],[Annee]]&amp;"-"&amp;IF(LEN(_xlfn.ISOWEEKNUM(Calendar[[#This Row],[Date]]))=1,"0"&amp;_xlfn.ISOWEEKNUM(Calendar[[#This Row],[Date]]),_xlfn.ISOWEEKNUM(Calendar[[#This Row],[Date]]))</f>
        <v>2021-11</v>
      </c>
      <c r="K447" s="2" t="str">
        <f>TEXT(Calendar[[#This Row],[Date]],"jjjj")</f>
        <v>dimanche</v>
      </c>
      <c r="L447" s="2">
        <f>WEEKDAY(Calendar[[#This Row],[Date]],2)</f>
        <v>7</v>
      </c>
      <c r="M447" s="2">
        <f>DAY(Calendar[[#This Row],[Date]])</f>
        <v>21</v>
      </c>
      <c r="N447" s="2">
        <f>Calendar[[#This Row],[Date]]-DATE(Calendar[[#This Row],[Annee]],1,1)+1</f>
        <v>80</v>
      </c>
      <c r="O447" s="2" t="b">
        <f>IF(OR(Calendar[[#This Row],[Nom_Jour]]="Samedi",Calendar[[#This Row],[Nom_Jour]]="Dimanche"),TRUE)</f>
        <v>1</v>
      </c>
      <c r="P447" s="1" t="b">
        <f>NOT(ISERROR(VLOOKUP(Calendar[[#This Row],[Date]],Fériés[Date Fériés],1,FALSE)))</f>
        <v>0</v>
      </c>
    </row>
    <row r="448" spans="1:16" x14ac:dyDescent="0.3">
      <c r="A448" s="1">
        <v>44277</v>
      </c>
      <c r="B448" s="1" t="str">
        <f>TEXT(Calendar[[#This Row],[Date]],"aaaa")</f>
        <v>2021</v>
      </c>
      <c r="C448" s="1" t="str">
        <f>"T"&amp;ROUNDUP(Calendar[[#This Row],[No_Mois]]/3,0)</f>
        <v>T1</v>
      </c>
      <c r="D448">
        <f t="shared" si="8"/>
        <v>3</v>
      </c>
      <c r="E448" s="2" t="str">
        <f>"M"&amp;Calendar[[#This Row],[No_Mois]]</f>
        <v>M3</v>
      </c>
      <c r="F448" s="2" t="str">
        <f>Calendar[[#This Row],[Annee]]&amp;IF(LEN(Calendar[[#This Row],[No_Mois]])=1,"0"&amp;Calendar[[#This Row],[No_Mois]],Calendar[[#This Row],[No_Mois]])</f>
        <v>202103</v>
      </c>
      <c r="G448" s="1" t="str">
        <f>TEXT(Calendar[[#This Row],[Date]],"mmmm")&amp;" "&amp;TEXT(Calendar[[#This Row],[Date]],"aa")</f>
        <v>mars 21</v>
      </c>
      <c r="H448" s="1" t="str">
        <f>TEXT(Calendar[[#This Row],[Date]],"mmm")&amp;" "&amp;TEXT(Calendar[[#This Row],[Date]],"aa")</f>
        <v>mars 21</v>
      </c>
      <c r="I448" s="2" t="str">
        <f>"S"&amp;IF(LEN(_xlfn.ISOWEEKNUM(Calendar[[#This Row],[Date]]))=1,"0"&amp;_xlfn.ISOWEEKNUM(Calendar[[#This Row],[Date]]),_xlfn.ISOWEEKNUM(Calendar[[#This Row],[Date]]))</f>
        <v>S12</v>
      </c>
      <c r="J448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48" s="2" t="str">
        <f>TEXT(Calendar[[#This Row],[Date]],"jjjj")</f>
        <v>lundi</v>
      </c>
      <c r="L448" s="2">
        <f>WEEKDAY(Calendar[[#This Row],[Date]],2)</f>
        <v>1</v>
      </c>
      <c r="M448" s="2">
        <f>DAY(Calendar[[#This Row],[Date]])</f>
        <v>22</v>
      </c>
      <c r="N448" s="2">
        <f>Calendar[[#This Row],[Date]]-DATE(Calendar[[#This Row],[Annee]],1,1)+1</f>
        <v>81</v>
      </c>
      <c r="O448" s="2" t="b">
        <f>IF(OR(Calendar[[#This Row],[Nom_Jour]]="Samedi",Calendar[[#This Row],[Nom_Jour]]="Dimanche"),TRUE)</f>
        <v>0</v>
      </c>
      <c r="P448" s="1" t="b">
        <f>NOT(ISERROR(VLOOKUP(Calendar[[#This Row],[Date]],Fériés[Date Fériés],1,FALSE)))</f>
        <v>0</v>
      </c>
    </row>
    <row r="449" spans="1:16" x14ac:dyDescent="0.3">
      <c r="A449" s="1">
        <v>44278</v>
      </c>
      <c r="B449" s="1" t="str">
        <f>TEXT(Calendar[[#This Row],[Date]],"aaaa")</f>
        <v>2021</v>
      </c>
      <c r="C449" s="1" t="str">
        <f>"T"&amp;ROUNDUP(Calendar[[#This Row],[No_Mois]]/3,0)</f>
        <v>T1</v>
      </c>
      <c r="D449">
        <f t="shared" si="8"/>
        <v>3</v>
      </c>
      <c r="E449" s="2" t="str">
        <f>"M"&amp;Calendar[[#This Row],[No_Mois]]</f>
        <v>M3</v>
      </c>
      <c r="F449" s="2" t="str">
        <f>Calendar[[#This Row],[Annee]]&amp;IF(LEN(Calendar[[#This Row],[No_Mois]])=1,"0"&amp;Calendar[[#This Row],[No_Mois]],Calendar[[#This Row],[No_Mois]])</f>
        <v>202103</v>
      </c>
      <c r="G449" s="1" t="str">
        <f>TEXT(Calendar[[#This Row],[Date]],"mmmm")&amp;" "&amp;TEXT(Calendar[[#This Row],[Date]],"aa")</f>
        <v>mars 21</v>
      </c>
      <c r="H449" s="1" t="str">
        <f>TEXT(Calendar[[#This Row],[Date]],"mmm")&amp;" "&amp;TEXT(Calendar[[#This Row],[Date]],"aa")</f>
        <v>mars 21</v>
      </c>
      <c r="I449" s="2" t="str">
        <f>"S"&amp;IF(LEN(_xlfn.ISOWEEKNUM(Calendar[[#This Row],[Date]]))=1,"0"&amp;_xlfn.ISOWEEKNUM(Calendar[[#This Row],[Date]]),_xlfn.ISOWEEKNUM(Calendar[[#This Row],[Date]]))</f>
        <v>S12</v>
      </c>
      <c r="J449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49" s="2" t="str">
        <f>TEXT(Calendar[[#This Row],[Date]],"jjjj")</f>
        <v>mardi</v>
      </c>
      <c r="L449" s="2">
        <f>WEEKDAY(Calendar[[#This Row],[Date]],2)</f>
        <v>2</v>
      </c>
      <c r="M449" s="2">
        <f>DAY(Calendar[[#This Row],[Date]])</f>
        <v>23</v>
      </c>
      <c r="N449" s="2">
        <f>Calendar[[#This Row],[Date]]-DATE(Calendar[[#This Row],[Annee]],1,1)+1</f>
        <v>82</v>
      </c>
      <c r="O449" s="2" t="b">
        <f>IF(OR(Calendar[[#This Row],[Nom_Jour]]="Samedi",Calendar[[#This Row],[Nom_Jour]]="Dimanche"),TRUE)</f>
        <v>0</v>
      </c>
      <c r="P449" s="1" t="b">
        <f>NOT(ISERROR(VLOOKUP(Calendar[[#This Row],[Date]],Fériés[Date Fériés],1,FALSE)))</f>
        <v>0</v>
      </c>
    </row>
    <row r="450" spans="1:16" x14ac:dyDescent="0.3">
      <c r="A450" s="1">
        <v>44279</v>
      </c>
      <c r="B450" s="1" t="str">
        <f>TEXT(Calendar[[#This Row],[Date]],"aaaa")</f>
        <v>2021</v>
      </c>
      <c r="C450" s="1" t="str">
        <f>"T"&amp;ROUNDUP(Calendar[[#This Row],[No_Mois]]/3,0)</f>
        <v>T1</v>
      </c>
      <c r="D450">
        <f t="shared" si="8"/>
        <v>3</v>
      </c>
      <c r="E450" s="2" t="str">
        <f>"M"&amp;Calendar[[#This Row],[No_Mois]]</f>
        <v>M3</v>
      </c>
      <c r="F450" s="2" t="str">
        <f>Calendar[[#This Row],[Annee]]&amp;IF(LEN(Calendar[[#This Row],[No_Mois]])=1,"0"&amp;Calendar[[#This Row],[No_Mois]],Calendar[[#This Row],[No_Mois]])</f>
        <v>202103</v>
      </c>
      <c r="G450" s="1" t="str">
        <f>TEXT(Calendar[[#This Row],[Date]],"mmmm")&amp;" "&amp;TEXT(Calendar[[#This Row],[Date]],"aa")</f>
        <v>mars 21</v>
      </c>
      <c r="H450" s="1" t="str">
        <f>TEXT(Calendar[[#This Row],[Date]],"mmm")&amp;" "&amp;TEXT(Calendar[[#This Row],[Date]],"aa")</f>
        <v>mars 21</v>
      </c>
      <c r="I450" s="2" t="str">
        <f>"S"&amp;IF(LEN(_xlfn.ISOWEEKNUM(Calendar[[#This Row],[Date]]))=1,"0"&amp;_xlfn.ISOWEEKNUM(Calendar[[#This Row],[Date]]),_xlfn.ISOWEEKNUM(Calendar[[#This Row],[Date]]))</f>
        <v>S12</v>
      </c>
      <c r="J450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50" s="2" t="str">
        <f>TEXT(Calendar[[#This Row],[Date]],"jjjj")</f>
        <v>mercredi</v>
      </c>
      <c r="L450" s="2">
        <f>WEEKDAY(Calendar[[#This Row],[Date]],2)</f>
        <v>3</v>
      </c>
      <c r="M450" s="2">
        <f>DAY(Calendar[[#This Row],[Date]])</f>
        <v>24</v>
      </c>
      <c r="N450" s="2">
        <f>Calendar[[#This Row],[Date]]-DATE(Calendar[[#This Row],[Annee]],1,1)+1</f>
        <v>83</v>
      </c>
      <c r="O450" s="2" t="b">
        <f>IF(OR(Calendar[[#This Row],[Nom_Jour]]="Samedi",Calendar[[#This Row],[Nom_Jour]]="Dimanche"),TRUE)</f>
        <v>0</v>
      </c>
      <c r="P450" s="1" t="b">
        <f>NOT(ISERROR(VLOOKUP(Calendar[[#This Row],[Date]],Fériés[Date Fériés],1,FALSE)))</f>
        <v>0</v>
      </c>
    </row>
    <row r="451" spans="1:16" x14ac:dyDescent="0.3">
      <c r="A451" s="1">
        <v>44280</v>
      </c>
      <c r="B451" s="1" t="str">
        <f>TEXT(Calendar[[#This Row],[Date]],"aaaa")</f>
        <v>2021</v>
      </c>
      <c r="C451" s="1" t="str">
        <f>"T"&amp;ROUNDUP(Calendar[[#This Row],[No_Mois]]/3,0)</f>
        <v>T1</v>
      </c>
      <c r="D451">
        <f t="shared" si="8"/>
        <v>3</v>
      </c>
      <c r="E451" s="2" t="str">
        <f>"M"&amp;Calendar[[#This Row],[No_Mois]]</f>
        <v>M3</v>
      </c>
      <c r="F451" s="2" t="str">
        <f>Calendar[[#This Row],[Annee]]&amp;IF(LEN(Calendar[[#This Row],[No_Mois]])=1,"0"&amp;Calendar[[#This Row],[No_Mois]],Calendar[[#This Row],[No_Mois]])</f>
        <v>202103</v>
      </c>
      <c r="G451" s="1" t="str">
        <f>TEXT(Calendar[[#This Row],[Date]],"mmmm")&amp;" "&amp;TEXT(Calendar[[#This Row],[Date]],"aa")</f>
        <v>mars 21</v>
      </c>
      <c r="H451" s="1" t="str">
        <f>TEXT(Calendar[[#This Row],[Date]],"mmm")&amp;" "&amp;TEXT(Calendar[[#This Row],[Date]],"aa")</f>
        <v>mars 21</v>
      </c>
      <c r="I451" s="2" t="str">
        <f>"S"&amp;IF(LEN(_xlfn.ISOWEEKNUM(Calendar[[#This Row],[Date]]))=1,"0"&amp;_xlfn.ISOWEEKNUM(Calendar[[#This Row],[Date]]),_xlfn.ISOWEEKNUM(Calendar[[#This Row],[Date]]))</f>
        <v>S12</v>
      </c>
      <c r="J451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51" s="2" t="str">
        <f>TEXT(Calendar[[#This Row],[Date]],"jjjj")</f>
        <v>jeudi</v>
      </c>
      <c r="L451" s="2">
        <f>WEEKDAY(Calendar[[#This Row],[Date]],2)</f>
        <v>4</v>
      </c>
      <c r="M451" s="2">
        <f>DAY(Calendar[[#This Row],[Date]])</f>
        <v>25</v>
      </c>
      <c r="N451" s="2">
        <f>Calendar[[#This Row],[Date]]-DATE(Calendar[[#This Row],[Annee]],1,1)+1</f>
        <v>84</v>
      </c>
      <c r="O451" s="2" t="b">
        <f>IF(OR(Calendar[[#This Row],[Nom_Jour]]="Samedi",Calendar[[#This Row],[Nom_Jour]]="Dimanche"),TRUE)</f>
        <v>0</v>
      </c>
      <c r="P451" s="1" t="b">
        <f>NOT(ISERROR(VLOOKUP(Calendar[[#This Row],[Date]],Fériés[Date Fériés],1,FALSE)))</f>
        <v>0</v>
      </c>
    </row>
    <row r="452" spans="1:16" x14ac:dyDescent="0.3">
      <c r="A452" s="1">
        <v>44281</v>
      </c>
      <c r="B452" s="1" t="str">
        <f>TEXT(Calendar[[#This Row],[Date]],"aaaa")</f>
        <v>2021</v>
      </c>
      <c r="C452" s="1" t="str">
        <f>"T"&amp;ROUNDUP(Calendar[[#This Row],[No_Mois]]/3,0)</f>
        <v>T1</v>
      </c>
      <c r="D452">
        <f t="shared" si="8"/>
        <v>3</v>
      </c>
      <c r="E452" s="2" t="str">
        <f>"M"&amp;Calendar[[#This Row],[No_Mois]]</f>
        <v>M3</v>
      </c>
      <c r="F452" s="2" t="str">
        <f>Calendar[[#This Row],[Annee]]&amp;IF(LEN(Calendar[[#This Row],[No_Mois]])=1,"0"&amp;Calendar[[#This Row],[No_Mois]],Calendar[[#This Row],[No_Mois]])</f>
        <v>202103</v>
      </c>
      <c r="G452" s="1" t="str">
        <f>TEXT(Calendar[[#This Row],[Date]],"mmmm")&amp;" "&amp;TEXT(Calendar[[#This Row],[Date]],"aa")</f>
        <v>mars 21</v>
      </c>
      <c r="H452" s="1" t="str">
        <f>TEXT(Calendar[[#This Row],[Date]],"mmm")&amp;" "&amp;TEXT(Calendar[[#This Row],[Date]],"aa")</f>
        <v>mars 21</v>
      </c>
      <c r="I452" s="2" t="str">
        <f>"S"&amp;IF(LEN(_xlfn.ISOWEEKNUM(Calendar[[#This Row],[Date]]))=1,"0"&amp;_xlfn.ISOWEEKNUM(Calendar[[#This Row],[Date]]),_xlfn.ISOWEEKNUM(Calendar[[#This Row],[Date]]))</f>
        <v>S12</v>
      </c>
      <c r="J452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52" s="2" t="str">
        <f>TEXT(Calendar[[#This Row],[Date]],"jjjj")</f>
        <v>vendredi</v>
      </c>
      <c r="L452" s="2">
        <f>WEEKDAY(Calendar[[#This Row],[Date]],2)</f>
        <v>5</v>
      </c>
      <c r="M452" s="2">
        <f>DAY(Calendar[[#This Row],[Date]])</f>
        <v>26</v>
      </c>
      <c r="N452" s="2">
        <f>Calendar[[#This Row],[Date]]-DATE(Calendar[[#This Row],[Annee]],1,1)+1</f>
        <v>85</v>
      </c>
      <c r="O452" s="2" t="b">
        <f>IF(OR(Calendar[[#This Row],[Nom_Jour]]="Samedi",Calendar[[#This Row],[Nom_Jour]]="Dimanche"),TRUE)</f>
        <v>0</v>
      </c>
      <c r="P452" s="1" t="b">
        <f>NOT(ISERROR(VLOOKUP(Calendar[[#This Row],[Date]],Fériés[Date Fériés],1,FALSE)))</f>
        <v>0</v>
      </c>
    </row>
    <row r="453" spans="1:16" x14ac:dyDescent="0.3">
      <c r="A453" s="1">
        <v>44282</v>
      </c>
      <c r="B453" s="1" t="str">
        <f>TEXT(Calendar[[#This Row],[Date]],"aaaa")</f>
        <v>2021</v>
      </c>
      <c r="C453" s="1" t="str">
        <f>"T"&amp;ROUNDUP(Calendar[[#This Row],[No_Mois]]/3,0)</f>
        <v>T1</v>
      </c>
      <c r="D453">
        <f t="shared" si="8"/>
        <v>3</v>
      </c>
      <c r="E453" s="2" t="str">
        <f>"M"&amp;Calendar[[#This Row],[No_Mois]]</f>
        <v>M3</v>
      </c>
      <c r="F453" s="2" t="str">
        <f>Calendar[[#This Row],[Annee]]&amp;IF(LEN(Calendar[[#This Row],[No_Mois]])=1,"0"&amp;Calendar[[#This Row],[No_Mois]],Calendar[[#This Row],[No_Mois]])</f>
        <v>202103</v>
      </c>
      <c r="G453" s="1" t="str">
        <f>TEXT(Calendar[[#This Row],[Date]],"mmmm")&amp;" "&amp;TEXT(Calendar[[#This Row],[Date]],"aa")</f>
        <v>mars 21</v>
      </c>
      <c r="H453" s="1" t="str">
        <f>TEXT(Calendar[[#This Row],[Date]],"mmm")&amp;" "&amp;TEXT(Calendar[[#This Row],[Date]],"aa")</f>
        <v>mars 21</v>
      </c>
      <c r="I453" s="2" t="str">
        <f>"S"&amp;IF(LEN(_xlfn.ISOWEEKNUM(Calendar[[#This Row],[Date]]))=1,"0"&amp;_xlfn.ISOWEEKNUM(Calendar[[#This Row],[Date]]),_xlfn.ISOWEEKNUM(Calendar[[#This Row],[Date]]))</f>
        <v>S12</v>
      </c>
      <c r="J453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53" s="2" t="str">
        <f>TEXT(Calendar[[#This Row],[Date]],"jjjj")</f>
        <v>samedi</v>
      </c>
      <c r="L453" s="2">
        <f>WEEKDAY(Calendar[[#This Row],[Date]],2)</f>
        <v>6</v>
      </c>
      <c r="M453" s="2">
        <f>DAY(Calendar[[#This Row],[Date]])</f>
        <v>27</v>
      </c>
      <c r="N453" s="2">
        <f>Calendar[[#This Row],[Date]]-DATE(Calendar[[#This Row],[Annee]],1,1)+1</f>
        <v>86</v>
      </c>
      <c r="O453" s="2" t="b">
        <f>IF(OR(Calendar[[#This Row],[Nom_Jour]]="Samedi",Calendar[[#This Row],[Nom_Jour]]="Dimanche"),TRUE)</f>
        <v>1</v>
      </c>
      <c r="P453" s="1" t="b">
        <f>NOT(ISERROR(VLOOKUP(Calendar[[#This Row],[Date]],Fériés[Date Fériés],1,FALSE)))</f>
        <v>0</v>
      </c>
    </row>
    <row r="454" spans="1:16" x14ac:dyDescent="0.3">
      <c r="A454" s="1">
        <v>44283</v>
      </c>
      <c r="B454" s="1" t="str">
        <f>TEXT(Calendar[[#This Row],[Date]],"aaaa")</f>
        <v>2021</v>
      </c>
      <c r="C454" s="1" t="str">
        <f>"T"&amp;ROUNDUP(Calendar[[#This Row],[No_Mois]]/3,0)</f>
        <v>T1</v>
      </c>
      <c r="D454">
        <f t="shared" si="8"/>
        <v>3</v>
      </c>
      <c r="E454" s="2" t="str">
        <f>"M"&amp;Calendar[[#This Row],[No_Mois]]</f>
        <v>M3</v>
      </c>
      <c r="F454" s="2" t="str">
        <f>Calendar[[#This Row],[Annee]]&amp;IF(LEN(Calendar[[#This Row],[No_Mois]])=1,"0"&amp;Calendar[[#This Row],[No_Mois]],Calendar[[#This Row],[No_Mois]])</f>
        <v>202103</v>
      </c>
      <c r="G454" s="1" t="str">
        <f>TEXT(Calendar[[#This Row],[Date]],"mmmm")&amp;" "&amp;TEXT(Calendar[[#This Row],[Date]],"aa")</f>
        <v>mars 21</v>
      </c>
      <c r="H454" s="1" t="str">
        <f>TEXT(Calendar[[#This Row],[Date]],"mmm")&amp;" "&amp;TEXT(Calendar[[#This Row],[Date]],"aa")</f>
        <v>mars 21</v>
      </c>
      <c r="I454" s="2" t="str">
        <f>"S"&amp;IF(LEN(_xlfn.ISOWEEKNUM(Calendar[[#This Row],[Date]]))=1,"0"&amp;_xlfn.ISOWEEKNUM(Calendar[[#This Row],[Date]]),_xlfn.ISOWEEKNUM(Calendar[[#This Row],[Date]]))</f>
        <v>S12</v>
      </c>
      <c r="J454" s="2" t="str">
        <f>Calendar[[#This Row],[Annee]]&amp;"-"&amp;IF(LEN(_xlfn.ISOWEEKNUM(Calendar[[#This Row],[Date]]))=1,"0"&amp;_xlfn.ISOWEEKNUM(Calendar[[#This Row],[Date]]),_xlfn.ISOWEEKNUM(Calendar[[#This Row],[Date]]))</f>
        <v>2021-12</v>
      </c>
      <c r="K454" s="2" t="str">
        <f>TEXT(Calendar[[#This Row],[Date]],"jjjj")</f>
        <v>dimanche</v>
      </c>
      <c r="L454" s="2">
        <f>WEEKDAY(Calendar[[#This Row],[Date]],2)</f>
        <v>7</v>
      </c>
      <c r="M454" s="2">
        <f>DAY(Calendar[[#This Row],[Date]])</f>
        <v>28</v>
      </c>
      <c r="N454" s="2">
        <f>Calendar[[#This Row],[Date]]-DATE(Calendar[[#This Row],[Annee]],1,1)+1</f>
        <v>87</v>
      </c>
      <c r="O454" s="2" t="b">
        <f>IF(OR(Calendar[[#This Row],[Nom_Jour]]="Samedi",Calendar[[#This Row],[Nom_Jour]]="Dimanche"),TRUE)</f>
        <v>1</v>
      </c>
      <c r="P454" s="1" t="b">
        <f>NOT(ISERROR(VLOOKUP(Calendar[[#This Row],[Date]],Fériés[Date Fériés],1,FALSE)))</f>
        <v>0</v>
      </c>
    </row>
    <row r="455" spans="1:16" x14ac:dyDescent="0.3">
      <c r="A455" s="1">
        <v>44284</v>
      </c>
      <c r="B455" s="1" t="str">
        <f>TEXT(Calendar[[#This Row],[Date]],"aaaa")</f>
        <v>2021</v>
      </c>
      <c r="C455" s="1" t="str">
        <f>"T"&amp;ROUNDUP(Calendar[[#This Row],[No_Mois]]/3,0)</f>
        <v>T1</v>
      </c>
      <c r="D455">
        <f t="shared" si="8"/>
        <v>3</v>
      </c>
      <c r="E455" s="2" t="str">
        <f>"M"&amp;Calendar[[#This Row],[No_Mois]]</f>
        <v>M3</v>
      </c>
      <c r="F455" s="2" t="str">
        <f>Calendar[[#This Row],[Annee]]&amp;IF(LEN(Calendar[[#This Row],[No_Mois]])=1,"0"&amp;Calendar[[#This Row],[No_Mois]],Calendar[[#This Row],[No_Mois]])</f>
        <v>202103</v>
      </c>
      <c r="G455" s="1" t="str">
        <f>TEXT(Calendar[[#This Row],[Date]],"mmmm")&amp;" "&amp;TEXT(Calendar[[#This Row],[Date]],"aa")</f>
        <v>mars 21</v>
      </c>
      <c r="H455" s="1" t="str">
        <f>TEXT(Calendar[[#This Row],[Date]],"mmm")&amp;" "&amp;TEXT(Calendar[[#This Row],[Date]],"aa")</f>
        <v>mars 21</v>
      </c>
      <c r="I455" s="2" t="str">
        <f>"S"&amp;IF(LEN(_xlfn.ISOWEEKNUM(Calendar[[#This Row],[Date]]))=1,"0"&amp;_xlfn.ISOWEEKNUM(Calendar[[#This Row],[Date]]),_xlfn.ISOWEEKNUM(Calendar[[#This Row],[Date]]))</f>
        <v>S13</v>
      </c>
      <c r="J455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55" s="2" t="str">
        <f>TEXT(Calendar[[#This Row],[Date]],"jjjj")</f>
        <v>lundi</v>
      </c>
      <c r="L455" s="2">
        <f>WEEKDAY(Calendar[[#This Row],[Date]],2)</f>
        <v>1</v>
      </c>
      <c r="M455" s="2">
        <f>DAY(Calendar[[#This Row],[Date]])</f>
        <v>29</v>
      </c>
      <c r="N455" s="2">
        <f>Calendar[[#This Row],[Date]]-DATE(Calendar[[#This Row],[Annee]],1,1)+1</f>
        <v>88</v>
      </c>
      <c r="O455" s="2" t="b">
        <f>IF(OR(Calendar[[#This Row],[Nom_Jour]]="Samedi",Calendar[[#This Row],[Nom_Jour]]="Dimanche"),TRUE)</f>
        <v>0</v>
      </c>
      <c r="P455" s="1" t="b">
        <f>NOT(ISERROR(VLOOKUP(Calendar[[#This Row],[Date]],Fériés[Date Fériés],1,FALSE)))</f>
        <v>0</v>
      </c>
    </row>
    <row r="456" spans="1:16" x14ac:dyDescent="0.3">
      <c r="A456" s="1">
        <v>44285</v>
      </c>
      <c r="B456" s="1" t="str">
        <f>TEXT(Calendar[[#This Row],[Date]],"aaaa")</f>
        <v>2021</v>
      </c>
      <c r="C456" s="1" t="str">
        <f>"T"&amp;ROUNDUP(Calendar[[#This Row],[No_Mois]]/3,0)</f>
        <v>T1</v>
      </c>
      <c r="D456">
        <f t="shared" si="8"/>
        <v>3</v>
      </c>
      <c r="E456" s="2" t="str">
        <f>"M"&amp;Calendar[[#This Row],[No_Mois]]</f>
        <v>M3</v>
      </c>
      <c r="F456" s="2" t="str">
        <f>Calendar[[#This Row],[Annee]]&amp;IF(LEN(Calendar[[#This Row],[No_Mois]])=1,"0"&amp;Calendar[[#This Row],[No_Mois]],Calendar[[#This Row],[No_Mois]])</f>
        <v>202103</v>
      </c>
      <c r="G456" s="1" t="str">
        <f>TEXT(Calendar[[#This Row],[Date]],"mmmm")&amp;" "&amp;TEXT(Calendar[[#This Row],[Date]],"aa")</f>
        <v>mars 21</v>
      </c>
      <c r="H456" s="1" t="str">
        <f>TEXT(Calendar[[#This Row],[Date]],"mmm")&amp;" "&amp;TEXT(Calendar[[#This Row],[Date]],"aa")</f>
        <v>mars 21</v>
      </c>
      <c r="I456" s="2" t="str">
        <f>"S"&amp;IF(LEN(_xlfn.ISOWEEKNUM(Calendar[[#This Row],[Date]]))=1,"0"&amp;_xlfn.ISOWEEKNUM(Calendar[[#This Row],[Date]]),_xlfn.ISOWEEKNUM(Calendar[[#This Row],[Date]]))</f>
        <v>S13</v>
      </c>
      <c r="J456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56" s="2" t="str">
        <f>TEXT(Calendar[[#This Row],[Date]],"jjjj")</f>
        <v>mardi</v>
      </c>
      <c r="L456" s="2">
        <f>WEEKDAY(Calendar[[#This Row],[Date]],2)</f>
        <v>2</v>
      </c>
      <c r="M456" s="2">
        <f>DAY(Calendar[[#This Row],[Date]])</f>
        <v>30</v>
      </c>
      <c r="N456" s="2">
        <f>Calendar[[#This Row],[Date]]-DATE(Calendar[[#This Row],[Annee]],1,1)+1</f>
        <v>89</v>
      </c>
      <c r="O456" s="2" t="b">
        <f>IF(OR(Calendar[[#This Row],[Nom_Jour]]="Samedi",Calendar[[#This Row],[Nom_Jour]]="Dimanche"),TRUE)</f>
        <v>0</v>
      </c>
      <c r="P456" s="1" t="b">
        <f>NOT(ISERROR(VLOOKUP(Calendar[[#This Row],[Date]],Fériés[Date Fériés],1,FALSE)))</f>
        <v>0</v>
      </c>
    </row>
    <row r="457" spans="1:16" x14ac:dyDescent="0.3">
      <c r="A457" s="1">
        <v>44286</v>
      </c>
      <c r="B457" s="1" t="str">
        <f>TEXT(Calendar[[#This Row],[Date]],"aaaa")</f>
        <v>2021</v>
      </c>
      <c r="C457" s="1" t="str">
        <f>"T"&amp;ROUNDUP(Calendar[[#This Row],[No_Mois]]/3,0)</f>
        <v>T1</v>
      </c>
      <c r="D457">
        <f t="shared" si="8"/>
        <v>3</v>
      </c>
      <c r="E457" s="2" t="str">
        <f>"M"&amp;Calendar[[#This Row],[No_Mois]]</f>
        <v>M3</v>
      </c>
      <c r="F457" s="2" t="str">
        <f>Calendar[[#This Row],[Annee]]&amp;IF(LEN(Calendar[[#This Row],[No_Mois]])=1,"0"&amp;Calendar[[#This Row],[No_Mois]],Calendar[[#This Row],[No_Mois]])</f>
        <v>202103</v>
      </c>
      <c r="G457" s="1" t="str">
        <f>TEXT(Calendar[[#This Row],[Date]],"mmmm")&amp;" "&amp;TEXT(Calendar[[#This Row],[Date]],"aa")</f>
        <v>mars 21</v>
      </c>
      <c r="H457" s="1" t="str">
        <f>TEXT(Calendar[[#This Row],[Date]],"mmm")&amp;" "&amp;TEXT(Calendar[[#This Row],[Date]],"aa")</f>
        <v>mars 21</v>
      </c>
      <c r="I457" s="2" t="str">
        <f>"S"&amp;IF(LEN(_xlfn.ISOWEEKNUM(Calendar[[#This Row],[Date]]))=1,"0"&amp;_xlfn.ISOWEEKNUM(Calendar[[#This Row],[Date]]),_xlfn.ISOWEEKNUM(Calendar[[#This Row],[Date]]))</f>
        <v>S13</v>
      </c>
      <c r="J457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57" s="2" t="str">
        <f>TEXT(Calendar[[#This Row],[Date]],"jjjj")</f>
        <v>mercredi</v>
      </c>
      <c r="L457" s="2">
        <f>WEEKDAY(Calendar[[#This Row],[Date]],2)</f>
        <v>3</v>
      </c>
      <c r="M457" s="2">
        <f>DAY(Calendar[[#This Row],[Date]])</f>
        <v>31</v>
      </c>
      <c r="N457" s="2">
        <f>Calendar[[#This Row],[Date]]-DATE(Calendar[[#This Row],[Annee]],1,1)+1</f>
        <v>90</v>
      </c>
      <c r="O457" s="2" t="b">
        <f>IF(OR(Calendar[[#This Row],[Nom_Jour]]="Samedi",Calendar[[#This Row],[Nom_Jour]]="Dimanche"),TRUE)</f>
        <v>0</v>
      </c>
      <c r="P457" s="1" t="b">
        <f>NOT(ISERROR(VLOOKUP(Calendar[[#This Row],[Date]],Fériés[Date Fériés],1,FALSE)))</f>
        <v>0</v>
      </c>
    </row>
    <row r="458" spans="1:16" x14ac:dyDescent="0.3">
      <c r="A458" s="1">
        <v>44287</v>
      </c>
      <c r="B458" s="1" t="str">
        <f>TEXT(Calendar[[#This Row],[Date]],"aaaa")</f>
        <v>2021</v>
      </c>
      <c r="C458" s="1" t="str">
        <f>"T"&amp;ROUNDUP(Calendar[[#This Row],[No_Mois]]/3,0)</f>
        <v>T2</v>
      </c>
      <c r="D458">
        <f t="shared" si="8"/>
        <v>4</v>
      </c>
      <c r="E458" s="2" t="str">
        <f>"M"&amp;Calendar[[#This Row],[No_Mois]]</f>
        <v>M4</v>
      </c>
      <c r="F458" s="2" t="str">
        <f>Calendar[[#This Row],[Annee]]&amp;IF(LEN(Calendar[[#This Row],[No_Mois]])=1,"0"&amp;Calendar[[#This Row],[No_Mois]],Calendar[[#This Row],[No_Mois]])</f>
        <v>202104</v>
      </c>
      <c r="G458" s="1" t="str">
        <f>TEXT(Calendar[[#This Row],[Date]],"mmmm")&amp;" "&amp;TEXT(Calendar[[#This Row],[Date]],"aa")</f>
        <v>avril 21</v>
      </c>
      <c r="H458" s="1" t="str">
        <f>TEXT(Calendar[[#This Row],[Date]],"mmm")&amp;" "&amp;TEXT(Calendar[[#This Row],[Date]],"aa")</f>
        <v>avr 21</v>
      </c>
      <c r="I458" s="2" t="str">
        <f>"S"&amp;IF(LEN(_xlfn.ISOWEEKNUM(Calendar[[#This Row],[Date]]))=1,"0"&amp;_xlfn.ISOWEEKNUM(Calendar[[#This Row],[Date]]),_xlfn.ISOWEEKNUM(Calendar[[#This Row],[Date]]))</f>
        <v>S13</v>
      </c>
      <c r="J458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58" s="2" t="str">
        <f>TEXT(Calendar[[#This Row],[Date]],"jjjj")</f>
        <v>jeudi</v>
      </c>
      <c r="L458" s="2">
        <f>WEEKDAY(Calendar[[#This Row],[Date]],2)</f>
        <v>4</v>
      </c>
      <c r="M458" s="2">
        <f>DAY(Calendar[[#This Row],[Date]])</f>
        <v>1</v>
      </c>
      <c r="N458" s="2">
        <f>Calendar[[#This Row],[Date]]-DATE(Calendar[[#This Row],[Annee]],1,1)+1</f>
        <v>91</v>
      </c>
      <c r="O458" s="2" t="b">
        <f>IF(OR(Calendar[[#This Row],[Nom_Jour]]="Samedi",Calendar[[#This Row],[Nom_Jour]]="Dimanche"),TRUE)</f>
        <v>0</v>
      </c>
      <c r="P458" s="1" t="b">
        <f>NOT(ISERROR(VLOOKUP(Calendar[[#This Row],[Date]],Fériés[Date Fériés],1,FALSE)))</f>
        <v>0</v>
      </c>
    </row>
    <row r="459" spans="1:16" x14ac:dyDescent="0.3">
      <c r="A459" s="1">
        <v>44288</v>
      </c>
      <c r="B459" s="1" t="str">
        <f>TEXT(Calendar[[#This Row],[Date]],"aaaa")</f>
        <v>2021</v>
      </c>
      <c r="C459" s="1" t="str">
        <f>"T"&amp;ROUNDUP(Calendar[[#This Row],[No_Mois]]/3,0)</f>
        <v>T2</v>
      </c>
      <c r="D459">
        <f t="shared" si="8"/>
        <v>4</v>
      </c>
      <c r="E459" s="2" t="str">
        <f>"M"&amp;Calendar[[#This Row],[No_Mois]]</f>
        <v>M4</v>
      </c>
      <c r="F459" s="2" t="str">
        <f>Calendar[[#This Row],[Annee]]&amp;IF(LEN(Calendar[[#This Row],[No_Mois]])=1,"0"&amp;Calendar[[#This Row],[No_Mois]],Calendar[[#This Row],[No_Mois]])</f>
        <v>202104</v>
      </c>
      <c r="G459" s="1" t="str">
        <f>TEXT(Calendar[[#This Row],[Date]],"mmmm")&amp;" "&amp;TEXT(Calendar[[#This Row],[Date]],"aa")</f>
        <v>avril 21</v>
      </c>
      <c r="H459" s="1" t="str">
        <f>TEXT(Calendar[[#This Row],[Date]],"mmm")&amp;" "&amp;TEXT(Calendar[[#This Row],[Date]],"aa")</f>
        <v>avr 21</v>
      </c>
      <c r="I459" s="2" t="str">
        <f>"S"&amp;IF(LEN(_xlfn.ISOWEEKNUM(Calendar[[#This Row],[Date]]))=1,"0"&amp;_xlfn.ISOWEEKNUM(Calendar[[#This Row],[Date]]),_xlfn.ISOWEEKNUM(Calendar[[#This Row],[Date]]))</f>
        <v>S13</v>
      </c>
      <c r="J459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59" s="2" t="str">
        <f>TEXT(Calendar[[#This Row],[Date]],"jjjj")</f>
        <v>vendredi</v>
      </c>
      <c r="L459" s="2">
        <f>WEEKDAY(Calendar[[#This Row],[Date]],2)</f>
        <v>5</v>
      </c>
      <c r="M459" s="2">
        <f>DAY(Calendar[[#This Row],[Date]])</f>
        <v>2</v>
      </c>
      <c r="N459" s="2">
        <f>Calendar[[#This Row],[Date]]-DATE(Calendar[[#This Row],[Annee]],1,1)+1</f>
        <v>92</v>
      </c>
      <c r="O459" s="2" t="b">
        <f>IF(OR(Calendar[[#This Row],[Nom_Jour]]="Samedi",Calendar[[#This Row],[Nom_Jour]]="Dimanche"),TRUE)</f>
        <v>0</v>
      </c>
      <c r="P459" s="1" t="b">
        <f>NOT(ISERROR(VLOOKUP(Calendar[[#This Row],[Date]],Fériés[Date Fériés],1,FALSE)))</f>
        <v>0</v>
      </c>
    </row>
    <row r="460" spans="1:16" x14ac:dyDescent="0.3">
      <c r="A460" s="1">
        <v>44289</v>
      </c>
      <c r="B460" s="1" t="str">
        <f>TEXT(Calendar[[#This Row],[Date]],"aaaa")</f>
        <v>2021</v>
      </c>
      <c r="C460" s="1" t="str">
        <f>"T"&amp;ROUNDUP(Calendar[[#This Row],[No_Mois]]/3,0)</f>
        <v>T2</v>
      </c>
      <c r="D460">
        <f t="shared" si="8"/>
        <v>4</v>
      </c>
      <c r="E460" s="2" t="str">
        <f>"M"&amp;Calendar[[#This Row],[No_Mois]]</f>
        <v>M4</v>
      </c>
      <c r="F460" s="2" t="str">
        <f>Calendar[[#This Row],[Annee]]&amp;IF(LEN(Calendar[[#This Row],[No_Mois]])=1,"0"&amp;Calendar[[#This Row],[No_Mois]],Calendar[[#This Row],[No_Mois]])</f>
        <v>202104</v>
      </c>
      <c r="G460" s="1" t="str">
        <f>TEXT(Calendar[[#This Row],[Date]],"mmmm")&amp;" "&amp;TEXT(Calendar[[#This Row],[Date]],"aa")</f>
        <v>avril 21</v>
      </c>
      <c r="H460" s="1" t="str">
        <f>TEXT(Calendar[[#This Row],[Date]],"mmm")&amp;" "&amp;TEXT(Calendar[[#This Row],[Date]],"aa")</f>
        <v>avr 21</v>
      </c>
      <c r="I460" s="2" t="str">
        <f>"S"&amp;IF(LEN(_xlfn.ISOWEEKNUM(Calendar[[#This Row],[Date]]))=1,"0"&amp;_xlfn.ISOWEEKNUM(Calendar[[#This Row],[Date]]),_xlfn.ISOWEEKNUM(Calendar[[#This Row],[Date]]))</f>
        <v>S13</v>
      </c>
      <c r="J460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60" s="2" t="str">
        <f>TEXT(Calendar[[#This Row],[Date]],"jjjj")</f>
        <v>samedi</v>
      </c>
      <c r="L460" s="2">
        <f>WEEKDAY(Calendar[[#This Row],[Date]],2)</f>
        <v>6</v>
      </c>
      <c r="M460" s="2">
        <f>DAY(Calendar[[#This Row],[Date]])</f>
        <v>3</v>
      </c>
      <c r="N460" s="2">
        <f>Calendar[[#This Row],[Date]]-DATE(Calendar[[#This Row],[Annee]],1,1)+1</f>
        <v>93</v>
      </c>
      <c r="O460" s="2" t="b">
        <f>IF(OR(Calendar[[#This Row],[Nom_Jour]]="Samedi",Calendar[[#This Row],[Nom_Jour]]="Dimanche"),TRUE)</f>
        <v>1</v>
      </c>
      <c r="P460" s="1" t="b">
        <f>NOT(ISERROR(VLOOKUP(Calendar[[#This Row],[Date]],Fériés[Date Fériés],1,FALSE)))</f>
        <v>0</v>
      </c>
    </row>
    <row r="461" spans="1:16" x14ac:dyDescent="0.3">
      <c r="A461" s="1">
        <v>44290</v>
      </c>
      <c r="B461" s="1" t="str">
        <f>TEXT(Calendar[[#This Row],[Date]],"aaaa")</f>
        <v>2021</v>
      </c>
      <c r="C461" s="1" t="str">
        <f>"T"&amp;ROUNDUP(Calendar[[#This Row],[No_Mois]]/3,0)</f>
        <v>T2</v>
      </c>
      <c r="D461">
        <f t="shared" si="8"/>
        <v>4</v>
      </c>
      <c r="E461" s="2" t="str">
        <f>"M"&amp;Calendar[[#This Row],[No_Mois]]</f>
        <v>M4</v>
      </c>
      <c r="F461" s="2" t="str">
        <f>Calendar[[#This Row],[Annee]]&amp;IF(LEN(Calendar[[#This Row],[No_Mois]])=1,"0"&amp;Calendar[[#This Row],[No_Mois]],Calendar[[#This Row],[No_Mois]])</f>
        <v>202104</v>
      </c>
      <c r="G461" s="1" t="str">
        <f>TEXT(Calendar[[#This Row],[Date]],"mmmm")&amp;" "&amp;TEXT(Calendar[[#This Row],[Date]],"aa")</f>
        <v>avril 21</v>
      </c>
      <c r="H461" s="1" t="str">
        <f>TEXT(Calendar[[#This Row],[Date]],"mmm")&amp;" "&amp;TEXT(Calendar[[#This Row],[Date]],"aa")</f>
        <v>avr 21</v>
      </c>
      <c r="I461" s="2" t="str">
        <f>"S"&amp;IF(LEN(_xlfn.ISOWEEKNUM(Calendar[[#This Row],[Date]]))=1,"0"&amp;_xlfn.ISOWEEKNUM(Calendar[[#This Row],[Date]]),_xlfn.ISOWEEKNUM(Calendar[[#This Row],[Date]]))</f>
        <v>S13</v>
      </c>
      <c r="J461" s="2" t="str">
        <f>Calendar[[#This Row],[Annee]]&amp;"-"&amp;IF(LEN(_xlfn.ISOWEEKNUM(Calendar[[#This Row],[Date]]))=1,"0"&amp;_xlfn.ISOWEEKNUM(Calendar[[#This Row],[Date]]),_xlfn.ISOWEEKNUM(Calendar[[#This Row],[Date]]))</f>
        <v>2021-13</v>
      </c>
      <c r="K461" s="2" t="str">
        <f>TEXT(Calendar[[#This Row],[Date]],"jjjj")</f>
        <v>dimanche</v>
      </c>
      <c r="L461" s="2">
        <f>WEEKDAY(Calendar[[#This Row],[Date]],2)</f>
        <v>7</v>
      </c>
      <c r="M461" s="2">
        <f>DAY(Calendar[[#This Row],[Date]])</f>
        <v>4</v>
      </c>
      <c r="N461" s="2">
        <f>Calendar[[#This Row],[Date]]-DATE(Calendar[[#This Row],[Annee]],1,1)+1</f>
        <v>94</v>
      </c>
      <c r="O461" s="2" t="b">
        <f>IF(OR(Calendar[[#This Row],[Nom_Jour]]="Samedi",Calendar[[#This Row],[Nom_Jour]]="Dimanche"),TRUE)</f>
        <v>1</v>
      </c>
      <c r="P461" s="1" t="b">
        <f>NOT(ISERROR(VLOOKUP(Calendar[[#This Row],[Date]],Fériés[Date Fériés],1,FALSE)))</f>
        <v>1</v>
      </c>
    </row>
    <row r="462" spans="1:16" x14ac:dyDescent="0.3">
      <c r="A462" s="1">
        <v>44291</v>
      </c>
      <c r="B462" s="1" t="str">
        <f>TEXT(Calendar[[#This Row],[Date]],"aaaa")</f>
        <v>2021</v>
      </c>
      <c r="C462" s="1" t="str">
        <f>"T"&amp;ROUNDUP(Calendar[[#This Row],[No_Mois]]/3,0)</f>
        <v>T2</v>
      </c>
      <c r="D462">
        <f t="shared" si="8"/>
        <v>4</v>
      </c>
      <c r="E462" s="2" t="str">
        <f>"M"&amp;Calendar[[#This Row],[No_Mois]]</f>
        <v>M4</v>
      </c>
      <c r="F462" s="2" t="str">
        <f>Calendar[[#This Row],[Annee]]&amp;IF(LEN(Calendar[[#This Row],[No_Mois]])=1,"0"&amp;Calendar[[#This Row],[No_Mois]],Calendar[[#This Row],[No_Mois]])</f>
        <v>202104</v>
      </c>
      <c r="G462" s="1" t="str">
        <f>TEXT(Calendar[[#This Row],[Date]],"mmmm")&amp;" "&amp;TEXT(Calendar[[#This Row],[Date]],"aa")</f>
        <v>avril 21</v>
      </c>
      <c r="H462" s="1" t="str">
        <f>TEXT(Calendar[[#This Row],[Date]],"mmm")&amp;" "&amp;TEXT(Calendar[[#This Row],[Date]],"aa")</f>
        <v>avr 21</v>
      </c>
      <c r="I462" s="2" t="str">
        <f>"S"&amp;IF(LEN(_xlfn.ISOWEEKNUM(Calendar[[#This Row],[Date]]))=1,"0"&amp;_xlfn.ISOWEEKNUM(Calendar[[#This Row],[Date]]),_xlfn.ISOWEEKNUM(Calendar[[#This Row],[Date]]))</f>
        <v>S14</v>
      </c>
      <c r="J462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2" s="2" t="str">
        <f>TEXT(Calendar[[#This Row],[Date]],"jjjj")</f>
        <v>lundi</v>
      </c>
      <c r="L462" s="2">
        <f>WEEKDAY(Calendar[[#This Row],[Date]],2)</f>
        <v>1</v>
      </c>
      <c r="M462" s="2">
        <f>DAY(Calendar[[#This Row],[Date]])</f>
        <v>5</v>
      </c>
      <c r="N462" s="2">
        <f>Calendar[[#This Row],[Date]]-DATE(Calendar[[#This Row],[Annee]],1,1)+1</f>
        <v>95</v>
      </c>
      <c r="O462" s="2" t="b">
        <f>IF(OR(Calendar[[#This Row],[Nom_Jour]]="Samedi",Calendar[[#This Row],[Nom_Jour]]="Dimanche"),TRUE)</f>
        <v>0</v>
      </c>
      <c r="P462" s="1" t="b">
        <f>NOT(ISERROR(VLOOKUP(Calendar[[#This Row],[Date]],Fériés[Date Fériés],1,FALSE)))</f>
        <v>1</v>
      </c>
    </row>
    <row r="463" spans="1:16" x14ac:dyDescent="0.3">
      <c r="A463" s="1">
        <v>44292</v>
      </c>
      <c r="B463" s="1" t="str">
        <f>TEXT(Calendar[[#This Row],[Date]],"aaaa")</f>
        <v>2021</v>
      </c>
      <c r="C463" s="1" t="str">
        <f>"T"&amp;ROUNDUP(Calendar[[#This Row],[No_Mois]]/3,0)</f>
        <v>T2</v>
      </c>
      <c r="D463">
        <f t="shared" si="8"/>
        <v>4</v>
      </c>
      <c r="E463" s="2" t="str">
        <f>"M"&amp;Calendar[[#This Row],[No_Mois]]</f>
        <v>M4</v>
      </c>
      <c r="F463" s="2" t="str">
        <f>Calendar[[#This Row],[Annee]]&amp;IF(LEN(Calendar[[#This Row],[No_Mois]])=1,"0"&amp;Calendar[[#This Row],[No_Mois]],Calendar[[#This Row],[No_Mois]])</f>
        <v>202104</v>
      </c>
      <c r="G463" s="1" t="str">
        <f>TEXT(Calendar[[#This Row],[Date]],"mmmm")&amp;" "&amp;TEXT(Calendar[[#This Row],[Date]],"aa")</f>
        <v>avril 21</v>
      </c>
      <c r="H463" s="1" t="str">
        <f>TEXT(Calendar[[#This Row],[Date]],"mmm")&amp;" "&amp;TEXT(Calendar[[#This Row],[Date]],"aa")</f>
        <v>avr 21</v>
      </c>
      <c r="I463" s="2" t="str">
        <f>"S"&amp;IF(LEN(_xlfn.ISOWEEKNUM(Calendar[[#This Row],[Date]]))=1,"0"&amp;_xlfn.ISOWEEKNUM(Calendar[[#This Row],[Date]]),_xlfn.ISOWEEKNUM(Calendar[[#This Row],[Date]]))</f>
        <v>S14</v>
      </c>
      <c r="J463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3" s="2" t="str">
        <f>TEXT(Calendar[[#This Row],[Date]],"jjjj")</f>
        <v>mardi</v>
      </c>
      <c r="L463" s="2">
        <f>WEEKDAY(Calendar[[#This Row],[Date]],2)</f>
        <v>2</v>
      </c>
      <c r="M463" s="2">
        <f>DAY(Calendar[[#This Row],[Date]])</f>
        <v>6</v>
      </c>
      <c r="N463" s="2">
        <f>Calendar[[#This Row],[Date]]-DATE(Calendar[[#This Row],[Annee]],1,1)+1</f>
        <v>96</v>
      </c>
      <c r="O463" s="2" t="b">
        <f>IF(OR(Calendar[[#This Row],[Nom_Jour]]="Samedi",Calendar[[#This Row],[Nom_Jour]]="Dimanche"),TRUE)</f>
        <v>0</v>
      </c>
      <c r="P463" s="1" t="b">
        <f>NOT(ISERROR(VLOOKUP(Calendar[[#This Row],[Date]],Fériés[Date Fériés],1,FALSE)))</f>
        <v>0</v>
      </c>
    </row>
    <row r="464" spans="1:16" x14ac:dyDescent="0.3">
      <c r="A464" s="1">
        <v>44293</v>
      </c>
      <c r="B464" s="1" t="str">
        <f>TEXT(Calendar[[#This Row],[Date]],"aaaa")</f>
        <v>2021</v>
      </c>
      <c r="C464" s="1" t="str">
        <f>"T"&amp;ROUNDUP(Calendar[[#This Row],[No_Mois]]/3,0)</f>
        <v>T2</v>
      </c>
      <c r="D464">
        <f t="shared" si="8"/>
        <v>4</v>
      </c>
      <c r="E464" s="2" t="str">
        <f>"M"&amp;Calendar[[#This Row],[No_Mois]]</f>
        <v>M4</v>
      </c>
      <c r="F464" s="2" t="str">
        <f>Calendar[[#This Row],[Annee]]&amp;IF(LEN(Calendar[[#This Row],[No_Mois]])=1,"0"&amp;Calendar[[#This Row],[No_Mois]],Calendar[[#This Row],[No_Mois]])</f>
        <v>202104</v>
      </c>
      <c r="G464" s="1" t="str">
        <f>TEXT(Calendar[[#This Row],[Date]],"mmmm")&amp;" "&amp;TEXT(Calendar[[#This Row],[Date]],"aa")</f>
        <v>avril 21</v>
      </c>
      <c r="H464" s="1" t="str">
        <f>TEXT(Calendar[[#This Row],[Date]],"mmm")&amp;" "&amp;TEXT(Calendar[[#This Row],[Date]],"aa")</f>
        <v>avr 21</v>
      </c>
      <c r="I464" s="2" t="str">
        <f>"S"&amp;IF(LEN(_xlfn.ISOWEEKNUM(Calendar[[#This Row],[Date]]))=1,"0"&amp;_xlfn.ISOWEEKNUM(Calendar[[#This Row],[Date]]),_xlfn.ISOWEEKNUM(Calendar[[#This Row],[Date]]))</f>
        <v>S14</v>
      </c>
      <c r="J464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4" s="2" t="str">
        <f>TEXT(Calendar[[#This Row],[Date]],"jjjj")</f>
        <v>mercredi</v>
      </c>
      <c r="L464" s="2">
        <f>WEEKDAY(Calendar[[#This Row],[Date]],2)</f>
        <v>3</v>
      </c>
      <c r="M464" s="2">
        <f>DAY(Calendar[[#This Row],[Date]])</f>
        <v>7</v>
      </c>
      <c r="N464" s="2">
        <f>Calendar[[#This Row],[Date]]-DATE(Calendar[[#This Row],[Annee]],1,1)+1</f>
        <v>97</v>
      </c>
      <c r="O464" s="2" t="b">
        <f>IF(OR(Calendar[[#This Row],[Nom_Jour]]="Samedi",Calendar[[#This Row],[Nom_Jour]]="Dimanche"),TRUE)</f>
        <v>0</v>
      </c>
      <c r="P464" s="1" t="b">
        <f>NOT(ISERROR(VLOOKUP(Calendar[[#This Row],[Date]],Fériés[Date Fériés],1,FALSE)))</f>
        <v>0</v>
      </c>
    </row>
    <row r="465" spans="1:16" x14ac:dyDescent="0.3">
      <c r="A465" s="1">
        <v>44294</v>
      </c>
      <c r="B465" s="1" t="str">
        <f>TEXT(Calendar[[#This Row],[Date]],"aaaa")</f>
        <v>2021</v>
      </c>
      <c r="C465" s="1" t="str">
        <f>"T"&amp;ROUNDUP(Calendar[[#This Row],[No_Mois]]/3,0)</f>
        <v>T2</v>
      </c>
      <c r="D465">
        <f t="shared" si="8"/>
        <v>4</v>
      </c>
      <c r="E465" s="2" t="str">
        <f>"M"&amp;Calendar[[#This Row],[No_Mois]]</f>
        <v>M4</v>
      </c>
      <c r="F465" s="2" t="str">
        <f>Calendar[[#This Row],[Annee]]&amp;IF(LEN(Calendar[[#This Row],[No_Mois]])=1,"0"&amp;Calendar[[#This Row],[No_Mois]],Calendar[[#This Row],[No_Mois]])</f>
        <v>202104</v>
      </c>
      <c r="G465" s="1" t="str">
        <f>TEXT(Calendar[[#This Row],[Date]],"mmmm")&amp;" "&amp;TEXT(Calendar[[#This Row],[Date]],"aa")</f>
        <v>avril 21</v>
      </c>
      <c r="H465" s="1" t="str">
        <f>TEXT(Calendar[[#This Row],[Date]],"mmm")&amp;" "&amp;TEXT(Calendar[[#This Row],[Date]],"aa")</f>
        <v>avr 21</v>
      </c>
      <c r="I465" s="2" t="str">
        <f>"S"&amp;IF(LEN(_xlfn.ISOWEEKNUM(Calendar[[#This Row],[Date]]))=1,"0"&amp;_xlfn.ISOWEEKNUM(Calendar[[#This Row],[Date]]),_xlfn.ISOWEEKNUM(Calendar[[#This Row],[Date]]))</f>
        <v>S14</v>
      </c>
      <c r="J465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5" s="2" t="str">
        <f>TEXT(Calendar[[#This Row],[Date]],"jjjj")</f>
        <v>jeudi</v>
      </c>
      <c r="L465" s="2">
        <f>WEEKDAY(Calendar[[#This Row],[Date]],2)</f>
        <v>4</v>
      </c>
      <c r="M465" s="2">
        <f>DAY(Calendar[[#This Row],[Date]])</f>
        <v>8</v>
      </c>
      <c r="N465" s="2">
        <f>Calendar[[#This Row],[Date]]-DATE(Calendar[[#This Row],[Annee]],1,1)+1</f>
        <v>98</v>
      </c>
      <c r="O465" s="2" t="b">
        <f>IF(OR(Calendar[[#This Row],[Nom_Jour]]="Samedi",Calendar[[#This Row],[Nom_Jour]]="Dimanche"),TRUE)</f>
        <v>0</v>
      </c>
      <c r="P465" s="1" t="b">
        <f>NOT(ISERROR(VLOOKUP(Calendar[[#This Row],[Date]],Fériés[Date Fériés],1,FALSE)))</f>
        <v>0</v>
      </c>
    </row>
    <row r="466" spans="1:16" x14ac:dyDescent="0.3">
      <c r="A466" s="1">
        <v>44295</v>
      </c>
      <c r="B466" s="1" t="str">
        <f>TEXT(Calendar[[#This Row],[Date]],"aaaa")</f>
        <v>2021</v>
      </c>
      <c r="C466" s="1" t="str">
        <f>"T"&amp;ROUNDUP(Calendar[[#This Row],[No_Mois]]/3,0)</f>
        <v>T2</v>
      </c>
      <c r="D466">
        <f t="shared" si="8"/>
        <v>4</v>
      </c>
      <c r="E466" s="2" t="str">
        <f>"M"&amp;Calendar[[#This Row],[No_Mois]]</f>
        <v>M4</v>
      </c>
      <c r="F466" s="2" t="str">
        <f>Calendar[[#This Row],[Annee]]&amp;IF(LEN(Calendar[[#This Row],[No_Mois]])=1,"0"&amp;Calendar[[#This Row],[No_Mois]],Calendar[[#This Row],[No_Mois]])</f>
        <v>202104</v>
      </c>
      <c r="G466" s="1" t="str">
        <f>TEXT(Calendar[[#This Row],[Date]],"mmmm")&amp;" "&amp;TEXT(Calendar[[#This Row],[Date]],"aa")</f>
        <v>avril 21</v>
      </c>
      <c r="H466" s="1" t="str">
        <f>TEXT(Calendar[[#This Row],[Date]],"mmm")&amp;" "&amp;TEXT(Calendar[[#This Row],[Date]],"aa")</f>
        <v>avr 21</v>
      </c>
      <c r="I466" s="2" t="str">
        <f>"S"&amp;IF(LEN(_xlfn.ISOWEEKNUM(Calendar[[#This Row],[Date]]))=1,"0"&amp;_xlfn.ISOWEEKNUM(Calendar[[#This Row],[Date]]),_xlfn.ISOWEEKNUM(Calendar[[#This Row],[Date]]))</f>
        <v>S14</v>
      </c>
      <c r="J466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6" s="2" t="str">
        <f>TEXT(Calendar[[#This Row],[Date]],"jjjj")</f>
        <v>vendredi</v>
      </c>
      <c r="L466" s="2">
        <f>WEEKDAY(Calendar[[#This Row],[Date]],2)</f>
        <v>5</v>
      </c>
      <c r="M466" s="2">
        <f>DAY(Calendar[[#This Row],[Date]])</f>
        <v>9</v>
      </c>
      <c r="N466" s="2">
        <f>Calendar[[#This Row],[Date]]-DATE(Calendar[[#This Row],[Annee]],1,1)+1</f>
        <v>99</v>
      </c>
      <c r="O466" s="2" t="b">
        <f>IF(OR(Calendar[[#This Row],[Nom_Jour]]="Samedi",Calendar[[#This Row],[Nom_Jour]]="Dimanche"),TRUE)</f>
        <v>0</v>
      </c>
      <c r="P466" s="1" t="b">
        <f>NOT(ISERROR(VLOOKUP(Calendar[[#This Row],[Date]],Fériés[Date Fériés],1,FALSE)))</f>
        <v>0</v>
      </c>
    </row>
    <row r="467" spans="1:16" x14ac:dyDescent="0.3">
      <c r="A467" s="1">
        <v>44296</v>
      </c>
      <c r="B467" s="1" t="str">
        <f>TEXT(Calendar[[#This Row],[Date]],"aaaa")</f>
        <v>2021</v>
      </c>
      <c r="C467" s="1" t="str">
        <f>"T"&amp;ROUNDUP(Calendar[[#This Row],[No_Mois]]/3,0)</f>
        <v>T2</v>
      </c>
      <c r="D467">
        <f t="shared" si="8"/>
        <v>4</v>
      </c>
      <c r="E467" s="2" t="str">
        <f>"M"&amp;Calendar[[#This Row],[No_Mois]]</f>
        <v>M4</v>
      </c>
      <c r="F467" s="2" t="str">
        <f>Calendar[[#This Row],[Annee]]&amp;IF(LEN(Calendar[[#This Row],[No_Mois]])=1,"0"&amp;Calendar[[#This Row],[No_Mois]],Calendar[[#This Row],[No_Mois]])</f>
        <v>202104</v>
      </c>
      <c r="G467" s="1" t="str">
        <f>TEXT(Calendar[[#This Row],[Date]],"mmmm")&amp;" "&amp;TEXT(Calendar[[#This Row],[Date]],"aa")</f>
        <v>avril 21</v>
      </c>
      <c r="H467" s="1" t="str">
        <f>TEXT(Calendar[[#This Row],[Date]],"mmm")&amp;" "&amp;TEXT(Calendar[[#This Row],[Date]],"aa")</f>
        <v>avr 21</v>
      </c>
      <c r="I467" s="2" t="str">
        <f>"S"&amp;IF(LEN(_xlfn.ISOWEEKNUM(Calendar[[#This Row],[Date]]))=1,"0"&amp;_xlfn.ISOWEEKNUM(Calendar[[#This Row],[Date]]),_xlfn.ISOWEEKNUM(Calendar[[#This Row],[Date]]))</f>
        <v>S14</v>
      </c>
      <c r="J467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7" s="2" t="str">
        <f>TEXT(Calendar[[#This Row],[Date]],"jjjj")</f>
        <v>samedi</v>
      </c>
      <c r="L467" s="2">
        <f>WEEKDAY(Calendar[[#This Row],[Date]],2)</f>
        <v>6</v>
      </c>
      <c r="M467" s="2">
        <f>DAY(Calendar[[#This Row],[Date]])</f>
        <v>10</v>
      </c>
      <c r="N467" s="2">
        <f>Calendar[[#This Row],[Date]]-DATE(Calendar[[#This Row],[Annee]],1,1)+1</f>
        <v>100</v>
      </c>
      <c r="O467" s="2" t="b">
        <f>IF(OR(Calendar[[#This Row],[Nom_Jour]]="Samedi",Calendar[[#This Row],[Nom_Jour]]="Dimanche"),TRUE)</f>
        <v>1</v>
      </c>
      <c r="P467" s="1" t="b">
        <f>NOT(ISERROR(VLOOKUP(Calendar[[#This Row],[Date]],Fériés[Date Fériés],1,FALSE)))</f>
        <v>0</v>
      </c>
    </row>
    <row r="468" spans="1:16" x14ac:dyDescent="0.3">
      <c r="A468" s="1">
        <v>44297</v>
      </c>
      <c r="B468" s="1" t="str">
        <f>TEXT(Calendar[[#This Row],[Date]],"aaaa")</f>
        <v>2021</v>
      </c>
      <c r="C468" s="1" t="str">
        <f>"T"&amp;ROUNDUP(Calendar[[#This Row],[No_Mois]]/3,0)</f>
        <v>T2</v>
      </c>
      <c r="D468">
        <f t="shared" si="8"/>
        <v>4</v>
      </c>
      <c r="E468" s="2" t="str">
        <f>"M"&amp;Calendar[[#This Row],[No_Mois]]</f>
        <v>M4</v>
      </c>
      <c r="F468" s="2" t="str">
        <f>Calendar[[#This Row],[Annee]]&amp;IF(LEN(Calendar[[#This Row],[No_Mois]])=1,"0"&amp;Calendar[[#This Row],[No_Mois]],Calendar[[#This Row],[No_Mois]])</f>
        <v>202104</v>
      </c>
      <c r="G468" s="1" t="str">
        <f>TEXT(Calendar[[#This Row],[Date]],"mmmm")&amp;" "&amp;TEXT(Calendar[[#This Row],[Date]],"aa")</f>
        <v>avril 21</v>
      </c>
      <c r="H468" s="1" t="str">
        <f>TEXT(Calendar[[#This Row],[Date]],"mmm")&amp;" "&amp;TEXT(Calendar[[#This Row],[Date]],"aa")</f>
        <v>avr 21</v>
      </c>
      <c r="I468" s="2" t="str">
        <f>"S"&amp;IF(LEN(_xlfn.ISOWEEKNUM(Calendar[[#This Row],[Date]]))=1,"0"&amp;_xlfn.ISOWEEKNUM(Calendar[[#This Row],[Date]]),_xlfn.ISOWEEKNUM(Calendar[[#This Row],[Date]]))</f>
        <v>S14</v>
      </c>
      <c r="J468" s="2" t="str">
        <f>Calendar[[#This Row],[Annee]]&amp;"-"&amp;IF(LEN(_xlfn.ISOWEEKNUM(Calendar[[#This Row],[Date]]))=1,"0"&amp;_xlfn.ISOWEEKNUM(Calendar[[#This Row],[Date]]),_xlfn.ISOWEEKNUM(Calendar[[#This Row],[Date]]))</f>
        <v>2021-14</v>
      </c>
      <c r="K468" s="2" t="str">
        <f>TEXT(Calendar[[#This Row],[Date]],"jjjj")</f>
        <v>dimanche</v>
      </c>
      <c r="L468" s="2">
        <f>WEEKDAY(Calendar[[#This Row],[Date]],2)</f>
        <v>7</v>
      </c>
      <c r="M468" s="2">
        <f>DAY(Calendar[[#This Row],[Date]])</f>
        <v>11</v>
      </c>
      <c r="N468" s="2">
        <f>Calendar[[#This Row],[Date]]-DATE(Calendar[[#This Row],[Annee]],1,1)+1</f>
        <v>101</v>
      </c>
      <c r="O468" s="2" t="b">
        <f>IF(OR(Calendar[[#This Row],[Nom_Jour]]="Samedi",Calendar[[#This Row],[Nom_Jour]]="Dimanche"),TRUE)</f>
        <v>1</v>
      </c>
      <c r="P468" s="1" t="b">
        <f>NOT(ISERROR(VLOOKUP(Calendar[[#This Row],[Date]],Fériés[Date Fériés],1,FALSE)))</f>
        <v>0</v>
      </c>
    </row>
    <row r="469" spans="1:16" x14ac:dyDescent="0.3">
      <c r="A469" s="1">
        <v>44298</v>
      </c>
      <c r="B469" s="1" t="str">
        <f>TEXT(Calendar[[#This Row],[Date]],"aaaa")</f>
        <v>2021</v>
      </c>
      <c r="C469" s="1" t="str">
        <f>"T"&amp;ROUNDUP(Calendar[[#This Row],[No_Mois]]/3,0)</f>
        <v>T2</v>
      </c>
      <c r="D469">
        <f t="shared" si="8"/>
        <v>4</v>
      </c>
      <c r="E469" s="2" t="str">
        <f>"M"&amp;Calendar[[#This Row],[No_Mois]]</f>
        <v>M4</v>
      </c>
      <c r="F469" s="2" t="str">
        <f>Calendar[[#This Row],[Annee]]&amp;IF(LEN(Calendar[[#This Row],[No_Mois]])=1,"0"&amp;Calendar[[#This Row],[No_Mois]],Calendar[[#This Row],[No_Mois]])</f>
        <v>202104</v>
      </c>
      <c r="G469" s="1" t="str">
        <f>TEXT(Calendar[[#This Row],[Date]],"mmmm")&amp;" "&amp;TEXT(Calendar[[#This Row],[Date]],"aa")</f>
        <v>avril 21</v>
      </c>
      <c r="H469" s="1" t="str">
        <f>TEXT(Calendar[[#This Row],[Date]],"mmm")&amp;" "&amp;TEXT(Calendar[[#This Row],[Date]],"aa")</f>
        <v>avr 21</v>
      </c>
      <c r="I469" s="2" t="str">
        <f>"S"&amp;IF(LEN(_xlfn.ISOWEEKNUM(Calendar[[#This Row],[Date]]))=1,"0"&amp;_xlfn.ISOWEEKNUM(Calendar[[#This Row],[Date]]),_xlfn.ISOWEEKNUM(Calendar[[#This Row],[Date]]))</f>
        <v>S15</v>
      </c>
      <c r="J469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69" s="2" t="str">
        <f>TEXT(Calendar[[#This Row],[Date]],"jjjj")</f>
        <v>lundi</v>
      </c>
      <c r="L469" s="2">
        <f>WEEKDAY(Calendar[[#This Row],[Date]],2)</f>
        <v>1</v>
      </c>
      <c r="M469" s="2">
        <f>DAY(Calendar[[#This Row],[Date]])</f>
        <v>12</v>
      </c>
      <c r="N469" s="2">
        <f>Calendar[[#This Row],[Date]]-DATE(Calendar[[#This Row],[Annee]],1,1)+1</f>
        <v>102</v>
      </c>
      <c r="O469" s="2" t="b">
        <f>IF(OR(Calendar[[#This Row],[Nom_Jour]]="Samedi",Calendar[[#This Row],[Nom_Jour]]="Dimanche"),TRUE)</f>
        <v>0</v>
      </c>
      <c r="P469" s="1" t="b">
        <f>NOT(ISERROR(VLOOKUP(Calendar[[#This Row],[Date]],Fériés[Date Fériés],1,FALSE)))</f>
        <v>0</v>
      </c>
    </row>
    <row r="470" spans="1:16" x14ac:dyDescent="0.3">
      <c r="A470" s="1">
        <v>44299</v>
      </c>
      <c r="B470" s="1" t="str">
        <f>TEXT(Calendar[[#This Row],[Date]],"aaaa")</f>
        <v>2021</v>
      </c>
      <c r="C470" s="1" t="str">
        <f>"T"&amp;ROUNDUP(Calendar[[#This Row],[No_Mois]]/3,0)</f>
        <v>T2</v>
      </c>
      <c r="D470">
        <f t="shared" si="8"/>
        <v>4</v>
      </c>
      <c r="E470" s="2" t="str">
        <f>"M"&amp;Calendar[[#This Row],[No_Mois]]</f>
        <v>M4</v>
      </c>
      <c r="F470" s="2" t="str">
        <f>Calendar[[#This Row],[Annee]]&amp;IF(LEN(Calendar[[#This Row],[No_Mois]])=1,"0"&amp;Calendar[[#This Row],[No_Mois]],Calendar[[#This Row],[No_Mois]])</f>
        <v>202104</v>
      </c>
      <c r="G470" s="1" t="str">
        <f>TEXT(Calendar[[#This Row],[Date]],"mmmm")&amp;" "&amp;TEXT(Calendar[[#This Row],[Date]],"aa")</f>
        <v>avril 21</v>
      </c>
      <c r="H470" s="1" t="str">
        <f>TEXT(Calendar[[#This Row],[Date]],"mmm")&amp;" "&amp;TEXT(Calendar[[#This Row],[Date]],"aa")</f>
        <v>avr 21</v>
      </c>
      <c r="I470" s="2" t="str">
        <f>"S"&amp;IF(LEN(_xlfn.ISOWEEKNUM(Calendar[[#This Row],[Date]]))=1,"0"&amp;_xlfn.ISOWEEKNUM(Calendar[[#This Row],[Date]]),_xlfn.ISOWEEKNUM(Calendar[[#This Row],[Date]]))</f>
        <v>S15</v>
      </c>
      <c r="J470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70" s="2" t="str">
        <f>TEXT(Calendar[[#This Row],[Date]],"jjjj")</f>
        <v>mardi</v>
      </c>
      <c r="L470" s="2">
        <f>WEEKDAY(Calendar[[#This Row],[Date]],2)</f>
        <v>2</v>
      </c>
      <c r="M470" s="2">
        <f>DAY(Calendar[[#This Row],[Date]])</f>
        <v>13</v>
      </c>
      <c r="N470" s="2">
        <f>Calendar[[#This Row],[Date]]-DATE(Calendar[[#This Row],[Annee]],1,1)+1</f>
        <v>103</v>
      </c>
      <c r="O470" s="2" t="b">
        <f>IF(OR(Calendar[[#This Row],[Nom_Jour]]="Samedi",Calendar[[#This Row],[Nom_Jour]]="Dimanche"),TRUE)</f>
        <v>0</v>
      </c>
      <c r="P470" s="1" t="b">
        <f>NOT(ISERROR(VLOOKUP(Calendar[[#This Row],[Date]],Fériés[Date Fériés],1,FALSE)))</f>
        <v>0</v>
      </c>
    </row>
    <row r="471" spans="1:16" x14ac:dyDescent="0.3">
      <c r="A471" s="1">
        <v>44300</v>
      </c>
      <c r="B471" s="1" t="str">
        <f>TEXT(Calendar[[#This Row],[Date]],"aaaa")</f>
        <v>2021</v>
      </c>
      <c r="C471" s="1" t="str">
        <f>"T"&amp;ROUNDUP(Calendar[[#This Row],[No_Mois]]/3,0)</f>
        <v>T2</v>
      </c>
      <c r="D471">
        <f t="shared" si="8"/>
        <v>4</v>
      </c>
      <c r="E471" s="2" t="str">
        <f>"M"&amp;Calendar[[#This Row],[No_Mois]]</f>
        <v>M4</v>
      </c>
      <c r="F471" s="2" t="str">
        <f>Calendar[[#This Row],[Annee]]&amp;IF(LEN(Calendar[[#This Row],[No_Mois]])=1,"0"&amp;Calendar[[#This Row],[No_Mois]],Calendar[[#This Row],[No_Mois]])</f>
        <v>202104</v>
      </c>
      <c r="G471" s="1" t="str">
        <f>TEXT(Calendar[[#This Row],[Date]],"mmmm")&amp;" "&amp;TEXT(Calendar[[#This Row],[Date]],"aa")</f>
        <v>avril 21</v>
      </c>
      <c r="H471" s="1" t="str">
        <f>TEXT(Calendar[[#This Row],[Date]],"mmm")&amp;" "&amp;TEXT(Calendar[[#This Row],[Date]],"aa")</f>
        <v>avr 21</v>
      </c>
      <c r="I471" s="2" t="str">
        <f>"S"&amp;IF(LEN(_xlfn.ISOWEEKNUM(Calendar[[#This Row],[Date]]))=1,"0"&amp;_xlfn.ISOWEEKNUM(Calendar[[#This Row],[Date]]),_xlfn.ISOWEEKNUM(Calendar[[#This Row],[Date]]))</f>
        <v>S15</v>
      </c>
      <c r="J471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71" s="2" t="str">
        <f>TEXT(Calendar[[#This Row],[Date]],"jjjj")</f>
        <v>mercredi</v>
      </c>
      <c r="L471" s="2">
        <f>WEEKDAY(Calendar[[#This Row],[Date]],2)</f>
        <v>3</v>
      </c>
      <c r="M471" s="2">
        <f>DAY(Calendar[[#This Row],[Date]])</f>
        <v>14</v>
      </c>
      <c r="N471" s="2">
        <f>Calendar[[#This Row],[Date]]-DATE(Calendar[[#This Row],[Annee]],1,1)+1</f>
        <v>104</v>
      </c>
      <c r="O471" s="2" t="b">
        <f>IF(OR(Calendar[[#This Row],[Nom_Jour]]="Samedi",Calendar[[#This Row],[Nom_Jour]]="Dimanche"),TRUE)</f>
        <v>0</v>
      </c>
      <c r="P471" s="1" t="b">
        <f>NOT(ISERROR(VLOOKUP(Calendar[[#This Row],[Date]],Fériés[Date Fériés],1,FALSE)))</f>
        <v>0</v>
      </c>
    </row>
    <row r="472" spans="1:16" x14ac:dyDescent="0.3">
      <c r="A472" s="1">
        <v>44301</v>
      </c>
      <c r="B472" s="1" t="str">
        <f>TEXT(Calendar[[#This Row],[Date]],"aaaa")</f>
        <v>2021</v>
      </c>
      <c r="C472" s="1" t="str">
        <f>"T"&amp;ROUNDUP(Calendar[[#This Row],[No_Mois]]/3,0)</f>
        <v>T2</v>
      </c>
      <c r="D472">
        <f t="shared" si="8"/>
        <v>4</v>
      </c>
      <c r="E472" s="2" t="str">
        <f>"M"&amp;Calendar[[#This Row],[No_Mois]]</f>
        <v>M4</v>
      </c>
      <c r="F472" s="2" t="str">
        <f>Calendar[[#This Row],[Annee]]&amp;IF(LEN(Calendar[[#This Row],[No_Mois]])=1,"0"&amp;Calendar[[#This Row],[No_Mois]],Calendar[[#This Row],[No_Mois]])</f>
        <v>202104</v>
      </c>
      <c r="G472" s="1" t="str">
        <f>TEXT(Calendar[[#This Row],[Date]],"mmmm")&amp;" "&amp;TEXT(Calendar[[#This Row],[Date]],"aa")</f>
        <v>avril 21</v>
      </c>
      <c r="H472" s="1" t="str">
        <f>TEXT(Calendar[[#This Row],[Date]],"mmm")&amp;" "&amp;TEXT(Calendar[[#This Row],[Date]],"aa")</f>
        <v>avr 21</v>
      </c>
      <c r="I472" s="2" t="str">
        <f>"S"&amp;IF(LEN(_xlfn.ISOWEEKNUM(Calendar[[#This Row],[Date]]))=1,"0"&amp;_xlfn.ISOWEEKNUM(Calendar[[#This Row],[Date]]),_xlfn.ISOWEEKNUM(Calendar[[#This Row],[Date]]))</f>
        <v>S15</v>
      </c>
      <c r="J472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72" s="2" t="str">
        <f>TEXT(Calendar[[#This Row],[Date]],"jjjj")</f>
        <v>jeudi</v>
      </c>
      <c r="L472" s="2">
        <f>WEEKDAY(Calendar[[#This Row],[Date]],2)</f>
        <v>4</v>
      </c>
      <c r="M472" s="2">
        <f>DAY(Calendar[[#This Row],[Date]])</f>
        <v>15</v>
      </c>
      <c r="N472" s="2">
        <f>Calendar[[#This Row],[Date]]-DATE(Calendar[[#This Row],[Annee]],1,1)+1</f>
        <v>105</v>
      </c>
      <c r="O472" s="2" t="b">
        <f>IF(OR(Calendar[[#This Row],[Nom_Jour]]="Samedi",Calendar[[#This Row],[Nom_Jour]]="Dimanche"),TRUE)</f>
        <v>0</v>
      </c>
      <c r="P472" s="1" t="b">
        <f>NOT(ISERROR(VLOOKUP(Calendar[[#This Row],[Date]],Fériés[Date Fériés],1,FALSE)))</f>
        <v>0</v>
      </c>
    </row>
    <row r="473" spans="1:16" x14ac:dyDescent="0.3">
      <c r="A473" s="1">
        <v>44302</v>
      </c>
      <c r="B473" s="1" t="str">
        <f>TEXT(Calendar[[#This Row],[Date]],"aaaa")</f>
        <v>2021</v>
      </c>
      <c r="C473" s="1" t="str">
        <f>"T"&amp;ROUNDUP(Calendar[[#This Row],[No_Mois]]/3,0)</f>
        <v>T2</v>
      </c>
      <c r="D473">
        <f t="shared" si="8"/>
        <v>4</v>
      </c>
      <c r="E473" s="2" t="str">
        <f>"M"&amp;Calendar[[#This Row],[No_Mois]]</f>
        <v>M4</v>
      </c>
      <c r="F473" s="2" t="str">
        <f>Calendar[[#This Row],[Annee]]&amp;IF(LEN(Calendar[[#This Row],[No_Mois]])=1,"0"&amp;Calendar[[#This Row],[No_Mois]],Calendar[[#This Row],[No_Mois]])</f>
        <v>202104</v>
      </c>
      <c r="G473" s="1" t="str">
        <f>TEXT(Calendar[[#This Row],[Date]],"mmmm")&amp;" "&amp;TEXT(Calendar[[#This Row],[Date]],"aa")</f>
        <v>avril 21</v>
      </c>
      <c r="H473" s="1" t="str">
        <f>TEXT(Calendar[[#This Row],[Date]],"mmm")&amp;" "&amp;TEXT(Calendar[[#This Row],[Date]],"aa")</f>
        <v>avr 21</v>
      </c>
      <c r="I473" s="2" t="str">
        <f>"S"&amp;IF(LEN(_xlfn.ISOWEEKNUM(Calendar[[#This Row],[Date]]))=1,"0"&amp;_xlfn.ISOWEEKNUM(Calendar[[#This Row],[Date]]),_xlfn.ISOWEEKNUM(Calendar[[#This Row],[Date]]))</f>
        <v>S15</v>
      </c>
      <c r="J473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73" s="2" t="str">
        <f>TEXT(Calendar[[#This Row],[Date]],"jjjj")</f>
        <v>vendredi</v>
      </c>
      <c r="L473" s="2">
        <f>WEEKDAY(Calendar[[#This Row],[Date]],2)</f>
        <v>5</v>
      </c>
      <c r="M473" s="2">
        <f>DAY(Calendar[[#This Row],[Date]])</f>
        <v>16</v>
      </c>
      <c r="N473" s="2">
        <f>Calendar[[#This Row],[Date]]-DATE(Calendar[[#This Row],[Annee]],1,1)+1</f>
        <v>106</v>
      </c>
      <c r="O473" s="2" t="b">
        <f>IF(OR(Calendar[[#This Row],[Nom_Jour]]="Samedi",Calendar[[#This Row],[Nom_Jour]]="Dimanche"),TRUE)</f>
        <v>0</v>
      </c>
      <c r="P473" s="1" t="b">
        <f>NOT(ISERROR(VLOOKUP(Calendar[[#This Row],[Date]],Fériés[Date Fériés],1,FALSE)))</f>
        <v>0</v>
      </c>
    </row>
    <row r="474" spans="1:16" x14ac:dyDescent="0.3">
      <c r="A474" s="1">
        <v>44303</v>
      </c>
      <c r="B474" s="1" t="str">
        <f>TEXT(Calendar[[#This Row],[Date]],"aaaa")</f>
        <v>2021</v>
      </c>
      <c r="C474" s="1" t="str">
        <f>"T"&amp;ROUNDUP(Calendar[[#This Row],[No_Mois]]/3,0)</f>
        <v>T2</v>
      </c>
      <c r="D474">
        <f t="shared" si="8"/>
        <v>4</v>
      </c>
      <c r="E474" s="2" t="str">
        <f>"M"&amp;Calendar[[#This Row],[No_Mois]]</f>
        <v>M4</v>
      </c>
      <c r="F474" s="2" t="str">
        <f>Calendar[[#This Row],[Annee]]&amp;IF(LEN(Calendar[[#This Row],[No_Mois]])=1,"0"&amp;Calendar[[#This Row],[No_Mois]],Calendar[[#This Row],[No_Mois]])</f>
        <v>202104</v>
      </c>
      <c r="G474" s="1" t="str">
        <f>TEXT(Calendar[[#This Row],[Date]],"mmmm")&amp;" "&amp;TEXT(Calendar[[#This Row],[Date]],"aa")</f>
        <v>avril 21</v>
      </c>
      <c r="H474" s="1" t="str">
        <f>TEXT(Calendar[[#This Row],[Date]],"mmm")&amp;" "&amp;TEXT(Calendar[[#This Row],[Date]],"aa")</f>
        <v>avr 21</v>
      </c>
      <c r="I474" s="2" t="str">
        <f>"S"&amp;IF(LEN(_xlfn.ISOWEEKNUM(Calendar[[#This Row],[Date]]))=1,"0"&amp;_xlfn.ISOWEEKNUM(Calendar[[#This Row],[Date]]),_xlfn.ISOWEEKNUM(Calendar[[#This Row],[Date]]))</f>
        <v>S15</v>
      </c>
      <c r="J474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74" s="2" t="str">
        <f>TEXT(Calendar[[#This Row],[Date]],"jjjj")</f>
        <v>samedi</v>
      </c>
      <c r="L474" s="2">
        <f>WEEKDAY(Calendar[[#This Row],[Date]],2)</f>
        <v>6</v>
      </c>
      <c r="M474" s="2">
        <f>DAY(Calendar[[#This Row],[Date]])</f>
        <v>17</v>
      </c>
      <c r="N474" s="2">
        <f>Calendar[[#This Row],[Date]]-DATE(Calendar[[#This Row],[Annee]],1,1)+1</f>
        <v>107</v>
      </c>
      <c r="O474" s="2" t="b">
        <f>IF(OR(Calendar[[#This Row],[Nom_Jour]]="Samedi",Calendar[[#This Row],[Nom_Jour]]="Dimanche"),TRUE)</f>
        <v>1</v>
      </c>
      <c r="P474" s="1" t="b">
        <f>NOT(ISERROR(VLOOKUP(Calendar[[#This Row],[Date]],Fériés[Date Fériés],1,FALSE)))</f>
        <v>0</v>
      </c>
    </row>
    <row r="475" spans="1:16" x14ac:dyDescent="0.3">
      <c r="A475" s="1">
        <v>44304</v>
      </c>
      <c r="B475" s="1" t="str">
        <f>TEXT(Calendar[[#This Row],[Date]],"aaaa")</f>
        <v>2021</v>
      </c>
      <c r="C475" s="1" t="str">
        <f>"T"&amp;ROUNDUP(Calendar[[#This Row],[No_Mois]]/3,0)</f>
        <v>T2</v>
      </c>
      <c r="D475">
        <f t="shared" si="8"/>
        <v>4</v>
      </c>
      <c r="E475" s="2" t="str">
        <f>"M"&amp;Calendar[[#This Row],[No_Mois]]</f>
        <v>M4</v>
      </c>
      <c r="F475" s="2" t="str">
        <f>Calendar[[#This Row],[Annee]]&amp;IF(LEN(Calendar[[#This Row],[No_Mois]])=1,"0"&amp;Calendar[[#This Row],[No_Mois]],Calendar[[#This Row],[No_Mois]])</f>
        <v>202104</v>
      </c>
      <c r="G475" s="1" t="str">
        <f>TEXT(Calendar[[#This Row],[Date]],"mmmm")&amp;" "&amp;TEXT(Calendar[[#This Row],[Date]],"aa")</f>
        <v>avril 21</v>
      </c>
      <c r="H475" s="1" t="str">
        <f>TEXT(Calendar[[#This Row],[Date]],"mmm")&amp;" "&amp;TEXT(Calendar[[#This Row],[Date]],"aa")</f>
        <v>avr 21</v>
      </c>
      <c r="I475" s="2" t="str">
        <f>"S"&amp;IF(LEN(_xlfn.ISOWEEKNUM(Calendar[[#This Row],[Date]]))=1,"0"&amp;_xlfn.ISOWEEKNUM(Calendar[[#This Row],[Date]]),_xlfn.ISOWEEKNUM(Calendar[[#This Row],[Date]]))</f>
        <v>S15</v>
      </c>
      <c r="J475" s="2" t="str">
        <f>Calendar[[#This Row],[Annee]]&amp;"-"&amp;IF(LEN(_xlfn.ISOWEEKNUM(Calendar[[#This Row],[Date]]))=1,"0"&amp;_xlfn.ISOWEEKNUM(Calendar[[#This Row],[Date]]),_xlfn.ISOWEEKNUM(Calendar[[#This Row],[Date]]))</f>
        <v>2021-15</v>
      </c>
      <c r="K475" s="2" t="str">
        <f>TEXT(Calendar[[#This Row],[Date]],"jjjj")</f>
        <v>dimanche</v>
      </c>
      <c r="L475" s="2">
        <f>WEEKDAY(Calendar[[#This Row],[Date]],2)</f>
        <v>7</v>
      </c>
      <c r="M475" s="2">
        <f>DAY(Calendar[[#This Row],[Date]])</f>
        <v>18</v>
      </c>
      <c r="N475" s="2">
        <f>Calendar[[#This Row],[Date]]-DATE(Calendar[[#This Row],[Annee]],1,1)+1</f>
        <v>108</v>
      </c>
      <c r="O475" s="2" t="b">
        <f>IF(OR(Calendar[[#This Row],[Nom_Jour]]="Samedi",Calendar[[#This Row],[Nom_Jour]]="Dimanche"),TRUE)</f>
        <v>1</v>
      </c>
      <c r="P475" s="1" t="b">
        <f>NOT(ISERROR(VLOOKUP(Calendar[[#This Row],[Date]],Fériés[Date Fériés],1,FALSE)))</f>
        <v>0</v>
      </c>
    </row>
    <row r="476" spans="1:16" x14ac:dyDescent="0.3">
      <c r="A476" s="1">
        <v>44305</v>
      </c>
      <c r="B476" s="1" t="str">
        <f>TEXT(Calendar[[#This Row],[Date]],"aaaa")</f>
        <v>2021</v>
      </c>
      <c r="C476" s="1" t="str">
        <f>"T"&amp;ROUNDUP(Calendar[[#This Row],[No_Mois]]/3,0)</f>
        <v>T2</v>
      </c>
      <c r="D476">
        <f t="shared" si="8"/>
        <v>4</v>
      </c>
      <c r="E476" s="2" t="str">
        <f>"M"&amp;Calendar[[#This Row],[No_Mois]]</f>
        <v>M4</v>
      </c>
      <c r="F476" s="2" t="str">
        <f>Calendar[[#This Row],[Annee]]&amp;IF(LEN(Calendar[[#This Row],[No_Mois]])=1,"0"&amp;Calendar[[#This Row],[No_Mois]],Calendar[[#This Row],[No_Mois]])</f>
        <v>202104</v>
      </c>
      <c r="G476" s="1" t="str">
        <f>TEXT(Calendar[[#This Row],[Date]],"mmmm")&amp;" "&amp;TEXT(Calendar[[#This Row],[Date]],"aa")</f>
        <v>avril 21</v>
      </c>
      <c r="H476" s="1" t="str">
        <f>TEXT(Calendar[[#This Row],[Date]],"mmm")&amp;" "&amp;TEXT(Calendar[[#This Row],[Date]],"aa")</f>
        <v>avr 21</v>
      </c>
      <c r="I476" s="2" t="str">
        <f>"S"&amp;IF(LEN(_xlfn.ISOWEEKNUM(Calendar[[#This Row],[Date]]))=1,"0"&amp;_xlfn.ISOWEEKNUM(Calendar[[#This Row],[Date]]),_xlfn.ISOWEEKNUM(Calendar[[#This Row],[Date]]))</f>
        <v>S16</v>
      </c>
      <c r="J476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76" s="2" t="str">
        <f>TEXT(Calendar[[#This Row],[Date]],"jjjj")</f>
        <v>lundi</v>
      </c>
      <c r="L476" s="2">
        <f>WEEKDAY(Calendar[[#This Row],[Date]],2)</f>
        <v>1</v>
      </c>
      <c r="M476" s="2">
        <f>DAY(Calendar[[#This Row],[Date]])</f>
        <v>19</v>
      </c>
      <c r="N476" s="2">
        <f>Calendar[[#This Row],[Date]]-DATE(Calendar[[#This Row],[Annee]],1,1)+1</f>
        <v>109</v>
      </c>
      <c r="O476" s="2" t="b">
        <f>IF(OR(Calendar[[#This Row],[Nom_Jour]]="Samedi",Calendar[[#This Row],[Nom_Jour]]="Dimanche"),TRUE)</f>
        <v>0</v>
      </c>
      <c r="P476" s="1" t="b">
        <f>NOT(ISERROR(VLOOKUP(Calendar[[#This Row],[Date]],Fériés[Date Fériés],1,FALSE)))</f>
        <v>0</v>
      </c>
    </row>
    <row r="477" spans="1:16" x14ac:dyDescent="0.3">
      <c r="A477" s="1">
        <v>44306</v>
      </c>
      <c r="B477" s="1" t="str">
        <f>TEXT(Calendar[[#This Row],[Date]],"aaaa")</f>
        <v>2021</v>
      </c>
      <c r="C477" s="1" t="str">
        <f>"T"&amp;ROUNDUP(Calendar[[#This Row],[No_Mois]]/3,0)</f>
        <v>T2</v>
      </c>
      <c r="D477">
        <f t="shared" si="8"/>
        <v>4</v>
      </c>
      <c r="E477" s="2" t="str">
        <f>"M"&amp;Calendar[[#This Row],[No_Mois]]</f>
        <v>M4</v>
      </c>
      <c r="F477" s="2" t="str">
        <f>Calendar[[#This Row],[Annee]]&amp;IF(LEN(Calendar[[#This Row],[No_Mois]])=1,"0"&amp;Calendar[[#This Row],[No_Mois]],Calendar[[#This Row],[No_Mois]])</f>
        <v>202104</v>
      </c>
      <c r="G477" s="1" t="str">
        <f>TEXT(Calendar[[#This Row],[Date]],"mmmm")&amp;" "&amp;TEXT(Calendar[[#This Row],[Date]],"aa")</f>
        <v>avril 21</v>
      </c>
      <c r="H477" s="1" t="str">
        <f>TEXT(Calendar[[#This Row],[Date]],"mmm")&amp;" "&amp;TEXT(Calendar[[#This Row],[Date]],"aa")</f>
        <v>avr 21</v>
      </c>
      <c r="I477" s="2" t="str">
        <f>"S"&amp;IF(LEN(_xlfn.ISOWEEKNUM(Calendar[[#This Row],[Date]]))=1,"0"&amp;_xlfn.ISOWEEKNUM(Calendar[[#This Row],[Date]]),_xlfn.ISOWEEKNUM(Calendar[[#This Row],[Date]]))</f>
        <v>S16</v>
      </c>
      <c r="J477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77" s="2" t="str">
        <f>TEXT(Calendar[[#This Row],[Date]],"jjjj")</f>
        <v>mardi</v>
      </c>
      <c r="L477" s="2">
        <f>WEEKDAY(Calendar[[#This Row],[Date]],2)</f>
        <v>2</v>
      </c>
      <c r="M477" s="2">
        <f>DAY(Calendar[[#This Row],[Date]])</f>
        <v>20</v>
      </c>
      <c r="N477" s="2">
        <f>Calendar[[#This Row],[Date]]-DATE(Calendar[[#This Row],[Annee]],1,1)+1</f>
        <v>110</v>
      </c>
      <c r="O477" s="2" t="b">
        <f>IF(OR(Calendar[[#This Row],[Nom_Jour]]="Samedi",Calendar[[#This Row],[Nom_Jour]]="Dimanche"),TRUE)</f>
        <v>0</v>
      </c>
      <c r="P477" s="1" t="b">
        <f>NOT(ISERROR(VLOOKUP(Calendar[[#This Row],[Date]],Fériés[Date Fériés],1,FALSE)))</f>
        <v>0</v>
      </c>
    </row>
    <row r="478" spans="1:16" x14ac:dyDescent="0.3">
      <c r="A478" s="1">
        <v>44307</v>
      </c>
      <c r="B478" s="1" t="str">
        <f>TEXT(Calendar[[#This Row],[Date]],"aaaa")</f>
        <v>2021</v>
      </c>
      <c r="C478" s="1" t="str">
        <f>"T"&amp;ROUNDUP(Calendar[[#This Row],[No_Mois]]/3,0)</f>
        <v>T2</v>
      </c>
      <c r="D478">
        <f t="shared" si="8"/>
        <v>4</v>
      </c>
      <c r="E478" s="2" t="str">
        <f>"M"&amp;Calendar[[#This Row],[No_Mois]]</f>
        <v>M4</v>
      </c>
      <c r="F478" s="2" t="str">
        <f>Calendar[[#This Row],[Annee]]&amp;IF(LEN(Calendar[[#This Row],[No_Mois]])=1,"0"&amp;Calendar[[#This Row],[No_Mois]],Calendar[[#This Row],[No_Mois]])</f>
        <v>202104</v>
      </c>
      <c r="G478" s="1" t="str">
        <f>TEXT(Calendar[[#This Row],[Date]],"mmmm")&amp;" "&amp;TEXT(Calendar[[#This Row],[Date]],"aa")</f>
        <v>avril 21</v>
      </c>
      <c r="H478" s="1" t="str">
        <f>TEXT(Calendar[[#This Row],[Date]],"mmm")&amp;" "&amp;TEXT(Calendar[[#This Row],[Date]],"aa")</f>
        <v>avr 21</v>
      </c>
      <c r="I478" s="2" t="str">
        <f>"S"&amp;IF(LEN(_xlfn.ISOWEEKNUM(Calendar[[#This Row],[Date]]))=1,"0"&amp;_xlfn.ISOWEEKNUM(Calendar[[#This Row],[Date]]),_xlfn.ISOWEEKNUM(Calendar[[#This Row],[Date]]))</f>
        <v>S16</v>
      </c>
      <c r="J478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78" s="2" t="str">
        <f>TEXT(Calendar[[#This Row],[Date]],"jjjj")</f>
        <v>mercredi</v>
      </c>
      <c r="L478" s="2">
        <f>WEEKDAY(Calendar[[#This Row],[Date]],2)</f>
        <v>3</v>
      </c>
      <c r="M478" s="2">
        <f>DAY(Calendar[[#This Row],[Date]])</f>
        <v>21</v>
      </c>
      <c r="N478" s="2">
        <f>Calendar[[#This Row],[Date]]-DATE(Calendar[[#This Row],[Annee]],1,1)+1</f>
        <v>111</v>
      </c>
      <c r="O478" s="2" t="b">
        <f>IF(OR(Calendar[[#This Row],[Nom_Jour]]="Samedi",Calendar[[#This Row],[Nom_Jour]]="Dimanche"),TRUE)</f>
        <v>0</v>
      </c>
      <c r="P478" s="1" t="b">
        <f>NOT(ISERROR(VLOOKUP(Calendar[[#This Row],[Date]],Fériés[Date Fériés],1,FALSE)))</f>
        <v>0</v>
      </c>
    </row>
    <row r="479" spans="1:16" x14ac:dyDescent="0.3">
      <c r="A479" s="1">
        <v>44308</v>
      </c>
      <c r="B479" s="1" t="str">
        <f>TEXT(Calendar[[#This Row],[Date]],"aaaa")</f>
        <v>2021</v>
      </c>
      <c r="C479" s="1" t="str">
        <f>"T"&amp;ROUNDUP(Calendar[[#This Row],[No_Mois]]/3,0)</f>
        <v>T2</v>
      </c>
      <c r="D479">
        <f t="shared" si="8"/>
        <v>4</v>
      </c>
      <c r="E479" s="2" t="str">
        <f>"M"&amp;Calendar[[#This Row],[No_Mois]]</f>
        <v>M4</v>
      </c>
      <c r="F479" s="2" t="str">
        <f>Calendar[[#This Row],[Annee]]&amp;IF(LEN(Calendar[[#This Row],[No_Mois]])=1,"0"&amp;Calendar[[#This Row],[No_Mois]],Calendar[[#This Row],[No_Mois]])</f>
        <v>202104</v>
      </c>
      <c r="G479" s="1" t="str">
        <f>TEXT(Calendar[[#This Row],[Date]],"mmmm")&amp;" "&amp;TEXT(Calendar[[#This Row],[Date]],"aa")</f>
        <v>avril 21</v>
      </c>
      <c r="H479" s="1" t="str">
        <f>TEXT(Calendar[[#This Row],[Date]],"mmm")&amp;" "&amp;TEXT(Calendar[[#This Row],[Date]],"aa")</f>
        <v>avr 21</v>
      </c>
      <c r="I479" s="2" t="str">
        <f>"S"&amp;IF(LEN(_xlfn.ISOWEEKNUM(Calendar[[#This Row],[Date]]))=1,"0"&amp;_xlfn.ISOWEEKNUM(Calendar[[#This Row],[Date]]),_xlfn.ISOWEEKNUM(Calendar[[#This Row],[Date]]))</f>
        <v>S16</v>
      </c>
      <c r="J479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79" s="2" t="str">
        <f>TEXT(Calendar[[#This Row],[Date]],"jjjj")</f>
        <v>jeudi</v>
      </c>
      <c r="L479" s="2">
        <f>WEEKDAY(Calendar[[#This Row],[Date]],2)</f>
        <v>4</v>
      </c>
      <c r="M479" s="2">
        <f>DAY(Calendar[[#This Row],[Date]])</f>
        <v>22</v>
      </c>
      <c r="N479" s="2">
        <f>Calendar[[#This Row],[Date]]-DATE(Calendar[[#This Row],[Annee]],1,1)+1</f>
        <v>112</v>
      </c>
      <c r="O479" s="2" t="b">
        <f>IF(OR(Calendar[[#This Row],[Nom_Jour]]="Samedi",Calendar[[#This Row],[Nom_Jour]]="Dimanche"),TRUE)</f>
        <v>0</v>
      </c>
      <c r="P479" s="1" t="b">
        <f>NOT(ISERROR(VLOOKUP(Calendar[[#This Row],[Date]],Fériés[Date Fériés],1,FALSE)))</f>
        <v>0</v>
      </c>
    </row>
    <row r="480" spans="1:16" x14ac:dyDescent="0.3">
      <c r="A480" s="1">
        <v>44309</v>
      </c>
      <c r="B480" s="1" t="str">
        <f>TEXT(Calendar[[#This Row],[Date]],"aaaa")</f>
        <v>2021</v>
      </c>
      <c r="C480" s="1" t="str">
        <f>"T"&amp;ROUNDUP(Calendar[[#This Row],[No_Mois]]/3,0)</f>
        <v>T2</v>
      </c>
      <c r="D480">
        <f t="shared" si="8"/>
        <v>4</v>
      </c>
      <c r="E480" s="2" t="str">
        <f>"M"&amp;Calendar[[#This Row],[No_Mois]]</f>
        <v>M4</v>
      </c>
      <c r="F480" s="2" t="str">
        <f>Calendar[[#This Row],[Annee]]&amp;IF(LEN(Calendar[[#This Row],[No_Mois]])=1,"0"&amp;Calendar[[#This Row],[No_Mois]],Calendar[[#This Row],[No_Mois]])</f>
        <v>202104</v>
      </c>
      <c r="G480" s="1" t="str">
        <f>TEXT(Calendar[[#This Row],[Date]],"mmmm")&amp;" "&amp;TEXT(Calendar[[#This Row],[Date]],"aa")</f>
        <v>avril 21</v>
      </c>
      <c r="H480" s="1" t="str">
        <f>TEXT(Calendar[[#This Row],[Date]],"mmm")&amp;" "&amp;TEXT(Calendar[[#This Row],[Date]],"aa")</f>
        <v>avr 21</v>
      </c>
      <c r="I480" s="2" t="str">
        <f>"S"&amp;IF(LEN(_xlfn.ISOWEEKNUM(Calendar[[#This Row],[Date]]))=1,"0"&amp;_xlfn.ISOWEEKNUM(Calendar[[#This Row],[Date]]),_xlfn.ISOWEEKNUM(Calendar[[#This Row],[Date]]))</f>
        <v>S16</v>
      </c>
      <c r="J480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80" s="2" t="str">
        <f>TEXT(Calendar[[#This Row],[Date]],"jjjj")</f>
        <v>vendredi</v>
      </c>
      <c r="L480" s="2">
        <f>WEEKDAY(Calendar[[#This Row],[Date]],2)</f>
        <v>5</v>
      </c>
      <c r="M480" s="2">
        <f>DAY(Calendar[[#This Row],[Date]])</f>
        <v>23</v>
      </c>
      <c r="N480" s="2">
        <f>Calendar[[#This Row],[Date]]-DATE(Calendar[[#This Row],[Annee]],1,1)+1</f>
        <v>113</v>
      </c>
      <c r="O480" s="2" t="b">
        <f>IF(OR(Calendar[[#This Row],[Nom_Jour]]="Samedi",Calendar[[#This Row],[Nom_Jour]]="Dimanche"),TRUE)</f>
        <v>0</v>
      </c>
      <c r="P480" s="1" t="b">
        <f>NOT(ISERROR(VLOOKUP(Calendar[[#This Row],[Date]],Fériés[Date Fériés],1,FALSE)))</f>
        <v>0</v>
      </c>
    </row>
    <row r="481" spans="1:16" x14ac:dyDescent="0.3">
      <c r="A481" s="1">
        <v>44310</v>
      </c>
      <c r="B481" s="1" t="str">
        <f>TEXT(Calendar[[#This Row],[Date]],"aaaa")</f>
        <v>2021</v>
      </c>
      <c r="C481" s="1" t="str">
        <f>"T"&amp;ROUNDUP(Calendar[[#This Row],[No_Mois]]/3,0)</f>
        <v>T2</v>
      </c>
      <c r="D481">
        <f t="shared" si="8"/>
        <v>4</v>
      </c>
      <c r="E481" s="2" t="str">
        <f>"M"&amp;Calendar[[#This Row],[No_Mois]]</f>
        <v>M4</v>
      </c>
      <c r="F481" s="2" t="str">
        <f>Calendar[[#This Row],[Annee]]&amp;IF(LEN(Calendar[[#This Row],[No_Mois]])=1,"0"&amp;Calendar[[#This Row],[No_Mois]],Calendar[[#This Row],[No_Mois]])</f>
        <v>202104</v>
      </c>
      <c r="G481" s="1" t="str">
        <f>TEXT(Calendar[[#This Row],[Date]],"mmmm")&amp;" "&amp;TEXT(Calendar[[#This Row],[Date]],"aa")</f>
        <v>avril 21</v>
      </c>
      <c r="H481" s="1" t="str">
        <f>TEXT(Calendar[[#This Row],[Date]],"mmm")&amp;" "&amp;TEXT(Calendar[[#This Row],[Date]],"aa")</f>
        <v>avr 21</v>
      </c>
      <c r="I481" s="2" t="str">
        <f>"S"&amp;IF(LEN(_xlfn.ISOWEEKNUM(Calendar[[#This Row],[Date]]))=1,"0"&amp;_xlfn.ISOWEEKNUM(Calendar[[#This Row],[Date]]),_xlfn.ISOWEEKNUM(Calendar[[#This Row],[Date]]))</f>
        <v>S16</v>
      </c>
      <c r="J481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81" s="2" t="str">
        <f>TEXT(Calendar[[#This Row],[Date]],"jjjj")</f>
        <v>samedi</v>
      </c>
      <c r="L481" s="2">
        <f>WEEKDAY(Calendar[[#This Row],[Date]],2)</f>
        <v>6</v>
      </c>
      <c r="M481" s="2">
        <f>DAY(Calendar[[#This Row],[Date]])</f>
        <v>24</v>
      </c>
      <c r="N481" s="2">
        <f>Calendar[[#This Row],[Date]]-DATE(Calendar[[#This Row],[Annee]],1,1)+1</f>
        <v>114</v>
      </c>
      <c r="O481" s="2" t="b">
        <f>IF(OR(Calendar[[#This Row],[Nom_Jour]]="Samedi",Calendar[[#This Row],[Nom_Jour]]="Dimanche"),TRUE)</f>
        <v>1</v>
      </c>
      <c r="P481" s="1" t="b">
        <f>NOT(ISERROR(VLOOKUP(Calendar[[#This Row],[Date]],Fériés[Date Fériés],1,FALSE)))</f>
        <v>0</v>
      </c>
    </row>
    <row r="482" spans="1:16" x14ac:dyDescent="0.3">
      <c r="A482" s="1">
        <v>44311</v>
      </c>
      <c r="B482" s="1" t="str">
        <f>TEXT(Calendar[[#This Row],[Date]],"aaaa")</f>
        <v>2021</v>
      </c>
      <c r="C482" s="1" t="str">
        <f>"T"&amp;ROUNDUP(Calendar[[#This Row],[No_Mois]]/3,0)</f>
        <v>T2</v>
      </c>
      <c r="D482">
        <f t="shared" si="8"/>
        <v>4</v>
      </c>
      <c r="E482" s="2" t="str">
        <f>"M"&amp;Calendar[[#This Row],[No_Mois]]</f>
        <v>M4</v>
      </c>
      <c r="F482" s="2" t="str">
        <f>Calendar[[#This Row],[Annee]]&amp;IF(LEN(Calendar[[#This Row],[No_Mois]])=1,"0"&amp;Calendar[[#This Row],[No_Mois]],Calendar[[#This Row],[No_Mois]])</f>
        <v>202104</v>
      </c>
      <c r="G482" s="1" t="str">
        <f>TEXT(Calendar[[#This Row],[Date]],"mmmm")&amp;" "&amp;TEXT(Calendar[[#This Row],[Date]],"aa")</f>
        <v>avril 21</v>
      </c>
      <c r="H482" s="1" t="str">
        <f>TEXT(Calendar[[#This Row],[Date]],"mmm")&amp;" "&amp;TEXT(Calendar[[#This Row],[Date]],"aa")</f>
        <v>avr 21</v>
      </c>
      <c r="I482" s="2" t="str">
        <f>"S"&amp;IF(LEN(_xlfn.ISOWEEKNUM(Calendar[[#This Row],[Date]]))=1,"0"&amp;_xlfn.ISOWEEKNUM(Calendar[[#This Row],[Date]]),_xlfn.ISOWEEKNUM(Calendar[[#This Row],[Date]]))</f>
        <v>S16</v>
      </c>
      <c r="J482" s="2" t="str">
        <f>Calendar[[#This Row],[Annee]]&amp;"-"&amp;IF(LEN(_xlfn.ISOWEEKNUM(Calendar[[#This Row],[Date]]))=1,"0"&amp;_xlfn.ISOWEEKNUM(Calendar[[#This Row],[Date]]),_xlfn.ISOWEEKNUM(Calendar[[#This Row],[Date]]))</f>
        <v>2021-16</v>
      </c>
      <c r="K482" s="2" t="str">
        <f>TEXT(Calendar[[#This Row],[Date]],"jjjj")</f>
        <v>dimanche</v>
      </c>
      <c r="L482" s="2">
        <f>WEEKDAY(Calendar[[#This Row],[Date]],2)</f>
        <v>7</v>
      </c>
      <c r="M482" s="2">
        <f>DAY(Calendar[[#This Row],[Date]])</f>
        <v>25</v>
      </c>
      <c r="N482" s="2">
        <f>Calendar[[#This Row],[Date]]-DATE(Calendar[[#This Row],[Annee]],1,1)+1</f>
        <v>115</v>
      </c>
      <c r="O482" s="2" t="b">
        <f>IF(OR(Calendar[[#This Row],[Nom_Jour]]="Samedi",Calendar[[#This Row],[Nom_Jour]]="Dimanche"),TRUE)</f>
        <v>1</v>
      </c>
      <c r="P482" s="1" t="b">
        <f>NOT(ISERROR(VLOOKUP(Calendar[[#This Row],[Date]],Fériés[Date Fériés],1,FALSE)))</f>
        <v>0</v>
      </c>
    </row>
    <row r="483" spans="1:16" x14ac:dyDescent="0.3">
      <c r="A483" s="1">
        <v>44312</v>
      </c>
      <c r="B483" s="1" t="str">
        <f>TEXT(Calendar[[#This Row],[Date]],"aaaa")</f>
        <v>2021</v>
      </c>
      <c r="C483" s="1" t="str">
        <f>"T"&amp;ROUNDUP(Calendar[[#This Row],[No_Mois]]/3,0)</f>
        <v>T2</v>
      </c>
      <c r="D483">
        <f t="shared" si="8"/>
        <v>4</v>
      </c>
      <c r="E483" s="2" t="str">
        <f>"M"&amp;Calendar[[#This Row],[No_Mois]]</f>
        <v>M4</v>
      </c>
      <c r="F483" s="2" t="str">
        <f>Calendar[[#This Row],[Annee]]&amp;IF(LEN(Calendar[[#This Row],[No_Mois]])=1,"0"&amp;Calendar[[#This Row],[No_Mois]],Calendar[[#This Row],[No_Mois]])</f>
        <v>202104</v>
      </c>
      <c r="G483" s="1" t="str">
        <f>TEXT(Calendar[[#This Row],[Date]],"mmmm")&amp;" "&amp;TEXT(Calendar[[#This Row],[Date]],"aa")</f>
        <v>avril 21</v>
      </c>
      <c r="H483" s="1" t="str">
        <f>TEXT(Calendar[[#This Row],[Date]],"mmm")&amp;" "&amp;TEXT(Calendar[[#This Row],[Date]],"aa")</f>
        <v>avr 21</v>
      </c>
      <c r="I483" s="2" t="str">
        <f>"S"&amp;IF(LEN(_xlfn.ISOWEEKNUM(Calendar[[#This Row],[Date]]))=1,"0"&amp;_xlfn.ISOWEEKNUM(Calendar[[#This Row],[Date]]),_xlfn.ISOWEEKNUM(Calendar[[#This Row],[Date]]))</f>
        <v>S17</v>
      </c>
      <c r="J483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3" s="2" t="str">
        <f>TEXT(Calendar[[#This Row],[Date]],"jjjj")</f>
        <v>lundi</v>
      </c>
      <c r="L483" s="2">
        <f>WEEKDAY(Calendar[[#This Row],[Date]],2)</f>
        <v>1</v>
      </c>
      <c r="M483" s="2">
        <f>DAY(Calendar[[#This Row],[Date]])</f>
        <v>26</v>
      </c>
      <c r="N483" s="2">
        <f>Calendar[[#This Row],[Date]]-DATE(Calendar[[#This Row],[Annee]],1,1)+1</f>
        <v>116</v>
      </c>
      <c r="O483" s="2" t="b">
        <f>IF(OR(Calendar[[#This Row],[Nom_Jour]]="Samedi",Calendar[[#This Row],[Nom_Jour]]="Dimanche"),TRUE)</f>
        <v>0</v>
      </c>
      <c r="P483" s="1" t="b">
        <f>NOT(ISERROR(VLOOKUP(Calendar[[#This Row],[Date]],Fériés[Date Fériés],1,FALSE)))</f>
        <v>0</v>
      </c>
    </row>
    <row r="484" spans="1:16" x14ac:dyDescent="0.3">
      <c r="A484" s="1">
        <v>44313</v>
      </c>
      <c r="B484" s="1" t="str">
        <f>TEXT(Calendar[[#This Row],[Date]],"aaaa")</f>
        <v>2021</v>
      </c>
      <c r="C484" s="1" t="str">
        <f>"T"&amp;ROUNDUP(Calendar[[#This Row],[No_Mois]]/3,0)</f>
        <v>T2</v>
      </c>
      <c r="D484">
        <f t="shared" si="8"/>
        <v>4</v>
      </c>
      <c r="E484" s="2" t="str">
        <f>"M"&amp;Calendar[[#This Row],[No_Mois]]</f>
        <v>M4</v>
      </c>
      <c r="F484" s="2" t="str">
        <f>Calendar[[#This Row],[Annee]]&amp;IF(LEN(Calendar[[#This Row],[No_Mois]])=1,"0"&amp;Calendar[[#This Row],[No_Mois]],Calendar[[#This Row],[No_Mois]])</f>
        <v>202104</v>
      </c>
      <c r="G484" s="1" t="str">
        <f>TEXT(Calendar[[#This Row],[Date]],"mmmm")&amp;" "&amp;TEXT(Calendar[[#This Row],[Date]],"aa")</f>
        <v>avril 21</v>
      </c>
      <c r="H484" s="1" t="str">
        <f>TEXT(Calendar[[#This Row],[Date]],"mmm")&amp;" "&amp;TEXT(Calendar[[#This Row],[Date]],"aa")</f>
        <v>avr 21</v>
      </c>
      <c r="I484" s="2" t="str">
        <f>"S"&amp;IF(LEN(_xlfn.ISOWEEKNUM(Calendar[[#This Row],[Date]]))=1,"0"&amp;_xlfn.ISOWEEKNUM(Calendar[[#This Row],[Date]]),_xlfn.ISOWEEKNUM(Calendar[[#This Row],[Date]]))</f>
        <v>S17</v>
      </c>
      <c r="J484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4" s="2" t="str">
        <f>TEXT(Calendar[[#This Row],[Date]],"jjjj")</f>
        <v>mardi</v>
      </c>
      <c r="L484" s="2">
        <f>WEEKDAY(Calendar[[#This Row],[Date]],2)</f>
        <v>2</v>
      </c>
      <c r="M484" s="2">
        <f>DAY(Calendar[[#This Row],[Date]])</f>
        <v>27</v>
      </c>
      <c r="N484" s="2">
        <f>Calendar[[#This Row],[Date]]-DATE(Calendar[[#This Row],[Annee]],1,1)+1</f>
        <v>117</v>
      </c>
      <c r="O484" s="2" t="b">
        <f>IF(OR(Calendar[[#This Row],[Nom_Jour]]="Samedi",Calendar[[#This Row],[Nom_Jour]]="Dimanche"),TRUE)</f>
        <v>0</v>
      </c>
      <c r="P484" s="1" t="b">
        <f>NOT(ISERROR(VLOOKUP(Calendar[[#This Row],[Date]],Fériés[Date Fériés],1,FALSE)))</f>
        <v>0</v>
      </c>
    </row>
    <row r="485" spans="1:16" x14ac:dyDescent="0.3">
      <c r="A485" s="1">
        <v>44314</v>
      </c>
      <c r="B485" s="1" t="str">
        <f>TEXT(Calendar[[#This Row],[Date]],"aaaa")</f>
        <v>2021</v>
      </c>
      <c r="C485" s="1" t="str">
        <f>"T"&amp;ROUNDUP(Calendar[[#This Row],[No_Mois]]/3,0)</f>
        <v>T2</v>
      </c>
      <c r="D485">
        <f t="shared" si="8"/>
        <v>4</v>
      </c>
      <c r="E485" s="2" t="str">
        <f>"M"&amp;Calendar[[#This Row],[No_Mois]]</f>
        <v>M4</v>
      </c>
      <c r="F485" s="2" t="str">
        <f>Calendar[[#This Row],[Annee]]&amp;IF(LEN(Calendar[[#This Row],[No_Mois]])=1,"0"&amp;Calendar[[#This Row],[No_Mois]],Calendar[[#This Row],[No_Mois]])</f>
        <v>202104</v>
      </c>
      <c r="G485" s="1" t="str">
        <f>TEXT(Calendar[[#This Row],[Date]],"mmmm")&amp;" "&amp;TEXT(Calendar[[#This Row],[Date]],"aa")</f>
        <v>avril 21</v>
      </c>
      <c r="H485" s="1" t="str">
        <f>TEXT(Calendar[[#This Row],[Date]],"mmm")&amp;" "&amp;TEXT(Calendar[[#This Row],[Date]],"aa")</f>
        <v>avr 21</v>
      </c>
      <c r="I485" s="2" t="str">
        <f>"S"&amp;IF(LEN(_xlfn.ISOWEEKNUM(Calendar[[#This Row],[Date]]))=1,"0"&amp;_xlfn.ISOWEEKNUM(Calendar[[#This Row],[Date]]),_xlfn.ISOWEEKNUM(Calendar[[#This Row],[Date]]))</f>
        <v>S17</v>
      </c>
      <c r="J485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5" s="2" t="str">
        <f>TEXT(Calendar[[#This Row],[Date]],"jjjj")</f>
        <v>mercredi</v>
      </c>
      <c r="L485" s="2">
        <f>WEEKDAY(Calendar[[#This Row],[Date]],2)</f>
        <v>3</v>
      </c>
      <c r="M485" s="2">
        <f>DAY(Calendar[[#This Row],[Date]])</f>
        <v>28</v>
      </c>
      <c r="N485" s="2">
        <f>Calendar[[#This Row],[Date]]-DATE(Calendar[[#This Row],[Annee]],1,1)+1</f>
        <v>118</v>
      </c>
      <c r="O485" s="2" t="b">
        <f>IF(OR(Calendar[[#This Row],[Nom_Jour]]="Samedi",Calendar[[#This Row],[Nom_Jour]]="Dimanche"),TRUE)</f>
        <v>0</v>
      </c>
      <c r="P485" s="1" t="b">
        <f>NOT(ISERROR(VLOOKUP(Calendar[[#This Row],[Date]],Fériés[Date Fériés],1,FALSE)))</f>
        <v>0</v>
      </c>
    </row>
    <row r="486" spans="1:16" x14ac:dyDescent="0.3">
      <c r="A486" s="1">
        <v>44315</v>
      </c>
      <c r="B486" s="1" t="str">
        <f>TEXT(Calendar[[#This Row],[Date]],"aaaa")</f>
        <v>2021</v>
      </c>
      <c r="C486" s="1" t="str">
        <f>"T"&amp;ROUNDUP(Calendar[[#This Row],[No_Mois]]/3,0)</f>
        <v>T2</v>
      </c>
      <c r="D486">
        <f t="shared" si="8"/>
        <v>4</v>
      </c>
      <c r="E486" s="2" t="str">
        <f>"M"&amp;Calendar[[#This Row],[No_Mois]]</f>
        <v>M4</v>
      </c>
      <c r="F486" s="2" t="str">
        <f>Calendar[[#This Row],[Annee]]&amp;IF(LEN(Calendar[[#This Row],[No_Mois]])=1,"0"&amp;Calendar[[#This Row],[No_Mois]],Calendar[[#This Row],[No_Mois]])</f>
        <v>202104</v>
      </c>
      <c r="G486" s="1" t="str">
        <f>TEXT(Calendar[[#This Row],[Date]],"mmmm")&amp;" "&amp;TEXT(Calendar[[#This Row],[Date]],"aa")</f>
        <v>avril 21</v>
      </c>
      <c r="H486" s="1" t="str">
        <f>TEXT(Calendar[[#This Row],[Date]],"mmm")&amp;" "&amp;TEXT(Calendar[[#This Row],[Date]],"aa")</f>
        <v>avr 21</v>
      </c>
      <c r="I486" s="2" t="str">
        <f>"S"&amp;IF(LEN(_xlfn.ISOWEEKNUM(Calendar[[#This Row],[Date]]))=1,"0"&amp;_xlfn.ISOWEEKNUM(Calendar[[#This Row],[Date]]),_xlfn.ISOWEEKNUM(Calendar[[#This Row],[Date]]))</f>
        <v>S17</v>
      </c>
      <c r="J486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6" s="2" t="str">
        <f>TEXT(Calendar[[#This Row],[Date]],"jjjj")</f>
        <v>jeudi</v>
      </c>
      <c r="L486" s="2">
        <f>WEEKDAY(Calendar[[#This Row],[Date]],2)</f>
        <v>4</v>
      </c>
      <c r="M486" s="2">
        <f>DAY(Calendar[[#This Row],[Date]])</f>
        <v>29</v>
      </c>
      <c r="N486" s="2">
        <f>Calendar[[#This Row],[Date]]-DATE(Calendar[[#This Row],[Annee]],1,1)+1</f>
        <v>119</v>
      </c>
      <c r="O486" s="2" t="b">
        <f>IF(OR(Calendar[[#This Row],[Nom_Jour]]="Samedi",Calendar[[#This Row],[Nom_Jour]]="Dimanche"),TRUE)</f>
        <v>0</v>
      </c>
      <c r="P486" s="1" t="b">
        <f>NOT(ISERROR(VLOOKUP(Calendar[[#This Row],[Date]],Fériés[Date Fériés],1,FALSE)))</f>
        <v>0</v>
      </c>
    </row>
    <row r="487" spans="1:16" x14ac:dyDescent="0.3">
      <c r="A487" s="1">
        <v>44316</v>
      </c>
      <c r="B487" s="1" t="str">
        <f>TEXT(Calendar[[#This Row],[Date]],"aaaa")</f>
        <v>2021</v>
      </c>
      <c r="C487" s="1" t="str">
        <f>"T"&amp;ROUNDUP(Calendar[[#This Row],[No_Mois]]/3,0)</f>
        <v>T2</v>
      </c>
      <c r="D487">
        <f t="shared" si="8"/>
        <v>4</v>
      </c>
      <c r="E487" s="2" t="str">
        <f>"M"&amp;Calendar[[#This Row],[No_Mois]]</f>
        <v>M4</v>
      </c>
      <c r="F487" s="2" t="str">
        <f>Calendar[[#This Row],[Annee]]&amp;IF(LEN(Calendar[[#This Row],[No_Mois]])=1,"0"&amp;Calendar[[#This Row],[No_Mois]],Calendar[[#This Row],[No_Mois]])</f>
        <v>202104</v>
      </c>
      <c r="G487" s="1" t="str">
        <f>TEXT(Calendar[[#This Row],[Date]],"mmmm")&amp;" "&amp;TEXT(Calendar[[#This Row],[Date]],"aa")</f>
        <v>avril 21</v>
      </c>
      <c r="H487" s="1" t="str">
        <f>TEXT(Calendar[[#This Row],[Date]],"mmm")&amp;" "&amp;TEXT(Calendar[[#This Row],[Date]],"aa")</f>
        <v>avr 21</v>
      </c>
      <c r="I487" s="2" t="str">
        <f>"S"&amp;IF(LEN(_xlfn.ISOWEEKNUM(Calendar[[#This Row],[Date]]))=1,"0"&amp;_xlfn.ISOWEEKNUM(Calendar[[#This Row],[Date]]),_xlfn.ISOWEEKNUM(Calendar[[#This Row],[Date]]))</f>
        <v>S17</v>
      </c>
      <c r="J487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7" s="2" t="str">
        <f>TEXT(Calendar[[#This Row],[Date]],"jjjj")</f>
        <v>vendredi</v>
      </c>
      <c r="L487" s="2">
        <f>WEEKDAY(Calendar[[#This Row],[Date]],2)</f>
        <v>5</v>
      </c>
      <c r="M487" s="2">
        <f>DAY(Calendar[[#This Row],[Date]])</f>
        <v>30</v>
      </c>
      <c r="N487" s="2">
        <f>Calendar[[#This Row],[Date]]-DATE(Calendar[[#This Row],[Annee]],1,1)+1</f>
        <v>120</v>
      </c>
      <c r="O487" s="2" t="b">
        <f>IF(OR(Calendar[[#This Row],[Nom_Jour]]="Samedi",Calendar[[#This Row],[Nom_Jour]]="Dimanche"),TRUE)</f>
        <v>0</v>
      </c>
      <c r="P487" s="1" t="b">
        <f>NOT(ISERROR(VLOOKUP(Calendar[[#This Row],[Date]],Fériés[Date Fériés],1,FALSE)))</f>
        <v>0</v>
      </c>
    </row>
    <row r="488" spans="1:16" x14ac:dyDescent="0.3">
      <c r="A488" s="1">
        <v>44317</v>
      </c>
      <c r="B488" s="1" t="str">
        <f>TEXT(Calendar[[#This Row],[Date]],"aaaa")</f>
        <v>2021</v>
      </c>
      <c r="C488" s="1" t="str">
        <f>"T"&amp;ROUNDUP(Calendar[[#This Row],[No_Mois]]/3,0)</f>
        <v>T2</v>
      </c>
      <c r="D488">
        <f t="shared" si="8"/>
        <v>5</v>
      </c>
      <c r="E488" s="2" t="str">
        <f>"M"&amp;Calendar[[#This Row],[No_Mois]]</f>
        <v>M5</v>
      </c>
      <c r="F488" s="2" t="str">
        <f>Calendar[[#This Row],[Annee]]&amp;IF(LEN(Calendar[[#This Row],[No_Mois]])=1,"0"&amp;Calendar[[#This Row],[No_Mois]],Calendar[[#This Row],[No_Mois]])</f>
        <v>202105</v>
      </c>
      <c r="G488" s="1" t="str">
        <f>TEXT(Calendar[[#This Row],[Date]],"mmmm")&amp;" "&amp;TEXT(Calendar[[#This Row],[Date]],"aa")</f>
        <v>mai 21</v>
      </c>
      <c r="H488" s="1" t="str">
        <f>TEXT(Calendar[[#This Row],[Date]],"mmm")&amp;" "&amp;TEXT(Calendar[[#This Row],[Date]],"aa")</f>
        <v>mai 21</v>
      </c>
      <c r="I488" s="2" t="str">
        <f>"S"&amp;IF(LEN(_xlfn.ISOWEEKNUM(Calendar[[#This Row],[Date]]))=1,"0"&amp;_xlfn.ISOWEEKNUM(Calendar[[#This Row],[Date]]),_xlfn.ISOWEEKNUM(Calendar[[#This Row],[Date]]))</f>
        <v>S17</v>
      </c>
      <c r="J488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8" s="2" t="str">
        <f>TEXT(Calendar[[#This Row],[Date]],"jjjj")</f>
        <v>samedi</v>
      </c>
      <c r="L488" s="2">
        <f>WEEKDAY(Calendar[[#This Row],[Date]],2)</f>
        <v>6</v>
      </c>
      <c r="M488" s="2">
        <f>DAY(Calendar[[#This Row],[Date]])</f>
        <v>1</v>
      </c>
      <c r="N488" s="2">
        <f>Calendar[[#This Row],[Date]]-DATE(Calendar[[#This Row],[Annee]],1,1)+1</f>
        <v>121</v>
      </c>
      <c r="O488" s="2" t="b">
        <f>IF(OR(Calendar[[#This Row],[Nom_Jour]]="Samedi",Calendar[[#This Row],[Nom_Jour]]="Dimanche"),TRUE)</f>
        <v>1</v>
      </c>
      <c r="P488" s="1" t="b">
        <f>NOT(ISERROR(VLOOKUP(Calendar[[#This Row],[Date]],Fériés[Date Fériés],1,FALSE)))</f>
        <v>1</v>
      </c>
    </row>
    <row r="489" spans="1:16" x14ac:dyDescent="0.3">
      <c r="A489" s="1">
        <v>44318</v>
      </c>
      <c r="B489" s="1" t="str">
        <f>TEXT(Calendar[[#This Row],[Date]],"aaaa")</f>
        <v>2021</v>
      </c>
      <c r="C489" s="1" t="str">
        <f>"T"&amp;ROUNDUP(Calendar[[#This Row],[No_Mois]]/3,0)</f>
        <v>T2</v>
      </c>
      <c r="D489">
        <f t="shared" si="8"/>
        <v>5</v>
      </c>
      <c r="E489" s="2" t="str">
        <f>"M"&amp;Calendar[[#This Row],[No_Mois]]</f>
        <v>M5</v>
      </c>
      <c r="F489" s="2" t="str">
        <f>Calendar[[#This Row],[Annee]]&amp;IF(LEN(Calendar[[#This Row],[No_Mois]])=1,"0"&amp;Calendar[[#This Row],[No_Mois]],Calendar[[#This Row],[No_Mois]])</f>
        <v>202105</v>
      </c>
      <c r="G489" s="1" t="str">
        <f>TEXT(Calendar[[#This Row],[Date]],"mmmm")&amp;" "&amp;TEXT(Calendar[[#This Row],[Date]],"aa")</f>
        <v>mai 21</v>
      </c>
      <c r="H489" s="1" t="str">
        <f>TEXT(Calendar[[#This Row],[Date]],"mmm")&amp;" "&amp;TEXT(Calendar[[#This Row],[Date]],"aa")</f>
        <v>mai 21</v>
      </c>
      <c r="I489" s="2" t="str">
        <f>"S"&amp;IF(LEN(_xlfn.ISOWEEKNUM(Calendar[[#This Row],[Date]]))=1,"0"&amp;_xlfn.ISOWEEKNUM(Calendar[[#This Row],[Date]]),_xlfn.ISOWEEKNUM(Calendar[[#This Row],[Date]]))</f>
        <v>S17</v>
      </c>
      <c r="J489" s="2" t="str">
        <f>Calendar[[#This Row],[Annee]]&amp;"-"&amp;IF(LEN(_xlfn.ISOWEEKNUM(Calendar[[#This Row],[Date]]))=1,"0"&amp;_xlfn.ISOWEEKNUM(Calendar[[#This Row],[Date]]),_xlfn.ISOWEEKNUM(Calendar[[#This Row],[Date]]))</f>
        <v>2021-17</v>
      </c>
      <c r="K489" s="2" t="str">
        <f>TEXT(Calendar[[#This Row],[Date]],"jjjj")</f>
        <v>dimanche</v>
      </c>
      <c r="L489" s="2">
        <f>WEEKDAY(Calendar[[#This Row],[Date]],2)</f>
        <v>7</v>
      </c>
      <c r="M489" s="2">
        <f>DAY(Calendar[[#This Row],[Date]])</f>
        <v>2</v>
      </c>
      <c r="N489" s="2">
        <f>Calendar[[#This Row],[Date]]-DATE(Calendar[[#This Row],[Annee]],1,1)+1</f>
        <v>122</v>
      </c>
      <c r="O489" s="2" t="b">
        <f>IF(OR(Calendar[[#This Row],[Nom_Jour]]="Samedi",Calendar[[#This Row],[Nom_Jour]]="Dimanche"),TRUE)</f>
        <v>1</v>
      </c>
      <c r="P489" s="1" t="b">
        <f>NOT(ISERROR(VLOOKUP(Calendar[[#This Row],[Date]],Fériés[Date Fériés],1,FALSE)))</f>
        <v>0</v>
      </c>
    </row>
    <row r="490" spans="1:16" x14ac:dyDescent="0.3">
      <c r="A490" s="1">
        <v>44319</v>
      </c>
      <c r="B490" s="1" t="str">
        <f>TEXT(Calendar[[#This Row],[Date]],"aaaa")</f>
        <v>2021</v>
      </c>
      <c r="C490" s="1" t="str">
        <f>"T"&amp;ROUNDUP(Calendar[[#This Row],[No_Mois]]/3,0)</f>
        <v>T2</v>
      </c>
      <c r="D490">
        <f t="shared" si="8"/>
        <v>5</v>
      </c>
      <c r="E490" s="2" t="str">
        <f>"M"&amp;Calendar[[#This Row],[No_Mois]]</f>
        <v>M5</v>
      </c>
      <c r="F490" s="2" t="str">
        <f>Calendar[[#This Row],[Annee]]&amp;IF(LEN(Calendar[[#This Row],[No_Mois]])=1,"0"&amp;Calendar[[#This Row],[No_Mois]],Calendar[[#This Row],[No_Mois]])</f>
        <v>202105</v>
      </c>
      <c r="G490" s="1" t="str">
        <f>TEXT(Calendar[[#This Row],[Date]],"mmmm")&amp;" "&amp;TEXT(Calendar[[#This Row],[Date]],"aa")</f>
        <v>mai 21</v>
      </c>
      <c r="H490" s="1" t="str">
        <f>TEXT(Calendar[[#This Row],[Date]],"mmm")&amp;" "&amp;TEXT(Calendar[[#This Row],[Date]],"aa")</f>
        <v>mai 21</v>
      </c>
      <c r="I490" s="2" t="str">
        <f>"S"&amp;IF(LEN(_xlfn.ISOWEEKNUM(Calendar[[#This Row],[Date]]))=1,"0"&amp;_xlfn.ISOWEEKNUM(Calendar[[#This Row],[Date]]),_xlfn.ISOWEEKNUM(Calendar[[#This Row],[Date]]))</f>
        <v>S18</v>
      </c>
      <c r="J490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0" s="2" t="str">
        <f>TEXT(Calendar[[#This Row],[Date]],"jjjj")</f>
        <v>lundi</v>
      </c>
      <c r="L490" s="2">
        <f>WEEKDAY(Calendar[[#This Row],[Date]],2)</f>
        <v>1</v>
      </c>
      <c r="M490" s="2">
        <f>DAY(Calendar[[#This Row],[Date]])</f>
        <v>3</v>
      </c>
      <c r="N490" s="2">
        <f>Calendar[[#This Row],[Date]]-DATE(Calendar[[#This Row],[Annee]],1,1)+1</f>
        <v>123</v>
      </c>
      <c r="O490" s="2" t="b">
        <f>IF(OR(Calendar[[#This Row],[Nom_Jour]]="Samedi",Calendar[[#This Row],[Nom_Jour]]="Dimanche"),TRUE)</f>
        <v>0</v>
      </c>
      <c r="P490" s="1" t="b">
        <f>NOT(ISERROR(VLOOKUP(Calendar[[#This Row],[Date]],Fériés[Date Fériés],1,FALSE)))</f>
        <v>0</v>
      </c>
    </row>
    <row r="491" spans="1:16" x14ac:dyDescent="0.3">
      <c r="A491" s="1">
        <v>44320</v>
      </c>
      <c r="B491" s="1" t="str">
        <f>TEXT(Calendar[[#This Row],[Date]],"aaaa")</f>
        <v>2021</v>
      </c>
      <c r="C491" s="1" t="str">
        <f>"T"&amp;ROUNDUP(Calendar[[#This Row],[No_Mois]]/3,0)</f>
        <v>T2</v>
      </c>
      <c r="D491">
        <f t="shared" si="8"/>
        <v>5</v>
      </c>
      <c r="E491" s="2" t="str">
        <f>"M"&amp;Calendar[[#This Row],[No_Mois]]</f>
        <v>M5</v>
      </c>
      <c r="F491" s="2" t="str">
        <f>Calendar[[#This Row],[Annee]]&amp;IF(LEN(Calendar[[#This Row],[No_Mois]])=1,"0"&amp;Calendar[[#This Row],[No_Mois]],Calendar[[#This Row],[No_Mois]])</f>
        <v>202105</v>
      </c>
      <c r="G491" s="1" t="str">
        <f>TEXT(Calendar[[#This Row],[Date]],"mmmm")&amp;" "&amp;TEXT(Calendar[[#This Row],[Date]],"aa")</f>
        <v>mai 21</v>
      </c>
      <c r="H491" s="1" t="str">
        <f>TEXT(Calendar[[#This Row],[Date]],"mmm")&amp;" "&amp;TEXT(Calendar[[#This Row],[Date]],"aa")</f>
        <v>mai 21</v>
      </c>
      <c r="I491" s="2" t="str">
        <f>"S"&amp;IF(LEN(_xlfn.ISOWEEKNUM(Calendar[[#This Row],[Date]]))=1,"0"&amp;_xlfn.ISOWEEKNUM(Calendar[[#This Row],[Date]]),_xlfn.ISOWEEKNUM(Calendar[[#This Row],[Date]]))</f>
        <v>S18</v>
      </c>
      <c r="J491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1" s="2" t="str">
        <f>TEXT(Calendar[[#This Row],[Date]],"jjjj")</f>
        <v>mardi</v>
      </c>
      <c r="L491" s="2">
        <f>WEEKDAY(Calendar[[#This Row],[Date]],2)</f>
        <v>2</v>
      </c>
      <c r="M491" s="2">
        <f>DAY(Calendar[[#This Row],[Date]])</f>
        <v>4</v>
      </c>
      <c r="N491" s="2">
        <f>Calendar[[#This Row],[Date]]-DATE(Calendar[[#This Row],[Annee]],1,1)+1</f>
        <v>124</v>
      </c>
      <c r="O491" s="2" t="b">
        <f>IF(OR(Calendar[[#This Row],[Nom_Jour]]="Samedi",Calendar[[#This Row],[Nom_Jour]]="Dimanche"),TRUE)</f>
        <v>0</v>
      </c>
      <c r="P491" s="1" t="b">
        <f>NOT(ISERROR(VLOOKUP(Calendar[[#This Row],[Date]],Fériés[Date Fériés],1,FALSE)))</f>
        <v>0</v>
      </c>
    </row>
    <row r="492" spans="1:16" x14ac:dyDescent="0.3">
      <c r="A492" s="1">
        <v>44321</v>
      </c>
      <c r="B492" s="1" t="str">
        <f>TEXT(Calendar[[#This Row],[Date]],"aaaa")</f>
        <v>2021</v>
      </c>
      <c r="C492" s="1" t="str">
        <f>"T"&amp;ROUNDUP(Calendar[[#This Row],[No_Mois]]/3,0)</f>
        <v>T2</v>
      </c>
      <c r="D492">
        <f t="shared" si="8"/>
        <v>5</v>
      </c>
      <c r="E492" s="2" t="str">
        <f>"M"&amp;Calendar[[#This Row],[No_Mois]]</f>
        <v>M5</v>
      </c>
      <c r="F492" s="2" t="str">
        <f>Calendar[[#This Row],[Annee]]&amp;IF(LEN(Calendar[[#This Row],[No_Mois]])=1,"0"&amp;Calendar[[#This Row],[No_Mois]],Calendar[[#This Row],[No_Mois]])</f>
        <v>202105</v>
      </c>
      <c r="G492" s="1" t="str">
        <f>TEXT(Calendar[[#This Row],[Date]],"mmmm")&amp;" "&amp;TEXT(Calendar[[#This Row],[Date]],"aa")</f>
        <v>mai 21</v>
      </c>
      <c r="H492" s="1" t="str">
        <f>TEXT(Calendar[[#This Row],[Date]],"mmm")&amp;" "&amp;TEXT(Calendar[[#This Row],[Date]],"aa")</f>
        <v>mai 21</v>
      </c>
      <c r="I492" s="2" t="str">
        <f>"S"&amp;IF(LEN(_xlfn.ISOWEEKNUM(Calendar[[#This Row],[Date]]))=1,"0"&amp;_xlfn.ISOWEEKNUM(Calendar[[#This Row],[Date]]),_xlfn.ISOWEEKNUM(Calendar[[#This Row],[Date]]))</f>
        <v>S18</v>
      </c>
      <c r="J492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2" s="2" t="str">
        <f>TEXT(Calendar[[#This Row],[Date]],"jjjj")</f>
        <v>mercredi</v>
      </c>
      <c r="L492" s="2">
        <f>WEEKDAY(Calendar[[#This Row],[Date]],2)</f>
        <v>3</v>
      </c>
      <c r="M492" s="2">
        <f>DAY(Calendar[[#This Row],[Date]])</f>
        <v>5</v>
      </c>
      <c r="N492" s="2">
        <f>Calendar[[#This Row],[Date]]-DATE(Calendar[[#This Row],[Annee]],1,1)+1</f>
        <v>125</v>
      </c>
      <c r="O492" s="2" t="b">
        <f>IF(OR(Calendar[[#This Row],[Nom_Jour]]="Samedi",Calendar[[#This Row],[Nom_Jour]]="Dimanche"),TRUE)</f>
        <v>0</v>
      </c>
      <c r="P492" s="1" t="b">
        <f>NOT(ISERROR(VLOOKUP(Calendar[[#This Row],[Date]],Fériés[Date Fériés],1,FALSE)))</f>
        <v>0</v>
      </c>
    </row>
    <row r="493" spans="1:16" x14ac:dyDescent="0.3">
      <c r="A493" s="1">
        <v>44322</v>
      </c>
      <c r="B493" s="1" t="str">
        <f>TEXT(Calendar[[#This Row],[Date]],"aaaa")</f>
        <v>2021</v>
      </c>
      <c r="C493" s="1" t="str">
        <f>"T"&amp;ROUNDUP(Calendar[[#This Row],[No_Mois]]/3,0)</f>
        <v>T2</v>
      </c>
      <c r="D493">
        <f t="shared" si="8"/>
        <v>5</v>
      </c>
      <c r="E493" s="2" t="str">
        <f>"M"&amp;Calendar[[#This Row],[No_Mois]]</f>
        <v>M5</v>
      </c>
      <c r="F493" s="2" t="str">
        <f>Calendar[[#This Row],[Annee]]&amp;IF(LEN(Calendar[[#This Row],[No_Mois]])=1,"0"&amp;Calendar[[#This Row],[No_Mois]],Calendar[[#This Row],[No_Mois]])</f>
        <v>202105</v>
      </c>
      <c r="G493" s="1" t="str">
        <f>TEXT(Calendar[[#This Row],[Date]],"mmmm")&amp;" "&amp;TEXT(Calendar[[#This Row],[Date]],"aa")</f>
        <v>mai 21</v>
      </c>
      <c r="H493" s="1" t="str">
        <f>TEXT(Calendar[[#This Row],[Date]],"mmm")&amp;" "&amp;TEXT(Calendar[[#This Row],[Date]],"aa")</f>
        <v>mai 21</v>
      </c>
      <c r="I493" s="2" t="str">
        <f>"S"&amp;IF(LEN(_xlfn.ISOWEEKNUM(Calendar[[#This Row],[Date]]))=1,"0"&amp;_xlfn.ISOWEEKNUM(Calendar[[#This Row],[Date]]),_xlfn.ISOWEEKNUM(Calendar[[#This Row],[Date]]))</f>
        <v>S18</v>
      </c>
      <c r="J493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3" s="2" t="str">
        <f>TEXT(Calendar[[#This Row],[Date]],"jjjj")</f>
        <v>jeudi</v>
      </c>
      <c r="L493" s="2">
        <f>WEEKDAY(Calendar[[#This Row],[Date]],2)</f>
        <v>4</v>
      </c>
      <c r="M493" s="2">
        <f>DAY(Calendar[[#This Row],[Date]])</f>
        <v>6</v>
      </c>
      <c r="N493" s="2">
        <f>Calendar[[#This Row],[Date]]-DATE(Calendar[[#This Row],[Annee]],1,1)+1</f>
        <v>126</v>
      </c>
      <c r="O493" s="2" t="b">
        <f>IF(OR(Calendar[[#This Row],[Nom_Jour]]="Samedi",Calendar[[#This Row],[Nom_Jour]]="Dimanche"),TRUE)</f>
        <v>0</v>
      </c>
      <c r="P493" s="1" t="b">
        <f>NOT(ISERROR(VLOOKUP(Calendar[[#This Row],[Date]],Fériés[Date Fériés],1,FALSE)))</f>
        <v>0</v>
      </c>
    </row>
    <row r="494" spans="1:16" x14ac:dyDescent="0.3">
      <c r="A494" s="1">
        <v>44323</v>
      </c>
      <c r="B494" s="1" t="str">
        <f>TEXT(Calendar[[#This Row],[Date]],"aaaa")</f>
        <v>2021</v>
      </c>
      <c r="C494" s="1" t="str">
        <f>"T"&amp;ROUNDUP(Calendar[[#This Row],[No_Mois]]/3,0)</f>
        <v>T2</v>
      </c>
      <c r="D494">
        <f t="shared" si="8"/>
        <v>5</v>
      </c>
      <c r="E494" s="2" t="str">
        <f>"M"&amp;Calendar[[#This Row],[No_Mois]]</f>
        <v>M5</v>
      </c>
      <c r="F494" s="2" t="str">
        <f>Calendar[[#This Row],[Annee]]&amp;IF(LEN(Calendar[[#This Row],[No_Mois]])=1,"0"&amp;Calendar[[#This Row],[No_Mois]],Calendar[[#This Row],[No_Mois]])</f>
        <v>202105</v>
      </c>
      <c r="G494" s="1" t="str">
        <f>TEXT(Calendar[[#This Row],[Date]],"mmmm")&amp;" "&amp;TEXT(Calendar[[#This Row],[Date]],"aa")</f>
        <v>mai 21</v>
      </c>
      <c r="H494" s="1" t="str">
        <f>TEXT(Calendar[[#This Row],[Date]],"mmm")&amp;" "&amp;TEXT(Calendar[[#This Row],[Date]],"aa")</f>
        <v>mai 21</v>
      </c>
      <c r="I494" s="2" t="str">
        <f>"S"&amp;IF(LEN(_xlfn.ISOWEEKNUM(Calendar[[#This Row],[Date]]))=1,"0"&amp;_xlfn.ISOWEEKNUM(Calendar[[#This Row],[Date]]),_xlfn.ISOWEEKNUM(Calendar[[#This Row],[Date]]))</f>
        <v>S18</v>
      </c>
      <c r="J494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4" s="2" t="str">
        <f>TEXT(Calendar[[#This Row],[Date]],"jjjj")</f>
        <v>vendredi</v>
      </c>
      <c r="L494" s="2">
        <f>WEEKDAY(Calendar[[#This Row],[Date]],2)</f>
        <v>5</v>
      </c>
      <c r="M494" s="2">
        <f>DAY(Calendar[[#This Row],[Date]])</f>
        <v>7</v>
      </c>
      <c r="N494" s="2">
        <f>Calendar[[#This Row],[Date]]-DATE(Calendar[[#This Row],[Annee]],1,1)+1</f>
        <v>127</v>
      </c>
      <c r="O494" s="2" t="b">
        <f>IF(OR(Calendar[[#This Row],[Nom_Jour]]="Samedi",Calendar[[#This Row],[Nom_Jour]]="Dimanche"),TRUE)</f>
        <v>0</v>
      </c>
      <c r="P494" s="1" t="b">
        <f>NOT(ISERROR(VLOOKUP(Calendar[[#This Row],[Date]],Fériés[Date Fériés],1,FALSE)))</f>
        <v>0</v>
      </c>
    </row>
    <row r="495" spans="1:16" x14ac:dyDescent="0.3">
      <c r="A495" s="1">
        <v>44324</v>
      </c>
      <c r="B495" s="1" t="str">
        <f>TEXT(Calendar[[#This Row],[Date]],"aaaa")</f>
        <v>2021</v>
      </c>
      <c r="C495" s="1" t="str">
        <f>"T"&amp;ROUNDUP(Calendar[[#This Row],[No_Mois]]/3,0)</f>
        <v>T2</v>
      </c>
      <c r="D495">
        <f t="shared" si="8"/>
        <v>5</v>
      </c>
      <c r="E495" s="2" t="str">
        <f>"M"&amp;Calendar[[#This Row],[No_Mois]]</f>
        <v>M5</v>
      </c>
      <c r="F495" s="2" t="str">
        <f>Calendar[[#This Row],[Annee]]&amp;IF(LEN(Calendar[[#This Row],[No_Mois]])=1,"0"&amp;Calendar[[#This Row],[No_Mois]],Calendar[[#This Row],[No_Mois]])</f>
        <v>202105</v>
      </c>
      <c r="G495" s="1" t="str">
        <f>TEXT(Calendar[[#This Row],[Date]],"mmmm")&amp;" "&amp;TEXT(Calendar[[#This Row],[Date]],"aa")</f>
        <v>mai 21</v>
      </c>
      <c r="H495" s="1" t="str">
        <f>TEXT(Calendar[[#This Row],[Date]],"mmm")&amp;" "&amp;TEXT(Calendar[[#This Row],[Date]],"aa")</f>
        <v>mai 21</v>
      </c>
      <c r="I495" s="2" t="str">
        <f>"S"&amp;IF(LEN(_xlfn.ISOWEEKNUM(Calendar[[#This Row],[Date]]))=1,"0"&amp;_xlfn.ISOWEEKNUM(Calendar[[#This Row],[Date]]),_xlfn.ISOWEEKNUM(Calendar[[#This Row],[Date]]))</f>
        <v>S18</v>
      </c>
      <c r="J495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5" s="2" t="str">
        <f>TEXT(Calendar[[#This Row],[Date]],"jjjj")</f>
        <v>samedi</v>
      </c>
      <c r="L495" s="2">
        <f>WEEKDAY(Calendar[[#This Row],[Date]],2)</f>
        <v>6</v>
      </c>
      <c r="M495" s="2">
        <f>DAY(Calendar[[#This Row],[Date]])</f>
        <v>8</v>
      </c>
      <c r="N495" s="2">
        <f>Calendar[[#This Row],[Date]]-DATE(Calendar[[#This Row],[Annee]],1,1)+1</f>
        <v>128</v>
      </c>
      <c r="O495" s="2" t="b">
        <f>IF(OR(Calendar[[#This Row],[Nom_Jour]]="Samedi",Calendar[[#This Row],[Nom_Jour]]="Dimanche"),TRUE)</f>
        <v>1</v>
      </c>
      <c r="P495" s="1" t="b">
        <f>NOT(ISERROR(VLOOKUP(Calendar[[#This Row],[Date]],Fériés[Date Fériés],1,FALSE)))</f>
        <v>1</v>
      </c>
    </row>
    <row r="496" spans="1:16" x14ac:dyDescent="0.3">
      <c r="A496" s="1">
        <v>44325</v>
      </c>
      <c r="B496" s="1" t="str">
        <f>TEXT(Calendar[[#This Row],[Date]],"aaaa")</f>
        <v>2021</v>
      </c>
      <c r="C496" s="1" t="str">
        <f>"T"&amp;ROUNDUP(Calendar[[#This Row],[No_Mois]]/3,0)</f>
        <v>T2</v>
      </c>
      <c r="D496">
        <f t="shared" si="8"/>
        <v>5</v>
      </c>
      <c r="E496" s="2" t="str">
        <f>"M"&amp;Calendar[[#This Row],[No_Mois]]</f>
        <v>M5</v>
      </c>
      <c r="F496" s="2" t="str">
        <f>Calendar[[#This Row],[Annee]]&amp;IF(LEN(Calendar[[#This Row],[No_Mois]])=1,"0"&amp;Calendar[[#This Row],[No_Mois]],Calendar[[#This Row],[No_Mois]])</f>
        <v>202105</v>
      </c>
      <c r="G496" s="1" t="str">
        <f>TEXT(Calendar[[#This Row],[Date]],"mmmm")&amp;" "&amp;TEXT(Calendar[[#This Row],[Date]],"aa")</f>
        <v>mai 21</v>
      </c>
      <c r="H496" s="1" t="str">
        <f>TEXT(Calendar[[#This Row],[Date]],"mmm")&amp;" "&amp;TEXT(Calendar[[#This Row],[Date]],"aa")</f>
        <v>mai 21</v>
      </c>
      <c r="I496" s="2" t="str">
        <f>"S"&amp;IF(LEN(_xlfn.ISOWEEKNUM(Calendar[[#This Row],[Date]]))=1,"0"&amp;_xlfn.ISOWEEKNUM(Calendar[[#This Row],[Date]]),_xlfn.ISOWEEKNUM(Calendar[[#This Row],[Date]]))</f>
        <v>S18</v>
      </c>
      <c r="J496" s="2" t="str">
        <f>Calendar[[#This Row],[Annee]]&amp;"-"&amp;IF(LEN(_xlfn.ISOWEEKNUM(Calendar[[#This Row],[Date]]))=1,"0"&amp;_xlfn.ISOWEEKNUM(Calendar[[#This Row],[Date]]),_xlfn.ISOWEEKNUM(Calendar[[#This Row],[Date]]))</f>
        <v>2021-18</v>
      </c>
      <c r="K496" s="2" t="str">
        <f>TEXT(Calendar[[#This Row],[Date]],"jjjj")</f>
        <v>dimanche</v>
      </c>
      <c r="L496" s="2">
        <f>WEEKDAY(Calendar[[#This Row],[Date]],2)</f>
        <v>7</v>
      </c>
      <c r="M496" s="2">
        <f>DAY(Calendar[[#This Row],[Date]])</f>
        <v>9</v>
      </c>
      <c r="N496" s="2">
        <f>Calendar[[#This Row],[Date]]-DATE(Calendar[[#This Row],[Annee]],1,1)+1</f>
        <v>129</v>
      </c>
      <c r="O496" s="2" t="b">
        <f>IF(OR(Calendar[[#This Row],[Nom_Jour]]="Samedi",Calendar[[#This Row],[Nom_Jour]]="Dimanche"),TRUE)</f>
        <v>1</v>
      </c>
      <c r="P496" s="1" t="b">
        <f>NOT(ISERROR(VLOOKUP(Calendar[[#This Row],[Date]],Fériés[Date Fériés],1,FALSE)))</f>
        <v>0</v>
      </c>
    </row>
    <row r="497" spans="1:16" x14ac:dyDescent="0.3">
      <c r="A497" s="1">
        <v>44326</v>
      </c>
      <c r="B497" s="1" t="str">
        <f>TEXT(Calendar[[#This Row],[Date]],"aaaa")</f>
        <v>2021</v>
      </c>
      <c r="C497" s="1" t="str">
        <f>"T"&amp;ROUNDUP(Calendar[[#This Row],[No_Mois]]/3,0)</f>
        <v>T2</v>
      </c>
      <c r="D497">
        <f t="shared" si="8"/>
        <v>5</v>
      </c>
      <c r="E497" s="2" t="str">
        <f>"M"&amp;Calendar[[#This Row],[No_Mois]]</f>
        <v>M5</v>
      </c>
      <c r="F497" s="2" t="str">
        <f>Calendar[[#This Row],[Annee]]&amp;IF(LEN(Calendar[[#This Row],[No_Mois]])=1,"0"&amp;Calendar[[#This Row],[No_Mois]],Calendar[[#This Row],[No_Mois]])</f>
        <v>202105</v>
      </c>
      <c r="G497" s="1" t="str">
        <f>TEXT(Calendar[[#This Row],[Date]],"mmmm")&amp;" "&amp;TEXT(Calendar[[#This Row],[Date]],"aa")</f>
        <v>mai 21</v>
      </c>
      <c r="H497" s="1" t="str">
        <f>TEXT(Calendar[[#This Row],[Date]],"mmm")&amp;" "&amp;TEXT(Calendar[[#This Row],[Date]],"aa")</f>
        <v>mai 21</v>
      </c>
      <c r="I497" s="2" t="str">
        <f>"S"&amp;IF(LEN(_xlfn.ISOWEEKNUM(Calendar[[#This Row],[Date]]))=1,"0"&amp;_xlfn.ISOWEEKNUM(Calendar[[#This Row],[Date]]),_xlfn.ISOWEEKNUM(Calendar[[#This Row],[Date]]))</f>
        <v>S19</v>
      </c>
      <c r="J497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497" s="2" t="str">
        <f>TEXT(Calendar[[#This Row],[Date]],"jjjj")</f>
        <v>lundi</v>
      </c>
      <c r="L497" s="2">
        <f>WEEKDAY(Calendar[[#This Row],[Date]],2)</f>
        <v>1</v>
      </c>
      <c r="M497" s="2">
        <f>DAY(Calendar[[#This Row],[Date]])</f>
        <v>10</v>
      </c>
      <c r="N497" s="2">
        <f>Calendar[[#This Row],[Date]]-DATE(Calendar[[#This Row],[Annee]],1,1)+1</f>
        <v>130</v>
      </c>
      <c r="O497" s="2" t="b">
        <f>IF(OR(Calendar[[#This Row],[Nom_Jour]]="Samedi",Calendar[[#This Row],[Nom_Jour]]="Dimanche"),TRUE)</f>
        <v>0</v>
      </c>
      <c r="P497" s="1" t="b">
        <f>NOT(ISERROR(VLOOKUP(Calendar[[#This Row],[Date]],Fériés[Date Fériés],1,FALSE)))</f>
        <v>0</v>
      </c>
    </row>
    <row r="498" spans="1:16" x14ac:dyDescent="0.3">
      <c r="A498" s="1">
        <v>44327</v>
      </c>
      <c r="B498" s="1" t="str">
        <f>TEXT(Calendar[[#This Row],[Date]],"aaaa")</f>
        <v>2021</v>
      </c>
      <c r="C498" s="1" t="str">
        <f>"T"&amp;ROUNDUP(Calendar[[#This Row],[No_Mois]]/3,0)</f>
        <v>T2</v>
      </c>
      <c r="D498">
        <f t="shared" si="8"/>
        <v>5</v>
      </c>
      <c r="E498" s="2" t="str">
        <f>"M"&amp;Calendar[[#This Row],[No_Mois]]</f>
        <v>M5</v>
      </c>
      <c r="F498" s="2" t="str">
        <f>Calendar[[#This Row],[Annee]]&amp;IF(LEN(Calendar[[#This Row],[No_Mois]])=1,"0"&amp;Calendar[[#This Row],[No_Mois]],Calendar[[#This Row],[No_Mois]])</f>
        <v>202105</v>
      </c>
      <c r="G498" s="1" t="str">
        <f>TEXT(Calendar[[#This Row],[Date]],"mmmm")&amp;" "&amp;TEXT(Calendar[[#This Row],[Date]],"aa")</f>
        <v>mai 21</v>
      </c>
      <c r="H498" s="1" t="str">
        <f>TEXT(Calendar[[#This Row],[Date]],"mmm")&amp;" "&amp;TEXT(Calendar[[#This Row],[Date]],"aa")</f>
        <v>mai 21</v>
      </c>
      <c r="I498" s="2" t="str">
        <f>"S"&amp;IF(LEN(_xlfn.ISOWEEKNUM(Calendar[[#This Row],[Date]]))=1,"0"&amp;_xlfn.ISOWEEKNUM(Calendar[[#This Row],[Date]]),_xlfn.ISOWEEKNUM(Calendar[[#This Row],[Date]]))</f>
        <v>S19</v>
      </c>
      <c r="J498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498" s="2" t="str">
        <f>TEXT(Calendar[[#This Row],[Date]],"jjjj")</f>
        <v>mardi</v>
      </c>
      <c r="L498" s="2">
        <f>WEEKDAY(Calendar[[#This Row],[Date]],2)</f>
        <v>2</v>
      </c>
      <c r="M498" s="2">
        <f>DAY(Calendar[[#This Row],[Date]])</f>
        <v>11</v>
      </c>
      <c r="N498" s="2">
        <f>Calendar[[#This Row],[Date]]-DATE(Calendar[[#This Row],[Annee]],1,1)+1</f>
        <v>131</v>
      </c>
      <c r="O498" s="2" t="b">
        <f>IF(OR(Calendar[[#This Row],[Nom_Jour]]="Samedi",Calendar[[#This Row],[Nom_Jour]]="Dimanche"),TRUE)</f>
        <v>0</v>
      </c>
      <c r="P498" s="1" t="b">
        <f>NOT(ISERROR(VLOOKUP(Calendar[[#This Row],[Date]],Fériés[Date Fériés],1,FALSE)))</f>
        <v>0</v>
      </c>
    </row>
    <row r="499" spans="1:16" x14ac:dyDescent="0.3">
      <c r="A499" s="1">
        <v>44328</v>
      </c>
      <c r="B499" s="1" t="str">
        <f>TEXT(Calendar[[#This Row],[Date]],"aaaa")</f>
        <v>2021</v>
      </c>
      <c r="C499" s="1" t="str">
        <f>"T"&amp;ROUNDUP(Calendar[[#This Row],[No_Mois]]/3,0)</f>
        <v>T2</v>
      </c>
      <c r="D499">
        <f t="shared" si="8"/>
        <v>5</v>
      </c>
      <c r="E499" s="2" t="str">
        <f>"M"&amp;Calendar[[#This Row],[No_Mois]]</f>
        <v>M5</v>
      </c>
      <c r="F499" s="2" t="str">
        <f>Calendar[[#This Row],[Annee]]&amp;IF(LEN(Calendar[[#This Row],[No_Mois]])=1,"0"&amp;Calendar[[#This Row],[No_Mois]],Calendar[[#This Row],[No_Mois]])</f>
        <v>202105</v>
      </c>
      <c r="G499" s="1" t="str">
        <f>TEXT(Calendar[[#This Row],[Date]],"mmmm")&amp;" "&amp;TEXT(Calendar[[#This Row],[Date]],"aa")</f>
        <v>mai 21</v>
      </c>
      <c r="H499" s="1" t="str">
        <f>TEXT(Calendar[[#This Row],[Date]],"mmm")&amp;" "&amp;TEXT(Calendar[[#This Row],[Date]],"aa")</f>
        <v>mai 21</v>
      </c>
      <c r="I499" s="2" t="str">
        <f>"S"&amp;IF(LEN(_xlfn.ISOWEEKNUM(Calendar[[#This Row],[Date]]))=1,"0"&amp;_xlfn.ISOWEEKNUM(Calendar[[#This Row],[Date]]),_xlfn.ISOWEEKNUM(Calendar[[#This Row],[Date]]))</f>
        <v>S19</v>
      </c>
      <c r="J499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499" s="2" t="str">
        <f>TEXT(Calendar[[#This Row],[Date]],"jjjj")</f>
        <v>mercredi</v>
      </c>
      <c r="L499" s="2">
        <f>WEEKDAY(Calendar[[#This Row],[Date]],2)</f>
        <v>3</v>
      </c>
      <c r="M499" s="2">
        <f>DAY(Calendar[[#This Row],[Date]])</f>
        <v>12</v>
      </c>
      <c r="N499" s="2">
        <f>Calendar[[#This Row],[Date]]-DATE(Calendar[[#This Row],[Annee]],1,1)+1</f>
        <v>132</v>
      </c>
      <c r="O499" s="2" t="b">
        <f>IF(OR(Calendar[[#This Row],[Nom_Jour]]="Samedi",Calendar[[#This Row],[Nom_Jour]]="Dimanche"),TRUE)</f>
        <v>0</v>
      </c>
      <c r="P499" s="1" t="b">
        <f>NOT(ISERROR(VLOOKUP(Calendar[[#This Row],[Date]],Fériés[Date Fériés],1,FALSE)))</f>
        <v>0</v>
      </c>
    </row>
    <row r="500" spans="1:16" x14ac:dyDescent="0.3">
      <c r="A500" s="1">
        <v>44329</v>
      </c>
      <c r="B500" s="1" t="str">
        <f>TEXT(Calendar[[#This Row],[Date]],"aaaa")</f>
        <v>2021</v>
      </c>
      <c r="C500" s="1" t="str">
        <f>"T"&amp;ROUNDUP(Calendar[[#This Row],[No_Mois]]/3,0)</f>
        <v>T2</v>
      </c>
      <c r="D500">
        <f t="shared" ref="D500:D563" si="9">MONTH(A500)</f>
        <v>5</v>
      </c>
      <c r="E500" s="2" t="str">
        <f>"M"&amp;Calendar[[#This Row],[No_Mois]]</f>
        <v>M5</v>
      </c>
      <c r="F500" s="2" t="str">
        <f>Calendar[[#This Row],[Annee]]&amp;IF(LEN(Calendar[[#This Row],[No_Mois]])=1,"0"&amp;Calendar[[#This Row],[No_Mois]],Calendar[[#This Row],[No_Mois]])</f>
        <v>202105</v>
      </c>
      <c r="G500" s="1" t="str">
        <f>TEXT(Calendar[[#This Row],[Date]],"mmmm")&amp;" "&amp;TEXT(Calendar[[#This Row],[Date]],"aa")</f>
        <v>mai 21</v>
      </c>
      <c r="H500" s="1" t="str">
        <f>TEXT(Calendar[[#This Row],[Date]],"mmm")&amp;" "&amp;TEXT(Calendar[[#This Row],[Date]],"aa")</f>
        <v>mai 21</v>
      </c>
      <c r="I500" s="2" t="str">
        <f>"S"&amp;IF(LEN(_xlfn.ISOWEEKNUM(Calendar[[#This Row],[Date]]))=1,"0"&amp;_xlfn.ISOWEEKNUM(Calendar[[#This Row],[Date]]),_xlfn.ISOWEEKNUM(Calendar[[#This Row],[Date]]))</f>
        <v>S19</v>
      </c>
      <c r="J500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500" s="2" t="str">
        <f>TEXT(Calendar[[#This Row],[Date]],"jjjj")</f>
        <v>jeudi</v>
      </c>
      <c r="L500" s="2">
        <f>WEEKDAY(Calendar[[#This Row],[Date]],2)</f>
        <v>4</v>
      </c>
      <c r="M500" s="2">
        <f>DAY(Calendar[[#This Row],[Date]])</f>
        <v>13</v>
      </c>
      <c r="N500" s="2">
        <f>Calendar[[#This Row],[Date]]-DATE(Calendar[[#This Row],[Annee]],1,1)+1</f>
        <v>133</v>
      </c>
      <c r="O500" s="2" t="b">
        <f>IF(OR(Calendar[[#This Row],[Nom_Jour]]="Samedi",Calendar[[#This Row],[Nom_Jour]]="Dimanche"),TRUE)</f>
        <v>0</v>
      </c>
      <c r="P500" s="1" t="b">
        <f>NOT(ISERROR(VLOOKUP(Calendar[[#This Row],[Date]],Fériés[Date Fériés],1,FALSE)))</f>
        <v>1</v>
      </c>
    </row>
    <row r="501" spans="1:16" x14ac:dyDescent="0.3">
      <c r="A501" s="1">
        <v>44330</v>
      </c>
      <c r="B501" s="1" t="str">
        <f>TEXT(Calendar[[#This Row],[Date]],"aaaa")</f>
        <v>2021</v>
      </c>
      <c r="C501" s="1" t="str">
        <f>"T"&amp;ROUNDUP(Calendar[[#This Row],[No_Mois]]/3,0)</f>
        <v>T2</v>
      </c>
      <c r="D501">
        <f t="shared" si="9"/>
        <v>5</v>
      </c>
      <c r="E501" s="2" t="str">
        <f>"M"&amp;Calendar[[#This Row],[No_Mois]]</f>
        <v>M5</v>
      </c>
      <c r="F501" s="2" t="str">
        <f>Calendar[[#This Row],[Annee]]&amp;IF(LEN(Calendar[[#This Row],[No_Mois]])=1,"0"&amp;Calendar[[#This Row],[No_Mois]],Calendar[[#This Row],[No_Mois]])</f>
        <v>202105</v>
      </c>
      <c r="G501" s="1" t="str">
        <f>TEXT(Calendar[[#This Row],[Date]],"mmmm")&amp;" "&amp;TEXT(Calendar[[#This Row],[Date]],"aa")</f>
        <v>mai 21</v>
      </c>
      <c r="H501" s="1" t="str">
        <f>TEXT(Calendar[[#This Row],[Date]],"mmm")&amp;" "&amp;TEXT(Calendar[[#This Row],[Date]],"aa")</f>
        <v>mai 21</v>
      </c>
      <c r="I501" s="2" t="str">
        <f>"S"&amp;IF(LEN(_xlfn.ISOWEEKNUM(Calendar[[#This Row],[Date]]))=1,"0"&amp;_xlfn.ISOWEEKNUM(Calendar[[#This Row],[Date]]),_xlfn.ISOWEEKNUM(Calendar[[#This Row],[Date]]))</f>
        <v>S19</v>
      </c>
      <c r="J501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501" s="2" t="str">
        <f>TEXT(Calendar[[#This Row],[Date]],"jjjj")</f>
        <v>vendredi</v>
      </c>
      <c r="L501" s="2">
        <f>WEEKDAY(Calendar[[#This Row],[Date]],2)</f>
        <v>5</v>
      </c>
      <c r="M501" s="2">
        <f>DAY(Calendar[[#This Row],[Date]])</f>
        <v>14</v>
      </c>
      <c r="N501" s="2">
        <f>Calendar[[#This Row],[Date]]-DATE(Calendar[[#This Row],[Annee]],1,1)+1</f>
        <v>134</v>
      </c>
      <c r="O501" s="2" t="b">
        <f>IF(OR(Calendar[[#This Row],[Nom_Jour]]="Samedi",Calendar[[#This Row],[Nom_Jour]]="Dimanche"),TRUE)</f>
        <v>0</v>
      </c>
      <c r="P501" s="1" t="b">
        <f>NOT(ISERROR(VLOOKUP(Calendar[[#This Row],[Date]],Fériés[Date Fériés],1,FALSE)))</f>
        <v>0</v>
      </c>
    </row>
    <row r="502" spans="1:16" x14ac:dyDescent="0.3">
      <c r="A502" s="1">
        <v>44331</v>
      </c>
      <c r="B502" s="1" t="str">
        <f>TEXT(Calendar[[#This Row],[Date]],"aaaa")</f>
        <v>2021</v>
      </c>
      <c r="C502" s="1" t="str">
        <f>"T"&amp;ROUNDUP(Calendar[[#This Row],[No_Mois]]/3,0)</f>
        <v>T2</v>
      </c>
      <c r="D502">
        <f t="shared" si="9"/>
        <v>5</v>
      </c>
      <c r="E502" s="2" t="str">
        <f>"M"&amp;Calendar[[#This Row],[No_Mois]]</f>
        <v>M5</v>
      </c>
      <c r="F502" s="2" t="str">
        <f>Calendar[[#This Row],[Annee]]&amp;IF(LEN(Calendar[[#This Row],[No_Mois]])=1,"0"&amp;Calendar[[#This Row],[No_Mois]],Calendar[[#This Row],[No_Mois]])</f>
        <v>202105</v>
      </c>
      <c r="G502" s="1" t="str">
        <f>TEXT(Calendar[[#This Row],[Date]],"mmmm")&amp;" "&amp;TEXT(Calendar[[#This Row],[Date]],"aa")</f>
        <v>mai 21</v>
      </c>
      <c r="H502" s="1" t="str">
        <f>TEXT(Calendar[[#This Row],[Date]],"mmm")&amp;" "&amp;TEXT(Calendar[[#This Row],[Date]],"aa")</f>
        <v>mai 21</v>
      </c>
      <c r="I502" s="2" t="str">
        <f>"S"&amp;IF(LEN(_xlfn.ISOWEEKNUM(Calendar[[#This Row],[Date]]))=1,"0"&amp;_xlfn.ISOWEEKNUM(Calendar[[#This Row],[Date]]),_xlfn.ISOWEEKNUM(Calendar[[#This Row],[Date]]))</f>
        <v>S19</v>
      </c>
      <c r="J502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502" s="2" t="str">
        <f>TEXT(Calendar[[#This Row],[Date]],"jjjj")</f>
        <v>samedi</v>
      </c>
      <c r="L502" s="2">
        <f>WEEKDAY(Calendar[[#This Row],[Date]],2)</f>
        <v>6</v>
      </c>
      <c r="M502" s="2">
        <f>DAY(Calendar[[#This Row],[Date]])</f>
        <v>15</v>
      </c>
      <c r="N502" s="2">
        <f>Calendar[[#This Row],[Date]]-DATE(Calendar[[#This Row],[Annee]],1,1)+1</f>
        <v>135</v>
      </c>
      <c r="O502" s="2" t="b">
        <f>IF(OR(Calendar[[#This Row],[Nom_Jour]]="Samedi",Calendar[[#This Row],[Nom_Jour]]="Dimanche"),TRUE)</f>
        <v>1</v>
      </c>
      <c r="P502" s="1" t="b">
        <f>NOT(ISERROR(VLOOKUP(Calendar[[#This Row],[Date]],Fériés[Date Fériés],1,FALSE)))</f>
        <v>0</v>
      </c>
    </row>
    <row r="503" spans="1:16" x14ac:dyDescent="0.3">
      <c r="A503" s="1">
        <v>44332</v>
      </c>
      <c r="B503" s="1" t="str">
        <f>TEXT(Calendar[[#This Row],[Date]],"aaaa")</f>
        <v>2021</v>
      </c>
      <c r="C503" s="1" t="str">
        <f>"T"&amp;ROUNDUP(Calendar[[#This Row],[No_Mois]]/3,0)</f>
        <v>T2</v>
      </c>
      <c r="D503">
        <f t="shared" si="9"/>
        <v>5</v>
      </c>
      <c r="E503" s="2" t="str">
        <f>"M"&amp;Calendar[[#This Row],[No_Mois]]</f>
        <v>M5</v>
      </c>
      <c r="F503" s="2" t="str">
        <f>Calendar[[#This Row],[Annee]]&amp;IF(LEN(Calendar[[#This Row],[No_Mois]])=1,"0"&amp;Calendar[[#This Row],[No_Mois]],Calendar[[#This Row],[No_Mois]])</f>
        <v>202105</v>
      </c>
      <c r="G503" s="1" t="str">
        <f>TEXT(Calendar[[#This Row],[Date]],"mmmm")&amp;" "&amp;TEXT(Calendar[[#This Row],[Date]],"aa")</f>
        <v>mai 21</v>
      </c>
      <c r="H503" s="1" t="str">
        <f>TEXT(Calendar[[#This Row],[Date]],"mmm")&amp;" "&amp;TEXT(Calendar[[#This Row],[Date]],"aa")</f>
        <v>mai 21</v>
      </c>
      <c r="I503" s="2" t="str">
        <f>"S"&amp;IF(LEN(_xlfn.ISOWEEKNUM(Calendar[[#This Row],[Date]]))=1,"0"&amp;_xlfn.ISOWEEKNUM(Calendar[[#This Row],[Date]]),_xlfn.ISOWEEKNUM(Calendar[[#This Row],[Date]]))</f>
        <v>S19</v>
      </c>
      <c r="J503" s="2" t="str">
        <f>Calendar[[#This Row],[Annee]]&amp;"-"&amp;IF(LEN(_xlfn.ISOWEEKNUM(Calendar[[#This Row],[Date]]))=1,"0"&amp;_xlfn.ISOWEEKNUM(Calendar[[#This Row],[Date]]),_xlfn.ISOWEEKNUM(Calendar[[#This Row],[Date]]))</f>
        <v>2021-19</v>
      </c>
      <c r="K503" s="2" t="str">
        <f>TEXT(Calendar[[#This Row],[Date]],"jjjj")</f>
        <v>dimanche</v>
      </c>
      <c r="L503" s="2">
        <f>WEEKDAY(Calendar[[#This Row],[Date]],2)</f>
        <v>7</v>
      </c>
      <c r="M503" s="2">
        <f>DAY(Calendar[[#This Row],[Date]])</f>
        <v>16</v>
      </c>
      <c r="N503" s="2">
        <f>Calendar[[#This Row],[Date]]-DATE(Calendar[[#This Row],[Annee]],1,1)+1</f>
        <v>136</v>
      </c>
      <c r="O503" s="2" t="b">
        <f>IF(OR(Calendar[[#This Row],[Nom_Jour]]="Samedi",Calendar[[#This Row],[Nom_Jour]]="Dimanche"),TRUE)</f>
        <v>1</v>
      </c>
      <c r="P503" s="1" t="b">
        <f>NOT(ISERROR(VLOOKUP(Calendar[[#This Row],[Date]],Fériés[Date Fériés],1,FALSE)))</f>
        <v>0</v>
      </c>
    </row>
    <row r="504" spans="1:16" x14ac:dyDescent="0.3">
      <c r="A504" s="1">
        <v>44333</v>
      </c>
      <c r="B504" s="1" t="str">
        <f>TEXT(Calendar[[#This Row],[Date]],"aaaa")</f>
        <v>2021</v>
      </c>
      <c r="C504" s="1" t="str">
        <f>"T"&amp;ROUNDUP(Calendar[[#This Row],[No_Mois]]/3,0)</f>
        <v>T2</v>
      </c>
      <c r="D504">
        <f t="shared" si="9"/>
        <v>5</v>
      </c>
      <c r="E504" s="2" t="str">
        <f>"M"&amp;Calendar[[#This Row],[No_Mois]]</f>
        <v>M5</v>
      </c>
      <c r="F504" s="2" t="str">
        <f>Calendar[[#This Row],[Annee]]&amp;IF(LEN(Calendar[[#This Row],[No_Mois]])=1,"0"&amp;Calendar[[#This Row],[No_Mois]],Calendar[[#This Row],[No_Mois]])</f>
        <v>202105</v>
      </c>
      <c r="G504" s="1" t="str">
        <f>TEXT(Calendar[[#This Row],[Date]],"mmmm")&amp;" "&amp;TEXT(Calendar[[#This Row],[Date]],"aa")</f>
        <v>mai 21</v>
      </c>
      <c r="H504" s="1" t="str">
        <f>TEXT(Calendar[[#This Row],[Date]],"mmm")&amp;" "&amp;TEXT(Calendar[[#This Row],[Date]],"aa")</f>
        <v>mai 21</v>
      </c>
      <c r="I504" s="2" t="str">
        <f>"S"&amp;IF(LEN(_xlfn.ISOWEEKNUM(Calendar[[#This Row],[Date]]))=1,"0"&amp;_xlfn.ISOWEEKNUM(Calendar[[#This Row],[Date]]),_xlfn.ISOWEEKNUM(Calendar[[#This Row],[Date]]))</f>
        <v>S20</v>
      </c>
      <c r="J504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04" s="2" t="str">
        <f>TEXT(Calendar[[#This Row],[Date]],"jjjj")</f>
        <v>lundi</v>
      </c>
      <c r="L504" s="2">
        <f>WEEKDAY(Calendar[[#This Row],[Date]],2)</f>
        <v>1</v>
      </c>
      <c r="M504" s="2">
        <f>DAY(Calendar[[#This Row],[Date]])</f>
        <v>17</v>
      </c>
      <c r="N504" s="2">
        <f>Calendar[[#This Row],[Date]]-DATE(Calendar[[#This Row],[Annee]],1,1)+1</f>
        <v>137</v>
      </c>
      <c r="O504" s="2" t="b">
        <f>IF(OR(Calendar[[#This Row],[Nom_Jour]]="Samedi",Calendar[[#This Row],[Nom_Jour]]="Dimanche"),TRUE)</f>
        <v>0</v>
      </c>
      <c r="P504" s="1" t="b">
        <f>NOT(ISERROR(VLOOKUP(Calendar[[#This Row],[Date]],Fériés[Date Fériés],1,FALSE)))</f>
        <v>0</v>
      </c>
    </row>
    <row r="505" spans="1:16" x14ac:dyDescent="0.3">
      <c r="A505" s="1">
        <v>44334</v>
      </c>
      <c r="B505" s="1" t="str">
        <f>TEXT(Calendar[[#This Row],[Date]],"aaaa")</f>
        <v>2021</v>
      </c>
      <c r="C505" s="1" t="str">
        <f>"T"&amp;ROUNDUP(Calendar[[#This Row],[No_Mois]]/3,0)</f>
        <v>T2</v>
      </c>
      <c r="D505">
        <f t="shared" si="9"/>
        <v>5</v>
      </c>
      <c r="E505" s="2" t="str">
        <f>"M"&amp;Calendar[[#This Row],[No_Mois]]</f>
        <v>M5</v>
      </c>
      <c r="F505" s="2" t="str">
        <f>Calendar[[#This Row],[Annee]]&amp;IF(LEN(Calendar[[#This Row],[No_Mois]])=1,"0"&amp;Calendar[[#This Row],[No_Mois]],Calendar[[#This Row],[No_Mois]])</f>
        <v>202105</v>
      </c>
      <c r="G505" s="1" t="str">
        <f>TEXT(Calendar[[#This Row],[Date]],"mmmm")&amp;" "&amp;TEXT(Calendar[[#This Row],[Date]],"aa")</f>
        <v>mai 21</v>
      </c>
      <c r="H505" s="1" t="str">
        <f>TEXT(Calendar[[#This Row],[Date]],"mmm")&amp;" "&amp;TEXT(Calendar[[#This Row],[Date]],"aa")</f>
        <v>mai 21</v>
      </c>
      <c r="I505" s="2" t="str">
        <f>"S"&amp;IF(LEN(_xlfn.ISOWEEKNUM(Calendar[[#This Row],[Date]]))=1,"0"&amp;_xlfn.ISOWEEKNUM(Calendar[[#This Row],[Date]]),_xlfn.ISOWEEKNUM(Calendar[[#This Row],[Date]]))</f>
        <v>S20</v>
      </c>
      <c r="J505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05" s="2" t="str">
        <f>TEXT(Calendar[[#This Row],[Date]],"jjjj")</f>
        <v>mardi</v>
      </c>
      <c r="L505" s="2">
        <f>WEEKDAY(Calendar[[#This Row],[Date]],2)</f>
        <v>2</v>
      </c>
      <c r="M505" s="2">
        <f>DAY(Calendar[[#This Row],[Date]])</f>
        <v>18</v>
      </c>
      <c r="N505" s="2">
        <f>Calendar[[#This Row],[Date]]-DATE(Calendar[[#This Row],[Annee]],1,1)+1</f>
        <v>138</v>
      </c>
      <c r="O505" s="2" t="b">
        <f>IF(OR(Calendar[[#This Row],[Nom_Jour]]="Samedi",Calendar[[#This Row],[Nom_Jour]]="Dimanche"),TRUE)</f>
        <v>0</v>
      </c>
      <c r="P505" s="1" t="b">
        <f>NOT(ISERROR(VLOOKUP(Calendar[[#This Row],[Date]],Fériés[Date Fériés],1,FALSE)))</f>
        <v>0</v>
      </c>
    </row>
    <row r="506" spans="1:16" x14ac:dyDescent="0.3">
      <c r="A506" s="1">
        <v>44335</v>
      </c>
      <c r="B506" s="1" t="str">
        <f>TEXT(Calendar[[#This Row],[Date]],"aaaa")</f>
        <v>2021</v>
      </c>
      <c r="C506" s="1" t="str">
        <f>"T"&amp;ROUNDUP(Calendar[[#This Row],[No_Mois]]/3,0)</f>
        <v>T2</v>
      </c>
      <c r="D506">
        <f t="shared" si="9"/>
        <v>5</v>
      </c>
      <c r="E506" s="2" t="str">
        <f>"M"&amp;Calendar[[#This Row],[No_Mois]]</f>
        <v>M5</v>
      </c>
      <c r="F506" s="2" t="str">
        <f>Calendar[[#This Row],[Annee]]&amp;IF(LEN(Calendar[[#This Row],[No_Mois]])=1,"0"&amp;Calendar[[#This Row],[No_Mois]],Calendar[[#This Row],[No_Mois]])</f>
        <v>202105</v>
      </c>
      <c r="G506" s="1" t="str">
        <f>TEXT(Calendar[[#This Row],[Date]],"mmmm")&amp;" "&amp;TEXT(Calendar[[#This Row],[Date]],"aa")</f>
        <v>mai 21</v>
      </c>
      <c r="H506" s="1" t="str">
        <f>TEXT(Calendar[[#This Row],[Date]],"mmm")&amp;" "&amp;TEXT(Calendar[[#This Row],[Date]],"aa")</f>
        <v>mai 21</v>
      </c>
      <c r="I506" s="2" t="str">
        <f>"S"&amp;IF(LEN(_xlfn.ISOWEEKNUM(Calendar[[#This Row],[Date]]))=1,"0"&amp;_xlfn.ISOWEEKNUM(Calendar[[#This Row],[Date]]),_xlfn.ISOWEEKNUM(Calendar[[#This Row],[Date]]))</f>
        <v>S20</v>
      </c>
      <c r="J506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06" s="2" t="str">
        <f>TEXT(Calendar[[#This Row],[Date]],"jjjj")</f>
        <v>mercredi</v>
      </c>
      <c r="L506" s="2">
        <f>WEEKDAY(Calendar[[#This Row],[Date]],2)</f>
        <v>3</v>
      </c>
      <c r="M506" s="2">
        <f>DAY(Calendar[[#This Row],[Date]])</f>
        <v>19</v>
      </c>
      <c r="N506" s="2">
        <f>Calendar[[#This Row],[Date]]-DATE(Calendar[[#This Row],[Annee]],1,1)+1</f>
        <v>139</v>
      </c>
      <c r="O506" s="2" t="b">
        <f>IF(OR(Calendar[[#This Row],[Nom_Jour]]="Samedi",Calendar[[#This Row],[Nom_Jour]]="Dimanche"),TRUE)</f>
        <v>0</v>
      </c>
      <c r="P506" s="1" t="b">
        <f>NOT(ISERROR(VLOOKUP(Calendar[[#This Row],[Date]],Fériés[Date Fériés],1,FALSE)))</f>
        <v>0</v>
      </c>
    </row>
    <row r="507" spans="1:16" x14ac:dyDescent="0.3">
      <c r="A507" s="1">
        <v>44336</v>
      </c>
      <c r="B507" s="1" t="str">
        <f>TEXT(Calendar[[#This Row],[Date]],"aaaa")</f>
        <v>2021</v>
      </c>
      <c r="C507" s="1" t="str">
        <f>"T"&amp;ROUNDUP(Calendar[[#This Row],[No_Mois]]/3,0)</f>
        <v>T2</v>
      </c>
      <c r="D507">
        <f t="shared" si="9"/>
        <v>5</v>
      </c>
      <c r="E507" s="2" t="str">
        <f>"M"&amp;Calendar[[#This Row],[No_Mois]]</f>
        <v>M5</v>
      </c>
      <c r="F507" s="2" t="str">
        <f>Calendar[[#This Row],[Annee]]&amp;IF(LEN(Calendar[[#This Row],[No_Mois]])=1,"0"&amp;Calendar[[#This Row],[No_Mois]],Calendar[[#This Row],[No_Mois]])</f>
        <v>202105</v>
      </c>
      <c r="G507" s="1" t="str">
        <f>TEXT(Calendar[[#This Row],[Date]],"mmmm")&amp;" "&amp;TEXT(Calendar[[#This Row],[Date]],"aa")</f>
        <v>mai 21</v>
      </c>
      <c r="H507" s="1" t="str">
        <f>TEXT(Calendar[[#This Row],[Date]],"mmm")&amp;" "&amp;TEXT(Calendar[[#This Row],[Date]],"aa")</f>
        <v>mai 21</v>
      </c>
      <c r="I507" s="2" t="str">
        <f>"S"&amp;IF(LEN(_xlfn.ISOWEEKNUM(Calendar[[#This Row],[Date]]))=1,"0"&amp;_xlfn.ISOWEEKNUM(Calendar[[#This Row],[Date]]),_xlfn.ISOWEEKNUM(Calendar[[#This Row],[Date]]))</f>
        <v>S20</v>
      </c>
      <c r="J507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07" s="2" t="str">
        <f>TEXT(Calendar[[#This Row],[Date]],"jjjj")</f>
        <v>jeudi</v>
      </c>
      <c r="L507" s="2">
        <f>WEEKDAY(Calendar[[#This Row],[Date]],2)</f>
        <v>4</v>
      </c>
      <c r="M507" s="2">
        <f>DAY(Calendar[[#This Row],[Date]])</f>
        <v>20</v>
      </c>
      <c r="N507" s="2">
        <f>Calendar[[#This Row],[Date]]-DATE(Calendar[[#This Row],[Annee]],1,1)+1</f>
        <v>140</v>
      </c>
      <c r="O507" s="2" t="b">
        <f>IF(OR(Calendar[[#This Row],[Nom_Jour]]="Samedi",Calendar[[#This Row],[Nom_Jour]]="Dimanche"),TRUE)</f>
        <v>0</v>
      </c>
      <c r="P507" s="1" t="b">
        <f>NOT(ISERROR(VLOOKUP(Calendar[[#This Row],[Date]],Fériés[Date Fériés],1,FALSE)))</f>
        <v>0</v>
      </c>
    </row>
    <row r="508" spans="1:16" x14ac:dyDescent="0.3">
      <c r="A508" s="1">
        <v>44337</v>
      </c>
      <c r="B508" s="1" t="str">
        <f>TEXT(Calendar[[#This Row],[Date]],"aaaa")</f>
        <v>2021</v>
      </c>
      <c r="C508" s="1" t="str">
        <f>"T"&amp;ROUNDUP(Calendar[[#This Row],[No_Mois]]/3,0)</f>
        <v>T2</v>
      </c>
      <c r="D508">
        <f t="shared" si="9"/>
        <v>5</v>
      </c>
      <c r="E508" s="2" t="str">
        <f>"M"&amp;Calendar[[#This Row],[No_Mois]]</f>
        <v>M5</v>
      </c>
      <c r="F508" s="2" t="str">
        <f>Calendar[[#This Row],[Annee]]&amp;IF(LEN(Calendar[[#This Row],[No_Mois]])=1,"0"&amp;Calendar[[#This Row],[No_Mois]],Calendar[[#This Row],[No_Mois]])</f>
        <v>202105</v>
      </c>
      <c r="G508" s="1" t="str">
        <f>TEXT(Calendar[[#This Row],[Date]],"mmmm")&amp;" "&amp;TEXT(Calendar[[#This Row],[Date]],"aa")</f>
        <v>mai 21</v>
      </c>
      <c r="H508" s="1" t="str">
        <f>TEXT(Calendar[[#This Row],[Date]],"mmm")&amp;" "&amp;TEXT(Calendar[[#This Row],[Date]],"aa")</f>
        <v>mai 21</v>
      </c>
      <c r="I508" s="2" t="str">
        <f>"S"&amp;IF(LEN(_xlfn.ISOWEEKNUM(Calendar[[#This Row],[Date]]))=1,"0"&amp;_xlfn.ISOWEEKNUM(Calendar[[#This Row],[Date]]),_xlfn.ISOWEEKNUM(Calendar[[#This Row],[Date]]))</f>
        <v>S20</v>
      </c>
      <c r="J508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08" s="2" t="str">
        <f>TEXT(Calendar[[#This Row],[Date]],"jjjj")</f>
        <v>vendredi</v>
      </c>
      <c r="L508" s="2">
        <f>WEEKDAY(Calendar[[#This Row],[Date]],2)</f>
        <v>5</v>
      </c>
      <c r="M508" s="2">
        <f>DAY(Calendar[[#This Row],[Date]])</f>
        <v>21</v>
      </c>
      <c r="N508" s="2">
        <f>Calendar[[#This Row],[Date]]-DATE(Calendar[[#This Row],[Annee]],1,1)+1</f>
        <v>141</v>
      </c>
      <c r="O508" s="2" t="b">
        <f>IF(OR(Calendar[[#This Row],[Nom_Jour]]="Samedi",Calendar[[#This Row],[Nom_Jour]]="Dimanche"),TRUE)</f>
        <v>0</v>
      </c>
      <c r="P508" s="1" t="b">
        <f>NOT(ISERROR(VLOOKUP(Calendar[[#This Row],[Date]],Fériés[Date Fériés],1,FALSE)))</f>
        <v>0</v>
      </c>
    </row>
    <row r="509" spans="1:16" x14ac:dyDescent="0.3">
      <c r="A509" s="1">
        <v>44338</v>
      </c>
      <c r="B509" s="1" t="str">
        <f>TEXT(Calendar[[#This Row],[Date]],"aaaa")</f>
        <v>2021</v>
      </c>
      <c r="C509" s="1" t="str">
        <f>"T"&amp;ROUNDUP(Calendar[[#This Row],[No_Mois]]/3,0)</f>
        <v>T2</v>
      </c>
      <c r="D509">
        <f t="shared" si="9"/>
        <v>5</v>
      </c>
      <c r="E509" s="2" t="str">
        <f>"M"&amp;Calendar[[#This Row],[No_Mois]]</f>
        <v>M5</v>
      </c>
      <c r="F509" s="2" t="str">
        <f>Calendar[[#This Row],[Annee]]&amp;IF(LEN(Calendar[[#This Row],[No_Mois]])=1,"0"&amp;Calendar[[#This Row],[No_Mois]],Calendar[[#This Row],[No_Mois]])</f>
        <v>202105</v>
      </c>
      <c r="G509" s="1" t="str">
        <f>TEXT(Calendar[[#This Row],[Date]],"mmmm")&amp;" "&amp;TEXT(Calendar[[#This Row],[Date]],"aa")</f>
        <v>mai 21</v>
      </c>
      <c r="H509" s="1" t="str">
        <f>TEXT(Calendar[[#This Row],[Date]],"mmm")&amp;" "&amp;TEXT(Calendar[[#This Row],[Date]],"aa")</f>
        <v>mai 21</v>
      </c>
      <c r="I509" s="2" t="str">
        <f>"S"&amp;IF(LEN(_xlfn.ISOWEEKNUM(Calendar[[#This Row],[Date]]))=1,"0"&amp;_xlfn.ISOWEEKNUM(Calendar[[#This Row],[Date]]),_xlfn.ISOWEEKNUM(Calendar[[#This Row],[Date]]))</f>
        <v>S20</v>
      </c>
      <c r="J509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09" s="2" t="str">
        <f>TEXT(Calendar[[#This Row],[Date]],"jjjj")</f>
        <v>samedi</v>
      </c>
      <c r="L509" s="2">
        <f>WEEKDAY(Calendar[[#This Row],[Date]],2)</f>
        <v>6</v>
      </c>
      <c r="M509" s="2">
        <f>DAY(Calendar[[#This Row],[Date]])</f>
        <v>22</v>
      </c>
      <c r="N509" s="2">
        <f>Calendar[[#This Row],[Date]]-DATE(Calendar[[#This Row],[Annee]],1,1)+1</f>
        <v>142</v>
      </c>
      <c r="O509" s="2" t="b">
        <f>IF(OR(Calendar[[#This Row],[Nom_Jour]]="Samedi",Calendar[[#This Row],[Nom_Jour]]="Dimanche"),TRUE)</f>
        <v>1</v>
      </c>
      <c r="P509" s="1" t="b">
        <f>NOT(ISERROR(VLOOKUP(Calendar[[#This Row],[Date]],Fériés[Date Fériés],1,FALSE)))</f>
        <v>0</v>
      </c>
    </row>
    <row r="510" spans="1:16" x14ac:dyDescent="0.3">
      <c r="A510" s="1">
        <v>44339</v>
      </c>
      <c r="B510" s="1" t="str">
        <f>TEXT(Calendar[[#This Row],[Date]],"aaaa")</f>
        <v>2021</v>
      </c>
      <c r="C510" s="1" t="str">
        <f>"T"&amp;ROUNDUP(Calendar[[#This Row],[No_Mois]]/3,0)</f>
        <v>T2</v>
      </c>
      <c r="D510">
        <f t="shared" si="9"/>
        <v>5</v>
      </c>
      <c r="E510" s="2" t="str">
        <f>"M"&amp;Calendar[[#This Row],[No_Mois]]</f>
        <v>M5</v>
      </c>
      <c r="F510" s="2" t="str">
        <f>Calendar[[#This Row],[Annee]]&amp;IF(LEN(Calendar[[#This Row],[No_Mois]])=1,"0"&amp;Calendar[[#This Row],[No_Mois]],Calendar[[#This Row],[No_Mois]])</f>
        <v>202105</v>
      </c>
      <c r="G510" s="1" t="str">
        <f>TEXT(Calendar[[#This Row],[Date]],"mmmm")&amp;" "&amp;TEXT(Calendar[[#This Row],[Date]],"aa")</f>
        <v>mai 21</v>
      </c>
      <c r="H510" s="1" t="str">
        <f>TEXT(Calendar[[#This Row],[Date]],"mmm")&amp;" "&amp;TEXT(Calendar[[#This Row],[Date]],"aa")</f>
        <v>mai 21</v>
      </c>
      <c r="I510" s="2" t="str">
        <f>"S"&amp;IF(LEN(_xlfn.ISOWEEKNUM(Calendar[[#This Row],[Date]]))=1,"0"&amp;_xlfn.ISOWEEKNUM(Calendar[[#This Row],[Date]]),_xlfn.ISOWEEKNUM(Calendar[[#This Row],[Date]]))</f>
        <v>S20</v>
      </c>
      <c r="J510" s="2" t="str">
        <f>Calendar[[#This Row],[Annee]]&amp;"-"&amp;IF(LEN(_xlfn.ISOWEEKNUM(Calendar[[#This Row],[Date]]))=1,"0"&amp;_xlfn.ISOWEEKNUM(Calendar[[#This Row],[Date]]),_xlfn.ISOWEEKNUM(Calendar[[#This Row],[Date]]))</f>
        <v>2021-20</v>
      </c>
      <c r="K510" s="2" t="str">
        <f>TEXT(Calendar[[#This Row],[Date]],"jjjj")</f>
        <v>dimanche</v>
      </c>
      <c r="L510" s="2">
        <f>WEEKDAY(Calendar[[#This Row],[Date]],2)</f>
        <v>7</v>
      </c>
      <c r="M510" s="2">
        <f>DAY(Calendar[[#This Row],[Date]])</f>
        <v>23</v>
      </c>
      <c r="N510" s="2">
        <f>Calendar[[#This Row],[Date]]-DATE(Calendar[[#This Row],[Annee]],1,1)+1</f>
        <v>143</v>
      </c>
      <c r="O510" s="2" t="b">
        <f>IF(OR(Calendar[[#This Row],[Nom_Jour]]="Samedi",Calendar[[#This Row],[Nom_Jour]]="Dimanche"),TRUE)</f>
        <v>1</v>
      </c>
      <c r="P510" s="1" t="b">
        <f>NOT(ISERROR(VLOOKUP(Calendar[[#This Row],[Date]],Fériés[Date Fériés],1,FALSE)))</f>
        <v>1</v>
      </c>
    </row>
    <row r="511" spans="1:16" x14ac:dyDescent="0.3">
      <c r="A511" s="1">
        <v>44340</v>
      </c>
      <c r="B511" s="1" t="str">
        <f>TEXT(Calendar[[#This Row],[Date]],"aaaa")</f>
        <v>2021</v>
      </c>
      <c r="C511" s="1" t="str">
        <f>"T"&amp;ROUNDUP(Calendar[[#This Row],[No_Mois]]/3,0)</f>
        <v>T2</v>
      </c>
      <c r="D511">
        <f t="shared" si="9"/>
        <v>5</v>
      </c>
      <c r="E511" s="2" t="str">
        <f>"M"&amp;Calendar[[#This Row],[No_Mois]]</f>
        <v>M5</v>
      </c>
      <c r="F511" s="2" t="str">
        <f>Calendar[[#This Row],[Annee]]&amp;IF(LEN(Calendar[[#This Row],[No_Mois]])=1,"0"&amp;Calendar[[#This Row],[No_Mois]],Calendar[[#This Row],[No_Mois]])</f>
        <v>202105</v>
      </c>
      <c r="G511" s="1" t="str">
        <f>TEXT(Calendar[[#This Row],[Date]],"mmmm")&amp;" "&amp;TEXT(Calendar[[#This Row],[Date]],"aa")</f>
        <v>mai 21</v>
      </c>
      <c r="H511" s="1" t="str">
        <f>TEXT(Calendar[[#This Row],[Date]],"mmm")&amp;" "&amp;TEXT(Calendar[[#This Row],[Date]],"aa")</f>
        <v>mai 21</v>
      </c>
      <c r="I511" s="2" t="str">
        <f>"S"&amp;IF(LEN(_xlfn.ISOWEEKNUM(Calendar[[#This Row],[Date]]))=1,"0"&amp;_xlfn.ISOWEEKNUM(Calendar[[#This Row],[Date]]),_xlfn.ISOWEEKNUM(Calendar[[#This Row],[Date]]))</f>
        <v>S21</v>
      </c>
      <c r="J511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1" s="2" t="str">
        <f>TEXT(Calendar[[#This Row],[Date]],"jjjj")</f>
        <v>lundi</v>
      </c>
      <c r="L511" s="2">
        <f>WEEKDAY(Calendar[[#This Row],[Date]],2)</f>
        <v>1</v>
      </c>
      <c r="M511" s="2">
        <f>DAY(Calendar[[#This Row],[Date]])</f>
        <v>24</v>
      </c>
      <c r="N511" s="2">
        <f>Calendar[[#This Row],[Date]]-DATE(Calendar[[#This Row],[Annee]],1,1)+1</f>
        <v>144</v>
      </c>
      <c r="O511" s="2" t="b">
        <f>IF(OR(Calendar[[#This Row],[Nom_Jour]]="Samedi",Calendar[[#This Row],[Nom_Jour]]="Dimanche"),TRUE)</f>
        <v>0</v>
      </c>
      <c r="P511" s="1" t="b">
        <f>NOT(ISERROR(VLOOKUP(Calendar[[#This Row],[Date]],Fériés[Date Fériés],1,FALSE)))</f>
        <v>1</v>
      </c>
    </row>
    <row r="512" spans="1:16" x14ac:dyDescent="0.3">
      <c r="A512" s="1">
        <v>44341</v>
      </c>
      <c r="B512" s="1" t="str">
        <f>TEXT(Calendar[[#This Row],[Date]],"aaaa")</f>
        <v>2021</v>
      </c>
      <c r="C512" s="1" t="str">
        <f>"T"&amp;ROUNDUP(Calendar[[#This Row],[No_Mois]]/3,0)</f>
        <v>T2</v>
      </c>
      <c r="D512">
        <f t="shared" si="9"/>
        <v>5</v>
      </c>
      <c r="E512" s="2" t="str">
        <f>"M"&amp;Calendar[[#This Row],[No_Mois]]</f>
        <v>M5</v>
      </c>
      <c r="F512" s="2" t="str">
        <f>Calendar[[#This Row],[Annee]]&amp;IF(LEN(Calendar[[#This Row],[No_Mois]])=1,"0"&amp;Calendar[[#This Row],[No_Mois]],Calendar[[#This Row],[No_Mois]])</f>
        <v>202105</v>
      </c>
      <c r="G512" s="1" t="str">
        <f>TEXT(Calendar[[#This Row],[Date]],"mmmm")&amp;" "&amp;TEXT(Calendar[[#This Row],[Date]],"aa")</f>
        <v>mai 21</v>
      </c>
      <c r="H512" s="1" t="str">
        <f>TEXT(Calendar[[#This Row],[Date]],"mmm")&amp;" "&amp;TEXT(Calendar[[#This Row],[Date]],"aa")</f>
        <v>mai 21</v>
      </c>
      <c r="I512" s="2" t="str">
        <f>"S"&amp;IF(LEN(_xlfn.ISOWEEKNUM(Calendar[[#This Row],[Date]]))=1,"0"&amp;_xlfn.ISOWEEKNUM(Calendar[[#This Row],[Date]]),_xlfn.ISOWEEKNUM(Calendar[[#This Row],[Date]]))</f>
        <v>S21</v>
      </c>
      <c r="J512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2" s="2" t="str">
        <f>TEXT(Calendar[[#This Row],[Date]],"jjjj")</f>
        <v>mardi</v>
      </c>
      <c r="L512" s="2">
        <f>WEEKDAY(Calendar[[#This Row],[Date]],2)</f>
        <v>2</v>
      </c>
      <c r="M512" s="2">
        <f>DAY(Calendar[[#This Row],[Date]])</f>
        <v>25</v>
      </c>
      <c r="N512" s="2">
        <f>Calendar[[#This Row],[Date]]-DATE(Calendar[[#This Row],[Annee]],1,1)+1</f>
        <v>145</v>
      </c>
      <c r="O512" s="2" t="b">
        <f>IF(OR(Calendar[[#This Row],[Nom_Jour]]="Samedi",Calendar[[#This Row],[Nom_Jour]]="Dimanche"),TRUE)</f>
        <v>0</v>
      </c>
      <c r="P512" s="1" t="b">
        <f>NOT(ISERROR(VLOOKUP(Calendar[[#This Row],[Date]],Fériés[Date Fériés],1,FALSE)))</f>
        <v>0</v>
      </c>
    </row>
    <row r="513" spans="1:16" x14ac:dyDescent="0.3">
      <c r="A513" s="1">
        <v>44342</v>
      </c>
      <c r="B513" s="1" t="str">
        <f>TEXT(Calendar[[#This Row],[Date]],"aaaa")</f>
        <v>2021</v>
      </c>
      <c r="C513" s="1" t="str">
        <f>"T"&amp;ROUNDUP(Calendar[[#This Row],[No_Mois]]/3,0)</f>
        <v>T2</v>
      </c>
      <c r="D513">
        <f t="shared" si="9"/>
        <v>5</v>
      </c>
      <c r="E513" s="2" t="str">
        <f>"M"&amp;Calendar[[#This Row],[No_Mois]]</f>
        <v>M5</v>
      </c>
      <c r="F513" s="2" t="str">
        <f>Calendar[[#This Row],[Annee]]&amp;IF(LEN(Calendar[[#This Row],[No_Mois]])=1,"0"&amp;Calendar[[#This Row],[No_Mois]],Calendar[[#This Row],[No_Mois]])</f>
        <v>202105</v>
      </c>
      <c r="G513" s="1" t="str">
        <f>TEXT(Calendar[[#This Row],[Date]],"mmmm")&amp;" "&amp;TEXT(Calendar[[#This Row],[Date]],"aa")</f>
        <v>mai 21</v>
      </c>
      <c r="H513" s="1" t="str">
        <f>TEXT(Calendar[[#This Row],[Date]],"mmm")&amp;" "&amp;TEXT(Calendar[[#This Row],[Date]],"aa")</f>
        <v>mai 21</v>
      </c>
      <c r="I513" s="2" t="str">
        <f>"S"&amp;IF(LEN(_xlfn.ISOWEEKNUM(Calendar[[#This Row],[Date]]))=1,"0"&amp;_xlfn.ISOWEEKNUM(Calendar[[#This Row],[Date]]),_xlfn.ISOWEEKNUM(Calendar[[#This Row],[Date]]))</f>
        <v>S21</v>
      </c>
      <c r="J513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3" s="2" t="str">
        <f>TEXT(Calendar[[#This Row],[Date]],"jjjj")</f>
        <v>mercredi</v>
      </c>
      <c r="L513" s="2">
        <f>WEEKDAY(Calendar[[#This Row],[Date]],2)</f>
        <v>3</v>
      </c>
      <c r="M513" s="2">
        <f>DAY(Calendar[[#This Row],[Date]])</f>
        <v>26</v>
      </c>
      <c r="N513" s="2">
        <f>Calendar[[#This Row],[Date]]-DATE(Calendar[[#This Row],[Annee]],1,1)+1</f>
        <v>146</v>
      </c>
      <c r="O513" s="2" t="b">
        <f>IF(OR(Calendar[[#This Row],[Nom_Jour]]="Samedi",Calendar[[#This Row],[Nom_Jour]]="Dimanche"),TRUE)</f>
        <v>0</v>
      </c>
      <c r="P513" s="1" t="b">
        <f>NOT(ISERROR(VLOOKUP(Calendar[[#This Row],[Date]],Fériés[Date Fériés],1,FALSE)))</f>
        <v>0</v>
      </c>
    </row>
    <row r="514" spans="1:16" x14ac:dyDescent="0.3">
      <c r="A514" s="1">
        <v>44343</v>
      </c>
      <c r="B514" s="1" t="str">
        <f>TEXT(Calendar[[#This Row],[Date]],"aaaa")</f>
        <v>2021</v>
      </c>
      <c r="C514" s="1" t="str">
        <f>"T"&amp;ROUNDUP(Calendar[[#This Row],[No_Mois]]/3,0)</f>
        <v>T2</v>
      </c>
      <c r="D514">
        <f t="shared" si="9"/>
        <v>5</v>
      </c>
      <c r="E514" s="2" t="str">
        <f>"M"&amp;Calendar[[#This Row],[No_Mois]]</f>
        <v>M5</v>
      </c>
      <c r="F514" s="2" t="str">
        <f>Calendar[[#This Row],[Annee]]&amp;IF(LEN(Calendar[[#This Row],[No_Mois]])=1,"0"&amp;Calendar[[#This Row],[No_Mois]],Calendar[[#This Row],[No_Mois]])</f>
        <v>202105</v>
      </c>
      <c r="G514" s="1" t="str">
        <f>TEXT(Calendar[[#This Row],[Date]],"mmmm")&amp;" "&amp;TEXT(Calendar[[#This Row],[Date]],"aa")</f>
        <v>mai 21</v>
      </c>
      <c r="H514" s="1" t="str">
        <f>TEXT(Calendar[[#This Row],[Date]],"mmm")&amp;" "&amp;TEXT(Calendar[[#This Row],[Date]],"aa")</f>
        <v>mai 21</v>
      </c>
      <c r="I514" s="2" t="str">
        <f>"S"&amp;IF(LEN(_xlfn.ISOWEEKNUM(Calendar[[#This Row],[Date]]))=1,"0"&amp;_xlfn.ISOWEEKNUM(Calendar[[#This Row],[Date]]),_xlfn.ISOWEEKNUM(Calendar[[#This Row],[Date]]))</f>
        <v>S21</v>
      </c>
      <c r="J514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4" s="2" t="str">
        <f>TEXT(Calendar[[#This Row],[Date]],"jjjj")</f>
        <v>jeudi</v>
      </c>
      <c r="L514" s="2">
        <f>WEEKDAY(Calendar[[#This Row],[Date]],2)</f>
        <v>4</v>
      </c>
      <c r="M514" s="2">
        <f>DAY(Calendar[[#This Row],[Date]])</f>
        <v>27</v>
      </c>
      <c r="N514" s="2">
        <f>Calendar[[#This Row],[Date]]-DATE(Calendar[[#This Row],[Annee]],1,1)+1</f>
        <v>147</v>
      </c>
      <c r="O514" s="2" t="b">
        <f>IF(OR(Calendar[[#This Row],[Nom_Jour]]="Samedi",Calendar[[#This Row],[Nom_Jour]]="Dimanche"),TRUE)</f>
        <v>0</v>
      </c>
      <c r="P514" s="1" t="b">
        <f>NOT(ISERROR(VLOOKUP(Calendar[[#This Row],[Date]],Fériés[Date Fériés],1,FALSE)))</f>
        <v>0</v>
      </c>
    </row>
    <row r="515" spans="1:16" x14ac:dyDescent="0.3">
      <c r="A515" s="1">
        <v>44344</v>
      </c>
      <c r="B515" s="1" t="str">
        <f>TEXT(Calendar[[#This Row],[Date]],"aaaa")</f>
        <v>2021</v>
      </c>
      <c r="C515" s="1" t="str">
        <f>"T"&amp;ROUNDUP(Calendar[[#This Row],[No_Mois]]/3,0)</f>
        <v>T2</v>
      </c>
      <c r="D515">
        <f t="shared" si="9"/>
        <v>5</v>
      </c>
      <c r="E515" s="2" t="str">
        <f>"M"&amp;Calendar[[#This Row],[No_Mois]]</f>
        <v>M5</v>
      </c>
      <c r="F515" s="2" t="str">
        <f>Calendar[[#This Row],[Annee]]&amp;IF(LEN(Calendar[[#This Row],[No_Mois]])=1,"0"&amp;Calendar[[#This Row],[No_Mois]],Calendar[[#This Row],[No_Mois]])</f>
        <v>202105</v>
      </c>
      <c r="G515" s="1" t="str">
        <f>TEXT(Calendar[[#This Row],[Date]],"mmmm")&amp;" "&amp;TEXT(Calendar[[#This Row],[Date]],"aa")</f>
        <v>mai 21</v>
      </c>
      <c r="H515" s="1" t="str">
        <f>TEXT(Calendar[[#This Row],[Date]],"mmm")&amp;" "&amp;TEXT(Calendar[[#This Row],[Date]],"aa")</f>
        <v>mai 21</v>
      </c>
      <c r="I515" s="2" t="str">
        <f>"S"&amp;IF(LEN(_xlfn.ISOWEEKNUM(Calendar[[#This Row],[Date]]))=1,"0"&amp;_xlfn.ISOWEEKNUM(Calendar[[#This Row],[Date]]),_xlfn.ISOWEEKNUM(Calendar[[#This Row],[Date]]))</f>
        <v>S21</v>
      </c>
      <c r="J515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5" s="2" t="str">
        <f>TEXT(Calendar[[#This Row],[Date]],"jjjj")</f>
        <v>vendredi</v>
      </c>
      <c r="L515" s="2">
        <f>WEEKDAY(Calendar[[#This Row],[Date]],2)</f>
        <v>5</v>
      </c>
      <c r="M515" s="2">
        <f>DAY(Calendar[[#This Row],[Date]])</f>
        <v>28</v>
      </c>
      <c r="N515" s="2">
        <f>Calendar[[#This Row],[Date]]-DATE(Calendar[[#This Row],[Annee]],1,1)+1</f>
        <v>148</v>
      </c>
      <c r="O515" s="2" t="b">
        <f>IF(OR(Calendar[[#This Row],[Nom_Jour]]="Samedi",Calendar[[#This Row],[Nom_Jour]]="Dimanche"),TRUE)</f>
        <v>0</v>
      </c>
      <c r="P515" s="1" t="b">
        <f>NOT(ISERROR(VLOOKUP(Calendar[[#This Row],[Date]],Fériés[Date Fériés],1,FALSE)))</f>
        <v>0</v>
      </c>
    </row>
    <row r="516" spans="1:16" x14ac:dyDescent="0.3">
      <c r="A516" s="1">
        <v>44345</v>
      </c>
      <c r="B516" s="1" t="str">
        <f>TEXT(Calendar[[#This Row],[Date]],"aaaa")</f>
        <v>2021</v>
      </c>
      <c r="C516" s="1" t="str">
        <f>"T"&amp;ROUNDUP(Calendar[[#This Row],[No_Mois]]/3,0)</f>
        <v>T2</v>
      </c>
      <c r="D516">
        <f t="shared" si="9"/>
        <v>5</v>
      </c>
      <c r="E516" s="2" t="str">
        <f>"M"&amp;Calendar[[#This Row],[No_Mois]]</f>
        <v>M5</v>
      </c>
      <c r="F516" s="2" t="str">
        <f>Calendar[[#This Row],[Annee]]&amp;IF(LEN(Calendar[[#This Row],[No_Mois]])=1,"0"&amp;Calendar[[#This Row],[No_Mois]],Calendar[[#This Row],[No_Mois]])</f>
        <v>202105</v>
      </c>
      <c r="G516" s="1" t="str">
        <f>TEXT(Calendar[[#This Row],[Date]],"mmmm")&amp;" "&amp;TEXT(Calendar[[#This Row],[Date]],"aa")</f>
        <v>mai 21</v>
      </c>
      <c r="H516" s="1" t="str">
        <f>TEXT(Calendar[[#This Row],[Date]],"mmm")&amp;" "&amp;TEXT(Calendar[[#This Row],[Date]],"aa")</f>
        <v>mai 21</v>
      </c>
      <c r="I516" s="2" t="str">
        <f>"S"&amp;IF(LEN(_xlfn.ISOWEEKNUM(Calendar[[#This Row],[Date]]))=1,"0"&amp;_xlfn.ISOWEEKNUM(Calendar[[#This Row],[Date]]),_xlfn.ISOWEEKNUM(Calendar[[#This Row],[Date]]))</f>
        <v>S21</v>
      </c>
      <c r="J516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6" s="2" t="str">
        <f>TEXT(Calendar[[#This Row],[Date]],"jjjj")</f>
        <v>samedi</v>
      </c>
      <c r="L516" s="2">
        <f>WEEKDAY(Calendar[[#This Row],[Date]],2)</f>
        <v>6</v>
      </c>
      <c r="M516" s="2">
        <f>DAY(Calendar[[#This Row],[Date]])</f>
        <v>29</v>
      </c>
      <c r="N516" s="2">
        <f>Calendar[[#This Row],[Date]]-DATE(Calendar[[#This Row],[Annee]],1,1)+1</f>
        <v>149</v>
      </c>
      <c r="O516" s="2" t="b">
        <f>IF(OR(Calendar[[#This Row],[Nom_Jour]]="Samedi",Calendar[[#This Row],[Nom_Jour]]="Dimanche"),TRUE)</f>
        <v>1</v>
      </c>
      <c r="P516" s="1" t="b">
        <f>NOT(ISERROR(VLOOKUP(Calendar[[#This Row],[Date]],Fériés[Date Fériés],1,FALSE)))</f>
        <v>0</v>
      </c>
    </row>
    <row r="517" spans="1:16" x14ac:dyDescent="0.3">
      <c r="A517" s="1">
        <v>44346</v>
      </c>
      <c r="B517" s="1" t="str">
        <f>TEXT(Calendar[[#This Row],[Date]],"aaaa")</f>
        <v>2021</v>
      </c>
      <c r="C517" s="1" t="str">
        <f>"T"&amp;ROUNDUP(Calendar[[#This Row],[No_Mois]]/3,0)</f>
        <v>T2</v>
      </c>
      <c r="D517">
        <f t="shared" si="9"/>
        <v>5</v>
      </c>
      <c r="E517" s="2" t="str">
        <f>"M"&amp;Calendar[[#This Row],[No_Mois]]</f>
        <v>M5</v>
      </c>
      <c r="F517" s="2" t="str">
        <f>Calendar[[#This Row],[Annee]]&amp;IF(LEN(Calendar[[#This Row],[No_Mois]])=1,"0"&amp;Calendar[[#This Row],[No_Mois]],Calendar[[#This Row],[No_Mois]])</f>
        <v>202105</v>
      </c>
      <c r="G517" s="1" t="str">
        <f>TEXT(Calendar[[#This Row],[Date]],"mmmm")&amp;" "&amp;TEXT(Calendar[[#This Row],[Date]],"aa")</f>
        <v>mai 21</v>
      </c>
      <c r="H517" s="1" t="str">
        <f>TEXT(Calendar[[#This Row],[Date]],"mmm")&amp;" "&amp;TEXT(Calendar[[#This Row],[Date]],"aa")</f>
        <v>mai 21</v>
      </c>
      <c r="I517" s="2" t="str">
        <f>"S"&amp;IF(LEN(_xlfn.ISOWEEKNUM(Calendar[[#This Row],[Date]]))=1,"0"&amp;_xlfn.ISOWEEKNUM(Calendar[[#This Row],[Date]]),_xlfn.ISOWEEKNUM(Calendar[[#This Row],[Date]]))</f>
        <v>S21</v>
      </c>
      <c r="J517" s="2" t="str">
        <f>Calendar[[#This Row],[Annee]]&amp;"-"&amp;IF(LEN(_xlfn.ISOWEEKNUM(Calendar[[#This Row],[Date]]))=1,"0"&amp;_xlfn.ISOWEEKNUM(Calendar[[#This Row],[Date]]),_xlfn.ISOWEEKNUM(Calendar[[#This Row],[Date]]))</f>
        <v>2021-21</v>
      </c>
      <c r="K517" s="2" t="str">
        <f>TEXT(Calendar[[#This Row],[Date]],"jjjj")</f>
        <v>dimanche</v>
      </c>
      <c r="L517" s="2">
        <f>WEEKDAY(Calendar[[#This Row],[Date]],2)</f>
        <v>7</v>
      </c>
      <c r="M517" s="2">
        <f>DAY(Calendar[[#This Row],[Date]])</f>
        <v>30</v>
      </c>
      <c r="N517" s="2">
        <f>Calendar[[#This Row],[Date]]-DATE(Calendar[[#This Row],[Annee]],1,1)+1</f>
        <v>150</v>
      </c>
      <c r="O517" s="2" t="b">
        <f>IF(OR(Calendar[[#This Row],[Nom_Jour]]="Samedi",Calendar[[#This Row],[Nom_Jour]]="Dimanche"),TRUE)</f>
        <v>1</v>
      </c>
      <c r="P517" s="1" t="b">
        <f>NOT(ISERROR(VLOOKUP(Calendar[[#This Row],[Date]],Fériés[Date Fériés],1,FALSE)))</f>
        <v>0</v>
      </c>
    </row>
    <row r="518" spans="1:16" x14ac:dyDescent="0.3">
      <c r="A518" s="1">
        <v>44347</v>
      </c>
      <c r="B518" s="1" t="str">
        <f>TEXT(Calendar[[#This Row],[Date]],"aaaa")</f>
        <v>2021</v>
      </c>
      <c r="C518" s="1" t="str">
        <f>"T"&amp;ROUNDUP(Calendar[[#This Row],[No_Mois]]/3,0)</f>
        <v>T2</v>
      </c>
      <c r="D518">
        <f t="shared" si="9"/>
        <v>5</v>
      </c>
      <c r="E518" s="2" t="str">
        <f>"M"&amp;Calendar[[#This Row],[No_Mois]]</f>
        <v>M5</v>
      </c>
      <c r="F518" s="2" t="str">
        <f>Calendar[[#This Row],[Annee]]&amp;IF(LEN(Calendar[[#This Row],[No_Mois]])=1,"0"&amp;Calendar[[#This Row],[No_Mois]],Calendar[[#This Row],[No_Mois]])</f>
        <v>202105</v>
      </c>
      <c r="G518" s="1" t="str">
        <f>TEXT(Calendar[[#This Row],[Date]],"mmmm")&amp;" "&amp;TEXT(Calendar[[#This Row],[Date]],"aa")</f>
        <v>mai 21</v>
      </c>
      <c r="H518" s="1" t="str">
        <f>TEXT(Calendar[[#This Row],[Date]],"mmm")&amp;" "&amp;TEXT(Calendar[[#This Row],[Date]],"aa")</f>
        <v>mai 21</v>
      </c>
      <c r="I518" s="2" t="str">
        <f>"S"&amp;IF(LEN(_xlfn.ISOWEEKNUM(Calendar[[#This Row],[Date]]))=1,"0"&amp;_xlfn.ISOWEEKNUM(Calendar[[#This Row],[Date]]),_xlfn.ISOWEEKNUM(Calendar[[#This Row],[Date]]))</f>
        <v>S22</v>
      </c>
      <c r="J518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18" s="2" t="str">
        <f>TEXT(Calendar[[#This Row],[Date]],"jjjj")</f>
        <v>lundi</v>
      </c>
      <c r="L518" s="2">
        <f>WEEKDAY(Calendar[[#This Row],[Date]],2)</f>
        <v>1</v>
      </c>
      <c r="M518" s="2">
        <f>DAY(Calendar[[#This Row],[Date]])</f>
        <v>31</v>
      </c>
      <c r="N518" s="2">
        <f>Calendar[[#This Row],[Date]]-DATE(Calendar[[#This Row],[Annee]],1,1)+1</f>
        <v>151</v>
      </c>
      <c r="O518" s="2" t="b">
        <f>IF(OR(Calendar[[#This Row],[Nom_Jour]]="Samedi",Calendar[[#This Row],[Nom_Jour]]="Dimanche"),TRUE)</f>
        <v>0</v>
      </c>
      <c r="P518" s="1" t="b">
        <f>NOT(ISERROR(VLOOKUP(Calendar[[#This Row],[Date]],Fériés[Date Fériés],1,FALSE)))</f>
        <v>0</v>
      </c>
    </row>
    <row r="519" spans="1:16" x14ac:dyDescent="0.3">
      <c r="A519" s="1">
        <v>44348</v>
      </c>
      <c r="B519" s="1" t="str">
        <f>TEXT(Calendar[[#This Row],[Date]],"aaaa")</f>
        <v>2021</v>
      </c>
      <c r="C519" s="1" t="str">
        <f>"T"&amp;ROUNDUP(Calendar[[#This Row],[No_Mois]]/3,0)</f>
        <v>T2</v>
      </c>
      <c r="D519">
        <f t="shared" si="9"/>
        <v>6</v>
      </c>
      <c r="E519" s="2" t="str">
        <f>"M"&amp;Calendar[[#This Row],[No_Mois]]</f>
        <v>M6</v>
      </c>
      <c r="F519" s="2" t="str">
        <f>Calendar[[#This Row],[Annee]]&amp;IF(LEN(Calendar[[#This Row],[No_Mois]])=1,"0"&amp;Calendar[[#This Row],[No_Mois]],Calendar[[#This Row],[No_Mois]])</f>
        <v>202106</v>
      </c>
      <c r="G519" s="1" t="str">
        <f>TEXT(Calendar[[#This Row],[Date]],"mmmm")&amp;" "&amp;TEXT(Calendar[[#This Row],[Date]],"aa")</f>
        <v>juin 21</v>
      </c>
      <c r="H519" s="1" t="str">
        <f>TEXT(Calendar[[#This Row],[Date]],"mmm")&amp;" "&amp;TEXT(Calendar[[#This Row],[Date]],"aa")</f>
        <v>juin 21</v>
      </c>
      <c r="I519" s="2" t="str">
        <f>"S"&amp;IF(LEN(_xlfn.ISOWEEKNUM(Calendar[[#This Row],[Date]]))=1,"0"&amp;_xlfn.ISOWEEKNUM(Calendar[[#This Row],[Date]]),_xlfn.ISOWEEKNUM(Calendar[[#This Row],[Date]]))</f>
        <v>S22</v>
      </c>
      <c r="J519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19" s="2" t="str">
        <f>TEXT(Calendar[[#This Row],[Date]],"jjjj")</f>
        <v>mardi</v>
      </c>
      <c r="L519" s="2">
        <f>WEEKDAY(Calendar[[#This Row],[Date]],2)</f>
        <v>2</v>
      </c>
      <c r="M519" s="2">
        <f>DAY(Calendar[[#This Row],[Date]])</f>
        <v>1</v>
      </c>
      <c r="N519" s="2">
        <f>Calendar[[#This Row],[Date]]-DATE(Calendar[[#This Row],[Annee]],1,1)+1</f>
        <v>152</v>
      </c>
      <c r="O519" s="2" t="b">
        <f>IF(OR(Calendar[[#This Row],[Nom_Jour]]="Samedi",Calendar[[#This Row],[Nom_Jour]]="Dimanche"),TRUE)</f>
        <v>0</v>
      </c>
      <c r="P519" s="1" t="b">
        <f>NOT(ISERROR(VLOOKUP(Calendar[[#This Row],[Date]],Fériés[Date Fériés],1,FALSE)))</f>
        <v>0</v>
      </c>
    </row>
    <row r="520" spans="1:16" x14ac:dyDescent="0.3">
      <c r="A520" s="1">
        <v>44349</v>
      </c>
      <c r="B520" s="1" t="str">
        <f>TEXT(Calendar[[#This Row],[Date]],"aaaa")</f>
        <v>2021</v>
      </c>
      <c r="C520" s="1" t="str">
        <f>"T"&amp;ROUNDUP(Calendar[[#This Row],[No_Mois]]/3,0)</f>
        <v>T2</v>
      </c>
      <c r="D520">
        <f t="shared" si="9"/>
        <v>6</v>
      </c>
      <c r="E520" s="2" t="str">
        <f>"M"&amp;Calendar[[#This Row],[No_Mois]]</f>
        <v>M6</v>
      </c>
      <c r="F520" s="2" t="str">
        <f>Calendar[[#This Row],[Annee]]&amp;IF(LEN(Calendar[[#This Row],[No_Mois]])=1,"0"&amp;Calendar[[#This Row],[No_Mois]],Calendar[[#This Row],[No_Mois]])</f>
        <v>202106</v>
      </c>
      <c r="G520" s="1" t="str">
        <f>TEXT(Calendar[[#This Row],[Date]],"mmmm")&amp;" "&amp;TEXT(Calendar[[#This Row],[Date]],"aa")</f>
        <v>juin 21</v>
      </c>
      <c r="H520" s="1" t="str">
        <f>TEXT(Calendar[[#This Row],[Date]],"mmm")&amp;" "&amp;TEXT(Calendar[[#This Row],[Date]],"aa")</f>
        <v>juin 21</v>
      </c>
      <c r="I520" s="2" t="str">
        <f>"S"&amp;IF(LEN(_xlfn.ISOWEEKNUM(Calendar[[#This Row],[Date]]))=1,"0"&amp;_xlfn.ISOWEEKNUM(Calendar[[#This Row],[Date]]),_xlfn.ISOWEEKNUM(Calendar[[#This Row],[Date]]))</f>
        <v>S22</v>
      </c>
      <c r="J520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20" s="2" t="str">
        <f>TEXT(Calendar[[#This Row],[Date]],"jjjj")</f>
        <v>mercredi</v>
      </c>
      <c r="L520" s="2">
        <f>WEEKDAY(Calendar[[#This Row],[Date]],2)</f>
        <v>3</v>
      </c>
      <c r="M520" s="2">
        <f>DAY(Calendar[[#This Row],[Date]])</f>
        <v>2</v>
      </c>
      <c r="N520" s="2">
        <f>Calendar[[#This Row],[Date]]-DATE(Calendar[[#This Row],[Annee]],1,1)+1</f>
        <v>153</v>
      </c>
      <c r="O520" s="2" t="b">
        <f>IF(OR(Calendar[[#This Row],[Nom_Jour]]="Samedi",Calendar[[#This Row],[Nom_Jour]]="Dimanche"),TRUE)</f>
        <v>0</v>
      </c>
      <c r="P520" s="1" t="b">
        <f>NOT(ISERROR(VLOOKUP(Calendar[[#This Row],[Date]],Fériés[Date Fériés],1,FALSE)))</f>
        <v>0</v>
      </c>
    </row>
    <row r="521" spans="1:16" x14ac:dyDescent="0.3">
      <c r="A521" s="1">
        <v>44350</v>
      </c>
      <c r="B521" s="1" t="str">
        <f>TEXT(Calendar[[#This Row],[Date]],"aaaa")</f>
        <v>2021</v>
      </c>
      <c r="C521" s="1" t="str">
        <f>"T"&amp;ROUNDUP(Calendar[[#This Row],[No_Mois]]/3,0)</f>
        <v>T2</v>
      </c>
      <c r="D521">
        <f t="shared" si="9"/>
        <v>6</v>
      </c>
      <c r="E521" s="2" t="str">
        <f>"M"&amp;Calendar[[#This Row],[No_Mois]]</f>
        <v>M6</v>
      </c>
      <c r="F521" s="2" t="str">
        <f>Calendar[[#This Row],[Annee]]&amp;IF(LEN(Calendar[[#This Row],[No_Mois]])=1,"0"&amp;Calendar[[#This Row],[No_Mois]],Calendar[[#This Row],[No_Mois]])</f>
        <v>202106</v>
      </c>
      <c r="G521" s="1" t="str">
        <f>TEXT(Calendar[[#This Row],[Date]],"mmmm")&amp;" "&amp;TEXT(Calendar[[#This Row],[Date]],"aa")</f>
        <v>juin 21</v>
      </c>
      <c r="H521" s="1" t="str">
        <f>TEXT(Calendar[[#This Row],[Date]],"mmm")&amp;" "&amp;TEXT(Calendar[[#This Row],[Date]],"aa")</f>
        <v>juin 21</v>
      </c>
      <c r="I521" s="2" t="str">
        <f>"S"&amp;IF(LEN(_xlfn.ISOWEEKNUM(Calendar[[#This Row],[Date]]))=1,"0"&amp;_xlfn.ISOWEEKNUM(Calendar[[#This Row],[Date]]),_xlfn.ISOWEEKNUM(Calendar[[#This Row],[Date]]))</f>
        <v>S22</v>
      </c>
      <c r="J521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21" s="2" t="str">
        <f>TEXT(Calendar[[#This Row],[Date]],"jjjj")</f>
        <v>jeudi</v>
      </c>
      <c r="L521" s="2">
        <f>WEEKDAY(Calendar[[#This Row],[Date]],2)</f>
        <v>4</v>
      </c>
      <c r="M521" s="2">
        <f>DAY(Calendar[[#This Row],[Date]])</f>
        <v>3</v>
      </c>
      <c r="N521" s="2">
        <f>Calendar[[#This Row],[Date]]-DATE(Calendar[[#This Row],[Annee]],1,1)+1</f>
        <v>154</v>
      </c>
      <c r="O521" s="2" t="b">
        <f>IF(OR(Calendar[[#This Row],[Nom_Jour]]="Samedi",Calendar[[#This Row],[Nom_Jour]]="Dimanche"),TRUE)</f>
        <v>0</v>
      </c>
      <c r="P521" s="1" t="b">
        <f>NOT(ISERROR(VLOOKUP(Calendar[[#This Row],[Date]],Fériés[Date Fériés],1,FALSE)))</f>
        <v>0</v>
      </c>
    </row>
    <row r="522" spans="1:16" x14ac:dyDescent="0.3">
      <c r="A522" s="1">
        <v>44351</v>
      </c>
      <c r="B522" s="1" t="str">
        <f>TEXT(Calendar[[#This Row],[Date]],"aaaa")</f>
        <v>2021</v>
      </c>
      <c r="C522" s="1" t="str">
        <f>"T"&amp;ROUNDUP(Calendar[[#This Row],[No_Mois]]/3,0)</f>
        <v>T2</v>
      </c>
      <c r="D522">
        <f t="shared" si="9"/>
        <v>6</v>
      </c>
      <c r="E522" s="2" t="str">
        <f>"M"&amp;Calendar[[#This Row],[No_Mois]]</f>
        <v>M6</v>
      </c>
      <c r="F522" s="2" t="str">
        <f>Calendar[[#This Row],[Annee]]&amp;IF(LEN(Calendar[[#This Row],[No_Mois]])=1,"0"&amp;Calendar[[#This Row],[No_Mois]],Calendar[[#This Row],[No_Mois]])</f>
        <v>202106</v>
      </c>
      <c r="G522" s="1" t="str">
        <f>TEXT(Calendar[[#This Row],[Date]],"mmmm")&amp;" "&amp;TEXT(Calendar[[#This Row],[Date]],"aa")</f>
        <v>juin 21</v>
      </c>
      <c r="H522" s="1" t="str">
        <f>TEXT(Calendar[[#This Row],[Date]],"mmm")&amp;" "&amp;TEXT(Calendar[[#This Row],[Date]],"aa")</f>
        <v>juin 21</v>
      </c>
      <c r="I522" s="2" t="str">
        <f>"S"&amp;IF(LEN(_xlfn.ISOWEEKNUM(Calendar[[#This Row],[Date]]))=1,"0"&amp;_xlfn.ISOWEEKNUM(Calendar[[#This Row],[Date]]),_xlfn.ISOWEEKNUM(Calendar[[#This Row],[Date]]))</f>
        <v>S22</v>
      </c>
      <c r="J522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22" s="2" t="str">
        <f>TEXT(Calendar[[#This Row],[Date]],"jjjj")</f>
        <v>vendredi</v>
      </c>
      <c r="L522" s="2">
        <f>WEEKDAY(Calendar[[#This Row],[Date]],2)</f>
        <v>5</v>
      </c>
      <c r="M522" s="2">
        <f>DAY(Calendar[[#This Row],[Date]])</f>
        <v>4</v>
      </c>
      <c r="N522" s="2">
        <f>Calendar[[#This Row],[Date]]-DATE(Calendar[[#This Row],[Annee]],1,1)+1</f>
        <v>155</v>
      </c>
      <c r="O522" s="2" t="b">
        <f>IF(OR(Calendar[[#This Row],[Nom_Jour]]="Samedi",Calendar[[#This Row],[Nom_Jour]]="Dimanche"),TRUE)</f>
        <v>0</v>
      </c>
      <c r="P522" s="1" t="b">
        <f>NOT(ISERROR(VLOOKUP(Calendar[[#This Row],[Date]],Fériés[Date Fériés],1,FALSE)))</f>
        <v>0</v>
      </c>
    </row>
    <row r="523" spans="1:16" x14ac:dyDescent="0.3">
      <c r="A523" s="1">
        <v>44352</v>
      </c>
      <c r="B523" s="1" t="str">
        <f>TEXT(Calendar[[#This Row],[Date]],"aaaa")</f>
        <v>2021</v>
      </c>
      <c r="C523" s="1" t="str">
        <f>"T"&amp;ROUNDUP(Calendar[[#This Row],[No_Mois]]/3,0)</f>
        <v>T2</v>
      </c>
      <c r="D523">
        <f t="shared" si="9"/>
        <v>6</v>
      </c>
      <c r="E523" s="2" t="str">
        <f>"M"&amp;Calendar[[#This Row],[No_Mois]]</f>
        <v>M6</v>
      </c>
      <c r="F523" s="2" t="str">
        <f>Calendar[[#This Row],[Annee]]&amp;IF(LEN(Calendar[[#This Row],[No_Mois]])=1,"0"&amp;Calendar[[#This Row],[No_Mois]],Calendar[[#This Row],[No_Mois]])</f>
        <v>202106</v>
      </c>
      <c r="G523" s="1" t="str">
        <f>TEXT(Calendar[[#This Row],[Date]],"mmmm")&amp;" "&amp;TEXT(Calendar[[#This Row],[Date]],"aa")</f>
        <v>juin 21</v>
      </c>
      <c r="H523" s="1" t="str">
        <f>TEXT(Calendar[[#This Row],[Date]],"mmm")&amp;" "&amp;TEXT(Calendar[[#This Row],[Date]],"aa")</f>
        <v>juin 21</v>
      </c>
      <c r="I523" s="2" t="str">
        <f>"S"&amp;IF(LEN(_xlfn.ISOWEEKNUM(Calendar[[#This Row],[Date]]))=1,"0"&amp;_xlfn.ISOWEEKNUM(Calendar[[#This Row],[Date]]),_xlfn.ISOWEEKNUM(Calendar[[#This Row],[Date]]))</f>
        <v>S22</v>
      </c>
      <c r="J523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23" s="2" t="str">
        <f>TEXT(Calendar[[#This Row],[Date]],"jjjj")</f>
        <v>samedi</v>
      </c>
      <c r="L523" s="2">
        <f>WEEKDAY(Calendar[[#This Row],[Date]],2)</f>
        <v>6</v>
      </c>
      <c r="M523" s="2">
        <f>DAY(Calendar[[#This Row],[Date]])</f>
        <v>5</v>
      </c>
      <c r="N523" s="2">
        <f>Calendar[[#This Row],[Date]]-DATE(Calendar[[#This Row],[Annee]],1,1)+1</f>
        <v>156</v>
      </c>
      <c r="O523" s="2" t="b">
        <f>IF(OR(Calendar[[#This Row],[Nom_Jour]]="Samedi",Calendar[[#This Row],[Nom_Jour]]="Dimanche"),TRUE)</f>
        <v>1</v>
      </c>
      <c r="P523" s="1" t="b">
        <f>NOT(ISERROR(VLOOKUP(Calendar[[#This Row],[Date]],Fériés[Date Fériés],1,FALSE)))</f>
        <v>0</v>
      </c>
    </row>
    <row r="524" spans="1:16" x14ac:dyDescent="0.3">
      <c r="A524" s="1">
        <v>44353</v>
      </c>
      <c r="B524" s="1" t="str">
        <f>TEXT(Calendar[[#This Row],[Date]],"aaaa")</f>
        <v>2021</v>
      </c>
      <c r="C524" s="1" t="str">
        <f>"T"&amp;ROUNDUP(Calendar[[#This Row],[No_Mois]]/3,0)</f>
        <v>T2</v>
      </c>
      <c r="D524">
        <f t="shared" si="9"/>
        <v>6</v>
      </c>
      <c r="E524" s="2" t="str">
        <f>"M"&amp;Calendar[[#This Row],[No_Mois]]</f>
        <v>M6</v>
      </c>
      <c r="F524" s="2" t="str">
        <f>Calendar[[#This Row],[Annee]]&amp;IF(LEN(Calendar[[#This Row],[No_Mois]])=1,"0"&amp;Calendar[[#This Row],[No_Mois]],Calendar[[#This Row],[No_Mois]])</f>
        <v>202106</v>
      </c>
      <c r="G524" s="1" t="str">
        <f>TEXT(Calendar[[#This Row],[Date]],"mmmm")&amp;" "&amp;TEXT(Calendar[[#This Row],[Date]],"aa")</f>
        <v>juin 21</v>
      </c>
      <c r="H524" s="1" t="str">
        <f>TEXT(Calendar[[#This Row],[Date]],"mmm")&amp;" "&amp;TEXT(Calendar[[#This Row],[Date]],"aa")</f>
        <v>juin 21</v>
      </c>
      <c r="I524" s="2" t="str">
        <f>"S"&amp;IF(LEN(_xlfn.ISOWEEKNUM(Calendar[[#This Row],[Date]]))=1,"0"&amp;_xlfn.ISOWEEKNUM(Calendar[[#This Row],[Date]]),_xlfn.ISOWEEKNUM(Calendar[[#This Row],[Date]]))</f>
        <v>S22</v>
      </c>
      <c r="J524" s="2" t="str">
        <f>Calendar[[#This Row],[Annee]]&amp;"-"&amp;IF(LEN(_xlfn.ISOWEEKNUM(Calendar[[#This Row],[Date]]))=1,"0"&amp;_xlfn.ISOWEEKNUM(Calendar[[#This Row],[Date]]),_xlfn.ISOWEEKNUM(Calendar[[#This Row],[Date]]))</f>
        <v>2021-22</v>
      </c>
      <c r="K524" s="2" t="str">
        <f>TEXT(Calendar[[#This Row],[Date]],"jjjj")</f>
        <v>dimanche</v>
      </c>
      <c r="L524" s="2">
        <f>WEEKDAY(Calendar[[#This Row],[Date]],2)</f>
        <v>7</v>
      </c>
      <c r="M524" s="2">
        <f>DAY(Calendar[[#This Row],[Date]])</f>
        <v>6</v>
      </c>
      <c r="N524" s="2">
        <f>Calendar[[#This Row],[Date]]-DATE(Calendar[[#This Row],[Annee]],1,1)+1</f>
        <v>157</v>
      </c>
      <c r="O524" s="2" t="b">
        <f>IF(OR(Calendar[[#This Row],[Nom_Jour]]="Samedi",Calendar[[#This Row],[Nom_Jour]]="Dimanche"),TRUE)</f>
        <v>1</v>
      </c>
      <c r="P524" s="1" t="b">
        <f>NOT(ISERROR(VLOOKUP(Calendar[[#This Row],[Date]],Fériés[Date Fériés],1,FALSE)))</f>
        <v>0</v>
      </c>
    </row>
    <row r="525" spans="1:16" x14ac:dyDescent="0.3">
      <c r="A525" s="1">
        <v>44354</v>
      </c>
      <c r="B525" s="1" t="str">
        <f>TEXT(Calendar[[#This Row],[Date]],"aaaa")</f>
        <v>2021</v>
      </c>
      <c r="C525" s="1" t="str">
        <f>"T"&amp;ROUNDUP(Calendar[[#This Row],[No_Mois]]/3,0)</f>
        <v>T2</v>
      </c>
      <c r="D525">
        <f t="shared" si="9"/>
        <v>6</v>
      </c>
      <c r="E525" s="2" t="str">
        <f>"M"&amp;Calendar[[#This Row],[No_Mois]]</f>
        <v>M6</v>
      </c>
      <c r="F525" s="2" t="str">
        <f>Calendar[[#This Row],[Annee]]&amp;IF(LEN(Calendar[[#This Row],[No_Mois]])=1,"0"&amp;Calendar[[#This Row],[No_Mois]],Calendar[[#This Row],[No_Mois]])</f>
        <v>202106</v>
      </c>
      <c r="G525" s="1" t="str">
        <f>TEXT(Calendar[[#This Row],[Date]],"mmmm")&amp;" "&amp;TEXT(Calendar[[#This Row],[Date]],"aa")</f>
        <v>juin 21</v>
      </c>
      <c r="H525" s="1" t="str">
        <f>TEXT(Calendar[[#This Row],[Date]],"mmm")&amp;" "&amp;TEXT(Calendar[[#This Row],[Date]],"aa")</f>
        <v>juin 21</v>
      </c>
      <c r="I525" s="2" t="str">
        <f>"S"&amp;IF(LEN(_xlfn.ISOWEEKNUM(Calendar[[#This Row],[Date]]))=1,"0"&amp;_xlfn.ISOWEEKNUM(Calendar[[#This Row],[Date]]),_xlfn.ISOWEEKNUM(Calendar[[#This Row],[Date]]))</f>
        <v>S23</v>
      </c>
      <c r="J525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25" s="2" t="str">
        <f>TEXT(Calendar[[#This Row],[Date]],"jjjj")</f>
        <v>lundi</v>
      </c>
      <c r="L525" s="2">
        <f>WEEKDAY(Calendar[[#This Row],[Date]],2)</f>
        <v>1</v>
      </c>
      <c r="M525" s="2">
        <f>DAY(Calendar[[#This Row],[Date]])</f>
        <v>7</v>
      </c>
      <c r="N525" s="2">
        <f>Calendar[[#This Row],[Date]]-DATE(Calendar[[#This Row],[Annee]],1,1)+1</f>
        <v>158</v>
      </c>
      <c r="O525" s="2" t="b">
        <f>IF(OR(Calendar[[#This Row],[Nom_Jour]]="Samedi",Calendar[[#This Row],[Nom_Jour]]="Dimanche"),TRUE)</f>
        <v>0</v>
      </c>
      <c r="P525" s="1" t="b">
        <f>NOT(ISERROR(VLOOKUP(Calendar[[#This Row],[Date]],Fériés[Date Fériés],1,FALSE)))</f>
        <v>0</v>
      </c>
    </row>
    <row r="526" spans="1:16" x14ac:dyDescent="0.3">
      <c r="A526" s="1">
        <v>44355</v>
      </c>
      <c r="B526" s="1" t="str">
        <f>TEXT(Calendar[[#This Row],[Date]],"aaaa")</f>
        <v>2021</v>
      </c>
      <c r="C526" s="1" t="str">
        <f>"T"&amp;ROUNDUP(Calendar[[#This Row],[No_Mois]]/3,0)</f>
        <v>T2</v>
      </c>
      <c r="D526">
        <f t="shared" si="9"/>
        <v>6</v>
      </c>
      <c r="E526" s="2" t="str">
        <f>"M"&amp;Calendar[[#This Row],[No_Mois]]</f>
        <v>M6</v>
      </c>
      <c r="F526" s="2" t="str">
        <f>Calendar[[#This Row],[Annee]]&amp;IF(LEN(Calendar[[#This Row],[No_Mois]])=1,"0"&amp;Calendar[[#This Row],[No_Mois]],Calendar[[#This Row],[No_Mois]])</f>
        <v>202106</v>
      </c>
      <c r="G526" s="1" t="str">
        <f>TEXT(Calendar[[#This Row],[Date]],"mmmm")&amp;" "&amp;TEXT(Calendar[[#This Row],[Date]],"aa")</f>
        <v>juin 21</v>
      </c>
      <c r="H526" s="1" t="str">
        <f>TEXT(Calendar[[#This Row],[Date]],"mmm")&amp;" "&amp;TEXT(Calendar[[#This Row],[Date]],"aa")</f>
        <v>juin 21</v>
      </c>
      <c r="I526" s="2" t="str">
        <f>"S"&amp;IF(LEN(_xlfn.ISOWEEKNUM(Calendar[[#This Row],[Date]]))=1,"0"&amp;_xlfn.ISOWEEKNUM(Calendar[[#This Row],[Date]]),_xlfn.ISOWEEKNUM(Calendar[[#This Row],[Date]]))</f>
        <v>S23</v>
      </c>
      <c r="J526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26" s="2" t="str">
        <f>TEXT(Calendar[[#This Row],[Date]],"jjjj")</f>
        <v>mardi</v>
      </c>
      <c r="L526" s="2">
        <f>WEEKDAY(Calendar[[#This Row],[Date]],2)</f>
        <v>2</v>
      </c>
      <c r="M526" s="2">
        <f>DAY(Calendar[[#This Row],[Date]])</f>
        <v>8</v>
      </c>
      <c r="N526" s="2">
        <f>Calendar[[#This Row],[Date]]-DATE(Calendar[[#This Row],[Annee]],1,1)+1</f>
        <v>159</v>
      </c>
      <c r="O526" s="2" t="b">
        <f>IF(OR(Calendar[[#This Row],[Nom_Jour]]="Samedi",Calendar[[#This Row],[Nom_Jour]]="Dimanche"),TRUE)</f>
        <v>0</v>
      </c>
      <c r="P526" s="1" t="b">
        <f>NOT(ISERROR(VLOOKUP(Calendar[[#This Row],[Date]],Fériés[Date Fériés],1,FALSE)))</f>
        <v>0</v>
      </c>
    </row>
    <row r="527" spans="1:16" x14ac:dyDescent="0.3">
      <c r="A527" s="1">
        <v>44356</v>
      </c>
      <c r="B527" s="1" t="str">
        <f>TEXT(Calendar[[#This Row],[Date]],"aaaa")</f>
        <v>2021</v>
      </c>
      <c r="C527" s="1" t="str">
        <f>"T"&amp;ROUNDUP(Calendar[[#This Row],[No_Mois]]/3,0)</f>
        <v>T2</v>
      </c>
      <c r="D527">
        <f t="shared" si="9"/>
        <v>6</v>
      </c>
      <c r="E527" s="2" t="str">
        <f>"M"&amp;Calendar[[#This Row],[No_Mois]]</f>
        <v>M6</v>
      </c>
      <c r="F527" s="2" t="str">
        <f>Calendar[[#This Row],[Annee]]&amp;IF(LEN(Calendar[[#This Row],[No_Mois]])=1,"0"&amp;Calendar[[#This Row],[No_Mois]],Calendar[[#This Row],[No_Mois]])</f>
        <v>202106</v>
      </c>
      <c r="G527" s="1" t="str">
        <f>TEXT(Calendar[[#This Row],[Date]],"mmmm")&amp;" "&amp;TEXT(Calendar[[#This Row],[Date]],"aa")</f>
        <v>juin 21</v>
      </c>
      <c r="H527" s="1" t="str">
        <f>TEXT(Calendar[[#This Row],[Date]],"mmm")&amp;" "&amp;TEXT(Calendar[[#This Row],[Date]],"aa")</f>
        <v>juin 21</v>
      </c>
      <c r="I527" s="2" t="str">
        <f>"S"&amp;IF(LEN(_xlfn.ISOWEEKNUM(Calendar[[#This Row],[Date]]))=1,"0"&amp;_xlfn.ISOWEEKNUM(Calendar[[#This Row],[Date]]),_xlfn.ISOWEEKNUM(Calendar[[#This Row],[Date]]))</f>
        <v>S23</v>
      </c>
      <c r="J527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27" s="2" t="str">
        <f>TEXT(Calendar[[#This Row],[Date]],"jjjj")</f>
        <v>mercredi</v>
      </c>
      <c r="L527" s="2">
        <f>WEEKDAY(Calendar[[#This Row],[Date]],2)</f>
        <v>3</v>
      </c>
      <c r="M527" s="2">
        <f>DAY(Calendar[[#This Row],[Date]])</f>
        <v>9</v>
      </c>
      <c r="N527" s="2">
        <f>Calendar[[#This Row],[Date]]-DATE(Calendar[[#This Row],[Annee]],1,1)+1</f>
        <v>160</v>
      </c>
      <c r="O527" s="2" t="b">
        <f>IF(OR(Calendar[[#This Row],[Nom_Jour]]="Samedi",Calendar[[#This Row],[Nom_Jour]]="Dimanche"),TRUE)</f>
        <v>0</v>
      </c>
      <c r="P527" s="1" t="b">
        <f>NOT(ISERROR(VLOOKUP(Calendar[[#This Row],[Date]],Fériés[Date Fériés],1,FALSE)))</f>
        <v>0</v>
      </c>
    </row>
    <row r="528" spans="1:16" x14ac:dyDescent="0.3">
      <c r="A528" s="1">
        <v>44357</v>
      </c>
      <c r="B528" s="1" t="str">
        <f>TEXT(Calendar[[#This Row],[Date]],"aaaa")</f>
        <v>2021</v>
      </c>
      <c r="C528" s="1" t="str">
        <f>"T"&amp;ROUNDUP(Calendar[[#This Row],[No_Mois]]/3,0)</f>
        <v>T2</v>
      </c>
      <c r="D528">
        <f t="shared" si="9"/>
        <v>6</v>
      </c>
      <c r="E528" s="2" t="str">
        <f>"M"&amp;Calendar[[#This Row],[No_Mois]]</f>
        <v>M6</v>
      </c>
      <c r="F528" s="2" t="str">
        <f>Calendar[[#This Row],[Annee]]&amp;IF(LEN(Calendar[[#This Row],[No_Mois]])=1,"0"&amp;Calendar[[#This Row],[No_Mois]],Calendar[[#This Row],[No_Mois]])</f>
        <v>202106</v>
      </c>
      <c r="G528" s="1" t="str">
        <f>TEXT(Calendar[[#This Row],[Date]],"mmmm")&amp;" "&amp;TEXT(Calendar[[#This Row],[Date]],"aa")</f>
        <v>juin 21</v>
      </c>
      <c r="H528" s="1" t="str">
        <f>TEXT(Calendar[[#This Row],[Date]],"mmm")&amp;" "&amp;TEXT(Calendar[[#This Row],[Date]],"aa")</f>
        <v>juin 21</v>
      </c>
      <c r="I528" s="2" t="str">
        <f>"S"&amp;IF(LEN(_xlfn.ISOWEEKNUM(Calendar[[#This Row],[Date]]))=1,"0"&amp;_xlfn.ISOWEEKNUM(Calendar[[#This Row],[Date]]),_xlfn.ISOWEEKNUM(Calendar[[#This Row],[Date]]))</f>
        <v>S23</v>
      </c>
      <c r="J528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28" s="2" t="str">
        <f>TEXT(Calendar[[#This Row],[Date]],"jjjj")</f>
        <v>jeudi</v>
      </c>
      <c r="L528" s="2">
        <f>WEEKDAY(Calendar[[#This Row],[Date]],2)</f>
        <v>4</v>
      </c>
      <c r="M528" s="2">
        <f>DAY(Calendar[[#This Row],[Date]])</f>
        <v>10</v>
      </c>
      <c r="N528" s="2">
        <f>Calendar[[#This Row],[Date]]-DATE(Calendar[[#This Row],[Annee]],1,1)+1</f>
        <v>161</v>
      </c>
      <c r="O528" s="2" t="b">
        <f>IF(OR(Calendar[[#This Row],[Nom_Jour]]="Samedi",Calendar[[#This Row],[Nom_Jour]]="Dimanche"),TRUE)</f>
        <v>0</v>
      </c>
      <c r="P528" s="1" t="b">
        <f>NOT(ISERROR(VLOOKUP(Calendar[[#This Row],[Date]],Fériés[Date Fériés],1,FALSE)))</f>
        <v>0</v>
      </c>
    </row>
    <row r="529" spans="1:16" x14ac:dyDescent="0.3">
      <c r="A529" s="1">
        <v>44358</v>
      </c>
      <c r="B529" s="1" t="str">
        <f>TEXT(Calendar[[#This Row],[Date]],"aaaa")</f>
        <v>2021</v>
      </c>
      <c r="C529" s="1" t="str">
        <f>"T"&amp;ROUNDUP(Calendar[[#This Row],[No_Mois]]/3,0)</f>
        <v>T2</v>
      </c>
      <c r="D529">
        <f t="shared" si="9"/>
        <v>6</v>
      </c>
      <c r="E529" s="2" t="str">
        <f>"M"&amp;Calendar[[#This Row],[No_Mois]]</f>
        <v>M6</v>
      </c>
      <c r="F529" s="2" t="str">
        <f>Calendar[[#This Row],[Annee]]&amp;IF(LEN(Calendar[[#This Row],[No_Mois]])=1,"0"&amp;Calendar[[#This Row],[No_Mois]],Calendar[[#This Row],[No_Mois]])</f>
        <v>202106</v>
      </c>
      <c r="G529" s="1" t="str">
        <f>TEXT(Calendar[[#This Row],[Date]],"mmmm")&amp;" "&amp;TEXT(Calendar[[#This Row],[Date]],"aa")</f>
        <v>juin 21</v>
      </c>
      <c r="H529" s="1" t="str">
        <f>TEXT(Calendar[[#This Row],[Date]],"mmm")&amp;" "&amp;TEXT(Calendar[[#This Row],[Date]],"aa")</f>
        <v>juin 21</v>
      </c>
      <c r="I529" s="2" t="str">
        <f>"S"&amp;IF(LEN(_xlfn.ISOWEEKNUM(Calendar[[#This Row],[Date]]))=1,"0"&amp;_xlfn.ISOWEEKNUM(Calendar[[#This Row],[Date]]),_xlfn.ISOWEEKNUM(Calendar[[#This Row],[Date]]))</f>
        <v>S23</v>
      </c>
      <c r="J529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29" s="2" t="str">
        <f>TEXT(Calendar[[#This Row],[Date]],"jjjj")</f>
        <v>vendredi</v>
      </c>
      <c r="L529" s="2">
        <f>WEEKDAY(Calendar[[#This Row],[Date]],2)</f>
        <v>5</v>
      </c>
      <c r="M529" s="2">
        <f>DAY(Calendar[[#This Row],[Date]])</f>
        <v>11</v>
      </c>
      <c r="N529" s="2">
        <f>Calendar[[#This Row],[Date]]-DATE(Calendar[[#This Row],[Annee]],1,1)+1</f>
        <v>162</v>
      </c>
      <c r="O529" s="2" t="b">
        <f>IF(OR(Calendar[[#This Row],[Nom_Jour]]="Samedi",Calendar[[#This Row],[Nom_Jour]]="Dimanche"),TRUE)</f>
        <v>0</v>
      </c>
      <c r="P529" s="1" t="b">
        <f>NOT(ISERROR(VLOOKUP(Calendar[[#This Row],[Date]],Fériés[Date Fériés],1,FALSE)))</f>
        <v>0</v>
      </c>
    </row>
    <row r="530" spans="1:16" x14ac:dyDescent="0.3">
      <c r="A530" s="1">
        <v>44359</v>
      </c>
      <c r="B530" s="1" t="str">
        <f>TEXT(Calendar[[#This Row],[Date]],"aaaa")</f>
        <v>2021</v>
      </c>
      <c r="C530" s="1" t="str">
        <f>"T"&amp;ROUNDUP(Calendar[[#This Row],[No_Mois]]/3,0)</f>
        <v>T2</v>
      </c>
      <c r="D530">
        <f t="shared" si="9"/>
        <v>6</v>
      </c>
      <c r="E530" s="2" t="str">
        <f>"M"&amp;Calendar[[#This Row],[No_Mois]]</f>
        <v>M6</v>
      </c>
      <c r="F530" s="2" t="str">
        <f>Calendar[[#This Row],[Annee]]&amp;IF(LEN(Calendar[[#This Row],[No_Mois]])=1,"0"&amp;Calendar[[#This Row],[No_Mois]],Calendar[[#This Row],[No_Mois]])</f>
        <v>202106</v>
      </c>
      <c r="G530" s="1" t="str">
        <f>TEXT(Calendar[[#This Row],[Date]],"mmmm")&amp;" "&amp;TEXT(Calendar[[#This Row],[Date]],"aa")</f>
        <v>juin 21</v>
      </c>
      <c r="H530" s="1" t="str">
        <f>TEXT(Calendar[[#This Row],[Date]],"mmm")&amp;" "&amp;TEXT(Calendar[[#This Row],[Date]],"aa")</f>
        <v>juin 21</v>
      </c>
      <c r="I530" s="2" t="str">
        <f>"S"&amp;IF(LEN(_xlfn.ISOWEEKNUM(Calendar[[#This Row],[Date]]))=1,"0"&amp;_xlfn.ISOWEEKNUM(Calendar[[#This Row],[Date]]),_xlfn.ISOWEEKNUM(Calendar[[#This Row],[Date]]))</f>
        <v>S23</v>
      </c>
      <c r="J530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30" s="2" t="str">
        <f>TEXT(Calendar[[#This Row],[Date]],"jjjj")</f>
        <v>samedi</v>
      </c>
      <c r="L530" s="2">
        <f>WEEKDAY(Calendar[[#This Row],[Date]],2)</f>
        <v>6</v>
      </c>
      <c r="M530" s="2">
        <f>DAY(Calendar[[#This Row],[Date]])</f>
        <v>12</v>
      </c>
      <c r="N530" s="2">
        <f>Calendar[[#This Row],[Date]]-DATE(Calendar[[#This Row],[Annee]],1,1)+1</f>
        <v>163</v>
      </c>
      <c r="O530" s="2" t="b">
        <f>IF(OR(Calendar[[#This Row],[Nom_Jour]]="Samedi",Calendar[[#This Row],[Nom_Jour]]="Dimanche"),TRUE)</f>
        <v>1</v>
      </c>
      <c r="P530" s="1" t="b">
        <f>NOT(ISERROR(VLOOKUP(Calendar[[#This Row],[Date]],Fériés[Date Fériés],1,FALSE)))</f>
        <v>0</v>
      </c>
    </row>
    <row r="531" spans="1:16" x14ac:dyDescent="0.3">
      <c r="A531" s="1">
        <v>44360</v>
      </c>
      <c r="B531" s="1" t="str">
        <f>TEXT(Calendar[[#This Row],[Date]],"aaaa")</f>
        <v>2021</v>
      </c>
      <c r="C531" s="1" t="str">
        <f>"T"&amp;ROUNDUP(Calendar[[#This Row],[No_Mois]]/3,0)</f>
        <v>T2</v>
      </c>
      <c r="D531">
        <f t="shared" si="9"/>
        <v>6</v>
      </c>
      <c r="E531" s="2" t="str">
        <f>"M"&amp;Calendar[[#This Row],[No_Mois]]</f>
        <v>M6</v>
      </c>
      <c r="F531" s="2" t="str">
        <f>Calendar[[#This Row],[Annee]]&amp;IF(LEN(Calendar[[#This Row],[No_Mois]])=1,"0"&amp;Calendar[[#This Row],[No_Mois]],Calendar[[#This Row],[No_Mois]])</f>
        <v>202106</v>
      </c>
      <c r="G531" s="1" t="str">
        <f>TEXT(Calendar[[#This Row],[Date]],"mmmm")&amp;" "&amp;TEXT(Calendar[[#This Row],[Date]],"aa")</f>
        <v>juin 21</v>
      </c>
      <c r="H531" s="1" t="str">
        <f>TEXT(Calendar[[#This Row],[Date]],"mmm")&amp;" "&amp;TEXT(Calendar[[#This Row],[Date]],"aa")</f>
        <v>juin 21</v>
      </c>
      <c r="I531" s="2" t="str">
        <f>"S"&amp;IF(LEN(_xlfn.ISOWEEKNUM(Calendar[[#This Row],[Date]]))=1,"0"&amp;_xlfn.ISOWEEKNUM(Calendar[[#This Row],[Date]]),_xlfn.ISOWEEKNUM(Calendar[[#This Row],[Date]]))</f>
        <v>S23</v>
      </c>
      <c r="J531" s="2" t="str">
        <f>Calendar[[#This Row],[Annee]]&amp;"-"&amp;IF(LEN(_xlfn.ISOWEEKNUM(Calendar[[#This Row],[Date]]))=1,"0"&amp;_xlfn.ISOWEEKNUM(Calendar[[#This Row],[Date]]),_xlfn.ISOWEEKNUM(Calendar[[#This Row],[Date]]))</f>
        <v>2021-23</v>
      </c>
      <c r="K531" s="2" t="str">
        <f>TEXT(Calendar[[#This Row],[Date]],"jjjj")</f>
        <v>dimanche</v>
      </c>
      <c r="L531" s="2">
        <f>WEEKDAY(Calendar[[#This Row],[Date]],2)</f>
        <v>7</v>
      </c>
      <c r="M531" s="2">
        <f>DAY(Calendar[[#This Row],[Date]])</f>
        <v>13</v>
      </c>
      <c r="N531" s="2">
        <f>Calendar[[#This Row],[Date]]-DATE(Calendar[[#This Row],[Annee]],1,1)+1</f>
        <v>164</v>
      </c>
      <c r="O531" s="2" t="b">
        <f>IF(OR(Calendar[[#This Row],[Nom_Jour]]="Samedi",Calendar[[#This Row],[Nom_Jour]]="Dimanche"),TRUE)</f>
        <v>1</v>
      </c>
      <c r="P531" s="1" t="b">
        <f>NOT(ISERROR(VLOOKUP(Calendar[[#This Row],[Date]],Fériés[Date Fériés],1,FALSE)))</f>
        <v>0</v>
      </c>
    </row>
    <row r="532" spans="1:16" x14ac:dyDescent="0.3">
      <c r="A532" s="1">
        <v>44361</v>
      </c>
      <c r="B532" s="1" t="str">
        <f>TEXT(Calendar[[#This Row],[Date]],"aaaa")</f>
        <v>2021</v>
      </c>
      <c r="C532" s="1" t="str">
        <f>"T"&amp;ROUNDUP(Calendar[[#This Row],[No_Mois]]/3,0)</f>
        <v>T2</v>
      </c>
      <c r="D532">
        <f t="shared" si="9"/>
        <v>6</v>
      </c>
      <c r="E532" s="2" t="str">
        <f>"M"&amp;Calendar[[#This Row],[No_Mois]]</f>
        <v>M6</v>
      </c>
      <c r="F532" s="2" t="str">
        <f>Calendar[[#This Row],[Annee]]&amp;IF(LEN(Calendar[[#This Row],[No_Mois]])=1,"0"&amp;Calendar[[#This Row],[No_Mois]],Calendar[[#This Row],[No_Mois]])</f>
        <v>202106</v>
      </c>
      <c r="G532" s="1" t="str">
        <f>TEXT(Calendar[[#This Row],[Date]],"mmmm")&amp;" "&amp;TEXT(Calendar[[#This Row],[Date]],"aa")</f>
        <v>juin 21</v>
      </c>
      <c r="H532" s="1" t="str">
        <f>TEXT(Calendar[[#This Row],[Date]],"mmm")&amp;" "&amp;TEXT(Calendar[[#This Row],[Date]],"aa")</f>
        <v>juin 21</v>
      </c>
      <c r="I532" s="2" t="str">
        <f>"S"&amp;IF(LEN(_xlfn.ISOWEEKNUM(Calendar[[#This Row],[Date]]))=1,"0"&amp;_xlfn.ISOWEEKNUM(Calendar[[#This Row],[Date]]),_xlfn.ISOWEEKNUM(Calendar[[#This Row],[Date]]))</f>
        <v>S24</v>
      </c>
      <c r="J532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2" s="2" t="str">
        <f>TEXT(Calendar[[#This Row],[Date]],"jjjj")</f>
        <v>lundi</v>
      </c>
      <c r="L532" s="2">
        <f>WEEKDAY(Calendar[[#This Row],[Date]],2)</f>
        <v>1</v>
      </c>
      <c r="M532" s="2">
        <f>DAY(Calendar[[#This Row],[Date]])</f>
        <v>14</v>
      </c>
      <c r="N532" s="2">
        <f>Calendar[[#This Row],[Date]]-DATE(Calendar[[#This Row],[Annee]],1,1)+1</f>
        <v>165</v>
      </c>
      <c r="O532" s="2" t="b">
        <f>IF(OR(Calendar[[#This Row],[Nom_Jour]]="Samedi",Calendar[[#This Row],[Nom_Jour]]="Dimanche"),TRUE)</f>
        <v>0</v>
      </c>
      <c r="P532" s="1" t="b">
        <f>NOT(ISERROR(VLOOKUP(Calendar[[#This Row],[Date]],Fériés[Date Fériés],1,FALSE)))</f>
        <v>0</v>
      </c>
    </row>
    <row r="533" spans="1:16" x14ac:dyDescent="0.3">
      <c r="A533" s="1">
        <v>44362</v>
      </c>
      <c r="B533" s="1" t="str">
        <f>TEXT(Calendar[[#This Row],[Date]],"aaaa")</f>
        <v>2021</v>
      </c>
      <c r="C533" s="1" t="str">
        <f>"T"&amp;ROUNDUP(Calendar[[#This Row],[No_Mois]]/3,0)</f>
        <v>T2</v>
      </c>
      <c r="D533">
        <f t="shared" si="9"/>
        <v>6</v>
      </c>
      <c r="E533" s="2" t="str">
        <f>"M"&amp;Calendar[[#This Row],[No_Mois]]</f>
        <v>M6</v>
      </c>
      <c r="F533" s="2" t="str">
        <f>Calendar[[#This Row],[Annee]]&amp;IF(LEN(Calendar[[#This Row],[No_Mois]])=1,"0"&amp;Calendar[[#This Row],[No_Mois]],Calendar[[#This Row],[No_Mois]])</f>
        <v>202106</v>
      </c>
      <c r="G533" s="1" t="str">
        <f>TEXT(Calendar[[#This Row],[Date]],"mmmm")&amp;" "&amp;TEXT(Calendar[[#This Row],[Date]],"aa")</f>
        <v>juin 21</v>
      </c>
      <c r="H533" s="1" t="str">
        <f>TEXT(Calendar[[#This Row],[Date]],"mmm")&amp;" "&amp;TEXT(Calendar[[#This Row],[Date]],"aa")</f>
        <v>juin 21</v>
      </c>
      <c r="I533" s="2" t="str">
        <f>"S"&amp;IF(LEN(_xlfn.ISOWEEKNUM(Calendar[[#This Row],[Date]]))=1,"0"&amp;_xlfn.ISOWEEKNUM(Calendar[[#This Row],[Date]]),_xlfn.ISOWEEKNUM(Calendar[[#This Row],[Date]]))</f>
        <v>S24</v>
      </c>
      <c r="J533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3" s="2" t="str">
        <f>TEXT(Calendar[[#This Row],[Date]],"jjjj")</f>
        <v>mardi</v>
      </c>
      <c r="L533" s="2">
        <f>WEEKDAY(Calendar[[#This Row],[Date]],2)</f>
        <v>2</v>
      </c>
      <c r="M533" s="2">
        <f>DAY(Calendar[[#This Row],[Date]])</f>
        <v>15</v>
      </c>
      <c r="N533" s="2">
        <f>Calendar[[#This Row],[Date]]-DATE(Calendar[[#This Row],[Annee]],1,1)+1</f>
        <v>166</v>
      </c>
      <c r="O533" s="2" t="b">
        <f>IF(OR(Calendar[[#This Row],[Nom_Jour]]="Samedi",Calendar[[#This Row],[Nom_Jour]]="Dimanche"),TRUE)</f>
        <v>0</v>
      </c>
      <c r="P533" s="1" t="b">
        <f>NOT(ISERROR(VLOOKUP(Calendar[[#This Row],[Date]],Fériés[Date Fériés],1,FALSE)))</f>
        <v>0</v>
      </c>
    </row>
    <row r="534" spans="1:16" x14ac:dyDescent="0.3">
      <c r="A534" s="1">
        <v>44363</v>
      </c>
      <c r="B534" s="1" t="str">
        <f>TEXT(Calendar[[#This Row],[Date]],"aaaa")</f>
        <v>2021</v>
      </c>
      <c r="C534" s="1" t="str">
        <f>"T"&amp;ROUNDUP(Calendar[[#This Row],[No_Mois]]/3,0)</f>
        <v>T2</v>
      </c>
      <c r="D534">
        <f t="shared" si="9"/>
        <v>6</v>
      </c>
      <c r="E534" s="2" t="str">
        <f>"M"&amp;Calendar[[#This Row],[No_Mois]]</f>
        <v>M6</v>
      </c>
      <c r="F534" s="2" t="str">
        <f>Calendar[[#This Row],[Annee]]&amp;IF(LEN(Calendar[[#This Row],[No_Mois]])=1,"0"&amp;Calendar[[#This Row],[No_Mois]],Calendar[[#This Row],[No_Mois]])</f>
        <v>202106</v>
      </c>
      <c r="G534" s="1" t="str">
        <f>TEXT(Calendar[[#This Row],[Date]],"mmmm")&amp;" "&amp;TEXT(Calendar[[#This Row],[Date]],"aa")</f>
        <v>juin 21</v>
      </c>
      <c r="H534" s="1" t="str">
        <f>TEXT(Calendar[[#This Row],[Date]],"mmm")&amp;" "&amp;TEXT(Calendar[[#This Row],[Date]],"aa")</f>
        <v>juin 21</v>
      </c>
      <c r="I534" s="2" t="str">
        <f>"S"&amp;IF(LEN(_xlfn.ISOWEEKNUM(Calendar[[#This Row],[Date]]))=1,"0"&amp;_xlfn.ISOWEEKNUM(Calendar[[#This Row],[Date]]),_xlfn.ISOWEEKNUM(Calendar[[#This Row],[Date]]))</f>
        <v>S24</v>
      </c>
      <c r="J534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4" s="2" t="str">
        <f>TEXT(Calendar[[#This Row],[Date]],"jjjj")</f>
        <v>mercredi</v>
      </c>
      <c r="L534" s="2">
        <f>WEEKDAY(Calendar[[#This Row],[Date]],2)</f>
        <v>3</v>
      </c>
      <c r="M534" s="2">
        <f>DAY(Calendar[[#This Row],[Date]])</f>
        <v>16</v>
      </c>
      <c r="N534" s="2">
        <f>Calendar[[#This Row],[Date]]-DATE(Calendar[[#This Row],[Annee]],1,1)+1</f>
        <v>167</v>
      </c>
      <c r="O534" s="2" t="b">
        <f>IF(OR(Calendar[[#This Row],[Nom_Jour]]="Samedi",Calendar[[#This Row],[Nom_Jour]]="Dimanche"),TRUE)</f>
        <v>0</v>
      </c>
      <c r="P534" s="1" t="b">
        <f>NOT(ISERROR(VLOOKUP(Calendar[[#This Row],[Date]],Fériés[Date Fériés],1,FALSE)))</f>
        <v>0</v>
      </c>
    </row>
    <row r="535" spans="1:16" x14ac:dyDescent="0.3">
      <c r="A535" s="1">
        <v>44364</v>
      </c>
      <c r="B535" s="1" t="str">
        <f>TEXT(Calendar[[#This Row],[Date]],"aaaa")</f>
        <v>2021</v>
      </c>
      <c r="C535" s="1" t="str">
        <f>"T"&amp;ROUNDUP(Calendar[[#This Row],[No_Mois]]/3,0)</f>
        <v>T2</v>
      </c>
      <c r="D535">
        <f t="shared" si="9"/>
        <v>6</v>
      </c>
      <c r="E535" s="2" t="str">
        <f>"M"&amp;Calendar[[#This Row],[No_Mois]]</f>
        <v>M6</v>
      </c>
      <c r="F535" s="2" t="str">
        <f>Calendar[[#This Row],[Annee]]&amp;IF(LEN(Calendar[[#This Row],[No_Mois]])=1,"0"&amp;Calendar[[#This Row],[No_Mois]],Calendar[[#This Row],[No_Mois]])</f>
        <v>202106</v>
      </c>
      <c r="G535" s="1" t="str">
        <f>TEXT(Calendar[[#This Row],[Date]],"mmmm")&amp;" "&amp;TEXT(Calendar[[#This Row],[Date]],"aa")</f>
        <v>juin 21</v>
      </c>
      <c r="H535" s="1" t="str">
        <f>TEXT(Calendar[[#This Row],[Date]],"mmm")&amp;" "&amp;TEXT(Calendar[[#This Row],[Date]],"aa")</f>
        <v>juin 21</v>
      </c>
      <c r="I535" s="2" t="str">
        <f>"S"&amp;IF(LEN(_xlfn.ISOWEEKNUM(Calendar[[#This Row],[Date]]))=1,"0"&amp;_xlfn.ISOWEEKNUM(Calendar[[#This Row],[Date]]),_xlfn.ISOWEEKNUM(Calendar[[#This Row],[Date]]))</f>
        <v>S24</v>
      </c>
      <c r="J535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5" s="2" t="str">
        <f>TEXT(Calendar[[#This Row],[Date]],"jjjj")</f>
        <v>jeudi</v>
      </c>
      <c r="L535" s="2">
        <f>WEEKDAY(Calendar[[#This Row],[Date]],2)</f>
        <v>4</v>
      </c>
      <c r="M535" s="2">
        <f>DAY(Calendar[[#This Row],[Date]])</f>
        <v>17</v>
      </c>
      <c r="N535" s="2">
        <f>Calendar[[#This Row],[Date]]-DATE(Calendar[[#This Row],[Annee]],1,1)+1</f>
        <v>168</v>
      </c>
      <c r="O535" s="2" t="b">
        <f>IF(OR(Calendar[[#This Row],[Nom_Jour]]="Samedi",Calendar[[#This Row],[Nom_Jour]]="Dimanche"),TRUE)</f>
        <v>0</v>
      </c>
      <c r="P535" s="1" t="b">
        <f>NOT(ISERROR(VLOOKUP(Calendar[[#This Row],[Date]],Fériés[Date Fériés],1,FALSE)))</f>
        <v>0</v>
      </c>
    </row>
    <row r="536" spans="1:16" x14ac:dyDescent="0.3">
      <c r="A536" s="1">
        <v>44365</v>
      </c>
      <c r="B536" s="1" t="str">
        <f>TEXT(Calendar[[#This Row],[Date]],"aaaa")</f>
        <v>2021</v>
      </c>
      <c r="C536" s="1" t="str">
        <f>"T"&amp;ROUNDUP(Calendar[[#This Row],[No_Mois]]/3,0)</f>
        <v>T2</v>
      </c>
      <c r="D536">
        <f t="shared" si="9"/>
        <v>6</v>
      </c>
      <c r="E536" s="2" t="str">
        <f>"M"&amp;Calendar[[#This Row],[No_Mois]]</f>
        <v>M6</v>
      </c>
      <c r="F536" s="2" t="str">
        <f>Calendar[[#This Row],[Annee]]&amp;IF(LEN(Calendar[[#This Row],[No_Mois]])=1,"0"&amp;Calendar[[#This Row],[No_Mois]],Calendar[[#This Row],[No_Mois]])</f>
        <v>202106</v>
      </c>
      <c r="G536" s="1" t="str">
        <f>TEXT(Calendar[[#This Row],[Date]],"mmmm")&amp;" "&amp;TEXT(Calendar[[#This Row],[Date]],"aa")</f>
        <v>juin 21</v>
      </c>
      <c r="H536" s="1" t="str">
        <f>TEXT(Calendar[[#This Row],[Date]],"mmm")&amp;" "&amp;TEXT(Calendar[[#This Row],[Date]],"aa")</f>
        <v>juin 21</v>
      </c>
      <c r="I536" s="2" t="str">
        <f>"S"&amp;IF(LEN(_xlfn.ISOWEEKNUM(Calendar[[#This Row],[Date]]))=1,"0"&amp;_xlfn.ISOWEEKNUM(Calendar[[#This Row],[Date]]),_xlfn.ISOWEEKNUM(Calendar[[#This Row],[Date]]))</f>
        <v>S24</v>
      </c>
      <c r="J536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6" s="2" t="str">
        <f>TEXT(Calendar[[#This Row],[Date]],"jjjj")</f>
        <v>vendredi</v>
      </c>
      <c r="L536" s="2">
        <f>WEEKDAY(Calendar[[#This Row],[Date]],2)</f>
        <v>5</v>
      </c>
      <c r="M536" s="2">
        <f>DAY(Calendar[[#This Row],[Date]])</f>
        <v>18</v>
      </c>
      <c r="N536" s="2">
        <f>Calendar[[#This Row],[Date]]-DATE(Calendar[[#This Row],[Annee]],1,1)+1</f>
        <v>169</v>
      </c>
      <c r="O536" s="2" t="b">
        <f>IF(OR(Calendar[[#This Row],[Nom_Jour]]="Samedi",Calendar[[#This Row],[Nom_Jour]]="Dimanche"),TRUE)</f>
        <v>0</v>
      </c>
      <c r="P536" s="1" t="b">
        <f>NOT(ISERROR(VLOOKUP(Calendar[[#This Row],[Date]],Fériés[Date Fériés],1,FALSE)))</f>
        <v>0</v>
      </c>
    </row>
    <row r="537" spans="1:16" x14ac:dyDescent="0.3">
      <c r="A537" s="1">
        <v>44366</v>
      </c>
      <c r="B537" s="1" t="str">
        <f>TEXT(Calendar[[#This Row],[Date]],"aaaa")</f>
        <v>2021</v>
      </c>
      <c r="C537" s="1" t="str">
        <f>"T"&amp;ROUNDUP(Calendar[[#This Row],[No_Mois]]/3,0)</f>
        <v>T2</v>
      </c>
      <c r="D537">
        <f t="shared" si="9"/>
        <v>6</v>
      </c>
      <c r="E537" s="2" t="str">
        <f>"M"&amp;Calendar[[#This Row],[No_Mois]]</f>
        <v>M6</v>
      </c>
      <c r="F537" s="2" t="str">
        <f>Calendar[[#This Row],[Annee]]&amp;IF(LEN(Calendar[[#This Row],[No_Mois]])=1,"0"&amp;Calendar[[#This Row],[No_Mois]],Calendar[[#This Row],[No_Mois]])</f>
        <v>202106</v>
      </c>
      <c r="G537" s="1" t="str">
        <f>TEXT(Calendar[[#This Row],[Date]],"mmmm")&amp;" "&amp;TEXT(Calendar[[#This Row],[Date]],"aa")</f>
        <v>juin 21</v>
      </c>
      <c r="H537" s="1" t="str">
        <f>TEXT(Calendar[[#This Row],[Date]],"mmm")&amp;" "&amp;TEXT(Calendar[[#This Row],[Date]],"aa")</f>
        <v>juin 21</v>
      </c>
      <c r="I537" s="2" t="str">
        <f>"S"&amp;IF(LEN(_xlfn.ISOWEEKNUM(Calendar[[#This Row],[Date]]))=1,"0"&amp;_xlfn.ISOWEEKNUM(Calendar[[#This Row],[Date]]),_xlfn.ISOWEEKNUM(Calendar[[#This Row],[Date]]))</f>
        <v>S24</v>
      </c>
      <c r="J537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7" s="2" t="str">
        <f>TEXT(Calendar[[#This Row],[Date]],"jjjj")</f>
        <v>samedi</v>
      </c>
      <c r="L537" s="2">
        <f>WEEKDAY(Calendar[[#This Row],[Date]],2)</f>
        <v>6</v>
      </c>
      <c r="M537" s="2">
        <f>DAY(Calendar[[#This Row],[Date]])</f>
        <v>19</v>
      </c>
      <c r="N537" s="2">
        <f>Calendar[[#This Row],[Date]]-DATE(Calendar[[#This Row],[Annee]],1,1)+1</f>
        <v>170</v>
      </c>
      <c r="O537" s="2" t="b">
        <f>IF(OR(Calendar[[#This Row],[Nom_Jour]]="Samedi",Calendar[[#This Row],[Nom_Jour]]="Dimanche"),TRUE)</f>
        <v>1</v>
      </c>
      <c r="P537" s="1" t="b">
        <f>NOT(ISERROR(VLOOKUP(Calendar[[#This Row],[Date]],Fériés[Date Fériés],1,FALSE)))</f>
        <v>0</v>
      </c>
    </row>
    <row r="538" spans="1:16" x14ac:dyDescent="0.3">
      <c r="A538" s="1">
        <v>44367</v>
      </c>
      <c r="B538" s="1" t="str">
        <f>TEXT(Calendar[[#This Row],[Date]],"aaaa")</f>
        <v>2021</v>
      </c>
      <c r="C538" s="1" t="str">
        <f>"T"&amp;ROUNDUP(Calendar[[#This Row],[No_Mois]]/3,0)</f>
        <v>T2</v>
      </c>
      <c r="D538">
        <f t="shared" si="9"/>
        <v>6</v>
      </c>
      <c r="E538" s="2" t="str">
        <f>"M"&amp;Calendar[[#This Row],[No_Mois]]</f>
        <v>M6</v>
      </c>
      <c r="F538" s="2" t="str">
        <f>Calendar[[#This Row],[Annee]]&amp;IF(LEN(Calendar[[#This Row],[No_Mois]])=1,"0"&amp;Calendar[[#This Row],[No_Mois]],Calendar[[#This Row],[No_Mois]])</f>
        <v>202106</v>
      </c>
      <c r="G538" s="1" t="str">
        <f>TEXT(Calendar[[#This Row],[Date]],"mmmm")&amp;" "&amp;TEXT(Calendar[[#This Row],[Date]],"aa")</f>
        <v>juin 21</v>
      </c>
      <c r="H538" s="1" t="str">
        <f>TEXT(Calendar[[#This Row],[Date]],"mmm")&amp;" "&amp;TEXT(Calendar[[#This Row],[Date]],"aa")</f>
        <v>juin 21</v>
      </c>
      <c r="I538" s="2" t="str">
        <f>"S"&amp;IF(LEN(_xlfn.ISOWEEKNUM(Calendar[[#This Row],[Date]]))=1,"0"&amp;_xlfn.ISOWEEKNUM(Calendar[[#This Row],[Date]]),_xlfn.ISOWEEKNUM(Calendar[[#This Row],[Date]]))</f>
        <v>S24</v>
      </c>
      <c r="J538" s="2" t="str">
        <f>Calendar[[#This Row],[Annee]]&amp;"-"&amp;IF(LEN(_xlfn.ISOWEEKNUM(Calendar[[#This Row],[Date]]))=1,"0"&amp;_xlfn.ISOWEEKNUM(Calendar[[#This Row],[Date]]),_xlfn.ISOWEEKNUM(Calendar[[#This Row],[Date]]))</f>
        <v>2021-24</v>
      </c>
      <c r="K538" s="2" t="str">
        <f>TEXT(Calendar[[#This Row],[Date]],"jjjj")</f>
        <v>dimanche</v>
      </c>
      <c r="L538" s="2">
        <f>WEEKDAY(Calendar[[#This Row],[Date]],2)</f>
        <v>7</v>
      </c>
      <c r="M538" s="2">
        <f>DAY(Calendar[[#This Row],[Date]])</f>
        <v>20</v>
      </c>
      <c r="N538" s="2">
        <f>Calendar[[#This Row],[Date]]-DATE(Calendar[[#This Row],[Annee]],1,1)+1</f>
        <v>171</v>
      </c>
      <c r="O538" s="2" t="b">
        <f>IF(OR(Calendar[[#This Row],[Nom_Jour]]="Samedi",Calendar[[#This Row],[Nom_Jour]]="Dimanche"),TRUE)</f>
        <v>1</v>
      </c>
      <c r="P538" s="1" t="b">
        <f>NOT(ISERROR(VLOOKUP(Calendar[[#This Row],[Date]],Fériés[Date Fériés],1,FALSE)))</f>
        <v>0</v>
      </c>
    </row>
    <row r="539" spans="1:16" x14ac:dyDescent="0.3">
      <c r="A539" s="1">
        <v>44368</v>
      </c>
      <c r="B539" s="1" t="str">
        <f>TEXT(Calendar[[#This Row],[Date]],"aaaa")</f>
        <v>2021</v>
      </c>
      <c r="C539" s="1" t="str">
        <f>"T"&amp;ROUNDUP(Calendar[[#This Row],[No_Mois]]/3,0)</f>
        <v>T2</v>
      </c>
      <c r="D539">
        <f t="shared" si="9"/>
        <v>6</v>
      </c>
      <c r="E539" s="2" t="str">
        <f>"M"&amp;Calendar[[#This Row],[No_Mois]]</f>
        <v>M6</v>
      </c>
      <c r="F539" s="2" t="str">
        <f>Calendar[[#This Row],[Annee]]&amp;IF(LEN(Calendar[[#This Row],[No_Mois]])=1,"0"&amp;Calendar[[#This Row],[No_Mois]],Calendar[[#This Row],[No_Mois]])</f>
        <v>202106</v>
      </c>
      <c r="G539" s="1" t="str">
        <f>TEXT(Calendar[[#This Row],[Date]],"mmmm")&amp;" "&amp;TEXT(Calendar[[#This Row],[Date]],"aa")</f>
        <v>juin 21</v>
      </c>
      <c r="H539" s="1" t="str">
        <f>TEXT(Calendar[[#This Row],[Date]],"mmm")&amp;" "&amp;TEXT(Calendar[[#This Row],[Date]],"aa")</f>
        <v>juin 21</v>
      </c>
      <c r="I539" s="2" t="str">
        <f>"S"&amp;IF(LEN(_xlfn.ISOWEEKNUM(Calendar[[#This Row],[Date]]))=1,"0"&amp;_xlfn.ISOWEEKNUM(Calendar[[#This Row],[Date]]),_xlfn.ISOWEEKNUM(Calendar[[#This Row],[Date]]))</f>
        <v>S25</v>
      </c>
      <c r="J539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39" s="2" t="str">
        <f>TEXT(Calendar[[#This Row],[Date]],"jjjj")</f>
        <v>lundi</v>
      </c>
      <c r="L539" s="2">
        <f>WEEKDAY(Calendar[[#This Row],[Date]],2)</f>
        <v>1</v>
      </c>
      <c r="M539" s="2">
        <f>DAY(Calendar[[#This Row],[Date]])</f>
        <v>21</v>
      </c>
      <c r="N539" s="2">
        <f>Calendar[[#This Row],[Date]]-DATE(Calendar[[#This Row],[Annee]],1,1)+1</f>
        <v>172</v>
      </c>
      <c r="O539" s="2" t="b">
        <f>IF(OR(Calendar[[#This Row],[Nom_Jour]]="Samedi",Calendar[[#This Row],[Nom_Jour]]="Dimanche"),TRUE)</f>
        <v>0</v>
      </c>
      <c r="P539" s="1" t="b">
        <f>NOT(ISERROR(VLOOKUP(Calendar[[#This Row],[Date]],Fériés[Date Fériés],1,FALSE)))</f>
        <v>0</v>
      </c>
    </row>
    <row r="540" spans="1:16" x14ac:dyDescent="0.3">
      <c r="A540" s="1">
        <v>44369</v>
      </c>
      <c r="B540" s="1" t="str">
        <f>TEXT(Calendar[[#This Row],[Date]],"aaaa")</f>
        <v>2021</v>
      </c>
      <c r="C540" s="1" t="str">
        <f>"T"&amp;ROUNDUP(Calendar[[#This Row],[No_Mois]]/3,0)</f>
        <v>T2</v>
      </c>
      <c r="D540">
        <f t="shared" si="9"/>
        <v>6</v>
      </c>
      <c r="E540" s="2" t="str">
        <f>"M"&amp;Calendar[[#This Row],[No_Mois]]</f>
        <v>M6</v>
      </c>
      <c r="F540" s="2" t="str">
        <f>Calendar[[#This Row],[Annee]]&amp;IF(LEN(Calendar[[#This Row],[No_Mois]])=1,"0"&amp;Calendar[[#This Row],[No_Mois]],Calendar[[#This Row],[No_Mois]])</f>
        <v>202106</v>
      </c>
      <c r="G540" s="1" t="str">
        <f>TEXT(Calendar[[#This Row],[Date]],"mmmm")&amp;" "&amp;TEXT(Calendar[[#This Row],[Date]],"aa")</f>
        <v>juin 21</v>
      </c>
      <c r="H540" s="1" t="str">
        <f>TEXT(Calendar[[#This Row],[Date]],"mmm")&amp;" "&amp;TEXT(Calendar[[#This Row],[Date]],"aa")</f>
        <v>juin 21</v>
      </c>
      <c r="I540" s="2" t="str">
        <f>"S"&amp;IF(LEN(_xlfn.ISOWEEKNUM(Calendar[[#This Row],[Date]]))=1,"0"&amp;_xlfn.ISOWEEKNUM(Calendar[[#This Row],[Date]]),_xlfn.ISOWEEKNUM(Calendar[[#This Row],[Date]]))</f>
        <v>S25</v>
      </c>
      <c r="J540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40" s="2" t="str">
        <f>TEXT(Calendar[[#This Row],[Date]],"jjjj")</f>
        <v>mardi</v>
      </c>
      <c r="L540" s="2">
        <f>WEEKDAY(Calendar[[#This Row],[Date]],2)</f>
        <v>2</v>
      </c>
      <c r="M540" s="2">
        <f>DAY(Calendar[[#This Row],[Date]])</f>
        <v>22</v>
      </c>
      <c r="N540" s="2">
        <f>Calendar[[#This Row],[Date]]-DATE(Calendar[[#This Row],[Annee]],1,1)+1</f>
        <v>173</v>
      </c>
      <c r="O540" s="2" t="b">
        <f>IF(OR(Calendar[[#This Row],[Nom_Jour]]="Samedi",Calendar[[#This Row],[Nom_Jour]]="Dimanche"),TRUE)</f>
        <v>0</v>
      </c>
      <c r="P540" s="1" t="b">
        <f>NOT(ISERROR(VLOOKUP(Calendar[[#This Row],[Date]],Fériés[Date Fériés],1,FALSE)))</f>
        <v>0</v>
      </c>
    </row>
    <row r="541" spans="1:16" x14ac:dyDescent="0.3">
      <c r="A541" s="1">
        <v>44370</v>
      </c>
      <c r="B541" s="1" t="str">
        <f>TEXT(Calendar[[#This Row],[Date]],"aaaa")</f>
        <v>2021</v>
      </c>
      <c r="C541" s="1" t="str">
        <f>"T"&amp;ROUNDUP(Calendar[[#This Row],[No_Mois]]/3,0)</f>
        <v>T2</v>
      </c>
      <c r="D541">
        <f t="shared" si="9"/>
        <v>6</v>
      </c>
      <c r="E541" s="2" t="str">
        <f>"M"&amp;Calendar[[#This Row],[No_Mois]]</f>
        <v>M6</v>
      </c>
      <c r="F541" s="2" t="str">
        <f>Calendar[[#This Row],[Annee]]&amp;IF(LEN(Calendar[[#This Row],[No_Mois]])=1,"0"&amp;Calendar[[#This Row],[No_Mois]],Calendar[[#This Row],[No_Mois]])</f>
        <v>202106</v>
      </c>
      <c r="G541" s="1" t="str">
        <f>TEXT(Calendar[[#This Row],[Date]],"mmmm")&amp;" "&amp;TEXT(Calendar[[#This Row],[Date]],"aa")</f>
        <v>juin 21</v>
      </c>
      <c r="H541" s="1" t="str">
        <f>TEXT(Calendar[[#This Row],[Date]],"mmm")&amp;" "&amp;TEXT(Calendar[[#This Row],[Date]],"aa")</f>
        <v>juin 21</v>
      </c>
      <c r="I541" s="2" t="str">
        <f>"S"&amp;IF(LEN(_xlfn.ISOWEEKNUM(Calendar[[#This Row],[Date]]))=1,"0"&amp;_xlfn.ISOWEEKNUM(Calendar[[#This Row],[Date]]),_xlfn.ISOWEEKNUM(Calendar[[#This Row],[Date]]))</f>
        <v>S25</v>
      </c>
      <c r="J541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41" s="2" t="str">
        <f>TEXT(Calendar[[#This Row],[Date]],"jjjj")</f>
        <v>mercredi</v>
      </c>
      <c r="L541" s="2">
        <f>WEEKDAY(Calendar[[#This Row],[Date]],2)</f>
        <v>3</v>
      </c>
      <c r="M541" s="2">
        <f>DAY(Calendar[[#This Row],[Date]])</f>
        <v>23</v>
      </c>
      <c r="N541" s="2">
        <f>Calendar[[#This Row],[Date]]-DATE(Calendar[[#This Row],[Annee]],1,1)+1</f>
        <v>174</v>
      </c>
      <c r="O541" s="2" t="b">
        <f>IF(OR(Calendar[[#This Row],[Nom_Jour]]="Samedi",Calendar[[#This Row],[Nom_Jour]]="Dimanche"),TRUE)</f>
        <v>0</v>
      </c>
      <c r="P541" s="1" t="b">
        <f>NOT(ISERROR(VLOOKUP(Calendar[[#This Row],[Date]],Fériés[Date Fériés],1,FALSE)))</f>
        <v>0</v>
      </c>
    </row>
    <row r="542" spans="1:16" x14ac:dyDescent="0.3">
      <c r="A542" s="1">
        <v>44371</v>
      </c>
      <c r="B542" s="1" t="str">
        <f>TEXT(Calendar[[#This Row],[Date]],"aaaa")</f>
        <v>2021</v>
      </c>
      <c r="C542" s="1" t="str">
        <f>"T"&amp;ROUNDUP(Calendar[[#This Row],[No_Mois]]/3,0)</f>
        <v>T2</v>
      </c>
      <c r="D542">
        <f t="shared" si="9"/>
        <v>6</v>
      </c>
      <c r="E542" s="2" t="str">
        <f>"M"&amp;Calendar[[#This Row],[No_Mois]]</f>
        <v>M6</v>
      </c>
      <c r="F542" s="2" t="str">
        <f>Calendar[[#This Row],[Annee]]&amp;IF(LEN(Calendar[[#This Row],[No_Mois]])=1,"0"&amp;Calendar[[#This Row],[No_Mois]],Calendar[[#This Row],[No_Mois]])</f>
        <v>202106</v>
      </c>
      <c r="G542" s="1" t="str">
        <f>TEXT(Calendar[[#This Row],[Date]],"mmmm")&amp;" "&amp;TEXT(Calendar[[#This Row],[Date]],"aa")</f>
        <v>juin 21</v>
      </c>
      <c r="H542" s="1" t="str">
        <f>TEXT(Calendar[[#This Row],[Date]],"mmm")&amp;" "&amp;TEXT(Calendar[[#This Row],[Date]],"aa")</f>
        <v>juin 21</v>
      </c>
      <c r="I542" s="2" t="str">
        <f>"S"&amp;IF(LEN(_xlfn.ISOWEEKNUM(Calendar[[#This Row],[Date]]))=1,"0"&amp;_xlfn.ISOWEEKNUM(Calendar[[#This Row],[Date]]),_xlfn.ISOWEEKNUM(Calendar[[#This Row],[Date]]))</f>
        <v>S25</v>
      </c>
      <c r="J542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42" s="2" t="str">
        <f>TEXT(Calendar[[#This Row],[Date]],"jjjj")</f>
        <v>jeudi</v>
      </c>
      <c r="L542" s="2">
        <f>WEEKDAY(Calendar[[#This Row],[Date]],2)</f>
        <v>4</v>
      </c>
      <c r="M542" s="2">
        <f>DAY(Calendar[[#This Row],[Date]])</f>
        <v>24</v>
      </c>
      <c r="N542" s="2">
        <f>Calendar[[#This Row],[Date]]-DATE(Calendar[[#This Row],[Annee]],1,1)+1</f>
        <v>175</v>
      </c>
      <c r="O542" s="2" t="b">
        <f>IF(OR(Calendar[[#This Row],[Nom_Jour]]="Samedi",Calendar[[#This Row],[Nom_Jour]]="Dimanche"),TRUE)</f>
        <v>0</v>
      </c>
      <c r="P542" s="1" t="b">
        <f>NOT(ISERROR(VLOOKUP(Calendar[[#This Row],[Date]],Fériés[Date Fériés],1,FALSE)))</f>
        <v>0</v>
      </c>
    </row>
    <row r="543" spans="1:16" x14ac:dyDescent="0.3">
      <c r="A543" s="1">
        <v>44372</v>
      </c>
      <c r="B543" s="1" t="str">
        <f>TEXT(Calendar[[#This Row],[Date]],"aaaa")</f>
        <v>2021</v>
      </c>
      <c r="C543" s="1" t="str">
        <f>"T"&amp;ROUNDUP(Calendar[[#This Row],[No_Mois]]/3,0)</f>
        <v>T2</v>
      </c>
      <c r="D543">
        <f t="shared" si="9"/>
        <v>6</v>
      </c>
      <c r="E543" s="2" t="str">
        <f>"M"&amp;Calendar[[#This Row],[No_Mois]]</f>
        <v>M6</v>
      </c>
      <c r="F543" s="2" t="str">
        <f>Calendar[[#This Row],[Annee]]&amp;IF(LEN(Calendar[[#This Row],[No_Mois]])=1,"0"&amp;Calendar[[#This Row],[No_Mois]],Calendar[[#This Row],[No_Mois]])</f>
        <v>202106</v>
      </c>
      <c r="G543" s="1" t="str">
        <f>TEXT(Calendar[[#This Row],[Date]],"mmmm")&amp;" "&amp;TEXT(Calendar[[#This Row],[Date]],"aa")</f>
        <v>juin 21</v>
      </c>
      <c r="H543" s="1" t="str">
        <f>TEXT(Calendar[[#This Row],[Date]],"mmm")&amp;" "&amp;TEXT(Calendar[[#This Row],[Date]],"aa")</f>
        <v>juin 21</v>
      </c>
      <c r="I543" s="2" t="str">
        <f>"S"&amp;IF(LEN(_xlfn.ISOWEEKNUM(Calendar[[#This Row],[Date]]))=1,"0"&amp;_xlfn.ISOWEEKNUM(Calendar[[#This Row],[Date]]),_xlfn.ISOWEEKNUM(Calendar[[#This Row],[Date]]))</f>
        <v>S25</v>
      </c>
      <c r="J543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43" s="2" t="str">
        <f>TEXT(Calendar[[#This Row],[Date]],"jjjj")</f>
        <v>vendredi</v>
      </c>
      <c r="L543" s="2">
        <f>WEEKDAY(Calendar[[#This Row],[Date]],2)</f>
        <v>5</v>
      </c>
      <c r="M543" s="2">
        <f>DAY(Calendar[[#This Row],[Date]])</f>
        <v>25</v>
      </c>
      <c r="N543" s="2">
        <f>Calendar[[#This Row],[Date]]-DATE(Calendar[[#This Row],[Annee]],1,1)+1</f>
        <v>176</v>
      </c>
      <c r="O543" s="2" t="b">
        <f>IF(OR(Calendar[[#This Row],[Nom_Jour]]="Samedi",Calendar[[#This Row],[Nom_Jour]]="Dimanche"),TRUE)</f>
        <v>0</v>
      </c>
      <c r="P543" s="1" t="b">
        <f>NOT(ISERROR(VLOOKUP(Calendar[[#This Row],[Date]],Fériés[Date Fériés],1,FALSE)))</f>
        <v>0</v>
      </c>
    </row>
    <row r="544" spans="1:16" x14ac:dyDescent="0.3">
      <c r="A544" s="1">
        <v>44373</v>
      </c>
      <c r="B544" s="1" t="str">
        <f>TEXT(Calendar[[#This Row],[Date]],"aaaa")</f>
        <v>2021</v>
      </c>
      <c r="C544" s="1" t="str">
        <f>"T"&amp;ROUNDUP(Calendar[[#This Row],[No_Mois]]/3,0)</f>
        <v>T2</v>
      </c>
      <c r="D544">
        <f t="shared" si="9"/>
        <v>6</v>
      </c>
      <c r="E544" s="2" t="str">
        <f>"M"&amp;Calendar[[#This Row],[No_Mois]]</f>
        <v>M6</v>
      </c>
      <c r="F544" s="2" t="str">
        <f>Calendar[[#This Row],[Annee]]&amp;IF(LEN(Calendar[[#This Row],[No_Mois]])=1,"0"&amp;Calendar[[#This Row],[No_Mois]],Calendar[[#This Row],[No_Mois]])</f>
        <v>202106</v>
      </c>
      <c r="G544" s="1" t="str">
        <f>TEXT(Calendar[[#This Row],[Date]],"mmmm")&amp;" "&amp;TEXT(Calendar[[#This Row],[Date]],"aa")</f>
        <v>juin 21</v>
      </c>
      <c r="H544" s="1" t="str">
        <f>TEXT(Calendar[[#This Row],[Date]],"mmm")&amp;" "&amp;TEXT(Calendar[[#This Row],[Date]],"aa")</f>
        <v>juin 21</v>
      </c>
      <c r="I544" s="2" t="str">
        <f>"S"&amp;IF(LEN(_xlfn.ISOWEEKNUM(Calendar[[#This Row],[Date]]))=1,"0"&amp;_xlfn.ISOWEEKNUM(Calendar[[#This Row],[Date]]),_xlfn.ISOWEEKNUM(Calendar[[#This Row],[Date]]))</f>
        <v>S25</v>
      </c>
      <c r="J544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44" s="2" t="str">
        <f>TEXT(Calendar[[#This Row],[Date]],"jjjj")</f>
        <v>samedi</v>
      </c>
      <c r="L544" s="2">
        <f>WEEKDAY(Calendar[[#This Row],[Date]],2)</f>
        <v>6</v>
      </c>
      <c r="M544" s="2">
        <f>DAY(Calendar[[#This Row],[Date]])</f>
        <v>26</v>
      </c>
      <c r="N544" s="2">
        <f>Calendar[[#This Row],[Date]]-DATE(Calendar[[#This Row],[Annee]],1,1)+1</f>
        <v>177</v>
      </c>
      <c r="O544" s="2" t="b">
        <f>IF(OR(Calendar[[#This Row],[Nom_Jour]]="Samedi",Calendar[[#This Row],[Nom_Jour]]="Dimanche"),TRUE)</f>
        <v>1</v>
      </c>
      <c r="P544" s="1" t="b">
        <f>NOT(ISERROR(VLOOKUP(Calendar[[#This Row],[Date]],Fériés[Date Fériés],1,FALSE)))</f>
        <v>0</v>
      </c>
    </row>
    <row r="545" spans="1:16" x14ac:dyDescent="0.3">
      <c r="A545" s="1">
        <v>44374</v>
      </c>
      <c r="B545" s="1" t="str">
        <f>TEXT(Calendar[[#This Row],[Date]],"aaaa")</f>
        <v>2021</v>
      </c>
      <c r="C545" s="1" t="str">
        <f>"T"&amp;ROUNDUP(Calendar[[#This Row],[No_Mois]]/3,0)</f>
        <v>T2</v>
      </c>
      <c r="D545">
        <f t="shared" si="9"/>
        <v>6</v>
      </c>
      <c r="E545" s="2" t="str">
        <f>"M"&amp;Calendar[[#This Row],[No_Mois]]</f>
        <v>M6</v>
      </c>
      <c r="F545" s="2" t="str">
        <f>Calendar[[#This Row],[Annee]]&amp;IF(LEN(Calendar[[#This Row],[No_Mois]])=1,"0"&amp;Calendar[[#This Row],[No_Mois]],Calendar[[#This Row],[No_Mois]])</f>
        <v>202106</v>
      </c>
      <c r="G545" s="1" t="str">
        <f>TEXT(Calendar[[#This Row],[Date]],"mmmm")&amp;" "&amp;TEXT(Calendar[[#This Row],[Date]],"aa")</f>
        <v>juin 21</v>
      </c>
      <c r="H545" s="1" t="str">
        <f>TEXT(Calendar[[#This Row],[Date]],"mmm")&amp;" "&amp;TEXT(Calendar[[#This Row],[Date]],"aa")</f>
        <v>juin 21</v>
      </c>
      <c r="I545" s="2" t="str">
        <f>"S"&amp;IF(LEN(_xlfn.ISOWEEKNUM(Calendar[[#This Row],[Date]]))=1,"0"&amp;_xlfn.ISOWEEKNUM(Calendar[[#This Row],[Date]]),_xlfn.ISOWEEKNUM(Calendar[[#This Row],[Date]]))</f>
        <v>S25</v>
      </c>
      <c r="J545" s="2" t="str">
        <f>Calendar[[#This Row],[Annee]]&amp;"-"&amp;IF(LEN(_xlfn.ISOWEEKNUM(Calendar[[#This Row],[Date]]))=1,"0"&amp;_xlfn.ISOWEEKNUM(Calendar[[#This Row],[Date]]),_xlfn.ISOWEEKNUM(Calendar[[#This Row],[Date]]))</f>
        <v>2021-25</v>
      </c>
      <c r="K545" s="2" t="str">
        <f>TEXT(Calendar[[#This Row],[Date]],"jjjj")</f>
        <v>dimanche</v>
      </c>
      <c r="L545" s="2">
        <f>WEEKDAY(Calendar[[#This Row],[Date]],2)</f>
        <v>7</v>
      </c>
      <c r="M545" s="2">
        <f>DAY(Calendar[[#This Row],[Date]])</f>
        <v>27</v>
      </c>
      <c r="N545" s="2">
        <f>Calendar[[#This Row],[Date]]-DATE(Calendar[[#This Row],[Annee]],1,1)+1</f>
        <v>178</v>
      </c>
      <c r="O545" s="2" t="b">
        <f>IF(OR(Calendar[[#This Row],[Nom_Jour]]="Samedi",Calendar[[#This Row],[Nom_Jour]]="Dimanche"),TRUE)</f>
        <v>1</v>
      </c>
      <c r="P545" s="1" t="b">
        <f>NOT(ISERROR(VLOOKUP(Calendar[[#This Row],[Date]],Fériés[Date Fériés],1,FALSE)))</f>
        <v>0</v>
      </c>
    </row>
    <row r="546" spans="1:16" x14ac:dyDescent="0.3">
      <c r="A546" s="1">
        <v>44375</v>
      </c>
      <c r="B546" s="1" t="str">
        <f>TEXT(Calendar[[#This Row],[Date]],"aaaa")</f>
        <v>2021</v>
      </c>
      <c r="C546" s="1" t="str">
        <f>"T"&amp;ROUNDUP(Calendar[[#This Row],[No_Mois]]/3,0)</f>
        <v>T2</v>
      </c>
      <c r="D546">
        <f t="shared" si="9"/>
        <v>6</v>
      </c>
      <c r="E546" s="2" t="str">
        <f>"M"&amp;Calendar[[#This Row],[No_Mois]]</f>
        <v>M6</v>
      </c>
      <c r="F546" s="2" t="str">
        <f>Calendar[[#This Row],[Annee]]&amp;IF(LEN(Calendar[[#This Row],[No_Mois]])=1,"0"&amp;Calendar[[#This Row],[No_Mois]],Calendar[[#This Row],[No_Mois]])</f>
        <v>202106</v>
      </c>
      <c r="G546" s="1" t="str">
        <f>TEXT(Calendar[[#This Row],[Date]],"mmmm")&amp;" "&amp;TEXT(Calendar[[#This Row],[Date]],"aa")</f>
        <v>juin 21</v>
      </c>
      <c r="H546" s="1" t="str">
        <f>TEXT(Calendar[[#This Row],[Date]],"mmm")&amp;" "&amp;TEXT(Calendar[[#This Row],[Date]],"aa")</f>
        <v>juin 21</v>
      </c>
      <c r="I546" s="2" t="str">
        <f>"S"&amp;IF(LEN(_xlfn.ISOWEEKNUM(Calendar[[#This Row],[Date]]))=1,"0"&amp;_xlfn.ISOWEEKNUM(Calendar[[#This Row],[Date]]),_xlfn.ISOWEEKNUM(Calendar[[#This Row],[Date]]))</f>
        <v>S26</v>
      </c>
      <c r="J546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46" s="2" t="str">
        <f>TEXT(Calendar[[#This Row],[Date]],"jjjj")</f>
        <v>lundi</v>
      </c>
      <c r="L546" s="2">
        <f>WEEKDAY(Calendar[[#This Row],[Date]],2)</f>
        <v>1</v>
      </c>
      <c r="M546" s="2">
        <f>DAY(Calendar[[#This Row],[Date]])</f>
        <v>28</v>
      </c>
      <c r="N546" s="2">
        <f>Calendar[[#This Row],[Date]]-DATE(Calendar[[#This Row],[Annee]],1,1)+1</f>
        <v>179</v>
      </c>
      <c r="O546" s="2" t="b">
        <f>IF(OR(Calendar[[#This Row],[Nom_Jour]]="Samedi",Calendar[[#This Row],[Nom_Jour]]="Dimanche"),TRUE)</f>
        <v>0</v>
      </c>
      <c r="P546" s="1" t="b">
        <f>NOT(ISERROR(VLOOKUP(Calendar[[#This Row],[Date]],Fériés[Date Fériés],1,FALSE)))</f>
        <v>0</v>
      </c>
    </row>
    <row r="547" spans="1:16" x14ac:dyDescent="0.3">
      <c r="A547" s="1">
        <v>44376</v>
      </c>
      <c r="B547" s="1" t="str">
        <f>TEXT(Calendar[[#This Row],[Date]],"aaaa")</f>
        <v>2021</v>
      </c>
      <c r="C547" s="1" t="str">
        <f>"T"&amp;ROUNDUP(Calendar[[#This Row],[No_Mois]]/3,0)</f>
        <v>T2</v>
      </c>
      <c r="D547">
        <f t="shared" si="9"/>
        <v>6</v>
      </c>
      <c r="E547" s="2" t="str">
        <f>"M"&amp;Calendar[[#This Row],[No_Mois]]</f>
        <v>M6</v>
      </c>
      <c r="F547" s="2" t="str">
        <f>Calendar[[#This Row],[Annee]]&amp;IF(LEN(Calendar[[#This Row],[No_Mois]])=1,"0"&amp;Calendar[[#This Row],[No_Mois]],Calendar[[#This Row],[No_Mois]])</f>
        <v>202106</v>
      </c>
      <c r="G547" s="1" t="str">
        <f>TEXT(Calendar[[#This Row],[Date]],"mmmm")&amp;" "&amp;TEXT(Calendar[[#This Row],[Date]],"aa")</f>
        <v>juin 21</v>
      </c>
      <c r="H547" s="1" t="str">
        <f>TEXT(Calendar[[#This Row],[Date]],"mmm")&amp;" "&amp;TEXT(Calendar[[#This Row],[Date]],"aa")</f>
        <v>juin 21</v>
      </c>
      <c r="I547" s="2" t="str">
        <f>"S"&amp;IF(LEN(_xlfn.ISOWEEKNUM(Calendar[[#This Row],[Date]]))=1,"0"&amp;_xlfn.ISOWEEKNUM(Calendar[[#This Row],[Date]]),_xlfn.ISOWEEKNUM(Calendar[[#This Row],[Date]]))</f>
        <v>S26</v>
      </c>
      <c r="J547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47" s="2" t="str">
        <f>TEXT(Calendar[[#This Row],[Date]],"jjjj")</f>
        <v>mardi</v>
      </c>
      <c r="L547" s="2">
        <f>WEEKDAY(Calendar[[#This Row],[Date]],2)</f>
        <v>2</v>
      </c>
      <c r="M547" s="2">
        <f>DAY(Calendar[[#This Row],[Date]])</f>
        <v>29</v>
      </c>
      <c r="N547" s="2">
        <f>Calendar[[#This Row],[Date]]-DATE(Calendar[[#This Row],[Annee]],1,1)+1</f>
        <v>180</v>
      </c>
      <c r="O547" s="2" t="b">
        <f>IF(OR(Calendar[[#This Row],[Nom_Jour]]="Samedi",Calendar[[#This Row],[Nom_Jour]]="Dimanche"),TRUE)</f>
        <v>0</v>
      </c>
      <c r="P547" s="1" t="b">
        <f>NOT(ISERROR(VLOOKUP(Calendar[[#This Row],[Date]],Fériés[Date Fériés],1,FALSE)))</f>
        <v>0</v>
      </c>
    </row>
    <row r="548" spans="1:16" x14ac:dyDescent="0.3">
      <c r="A548" s="1">
        <v>44377</v>
      </c>
      <c r="B548" s="1" t="str">
        <f>TEXT(Calendar[[#This Row],[Date]],"aaaa")</f>
        <v>2021</v>
      </c>
      <c r="C548" s="1" t="str">
        <f>"T"&amp;ROUNDUP(Calendar[[#This Row],[No_Mois]]/3,0)</f>
        <v>T2</v>
      </c>
      <c r="D548">
        <f t="shared" si="9"/>
        <v>6</v>
      </c>
      <c r="E548" s="2" t="str">
        <f>"M"&amp;Calendar[[#This Row],[No_Mois]]</f>
        <v>M6</v>
      </c>
      <c r="F548" s="2" t="str">
        <f>Calendar[[#This Row],[Annee]]&amp;IF(LEN(Calendar[[#This Row],[No_Mois]])=1,"0"&amp;Calendar[[#This Row],[No_Mois]],Calendar[[#This Row],[No_Mois]])</f>
        <v>202106</v>
      </c>
      <c r="G548" s="1" t="str">
        <f>TEXT(Calendar[[#This Row],[Date]],"mmmm")&amp;" "&amp;TEXT(Calendar[[#This Row],[Date]],"aa")</f>
        <v>juin 21</v>
      </c>
      <c r="H548" s="1" t="str">
        <f>TEXT(Calendar[[#This Row],[Date]],"mmm")&amp;" "&amp;TEXT(Calendar[[#This Row],[Date]],"aa")</f>
        <v>juin 21</v>
      </c>
      <c r="I548" s="2" t="str">
        <f>"S"&amp;IF(LEN(_xlfn.ISOWEEKNUM(Calendar[[#This Row],[Date]]))=1,"0"&amp;_xlfn.ISOWEEKNUM(Calendar[[#This Row],[Date]]),_xlfn.ISOWEEKNUM(Calendar[[#This Row],[Date]]))</f>
        <v>S26</v>
      </c>
      <c r="J548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48" s="2" t="str">
        <f>TEXT(Calendar[[#This Row],[Date]],"jjjj")</f>
        <v>mercredi</v>
      </c>
      <c r="L548" s="2">
        <f>WEEKDAY(Calendar[[#This Row],[Date]],2)</f>
        <v>3</v>
      </c>
      <c r="M548" s="2">
        <f>DAY(Calendar[[#This Row],[Date]])</f>
        <v>30</v>
      </c>
      <c r="N548" s="2">
        <f>Calendar[[#This Row],[Date]]-DATE(Calendar[[#This Row],[Annee]],1,1)+1</f>
        <v>181</v>
      </c>
      <c r="O548" s="2" t="b">
        <f>IF(OR(Calendar[[#This Row],[Nom_Jour]]="Samedi",Calendar[[#This Row],[Nom_Jour]]="Dimanche"),TRUE)</f>
        <v>0</v>
      </c>
      <c r="P548" s="1" t="b">
        <f>NOT(ISERROR(VLOOKUP(Calendar[[#This Row],[Date]],Fériés[Date Fériés],1,FALSE)))</f>
        <v>0</v>
      </c>
    </row>
    <row r="549" spans="1:16" x14ac:dyDescent="0.3">
      <c r="A549" s="1">
        <v>44378</v>
      </c>
      <c r="B549" s="1" t="str">
        <f>TEXT(Calendar[[#This Row],[Date]],"aaaa")</f>
        <v>2021</v>
      </c>
      <c r="C549" s="1" t="str">
        <f>"T"&amp;ROUNDUP(Calendar[[#This Row],[No_Mois]]/3,0)</f>
        <v>T3</v>
      </c>
      <c r="D549">
        <f t="shared" si="9"/>
        <v>7</v>
      </c>
      <c r="E549" s="2" t="str">
        <f>"M"&amp;Calendar[[#This Row],[No_Mois]]</f>
        <v>M7</v>
      </c>
      <c r="F549" s="2" t="str">
        <f>Calendar[[#This Row],[Annee]]&amp;IF(LEN(Calendar[[#This Row],[No_Mois]])=1,"0"&amp;Calendar[[#This Row],[No_Mois]],Calendar[[#This Row],[No_Mois]])</f>
        <v>202107</v>
      </c>
      <c r="G549" s="1" t="str">
        <f>TEXT(Calendar[[#This Row],[Date]],"mmmm")&amp;" "&amp;TEXT(Calendar[[#This Row],[Date]],"aa")</f>
        <v>juillet 21</v>
      </c>
      <c r="H549" s="1" t="str">
        <f>TEXT(Calendar[[#This Row],[Date]],"mmm")&amp;" "&amp;TEXT(Calendar[[#This Row],[Date]],"aa")</f>
        <v>juil 21</v>
      </c>
      <c r="I549" s="2" t="str">
        <f>"S"&amp;IF(LEN(_xlfn.ISOWEEKNUM(Calendar[[#This Row],[Date]]))=1,"0"&amp;_xlfn.ISOWEEKNUM(Calendar[[#This Row],[Date]]),_xlfn.ISOWEEKNUM(Calendar[[#This Row],[Date]]))</f>
        <v>S26</v>
      </c>
      <c r="J549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49" s="2" t="str">
        <f>TEXT(Calendar[[#This Row],[Date]],"jjjj")</f>
        <v>jeudi</v>
      </c>
      <c r="L549" s="2">
        <f>WEEKDAY(Calendar[[#This Row],[Date]],2)</f>
        <v>4</v>
      </c>
      <c r="M549" s="2">
        <f>DAY(Calendar[[#This Row],[Date]])</f>
        <v>1</v>
      </c>
      <c r="N549" s="2">
        <f>Calendar[[#This Row],[Date]]-DATE(Calendar[[#This Row],[Annee]],1,1)+1</f>
        <v>182</v>
      </c>
      <c r="O549" s="2" t="b">
        <f>IF(OR(Calendar[[#This Row],[Nom_Jour]]="Samedi",Calendar[[#This Row],[Nom_Jour]]="Dimanche"),TRUE)</f>
        <v>0</v>
      </c>
      <c r="P549" s="1" t="b">
        <f>NOT(ISERROR(VLOOKUP(Calendar[[#This Row],[Date]],Fériés[Date Fériés],1,FALSE)))</f>
        <v>0</v>
      </c>
    </row>
    <row r="550" spans="1:16" x14ac:dyDescent="0.3">
      <c r="A550" s="1">
        <v>44379</v>
      </c>
      <c r="B550" s="1" t="str">
        <f>TEXT(Calendar[[#This Row],[Date]],"aaaa")</f>
        <v>2021</v>
      </c>
      <c r="C550" s="1" t="str">
        <f>"T"&amp;ROUNDUP(Calendar[[#This Row],[No_Mois]]/3,0)</f>
        <v>T3</v>
      </c>
      <c r="D550">
        <f t="shared" si="9"/>
        <v>7</v>
      </c>
      <c r="E550" s="2" t="str">
        <f>"M"&amp;Calendar[[#This Row],[No_Mois]]</f>
        <v>M7</v>
      </c>
      <c r="F550" s="2" t="str">
        <f>Calendar[[#This Row],[Annee]]&amp;IF(LEN(Calendar[[#This Row],[No_Mois]])=1,"0"&amp;Calendar[[#This Row],[No_Mois]],Calendar[[#This Row],[No_Mois]])</f>
        <v>202107</v>
      </c>
      <c r="G550" s="1" t="str">
        <f>TEXT(Calendar[[#This Row],[Date]],"mmmm")&amp;" "&amp;TEXT(Calendar[[#This Row],[Date]],"aa")</f>
        <v>juillet 21</v>
      </c>
      <c r="H550" s="1" t="str">
        <f>TEXT(Calendar[[#This Row],[Date]],"mmm")&amp;" "&amp;TEXT(Calendar[[#This Row],[Date]],"aa")</f>
        <v>juil 21</v>
      </c>
      <c r="I550" s="2" t="str">
        <f>"S"&amp;IF(LEN(_xlfn.ISOWEEKNUM(Calendar[[#This Row],[Date]]))=1,"0"&amp;_xlfn.ISOWEEKNUM(Calendar[[#This Row],[Date]]),_xlfn.ISOWEEKNUM(Calendar[[#This Row],[Date]]))</f>
        <v>S26</v>
      </c>
      <c r="J550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50" s="2" t="str">
        <f>TEXT(Calendar[[#This Row],[Date]],"jjjj")</f>
        <v>vendredi</v>
      </c>
      <c r="L550" s="2">
        <f>WEEKDAY(Calendar[[#This Row],[Date]],2)</f>
        <v>5</v>
      </c>
      <c r="M550" s="2">
        <f>DAY(Calendar[[#This Row],[Date]])</f>
        <v>2</v>
      </c>
      <c r="N550" s="2">
        <f>Calendar[[#This Row],[Date]]-DATE(Calendar[[#This Row],[Annee]],1,1)+1</f>
        <v>183</v>
      </c>
      <c r="O550" s="2" t="b">
        <f>IF(OR(Calendar[[#This Row],[Nom_Jour]]="Samedi",Calendar[[#This Row],[Nom_Jour]]="Dimanche"),TRUE)</f>
        <v>0</v>
      </c>
      <c r="P550" s="1" t="b">
        <f>NOT(ISERROR(VLOOKUP(Calendar[[#This Row],[Date]],Fériés[Date Fériés],1,FALSE)))</f>
        <v>0</v>
      </c>
    </row>
    <row r="551" spans="1:16" x14ac:dyDescent="0.3">
      <c r="A551" s="1">
        <v>44380</v>
      </c>
      <c r="B551" s="1" t="str">
        <f>TEXT(Calendar[[#This Row],[Date]],"aaaa")</f>
        <v>2021</v>
      </c>
      <c r="C551" s="1" t="str">
        <f>"T"&amp;ROUNDUP(Calendar[[#This Row],[No_Mois]]/3,0)</f>
        <v>T3</v>
      </c>
      <c r="D551">
        <f t="shared" si="9"/>
        <v>7</v>
      </c>
      <c r="E551" s="2" t="str">
        <f>"M"&amp;Calendar[[#This Row],[No_Mois]]</f>
        <v>M7</v>
      </c>
      <c r="F551" s="2" t="str">
        <f>Calendar[[#This Row],[Annee]]&amp;IF(LEN(Calendar[[#This Row],[No_Mois]])=1,"0"&amp;Calendar[[#This Row],[No_Mois]],Calendar[[#This Row],[No_Mois]])</f>
        <v>202107</v>
      </c>
      <c r="G551" s="1" t="str">
        <f>TEXT(Calendar[[#This Row],[Date]],"mmmm")&amp;" "&amp;TEXT(Calendar[[#This Row],[Date]],"aa")</f>
        <v>juillet 21</v>
      </c>
      <c r="H551" s="1" t="str">
        <f>TEXT(Calendar[[#This Row],[Date]],"mmm")&amp;" "&amp;TEXT(Calendar[[#This Row],[Date]],"aa")</f>
        <v>juil 21</v>
      </c>
      <c r="I551" s="2" t="str">
        <f>"S"&amp;IF(LEN(_xlfn.ISOWEEKNUM(Calendar[[#This Row],[Date]]))=1,"0"&amp;_xlfn.ISOWEEKNUM(Calendar[[#This Row],[Date]]),_xlfn.ISOWEEKNUM(Calendar[[#This Row],[Date]]))</f>
        <v>S26</v>
      </c>
      <c r="J551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51" s="2" t="str">
        <f>TEXT(Calendar[[#This Row],[Date]],"jjjj")</f>
        <v>samedi</v>
      </c>
      <c r="L551" s="2">
        <f>WEEKDAY(Calendar[[#This Row],[Date]],2)</f>
        <v>6</v>
      </c>
      <c r="M551" s="2">
        <f>DAY(Calendar[[#This Row],[Date]])</f>
        <v>3</v>
      </c>
      <c r="N551" s="2">
        <f>Calendar[[#This Row],[Date]]-DATE(Calendar[[#This Row],[Annee]],1,1)+1</f>
        <v>184</v>
      </c>
      <c r="O551" s="2" t="b">
        <f>IF(OR(Calendar[[#This Row],[Nom_Jour]]="Samedi",Calendar[[#This Row],[Nom_Jour]]="Dimanche"),TRUE)</f>
        <v>1</v>
      </c>
      <c r="P551" s="1" t="b">
        <f>NOT(ISERROR(VLOOKUP(Calendar[[#This Row],[Date]],Fériés[Date Fériés],1,FALSE)))</f>
        <v>0</v>
      </c>
    </row>
    <row r="552" spans="1:16" x14ac:dyDescent="0.3">
      <c r="A552" s="1">
        <v>44381</v>
      </c>
      <c r="B552" s="1" t="str">
        <f>TEXT(Calendar[[#This Row],[Date]],"aaaa")</f>
        <v>2021</v>
      </c>
      <c r="C552" s="1" t="str">
        <f>"T"&amp;ROUNDUP(Calendar[[#This Row],[No_Mois]]/3,0)</f>
        <v>T3</v>
      </c>
      <c r="D552">
        <f t="shared" si="9"/>
        <v>7</v>
      </c>
      <c r="E552" s="2" t="str">
        <f>"M"&amp;Calendar[[#This Row],[No_Mois]]</f>
        <v>M7</v>
      </c>
      <c r="F552" s="2" t="str">
        <f>Calendar[[#This Row],[Annee]]&amp;IF(LEN(Calendar[[#This Row],[No_Mois]])=1,"0"&amp;Calendar[[#This Row],[No_Mois]],Calendar[[#This Row],[No_Mois]])</f>
        <v>202107</v>
      </c>
      <c r="G552" s="1" t="str">
        <f>TEXT(Calendar[[#This Row],[Date]],"mmmm")&amp;" "&amp;TEXT(Calendar[[#This Row],[Date]],"aa")</f>
        <v>juillet 21</v>
      </c>
      <c r="H552" s="1" t="str">
        <f>TEXT(Calendar[[#This Row],[Date]],"mmm")&amp;" "&amp;TEXT(Calendar[[#This Row],[Date]],"aa")</f>
        <v>juil 21</v>
      </c>
      <c r="I552" s="2" t="str">
        <f>"S"&amp;IF(LEN(_xlfn.ISOWEEKNUM(Calendar[[#This Row],[Date]]))=1,"0"&amp;_xlfn.ISOWEEKNUM(Calendar[[#This Row],[Date]]),_xlfn.ISOWEEKNUM(Calendar[[#This Row],[Date]]))</f>
        <v>S26</v>
      </c>
      <c r="J552" s="2" t="str">
        <f>Calendar[[#This Row],[Annee]]&amp;"-"&amp;IF(LEN(_xlfn.ISOWEEKNUM(Calendar[[#This Row],[Date]]))=1,"0"&amp;_xlfn.ISOWEEKNUM(Calendar[[#This Row],[Date]]),_xlfn.ISOWEEKNUM(Calendar[[#This Row],[Date]]))</f>
        <v>2021-26</v>
      </c>
      <c r="K552" s="2" t="str">
        <f>TEXT(Calendar[[#This Row],[Date]],"jjjj")</f>
        <v>dimanche</v>
      </c>
      <c r="L552" s="2">
        <f>WEEKDAY(Calendar[[#This Row],[Date]],2)</f>
        <v>7</v>
      </c>
      <c r="M552" s="2">
        <f>DAY(Calendar[[#This Row],[Date]])</f>
        <v>4</v>
      </c>
      <c r="N552" s="2">
        <f>Calendar[[#This Row],[Date]]-DATE(Calendar[[#This Row],[Annee]],1,1)+1</f>
        <v>185</v>
      </c>
      <c r="O552" s="2" t="b">
        <f>IF(OR(Calendar[[#This Row],[Nom_Jour]]="Samedi",Calendar[[#This Row],[Nom_Jour]]="Dimanche"),TRUE)</f>
        <v>1</v>
      </c>
      <c r="P552" s="1" t="b">
        <f>NOT(ISERROR(VLOOKUP(Calendar[[#This Row],[Date]],Fériés[Date Fériés],1,FALSE)))</f>
        <v>0</v>
      </c>
    </row>
    <row r="553" spans="1:16" x14ac:dyDescent="0.3">
      <c r="A553" s="1">
        <v>44382</v>
      </c>
      <c r="B553" s="1" t="str">
        <f>TEXT(Calendar[[#This Row],[Date]],"aaaa")</f>
        <v>2021</v>
      </c>
      <c r="C553" s="1" t="str">
        <f>"T"&amp;ROUNDUP(Calendar[[#This Row],[No_Mois]]/3,0)</f>
        <v>T3</v>
      </c>
      <c r="D553">
        <f t="shared" si="9"/>
        <v>7</v>
      </c>
      <c r="E553" s="2" t="str">
        <f>"M"&amp;Calendar[[#This Row],[No_Mois]]</f>
        <v>M7</v>
      </c>
      <c r="F553" s="2" t="str">
        <f>Calendar[[#This Row],[Annee]]&amp;IF(LEN(Calendar[[#This Row],[No_Mois]])=1,"0"&amp;Calendar[[#This Row],[No_Mois]],Calendar[[#This Row],[No_Mois]])</f>
        <v>202107</v>
      </c>
      <c r="G553" s="1" t="str">
        <f>TEXT(Calendar[[#This Row],[Date]],"mmmm")&amp;" "&amp;TEXT(Calendar[[#This Row],[Date]],"aa")</f>
        <v>juillet 21</v>
      </c>
      <c r="H553" s="1" t="str">
        <f>TEXT(Calendar[[#This Row],[Date]],"mmm")&amp;" "&amp;TEXT(Calendar[[#This Row],[Date]],"aa")</f>
        <v>juil 21</v>
      </c>
      <c r="I553" s="2" t="str">
        <f>"S"&amp;IF(LEN(_xlfn.ISOWEEKNUM(Calendar[[#This Row],[Date]]))=1,"0"&amp;_xlfn.ISOWEEKNUM(Calendar[[#This Row],[Date]]),_xlfn.ISOWEEKNUM(Calendar[[#This Row],[Date]]))</f>
        <v>S27</v>
      </c>
      <c r="J553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3" s="2" t="str">
        <f>TEXT(Calendar[[#This Row],[Date]],"jjjj")</f>
        <v>lundi</v>
      </c>
      <c r="L553" s="2">
        <f>WEEKDAY(Calendar[[#This Row],[Date]],2)</f>
        <v>1</v>
      </c>
      <c r="M553" s="2">
        <f>DAY(Calendar[[#This Row],[Date]])</f>
        <v>5</v>
      </c>
      <c r="N553" s="2">
        <f>Calendar[[#This Row],[Date]]-DATE(Calendar[[#This Row],[Annee]],1,1)+1</f>
        <v>186</v>
      </c>
      <c r="O553" s="2" t="b">
        <f>IF(OR(Calendar[[#This Row],[Nom_Jour]]="Samedi",Calendar[[#This Row],[Nom_Jour]]="Dimanche"),TRUE)</f>
        <v>0</v>
      </c>
      <c r="P553" s="1" t="b">
        <f>NOT(ISERROR(VLOOKUP(Calendar[[#This Row],[Date]],Fériés[Date Fériés],1,FALSE)))</f>
        <v>0</v>
      </c>
    </row>
    <row r="554" spans="1:16" x14ac:dyDescent="0.3">
      <c r="A554" s="1">
        <v>44383</v>
      </c>
      <c r="B554" s="1" t="str">
        <f>TEXT(Calendar[[#This Row],[Date]],"aaaa")</f>
        <v>2021</v>
      </c>
      <c r="C554" s="1" t="str">
        <f>"T"&amp;ROUNDUP(Calendar[[#This Row],[No_Mois]]/3,0)</f>
        <v>T3</v>
      </c>
      <c r="D554">
        <f t="shared" si="9"/>
        <v>7</v>
      </c>
      <c r="E554" s="2" t="str">
        <f>"M"&amp;Calendar[[#This Row],[No_Mois]]</f>
        <v>M7</v>
      </c>
      <c r="F554" s="2" t="str">
        <f>Calendar[[#This Row],[Annee]]&amp;IF(LEN(Calendar[[#This Row],[No_Mois]])=1,"0"&amp;Calendar[[#This Row],[No_Mois]],Calendar[[#This Row],[No_Mois]])</f>
        <v>202107</v>
      </c>
      <c r="G554" s="1" t="str">
        <f>TEXT(Calendar[[#This Row],[Date]],"mmmm")&amp;" "&amp;TEXT(Calendar[[#This Row],[Date]],"aa")</f>
        <v>juillet 21</v>
      </c>
      <c r="H554" s="1" t="str">
        <f>TEXT(Calendar[[#This Row],[Date]],"mmm")&amp;" "&amp;TEXT(Calendar[[#This Row],[Date]],"aa")</f>
        <v>juil 21</v>
      </c>
      <c r="I554" s="2" t="str">
        <f>"S"&amp;IF(LEN(_xlfn.ISOWEEKNUM(Calendar[[#This Row],[Date]]))=1,"0"&amp;_xlfn.ISOWEEKNUM(Calendar[[#This Row],[Date]]),_xlfn.ISOWEEKNUM(Calendar[[#This Row],[Date]]))</f>
        <v>S27</v>
      </c>
      <c r="J554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4" s="2" t="str">
        <f>TEXT(Calendar[[#This Row],[Date]],"jjjj")</f>
        <v>mardi</v>
      </c>
      <c r="L554" s="2">
        <f>WEEKDAY(Calendar[[#This Row],[Date]],2)</f>
        <v>2</v>
      </c>
      <c r="M554" s="2">
        <f>DAY(Calendar[[#This Row],[Date]])</f>
        <v>6</v>
      </c>
      <c r="N554" s="2">
        <f>Calendar[[#This Row],[Date]]-DATE(Calendar[[#This Row],[Annee]],1,1)+1</f>
        <v>187</v>
      </c>
      <c r="O554" s="2" t="b">
        <f>IF(OR(Calendar[[#This Row],[Nom_Jour]]="Samedi",Calendar[[#This Row],[Nom_Jour]]="Dimanche"),TRUE)</f>
        <v>0</v>
      </c>
      <c r="P554" s="1" t="b">
        <f>NOT(ISERROR(VLOOKUP(Calendar[[#This Row],[Date]],Fériés[Date Fériés],1,FALSE)))</f>
        <v>0</v>
      </c>
    </row>
    <row r="555" spans="1:16" x14ac:dyDescent="0.3">
      <c r="A555" s="1">
        <v>44384</v>
      </c>
      <c r="B555" s="1" t="str">
        <f>TEXT(Calendar[[#This Row],[Date]],"aaaa")</f>
        <v>2021</v>
      </c>
      <c r="C555" s="1" t="str">
        <f>"T"&amp;ROUNDUP(Calendar[[#This Row],[No_Mois]]/3,0)</f>
        <v>T3</v>
      </c>
      <c r="D555">
        <f t="shared" si="9"/>
        <v>7</v>
      </c>
      <c r="E555" s="2" t="str">
        <f>"M"&amp;Calendar[[#This Row],[No_Mois]]</f>
        <v>M7</v>
      </c>
      <c r="F555" s="2" t="str">
        <f>Calendar[[#This Row],[Annee]]&amp;IF(LEN(Calendar[[#This Row],[No_Mois]])=1,"0"&amp;Calendar[[#This Row],[No_Mois]],Calendar[[#This Row],[No_Mois]])</f>
        <v>202107</v>
      </c>
      <c r="G555" s="1" t="str">
        <f>TEXT(Calendar[[#This Row],[Date]],"mmmm")&amp;" "&amp;TEXT(Calendar[[#This Row],[Date]],"aa")</f>
        <v>juillet 21</v>
      </c>
      <c r="H555" s="1" t="str">
        <f>TEXT(Calendar[[#This Row],[Date]],"mmm")&amp;" "&amp;TEXT(Calendar[[#This Row],[Date]],"aa")</f>
        <v>juil 21</v>
      </c>
      <c r="I555" s="2" t="str">
        <f>"S"&amp;IF(LEN(_xlfn.ISOWEEKNUM(Calendar[[#This Row],[Date]]))=1,"0"&amp;_xlfn.ISOWEEKNUM(Calendar[[#This Row],[Date]]),_xlfn.ISOWEEKNUM(Calendar[[#This Row],[Date]]))</f>
        <v>S27</v>
      </c>
      <c r="J555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5" s="2" t="str">
        <f>TEXT(Calendar[[#This Row],[Date]],"jjjj")</f>
        <v>mercredi</v>
      </c>
      <c r="L555" s="2">
        <f>WEEKDAY(Calendar[[#This Row],[Date]],2)</f>
        <v>3</v>
      </c>
      <c r="M555" s="2">
        <f>DAY(Calendar[[#This Row],[Date]])</f>
        <v>7</v>
      </c>
      <c r="N555" s="2">
        <f>Calendar[[#This Row],[Date]]-DATE(Calendar[[#This Row],[Annee]],1,1)+1</f>
        <v>188</v>
      </c>
      <c r="O555" s="2" t="b">
        <f>IF(OR(Calendar[[#This Row],[Nom_Jour]]="Samedi",Calendar[[#This Row],[Nom_Jour]]="Dimanche"),TRUE)</f>
        <v>0</v>
      </c>
      <c r="P555" s="1" t="b">
        <f>NOT(ISERROR(VLOOKUP(Calendar[[#This Row],[Date]],Fériés[Date Fériés],1,FALSE)))</f>
        <v>0</v>
      </c>
    </row>
    <row r="556" spans="1:16" x14ac:dyDescent="0.3">
      <c r="A556" s="1">
        <v>44385</v>
      </c>
      <c r="B556" s="1" t="str">
        <f>TEXT(Calendar[[#This Row],[Date]],"aaaa")</f>
        <v>2021</v>
      </c>
      <c r="C556" s="1" t="str">
        <f>"T"&amp;ROUNDUP(Calendar[[#This Row],[No_Mois]]/3,0)</f>
        <v>T3</v>
      </c>
      <c r="D556">
        <f t="shared" si="9"/>
        <v>7</v>
      </c>
      <c r="E556" s="2" t="str">
        <f>"M"&amp;Calendar[[#This Row],[No_Mois]]</f>
        <v>M7</v>
      </c>
      <c r="F556" s="2" t="str">
        <f>Calendar[[#This Row],[Annee]]&amp;IF(LEN(Calendar[[#This Row],[No_Mois]])=1,"0"&amp;Calendar[[#This Row],[No_Mois]],Calendar[[#This Row],[No_Mois]])</f>
        <v>202107</v>
      </c>
      <c r="G556" s="1" t="str">
        <f>TEXT(Calendar[[#This Row],[Date]],"mmmm")&amp;" "&amp;TEXT(Calendar[[#This Row],[Date]],"aa")</f>
        <v>juillet 21</v>
      </c>
      <c r="H556" s="1" t="str">
        <f>TEXT(Calendar[[#This Row],[Date]],"mmm")&amp;" "&amp;TEXT(Calendar[[#This Row],[Date]],"aa")</f>
        <v>juil 21</v>
      </c>
      <c r="I556" s="2" t="str">
        <f>"S"&amp;IF(LEN(_xlfn.ISOWEEKNUM(Calendar[[#This Row],[Date]]))=1,"0"&amp;_xlfn.ISOWEEKNUM(Calendar[[#This Row],[Date]]),_xlfn.ISOWEEKNUM(Calendar[[#This Row],[Date]]))</f>
        <v>S27</v>
      </c>
      <c r="J556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6" s="2" t="str">
        <f>TEXT(Calendar[[#This Row],[Date]],"jjjj")</f>
        <v>jeudi</v>
      </c>
      <c r="L556" s="2">
        <f>WEEKDAY(Calendar[[#This Row],[Date]],2)</f>
        <v>4</v>
      </c>
      <c r="M556" s="2">
        <f>DAY(Calendar[[#This Row],[Date]])</f>
        <v>8</v>
      </c>
      <c r="N556" s="2">
        <f>Calendar[[#This Row],[Date]]-DATE(Calendar[[#This Row],[Annee]],1,1)+1</f>
        <v>189</v>
      </c>
      <c r="O556" s="2" t="b">
        <f>IF(OR(Calendar[[#This Row],[Nom_Jour]]="Samedi",Calendar[[#This Row],[Nom_Jour]]="Dimanche"),TRUE)</f>
        <v>0</v>
      </c>
      <c r="P556" s="1" t="b">
        <f>NOT(ISERROR(VLOOKUP(Calendar[[#This Row],[Date]],Fériés[Date Fériés],1,FALSE)))</f>
        <v>0</v>
      </c>
    </row>
    <row r="557" spans="1:16" x14ac:dyDescent="0.3">
      <c r="A557" s="1">
        <v>44386</v>
      </c>
      <c r="B557" s="1" t="str">
        <f>TEXT(Calendar[[#This Row],[Date]],"aaaa")</f>
        <v>2021</v>
      </c>
      <c r="C557" s="1" t="str">
        <f>"T"&amp;ROUNDUP(Calendar[[#This Row],[No_Mois]]/3,0)</f>
        <v>T3</v>
      </c>
      <c r="D557">
        <f t="shared" si="9"/>
        <v>7</v>
      </c>
      <c r="E557" s="2" t="str">
        <f>"M"&amp;Calendar[[#This Row],[No_Mois]]</f>
        <v>M7</v>
      </c>
      <c r="F557" s="2" t="str">
        <f>Calendar[[#This Row],[Annee]]&amp;IF(LEN(Calendar[[#This Row],[No_Mois]])=1,"0"&amp;Calendar[[#This Row],[No_Mois]],Calendar[[#This Row],[No_Mois]])</f>
        <v>202107</v>
      </c>
      <c r="G557" s="1" t="str">
        <f>TEXT(Calendar[[#This Row],[Date]],"mmmm")&amp;" "&amp;TEXT(Calendar[[#This Row],[Date]],"aa")</f>
        <v>juillet 21</v>
      </c>
      <c r="H557" s="1" t="str">
        <f>TEXT(Calendar[[#This Row],[Date]],"mmm")&amp;" "&amp;TEXT(Calendar[[#This Row],[Date]],"aa")</f>
        <v>juil 21</v>
      </c>
      <c r="I557" s="2" t="str">
        <f>"S"&amp;IF(LEN(_xlfn.ISOWEEKNUM(Calendar[[#This Row],[Date]]))=1,"0"&amp;_xlfn.ISOWEEKNUM(Calendar[[#This Row],[Date]]),_xlfn.ISOWEEKNUM(Calendar[[#This Row],[Date]]))</f>
        <v>S27</v>
      </c>
      <c r="J557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7" s="2" t="str">
        <f>TEXT(Calendar[[#This Row],[Date]],"jjjj")</f>
        <v>vendredi</v>
      </c>
      <c r="L557" s="2">
        <f>WEEKDAY(Calendar[[#This Row],[Date]],2)</f>
        <v>5</v>
      </c>
      <c r="M557" s="2">
        <f>DAY(Calendar[[#This Row],[Date]])</f>
        <v>9</v>
      </c>
      <c r="N557" s="2">
        <f>Calendar[[#This Row],[Date]]-DATE(Calendar[[#This Row],[Annee]],1,1)+1</f>
        <v>190</v>
      </c>
      <c r="O557" s="2" t="b">
        <f>IF(OR(Calendar[[#This Row],[Nom_Jour]]="Samedi",Calendar[[#This Row],[Nom_Jour]]="Dimanche"),TRUE)</f>
        <v>0</v>
      </c>
      <c r="P557" s="1" t="b">
        <f>NOT(ISERROR(VLOOKUP(Calendar[[#This Row],[Date]],Fériés[Date Fériés],1,FALSE)))</f>
        <v>0</v>
      </c>
    </row>
    <row r="558" spans="1:16" x14ac:dyDescent="0.3">
      <c r="A558" s="1">
        <v>44387</v>
      </c>
      <c r="B558" s="1" t="str">
        <f>TEXT(Calendar[[#This Row],[Date]],"aaaa")</f>
        <v>2021</v>
      </c>
      <c r="C558" s="1" t="str">
        <f>"T"&amp;ROUNDUP(Calendar[[#This Row],[No_Mois]]/3,0)</f>
        <v>T3</v>
      </c>
      <c r="D558">
        <f t="shared" si="9"/>
        <v>7</v>
      </c>
      <c r="E558" s="2" t="str">
        <f>"M"&amp;Calendar[[#This Row],[No_Mois]]</f>
        <v>M7</v>
      </c>
      <c r="F558" s="2" t="str">
        <f>Calendar[[#This Row],[Annee]]&amp;IF(LEN(Calendar[[#This Row],[No_Mois]])=1,"0"&amp;Calendar[[#This Row],[No_Mois]],Calendar[[#This Row],[No_Mois]])</f>
        <v>202107</v>
      </c>
      <c r="G558" s="1" t="str">
        <f>TEXT(Calendar[[#This Row],[Date]],"mmmm")&amp;" "&amp;TEXT(Calendar[[#This Row],[Date]],"aa")</f>
        <v>juillet 21</v>
      </c>
      <c r="H558" s="1" t="str">
        <f>TEXT(Calendar[[#This Row],[Date]],"mmm")&amp;" "&amp;TEXT(Calendar[[#This Row],[Date]],"aa")</f>
        <v>juil 21</v>
      </c>
      <c r="I558" s="2" t="str">
        <f>"S"&amp;IF(LEN(_xlfn.ISOWEEKNUM(Calendar[[#This Row],[Date]]))=1,"0"&amp;_xlfn.ISOWEEKNUM(Calendar[[#This Row],[Date]]),_xlfn.ISOWEEKNUM(Calendar[[#This Row],[Date]]))</f>
        <v>S27</v>
      </c>
      <c r="J558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8" s="2" t="str">
        <f>TEXT(Calendar[[#This Row],[Date]],"jjjj")</f>
        <v>samedi</v>
      </c>
      <c r="L558" s="2">
        <f>WEEKDAY(Calendar[[#This Row],[Date]],2)</f>
        <v>6</v>
      </c>
      <c r="M558" s="2">
        <f>DAY(Calendar[[#This Row],[Date]])</f>
        <v>10</v>
      </c>
      <c r="N558" s="2">
        <f>Calendar[[#This Row],[Date]]-DATE(Calendar[[#This Row],[Annee]],1,1)+1</f>
        <v>191</v>
      </c>
      <c r="O558" s="2" t="b">
        <f>IF(OR(Calendar[[#This Row],[Nom_Jour]]="Samedi",Calendar[[#This Row],[Nom_Jour]]="Dimanche"),TRUE)</f>
        <v>1</v>
      </c>
      <c r="P558" s="1" t="b">
        <f>NOT(ISERROR(VLOOKUP(Calendar[[#This Row],[Date]],Fériés[Date Fériés],1,FALSE)))</f>
        <v>0</v>
      </c>
    </row>
    <row r="559" spans="1:16" x14ac:dyDescent="0.3">
      <c r="A559" s="1">
        <v>44388</v>
      </c>
      <c r="B559" s="1" t="str">
        <f>TEXT(Calendar[[#This Row],[Date]],"aaaa")</f>
        <v>2021</v>
      </c>
      <c r="C559" s="1" t="str">
        <f>"T"&amp;ROUNDUP(Calendar[[#This Row],[No_Mois]]/3,0)</f>
        <v>T3</v>
      </c>
      <c r="D559">
        <f t="shared" si="9"/>
        <v>7</v>
      </c>
      <c r="E559" s="2" t="str">
        <f>"M"&amp;Calendar[[#This Row],[No_Mois]]</f>
        <v>M7</v>
      </c>
      <c r="F559" s="2" t="str">
        <f>Calendar[[#This Row],[Annee]]&amp;IF(LEN(Calendar[[#This Row],[No_Mois]])=1,"0"&amp;Calendar[[#This Row],[No_Mois]],Calendar[[#This Row],[No_Mois]])</f>
        <v>202107</v>
      </c>
      <c r="G559" s="1" t="str">
        <f>TEXT(Calendar[[#This Row],[Date]],"mmmm")&amp;" "&amp;TEXT(Calendar[[#This Row],[Date]],"aa")</f>
        <v>juillet 21</v>
      </c>
      <c r="H559" s="1" t="str">
        <f>TEXT(Calendar[[#This Row],[Date]],"mmm")&amp;" "&amp;TEXT(Calendar[[#This Row],[Date]],"aa")</f>
        <v>juil 21</v>
      </c>
      <c r="I559" s="2" t="str">
        <f>"S"&amp;IF(LEN(_xlfn.ISOWEEKNUM(Calendar[[#This Row],[Date]]))=1,"0"&amp;_xlfn.ISOWEEKNUM(Calendar[[#This Row],[Date]]),_xlfn.ISOWEEKNUM(Calendar[[#This Row],[Date]]))</f>
        <v>S27</v>
      </c>
      <c r="J559" s="2" t="str">
        <f>Calendar[[#This Row],[Annee]]&amp;"-"&amp;IF(LEN(_xlfn.ISOWEEKNUM(Calendar[[#This Row],[Date]]))=1,"0"&amp;_xlfn.ISOWEEKNUM(Calendar[[#This Row],[Date]]),_xlfn.ISOWEEKNUM(Calendar[[#This Row],[Date]]))</f>
        <v>2021-27</v>
      </c>
      <c r="K559" s="2" t="str">
        <f>TEXT(Calendar[[#This Row],[Date]],"jjjj")</f>
        <v>dimanche</v>
      </c>
      <c r="L559" s="2">
        <f>WEEKDAY(Calendar[[#This Row],[Date]],2)</f>
        <v>7</v>
      </c>
      <c r="M559" s="2">
        <f>DAY(Calendar[[#This Row],[Date]])</f>
        <v>11</v>
      </c>
      <c r="N559" s="2">
        <f>Calendar[[#This Row],[Date]]-DATE(Calendar[[#This Row],[Annee]],1,1)+1</f>
        <v>192</v>
      </c>
      <c r="O559" s="2" t="b">
        <f>IF(OR(Calendar[[#This Row],[Nom_Jour]]="Samedi",Calendar[[#This Row],[Nom_Jour]]="Dimanche"),TRUE)</f>
        <v>1</v>
      </c>
      <c r="P559" s="1" t="b">
        <f>NOT(ISERROR(VLOOKUP(Calendar[[#This Row],[Date]],Fériés[Date Fériés],1,FALSE)))</f>
        <v>0</v>
      </c>
    </row>
    <row r="560" spans="1:16" x14ac:dyDescent="0.3">
      <c r="A560" s="1">
        <v>44389</v>
      </c>
      <c r="B560" s="1" t="str">
        <f>TEXT(Calendar[[#This Row],[Date]],"aaaa")</f>
        <v>2021</v>
      </c>
      <c r="C560" s="1" t="str">
        <f>"T"&amp;ROUNDUP(Calendar[[#This Row],[No_Mois]]/3,0)</f>
        <v>T3</v>
      </c>
      <c r="D560">
        <f t="shared" si="9"/>
        <v>7</v>
      </c>
      <c r="E560" s="2" t="str">
        <f>"M"&amp;Calendar[[#This Row],[No_Mois]]</f>
        <v>M7</v>
      </c>
      <c r="F560" s="2" t="str">
        <f>Calendar[[#This Row],[Annee]]&amp;IF(LEN(Calendar[[#This Row],[No_Mois]])=1,"0"&amp;Calendar[[#This Row],[No_Mois]],Calendar[[#This Row],[No_Mois]])</f>
        <v>202107</v>
      </c>
      <c r="G560" s="1" t="str">
        <f>TEXT(Calendar[[#This Row],[Date]],"mmmm")&amp;" "&amp;TEXT(Calendar[[#This Row],[Date]],"aa")</f>
        <v>juillet 21</v>
      </c>
      <c r="H560" s="1" t="str">
        <f>TEXT(Calendar[[#This Row],[Date]],"mmm")&amp;" "&amp;TEXT(Calendar[[#This Row],[Date]],"aa")</f>
        <v>juil 21</v>
      </c>
      <c r="I560" s="2" t="str">
        <f>"S"&amp;IF(LEN(_xlfn.ISOWEEKNUM(Calendar[[#This Row],[Date]]))=1,"0"&amp;_xlfn.ISOWEEKNUM(Calendar[[#This Row],[Date]]),_xlfn.ISOWEEKNUM(Calendar[[#This Row],[Date]]))</f>
        <v>S28</v>
      </c>
      <c r="J560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0" s="2" t="str">
        <f>TEXT(Calendar[[#This Row],[Date]],"jjjj")</f>
        <v>lundi</v>
      </c>
      <c r="L560" s="2">
        <f>WEEKDAY(Calendar[[#This Row],[Date]],2)</f>
        <v>1</v>
      </c>
      <c r="M560" s="2">
        <f>DAY(Calendar[[#This Row],[Date]])</f>
        <v>12</v>
      </c>
      <c r="N560" s="2">
        <f>Calendar[[#This Row],[Date]]-DATE(Calendar[[#This Row],[Annee]],1,1)+1</f>
        <v>193</v>
      </c>
      <c r="O560" s="2" t="b">
        <f>IF(OR(Calendar[[#This Row],[Nom_Jour]]="Samedi",Calendar[[#This Row],[Nom_Jour]]="Dimanche"),TRUE)</f>
        <v>0</v>
      </c>
      <c r="P560" s="1" t="b">
        <f>NOT(ISERROR(VLOOKUP(Calendar[[#This Row],[Date]],Fériés[Date Fériés],1,FALSE)))</f>
        <v>0</v>
      </c>
    </row>
    <row r="561" spans="1:16" x14ac:dyDescent="0.3">
      <c r="A561" s="1">
        <v>44390</v>
      </c>
      <c r="B561" s="1" t="str">
        <f>TEXT(Calendar[[#This Row],[Date]],"aaaa")</f>
        <v>2021</v>
      </c>
      <c r="C561" s="1" t="str">
        <f>"T"&amp;ROUNDUP(Calendar[[#This Row],[No_Mois]]/3,0)</f>
        <v>T3</v>
      </c>
      <c r="D561">
        <f t="shared" si="9"/>
        <v>7</v>
      </c>
      <c r="E561" s="2" t="str">
        <f>"M"&amp;Calendar[[#This Row],[No_Mois]]</f>
        <v>M7</v>
      </c>
      <c r="F561" s="2" t="str">
        <f>Calendar[[#This Row],[Annee]]&amp;IF(LEN(Calendar[[#This Row],[No_Mois]])=1,"0"&amp;Calendar[[#This Row],[No_Mois]],Calendar[[#This Row],[No_Mois]])</f>
        <v>202107</v>
      </c>
      <c r="G561" s="1" t="str">
        <f>TEXT(Calendar[[#This Row],[Date]],"mmmm")&amp;" "&amp;TEXT(Calendar[[#This Row],[Date]],"aa")</f>
        <v>juillet 21</v>
      </c>
      <c r="H561" s="1" t="str">
        <f>TEXT(Calendar[[#This Row],[Date]],"mmm")&amp;" "&amp;TEXT(Calendar[[#This Row],[Date]],"aa")</f>
        <v>juil 21</v>
      </c>
      <c r="I561" s="2" t="str">
        <f>"S"&amp;IF(LEN(_xlfn.ISOWEEKNUM(Calendar[[#This Row],[Date]]))=1,"0"&amp;_xlfn.ISOWEEKNUM(Calendar[[#This Row],[Date]]),_xlfn.ISOWEEKNUM(Calendar[[#This Row],[Date]]))</f>
        <v>S28</v>
      </c>
      <c r="J561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1" s="2" t="str">
        <f>TEXT(Calendar[[#This Row],[Date]],"jjjj")</f>
        <v>mardi</v>
      </c>
      <c r="L561" s="2">
        <f>WEEKDAY(Calendar[[#This Row],[Date]],2)</f>
        <v>2</v>
      </c>
      <c r="M561" s="2">
        <f>DAY(Calendar[[#This Row],[Date]])</f>
        <v>13</v>
      </c>
      <c r="N561" s="2">
        <f>Calendar[[#This Row],[Date]]-DATE(Calendar[[#This Row],[Annee]],1,1)+1</f>
        <v>194</v>
      </c>
      <c r="O561" s="2" t="b">
        <f>IF(OR(Calendar[[#This Row],[Nom_Jour]]="Samedi",Calendar[[#This Row],[Nom_Jour]]="Dimanche"),TRUE)</f>
        <v>0</v>
      </c>
      <c r="P561" s="1" t="b">
        <f>NOT(ISERROR(VLOOKUP(Calendar[[#This Row],[Date]],Fériés[Date Fériés],1,FALSE)))</f>
        <v>0</v>
      </c>
    </row>
    <row r="562" spans="1:16" x14ac:dyDescent="0.3">
      <c r="A562" s="1">
        <v>44391</v>
      </c>
      <c r="B562" s="1" t="str">
        <f>TEXT(Calendar[[#This Row],[Date]],"aaaa")</f>
        <v>2021</v>
      </c>
      <c r="C562" s="1" t="str">
        <f>"T"&amp;ROUNDUP(Calendar[[#This Row],[No_Mois]]/3,0)</f>
        <v>T3</v>
      </c>
      <c r="D562">
        <f t="shared" si="9"/>
        <v>7</v>
      </c>
      <c r="E562" s="2" t="str">
        <f>"M"&amp;Calendar[[#This Row],[No_Mois]]</f>
        <v>M7</v>
      </c>
      <c r="F562" s="2" t="str">
        <f>Calendar[[#This Row],[Annee]]&amp;IF(LEN(Calendar[[#This Row],[No_Mois]])=1,"0"&amp;Calendar[[#This Row],[No_Mois]],Calendar[[#This Row],[No_Mois]])</f>
        <v>202107</v>
      </c>
      <c r="G562" s="1" t="str">
        <f>TEXT(Calendar[[#This Row],[Date]],"mmmm")&amp;" "&amp;TEXT(Calendar[[#This Row],[Date]],"aa")</f>
        <v>juillet 21</v>
      </c>
      <c r="H562" s="1" t="str">
        <f>TEXT(Calendar[[#This Row],[Date]],"mmm")&amp;" "&amp;TEXT(Calendar[[#This Row],[Date]],"aa")</f>
        <v>juil 21</v>
      </c>
      <c r="I562" s="2" t="str">
        <f>"S"&amp;IF(LEN(_xlfn.ISOWEEKNUM(Calendar[[#This Row],[Date]]))=1,"0"&amp;_xlfn.ISOWEEKNUM(Calendar[[#This Row],[Date]]),_xlfn.ISOWEEKNUM(Calendar[[#This Row],[Date]]))</f>
        <v>S28</v>
      </c>
      <c r="J562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2" s="2" t="str">
        <f>TEXT(Calendar[[#This Row],[Date]],"jjjj")</f>
        <v>mercredi</v>
      </c>
      <c r="L562" s="2">
        <f>WEEKDAY(Calendar[[#This Row],[Date]],2)</f>
        <v>3</v>
      </c>
      <c r="M562" s="2">
        <f>DAY(Calendar[[#This Row],[Date]])</f>
        <v>14</v>
      </c>
      <c r="N562" s="2">
        <f>Calendar[[#This Row],[Date]]-DATE(Calendar[[#This Row],[Annee]],1,1)+1</f>
        <v>195</v>
      </c>
      <c r="O562" s="2" t="b">
        <f>IF(OR(Calendar[[#This Row],[Nom_Jour]]="Samedi",Calendar[[#This Row],[Nom_Jour]]="Dimanche"),TRUE)</f>
        <v>0</v>
      </c>
      <c r="P562" s="1" t="b">
        <f>NOT(ISERROR(VLOOKUP(Calendar[[#This Row],[Date]],Fériés[Date Fériés],1,FALSE)))</f>
        <v>1</v>
      </c>
    </row>
    <row r="563" spans="1:16" x14ac:dyDescent="0.3">
      <c r="A563" s="1">
        <v>44392</v>
      </c>
      <c r="B563" s="1" t="str">
        <f>TEXT(Calendar[[#This Row],[Date]],"aaaa")</f>
        <v>2021</v>
      </c>
      <c r="C563" s="1" t="str">
        <f>"T"&amp;ROUNDUP(Calendar[[#This Row],[No_Mois]]/3,0)</f>
        <v>T3</v>
      </c>
      <c r="D563">
        <f t="shared" si="9"/>
        <v>7</v>
      </c>
      <c r="E563" s="2" t="str">
        <f>"M"&amp;Calendar[[#This Row],[No_Mois]]</f>
        <v>M7</v>
      </c>
      <c r="F563" s="2" t="str">
        <f>Calendar[[#This Row],[Annee]]&amp;IF(LEN(Calendar[[#This Row],[No_Mois]])=1,"0"&amp;Calendar[[#This Row],[No_Mois]],Calendar[[#This Row],[No_Mois]])</f>
        <v>202107</v>
      </c>
      <c r="G563" s="1" t="str">
        <f>TEXT(Calendar[[#This Row],[Date]],"mmmm")&amp;" "&amp;TEXT(Calendar[[#This Row],[Date]],"aa")</f>
        <v>juillet 21</v>
      </c>
      <c r="H563" s="1" t="str">
        <f>TEXT(Calendar[[#This Row],[Date]],"mmm")&amp;" "&amp;TEXT(Calendar[[#This Row],[Date]],"aa")</f>
        <v>juil 21</v>
      </c>
      <c r="I563" s="2" t="str">
        <f>"S"&amp;IF(LEN(_xlfn.ISOWEEKNUM(Calendar[[#This Row],[Date]]))=1,"0"&amp;_xlfn.ISOWEEKNUM(Calendar[[#This Row],[Date]]),_xlfn.ISOWEEKNUM(Calendar[[#This Row],[Date]]))</f>
        <v>S28</v>
      </c>
      <c r="J563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3" s="2" t="str">
        <f>TEXT(Calendar[[#This Row],[Date]],"jjjj")</f>
        <v>jeudi</v>
      </c>
      <c r="L563" s="2">
        <f>WEEKDAY(Calendar[[#This Row],[Date]],2)</f>
        <v>4</v>
      </c>
      <c r="M563" s="2">
        <f>DAY(Calendar[[#This Row],[Date]])</f>
        <v>15</v>
      </c>
      <c r="N563" s="2">
        <f>Calendar[[#This Row],[Date]]-DATE(Calendar[[#This Row],[Annee]],1,1)+1</f>
        <v>196</v>
      </c>
      <c r="O563" s="2" t="b">
        <f>IF(OR(Calendar[[#This Row],[Nom_Jour]]="Samedi",Calendar[[#This Row],[Nom_Jour]]="Dimanche"),TRUE)</f>
        <v>0</v>
      </c>
      <c r="P563" s="1" t="b">
        <f>NOT(ISERROR(VLOOKUP(Calendar[[#This Row],[Date]],Fériés[Date Fériés],1,FALSE)))</f>
        <v>0</v>
      </c>
    </row>
    <row r="564" spans="1:16" x14ac:dyDescent="0.3">
      <c r="A564" s="1">
        <v>44393</v>
      </c>
      <c r="B564" s="1" t="str">
        <f>TEXT(Calendar[[#This Row],[Date]],"aaaa")</f>
        <v>2021</v>
      </c>
      <c r="C564" s="1" t="str">
        <f>"T"&amp;ROUNDUP(Calendar[[#This Row],[No_Mois]]/3,0)</f>
        <v>T3</v>
      </c>
      <c r="D564">
        <f t="shared" ref="D564:D627" si="10">MONTH(A564)</f>
        <v>7</v>
      </c>
      <c r="E564" s="2" t="str">
        <f>"M"&amp;Calendar[[#This Row],[No_Mois]]</f>
        <v>M7</v>
      </c>
      <c r="F564" s="2" t="str">
        <f>Calendar[[#This Row],[Annee]]&amp;IF(LEN(Calendar[[#This Row],[No_Mois]])=1,"0"&amp;Calendar[[#This Row],[No_Mois]],Calendar[[#This Row],[No_Mois]])</f>
        <v>202107</v>
      </c>
      <c r="G564" s="1" t="str">
        <f>TEXT(Calendar[[#This Row],[Date]],"mmmm")&amp;" "&amp;TEXT(Calendar[[#This Row],[Date]],"aa")</f>
        <v>juillet 21</v>
      </c>
      <c r="H564" s="1" t="str">
        <f>TEXT(Calendar[[#This Row],[Date]],"mmm")&amp;" "&amp;TEXT(Calendar[[#This Row],[Date]],"aa")</f>
        <v>juil 21</v>
      </c>
      <c r="I564" s="2" t="str">
        <f>"S"&amp;IF(LEN(_xlfn.ISOWEEKNUM(Calendar[[#This Row],[Date]]))=1,"0"&amp;_xlfn.ISOWEEKNUM(Calendar[[#This Row],[Date]]),_xlfn.ISOWEEKNUM(Calendar[[#This Row],[Date]]))</f>
        <v>S28</v>
      </c>
      <c r="J564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4" s="2" t="str">
        <f>TEXT(Calendar[[#This Row],[Date]],"jjjj")</f>
        <v>vendredi</v>
      </c>
      <c r="L564" s="2">
        <f>WEEKDAY(Calendar[[#This Row],[Date]],2)</f>
        <v>5</v>
      </c>
      <c r="M564" s="2">
        <f>DAY(Calendar[[#This Row],[Date]])</f>
        <v>16</v>
      </c>
      <c r="N564" s="2">
        <f>Calendar[[#This Row],[Date]]-DATE(Calendar[[#This Row],[Annee]],1,1)+1</f>
        <v>197</v>
      </c>
      <c r="O564" s="2" t="b">
        <f>IF(OR(Calendar[[#This Row],[Nom_Jour]]="Samedi",Calendar[[#This Row],[Nom_Jour]]="Dimanche"),TRUE)</f>
        <v>0</v>
      </c>
      <c r="P564" s="1" t="b">
        <f>NOT(ISERROR(VLOOKUP(Calendar[[#This Row],[Date]],Fériés[Date Fériés],1,FALSE)))</f>
        <v>0</v>
      </c>
    </row>
    <row r="565" spans="1:16" x14ac:dyDescent="0.3">
      <c r="A565" s="1">
        <v>44394</v>
      </c>
      <c r="B565" s="1" t="str">
        <f>TEXT(Calendar[[#This Row],[Date]],"aaaa")</f>
        <v>2021</v>
      </c>
      <c r="C565" s="1" t="str">
        <f>"T"&amp;ROUNDUP(Calendar[[#This Row],[No_Mois]]/3,0)</f>
        <v>T3</v>
      </c>
      <c r="D565">
        <f t="shared" si="10"/>
        <v>7</v>
      </c>
      <c r="E565" s="2" t="str">
        <f>"M"&amp;Calendar[[#This Row],[No_Mois]]</f>
        <v>M7</v>
      </c>
      <c r="F565" s="2" t="str">
        <f>Calendar[[#This Row],[Annee]]&amp;IF(LEN(Calendar[[#This Row],[No_Mois]])=1,"0"&amp;Calendar[[#This Row],[No_Mois]],Calendar[[#This Row],[No_Mois]])</f>
        <v>202107</v>
      </c>
      <c r="G565" s="1" t="str">
        <f>TEXT(Calendar[[#This Row],[Date]],"mmmm")&amp;" "&amp;TEXT(Calendar[[#This Row],[Date]],"aa")</f>
        <v>juillet 21</v>
      </c>
      <c r="H565" s="1" t="str">
        <f>TEXT(Calendar[[#This Row],[Date]],"mmm")&amp;" "&amp;TEXT(Calendar[[#This Row],[Date]],"aa")</f>
        <v>juil 21</v>
      </c>
      <c r="I565" s="2" t="str">
        <f>"S"&amp;IF(LEN(_xlfn.ISOWEEKNUM(Calendar[[#This Row],[Date]]))=1,"0"&amp;_xlfn.ISOWEEKNUM(Calendar[[#This Row],[Date]]),_xlfn.ISOWEEKNUM(Calendar[[#This Row],[Date]]))</f>
        <v>S28</v>
      </c>
      <c r="J565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5" s="2" t="str">
        <f>TEXT(Calendar[[#This Row],[Date]],"jjjj")</f>
        <v>samedi</v>
      </c>
      <c r="L565" s="2">
        <f>WEEKDAY(Calendar[[#This Row],[Date]],2)</f>
        <v>6</v>
      </c>
      <c r="M565" s="2">
        <f>DAY(Calendar[[#This Row],[Date]])</f>
        <v>17</v>
      </c>
      <c r="N565" s="2">
        <f>Calendar[[#This Row],[Date]]-DATE(Calendar[[#This Row],[Annee]],1,1)+1</f>
        <v>198</v>
      </c>
      <c r="O565" s="2" t="b">
        <f>IF(OR(Calendar[[#This Row],[Nom_Jour]]="Samedi",Calendar[[#This Row],[Nom_Jour]]="Dimanche"),TRUE)</f>
        <v>1</v>
      </c>
      <c r="P565" s="1" t="b">
        <f>NOT(ISERROR(VLOOKUP(Calendar[[#This Row],[Date]],Fériés[Date Fériés],1,FALSE)))</f>
        <v>0</v>
      </c>
    </row>
    <row r="566" spans="1:16" x14ac:dyDescent="0.3">
      <c r="A566" s="1">
        <v>44395</v>
      </c>
      <c r="B566" s="1" t="str">
        <f>TEXT(Calendar[[#This Row],[Date]],"aaaa")</f>
        <v>2021</v>
      </c>
      <c r="C566" s="1" t="str">
        <f>"T"&amp;ROUNDUP(Calendar[[#This Row],[No_Mois]]/3,0)</f>
        <v>T3</v>
      </c>
      <c r="D566">
        <f t="shared" si="10"/>
        <v>7</v>
      </c>
      <c r="E566" s="2" t="str">
        <f>"M"&amp;Calendar[[#This Row],[No_Mois]]</f>
        <v>M7</v>
      </c>
      <c r="F566" s="2" t="str">
        <f>Calendar[[#This Row],[Annee]]&amp;IF(LEN(Calendar[[#This Row],[No_Mois]])=1,"0"&amp;Calendar[[#This Row],[No_Mois]],Calendar[[#This Row],[No_Mois]])</f>
        <v>202107</v>
      </c>
      <c r="G566" s="1" t="str">
        <f>TEXT(Calendar[[#This Row],[Date]],"mmmm")&amp;" "&amp;TEXT(Calendar[[#This Row],[Date]],"aa")</f>
        <v>juillet 21</v>
      </c>
      <c r="H566" s="1" t="str">
        <f>TEXT(Calendar[[#This Row],[Date]],"mmm")&amp;" "&amp;TEXT(Calendar[[#This Row],[Date]],"aa")</f>
        <v>juil 21</v>
      </c>
      <c r="I566" s="2" t="str">
        <f>"S"&amp;IF(LEN(_xlfn.ISOWEEKNUM(Calendar[[#This Row],[Date]]))=1,"0"&amp;_xlfn.ISOWEEKNUM(Calendar[[#This Row],[Date]]),_xlfn.ISOWEEKNUM(Calendar[[#This Row],[Date]]))</f>
        <v>S28</v>
      </c>
      <c r="J566" s="2" t="str">
        <f>Calendar[[#This Row],[Annee]]&amp;"-"&amp;IF(LEN(_xlfn.ISOWEEKNUM(Calendar[[#This Row],[Date]]))=1,"0"&amp;_xlfn.ISOWEEKNUM(Calendar[[#This Row],[Date]]),_xlfn.ISOWEEKNUM(Calendar[[#This Row],[Date]]))</f>
        <v>2021-28</v>
      </c>
      <c r="K566" s="2" t="str">
        <f>TEXT(Calendar[[#This Row],[Date]],"jjjj")</f>
        <v>dimanche</v>
      </c>
      <c r="L566" s="2">
        <f>WEEKDAY(Calendar[[#This Row],[Date]],2)</f>
        <v>7</v>
      </c>
      <c r="M566" s="2">
        <f>DAY(Calendar[[#This Row],[Date]])</f>
        <v>18</v>
      </c>
      <c r="N566" s="2">
        <f>Calendar[[#This Row],[Date]]-DATE(Calendar[[#This Row],[Annee]],1,1)+1</f>
        <v>199</v>
      </c>
      <c r="O566" s="2" t="b">
        <f>IF(OR(Calendar[[#This Row],[Nom_Jour]]="Samedi",Calendar[[#This Row],[Nom_Jour]]="Dimanche"),TRUE)</f>
        <v>1</v>
      </c>
      <c r="P566" s="1" t="b">
        <f>NOT(ISERROR(VLOOKUP(Calendar[[#This Row],[Date]],Fériés[Date Fériés],1,FALSE)))</f>
        <v>0</v>
      </c>
    </row>
    <row r="567" spans="1:16" x14ac:dyDescent="0.3">
      <c r="A567" s="1">
        <v>44396</v>
      </c>
      <c r="B567" s="1" t="str">
        <f>TEXT(Calendar[[#This Row],[Date]],"aaaa")</f>
        <v>2021</v>
      </c>
      <c r="C567" s="1" t="str">
        <f>"T"&amp;ROUNDUP(Calendar[[#This Row],[No_Mois]]/3,0)</f>
        <v>T3</v>
      </c>
      <c r="D567">
        <f t="shared" si="10"/>
        <v>7</v>
      </c>
      <c r="E567" s="2" t="str">
        <f>"M"&amp;Calendar[[#This Row],[No_Mois]]</f>
        <v>M7</v>
      </c>
      <c r="F567" s="2" t="str">
        <f>Calendar[[#This Row],[Annee]]&amp;IF(LEN(Calendar[[#This Row],[No_Mois]])=1,"0"&amp;Calendar[[#This Row],[No_Mois]],Calendar[[#This Row],[No_Mois]])</f>
        <v>202107</v>
      </c>
      <c r="G567" s="1" t="str">
        <f>TEXT(Calendar[[#This Row],[Date]],"mmmm")&amp;" "&amp;TEXT(Calendar[[#This Row],[Date]],"aa")</f>
        <v>juillet 21</v>
      </c>
      <c r="H567" s="1" t="str">
        <f>TEXT(Calendar[[#This Row],[Date]],"mmm")&amp;" "&amp;TEXT(Calendar[[#This Row],[Date]],"aa")</f>
        <v>juil 21</v>
      </c>
      <c r="I567" s="2" t="str">
        <f>"S"&amp;IF(LEN(_xlfn.ISOWEEKNUM(Calendar[[#This Row],[Date]]))=1,"0"&amp;_xlfn.ISOWEEKNUM(Calendar[[#This Row],[Date]]),_xlfn.ISOWEEKNUM(Calendar[[#This Row],[Date]]))</f>
        <v>S29</v>
      </c>
      <c r="J567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67" s="2" t="str">
        <f>TEXT(Calendar[[#This Row],[Date]],"jjjj")</f>
        <v>lundi</v>
      </c>
      <c r="L567" s="2">
        <f>WEEKDAY(Calendar[[#This Row],[Date]],2)</f>
        <v>1</v>
      </c>
      <c r="M567" s="2">
        <f>DAY(Calendar[[#This Row],[Date]])</f>
        <v>19</v>
      </c>
      <c r="N567" s="2">
        <f>Calendar[[#This Row],[Date]]-DATE(Calendar[[#This Row],[Annee]],1,1)+1</f>
        <v>200</v>
      </c>
      <c r="O567" s="2" t="b">
        <f>IF(OR(Calendar[[#This Row],[Nom_Jour]]="Samedi",Calendar[[#This Row],[Nom_Jour]]="Dimanche"),TRUE)</f>
        <v>0</v>
      </c>
      <c r="P567" s="1" t="b">
        <f>NOT(ISERROR(VLOOKUP(Calendar[[#This Row],[Date]],Fériés[Date Fériés],1,FALSE)))</f>
        <v>0</v>
      </c>
    </row>
    <row r="568" spans="1:16" x14ac:dyDescent="0.3">
      <c r="A568" s="1">
        <v>44397</v>
      </c>
      <c r="B568" s="1" t="str">
        <f>TEXT(Calendar[[#This Row],[Date]],"aaaa")</f>
        <v>2021</v>
      </c>
      <c r="C568" s="1" t="str">
        <f>"T"&amp;ROUNDUP(Calendar[[#This Row],[No_Mois]]/3,0)</f>
        <v>T3</v>
      </c>
      <c r="D568">
        <f t="shared" si="10"/>
        <v>7</v>
      </c>
      <c r="E568" s="2" t="str">
        <f>"M"&amp;Calendar[[#This Row],[No_Mois]]</f>
        <v>M7</v>
      </c>
      <c r="F568" s="2" t="str">
        <f>Calendar[[#This Row],[Annee]]&amp;IF(LEN(Calendar[[#This Row],[No_Mois]])=1,"0"&amp;Calendar[[#This Row],[No_Mois]],Calendar[[#This Row],[No_Mois]])</f>
        <v>202107</v>
      </c>
      <c r="G568" s="1" t="str">
        <f>TEXT(Calendar[[#This Row],[Date]],"mmmm")&amp;" "&amp;TEXT(Calendar[[#This Row],[Date]],"aa")</f>
        <v>juillet 21</v>
      </c>
      <c r="H568" s="1" t="str">
        <f>TEXT(Calendar[[#This Row],[Date]],"mmm")&amp;" "&amp;TEXT(Calendar[[#This Row],[Date]],"aa")</f>
        <v>juil 21</v>
      </c>
      <c r="I568" s="2" t="str">
        <f>"S"&amp;IF(LEN(_xlfn.ISOWEEKNUM(Calendar[[#This Row],[Date]]))=1,"0"&amp;_xlfn.ISOWEEKNUM(Calendar[[#This Row],[Date]]),_xlfn.ISOWEEKNUM(Calendar[[#This Row],[Date]]))</f>
        <v>S29</v>
      </c>
      <c r="J568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68" s="2" t="str">
        <f>TEXT(Calendar[[#This Row],[Date]],"jjjj")</f>
        <v>mardi</v>
      </c>
      <c r="L568" s="2">
        <f>WEEKDAY(Calendar[[#This Row],[Date]],2)</f>
        <v>2</v>
      </c>
      <c r="M568" s="2">
        <f>DAY(Calendar[[#This Row],[Date]])</f>
        <v>20</v>
      </c>
      <c r="N568" s="2">
        <f>Calendar[[#This Row],[Date]]-DATE(Calendar[[#This Row],[Annee]],1,1)+1</f>
        <v>201</v>
      </c>
      <c r="O568" s="2" t="b">
        <f>IF(OR(Calendar[[#This Row],[Nom_Jour]]="Samedi",Calendar[[#This Row],[Nom_Jour]]="Dimanche"),TRUE)</f>
        <v>0</v>
      </c>
      <c r="P568" s="1" t="b">
        <f>NOT(ISERROR(VLOOKUP(Calendar[[#This Row],[Date]],Fériés[Date Fériés],1,FALSE)))</f>
        <v>0</v>
      </c>
    </row>
    <row r="569" spans="1:16" x14ac:dyDescent="0.3">
      <c r="A569" s="1">
        <v>44398</v>
      </c>
      <c r="B569" s="1" t="str">
        <f>TEXT(Calendar[[#This Row],[Date]],"aaaa")</f>
        <v>2021</v>
      </c>
      <c r="C569" s="1" t="str">
        <f>"T"&amp;ROUNDUP(Calendar[[#This Row],[No_Mois]]/3,0)</f>
        <v>T3</v>
      </c>
      <c r="D569">
        <f t="shared" si="10"/>
        <v>7</v>
      </c>
      <c r="E569" s="2" t="str">
        <f>"M"&amp;Calendar[[#This Row],[No_Mois]]</f>
        <v>M7</v>
      </c>
      <c r="F569" s="2" t="str">
        <f>Calendar[[#This Row],[Annee]]&amp;IF(LEN(Calendar[[#This Row],[No_Mois]])=1,"0"&amp;Calendar[[#This Row],[No_Mois]],Calendar[[#This Row],[No_Mois]])</f>
        <v>202107</v>
      </c>
      <c r="G569" s="1" t="str">
        <f>TEXT(Calendar[[#This Row],[Date]],"mmmm")&amp;" "&amp;TEXT(Calendar[[#This Row],[Date]],"aa")</f>
        <v>juillet 21</v>
      </c>
      <c r="H569" s="1" t="str">
        <f>TEXT(Calendar[[#This Row],[Date]],"mmm")&amp;" "&amp;TEXT(Calendar[[#This Row],[Date]],"aa")</f>
        <v>juil 21</v>
      </c>
      <c r="I569" s="2" t="str">
        <f>"S"&amp;IF(LEN(_xlfn.ISOWEEKNUM(Calendar[[#This Row],[Date]]))=1,"0"&amp;_xlfn.ISOWEEKNUM(Calendar[[#This Row],[Date]]),_xlfn.ISOWEEKNUM(Calendar[[#This Row],[Date]]))</f>
        <v>S29</v>
      </c>
      <c r="J569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69" s="2" t="str">
        <f>TEXT(Calendar[[#This Row],[Date]],"jjjj")</f>
        <v>mercredi</v>
      </c>
      <c r="L569" s="2">
        <f>WEEKDAY(Calendar[[#This Row],[Date]],2)</f>
        <v>3</v>
      </c>
      <c r="M569" s="2">
        <f>DAY(Calendar[[#This Row],[Date]])</f>
        <v>21</v>
      </c>
      <c r="N569" s="2">
        <f>Calendar[[#This Row],[Date]]-DATE(Calendar[[#This Row],[Annee]],1,1)+1</f>
        <v>202</v>
      </c>
      <c r="O569" s="2" t="b">
        <f>IF(OR(Calendar[[#This Row],[Nom_Jour]]="Samedi",Calendar[[#This Row],[Nom_Jour]]="Dimanche"),TRUE)</f>
        <v>0</v>
      </c>
      <c r="P569" s="1" t="b">
        <f>NOT(ISERROR(VLOOKUP(Calendar[[#This Row],[Date]],Fériés[Date Fériés],1,FALSE)))</f>
        <v>0</v>
      </c>
    </row>
    <row r="570" spans="1:16" x14ac:dyDescent="0.3">
      <c r="A570" s="1">
        <v>44399</v>
      </c>
      <c r="B570" s="1" t="str">
        <f>TEXT(Calendar[[#This Row],[Date]],"aaaa")</f>
        <v>2021</v>
      </c>
      <c r="C570" s="1" t="str">
        <f>"T"&amp;ROUNDUP(Calendar[[#This Row],[No_Mois]]/3,0)</f>
        <v>T3</v>
      </c>
      <c r="D570">
        <f t="shared" si="10"/>
        <v>7</v>
      </c>
      <c r="E570" s="2" t="str">
        <f>"M"&amp;Calendar[[#This Row],[No_Mois]]</f>
        <v>M7</v>
      </c>
      <c r="F570" s="2" t="str">
        <f>Calendar[[#This Row],[Annee]]&amp;IF(LEN(Calendar[[#This Row],[No_Mois]])=1,"0"&amp;Calendar[[#This Row],[No_Mois]],Calendar[[#This Row],[No_Mois]])</f>
        <v>202107</v>
      </c>
      <c r="G570" s="1" t="str">
        <f>TEXT(Calendar[[#This Row],[Date]],"mmmm")&amp;" "&amp;TEXT(Calendar[[#This Row],[Date]],"aa")</f>
        <v>juillet 21</v>
      </c>
      <c r="H570" s="1" t="str">
        <f>TEXT(Calendar[[#This Row],[Date]],"mmm")&amp;" "&amp;TEXT(Calendar[[#This Row],[Date]],"aa")</f>
        <v>juil 21</v>
      </c>
      <c r="I570" s="2" t="str">
        <f>"S"&amp;IF(LEN(_xlfn.ISOWEEKNUM(Calendar[[#This Row],[Date]]))=1,"0"&amp;_xlfn.ISOWEEKNUM(Calendar[[#This Row],[Date]]),_xlfn.ISOWEEKNUM(Calendar[[#This Row],[Date]]))</f>
        <v>S29</v>
      </c>
      <c r="J570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70" s="2" t="str">
        <f>TEXT(Calendar[[#This Row],[Date]],"jjjj")</f>
        <v>jeudi</v>
      </c>
      <c r="L570" s="2">
        <f>WEEKDAY(Calendar[[#This Row],[Date]],2)</f>
        <v>4</v>
      </c>
      <c r="M570" s="2">
        <f>DAY(Calendar[[#This Row],[Date]])</f>
        <v>22</v>
      </c>
      <c r="N570" s="2">
        <f>Calendar[[#This Row],[Date]]-DATE(Calendar[[#This Row],[Annee]],1,1)+1</f>
        <v>203</v>
      </c>
      <c r="O570" s="2" t="b">
        <f>IF(OR(Calendar[[#This Row],[Nom_Jour]]="Samedi",Calendar[[#This Row],[Nom_Jour]]="Dimanche"),TRUE)</f>
        <v>0</v>
      </c>
      <c r="P570" s="1" t="b">
        <f>NOT(ISERROR(VLOOKUP(Calendar[[#This Row],[Date]],Fériés[Date Fériés],1,FALSE)))</f>
        <v>0</v>
      </c>
    </row>
    <row r="571" spans="1:16" x14ac:dyDescent="0.3">
      <c r="A571" s="1">
        <v>44400</v>
      </c>
      <c r="B571" s="1" t="str">
        <f>TEXT(Calendar[[#This Row],[Date]],"aaaa")</f>
        <v>2021</v>
      </c>
      <c r="C571" s="1" t="str">
        <f>"T"&amp;ROUNDUP(Calendar[[#This Row],[No_Mois]]/3,0)</f>
        <v>T3</v>
      </c>
      <c r="D571">
        <f t="shared" si="10"/>
        <v>7</v>
      </c>
      <c r="E571" s="2" t="str">
        <f>"M"&amp;Calendar[[#This Row],[No_Mois]]</f>
        <v>M7</v>
      </c>
      <c r="F571" s="2" t="str">
        <f>Calendar[[#This Row],[Annee]]&amp;IF(LEN(Calendar[[#This Row],[No_Mois]])=1,"0"&amp;Calendar[[#This Row],[No_Mois]],Calendar[[#This Row],[No_Mois]])</f>
        <v>202107</v>
      </c>
      <c r="G571" s="1" t="str">
        <f>TEXT(Calendar[[#This Row],[Date]],"mmmm")&amp;" "&amp;TEXT(Calendar[[#This Row],[Date]],"aa")</f>
        <v>juillet 21</v>
      </c>
      <c r="H571" s="1" t="str">
        <f>TEXT(Calendar[[#This Row],[Date]],"mmm")&amp;" "&amp;TEXT(Calendar[[#This Row],[Date]],"aa")</f>
        <v>juil 21</v>
      </c>
      <c r="I571" s="2" t="str">
        <f>"S"&amp;IF(LEN(_xlfn.ISOWEEKNUM(Calendar[[#This Row],[Date]]))=1,"0"&amp;_xlfn.ISOWEEKNUM(Calendar[[#This Row],[Date]]),_xlfn.ISOWEEKNUM(Calendar[[#This Row],[Date]]))</f>
        <v>S29</v>
      </c>
      <c r="J571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71" s="2" t="str">
        <f>TEXT(Calendar[[#This Row],[Date]],"jjjj")</f>
        <v>vendredi</v>
      </c>
      <c r="L571" s="2">
        <f>WEEKDAY(Calendar[[#This Row],[Date]],2)</f>
        <v>5</v>
      </c>
      <c r="M571" s="2">
        <f>DAY(Calendar[[#This Row],[Date]])</f>
        <v>23</v>
      </c>
      <c r="N571" s="2">
        <f>Calendar[[#This Row],[Date]]-DATE(Calendar[[#This Row],[Annee]],1,1)+1</f>
        <v>204</v>
      </c>
      <c r="O571" s="2" t="b">
        <f>IF(OR(Calendar[[#This Row],[Nom_Jour]]="Samedi",Calendar[[#This Row],[Nom_Jour]]="Dimanche"),TRUE)</f>
        <v>0</v>
      </c>
      <c r="P571" s="1" t="b">
        <f>NOT(ISERROR(VLOOKUP(Calendar[[#This Row],[Date]],Fériés[Date Fériés],1,FALSE)))</f>
        <v>0</v>
      </c>
    </row>
    <row r="572" spans="1:16" x14ac:dyDescent="0.3">
      <c r="A572" s="1">
        <v>44401</v>
      </c>
      <c r="B572" s="1" t="str">
        <f>TEXT(Calendar[[#This Row],[Date]],"aaaa")</f>
        <v>2021</v>
      </c>
      <c r="C572" s="1" t="str">
        <f>"T"&amp;ROUNDUP(Calendar[[#This Row],[No_Mois]]/3,0)</f>
        <v>T3</v>
      </c>
      <c r="D572">
        <f t="shared" si="10"/>
        <v>7</v>
      </c>
      <c r="E572" s="2" t="str">
        <f>"M"&amp;Calendar[[#This Row],[No_Mois]]</f>
        <v>M7</v>
      </c>
      <c r="F572" s="2" t="str">
        <f>Calendar[[#This Row],[Annee]]&amp;IF(LEN(Calendar[[#This Row],[No_Mois]])=1,"0"&amp;Calendar[[#This Row],[No_Mois]],Calendar[[#This Row],[No_Mois]])</f>
        <v>202107</v>
      </c>
      <c r="G572" s="1" t="str">
        <f>TEXT(Calendar[[#This Row],[Date]],"mmmm")&amp;" "&amp;TEXT(Calendar[[#This Row],[Date]],"aa")</f>
        <v>juillet 21</v>
      </c>
      <c r="H572" s="1" t="str">
        <f>TEXT(Calendar[[#This Row],[Date]],"mmm")&amp;" "&amp;TEXT(Calendar[[#This Row],[Date]],"aa")</f>
        <v>juil 21</v>
      </c>
      <c r="I572" s="2" t="str">
        <f>"S"&amp;IF(LEN(_xlfn.ISOWEEKNUM(Calendar[[#This Row],[Date]]))=1,"0"&amp;_xlfn.ISOWEEKNUM(Calendar[[#This Row],[Date]]),_xlfn.ISOWEEKNUM(Calendar[[#This Row],[Date]]))</f>
        <v>S29</v>
      </c>
      <c r="J572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72" s="2" t="str">
        <f>TEXT(Calendar[[#This Row],[Date]],"jjjj")</f>
        <v>samedi</v>
      </c>
      <c r="L572" s="2">
        <f>WEEKDAY(Calendar[[#This Row],[Date]],2)</f>
        <v>6</v>
      </c>
      <c r="M572" s="2">
        <f>DAY(Calendar[[#This Row],[Date]])</f>
        <v>24</v>
      </c>
      <c r="N572" s="2">
        <f>Calendar[[#This Row],[Date]]-DATE(Calendar[[#This Row],[Annee]],1,1)+1</f>
        <v>205</v>
      </c>
      <c r="O572" s="2" t="b">
        <f>IF(OR(Calendar[[#This Row],[Nom_Jour]]="Samedi",Calendar[[#This Row],[Nom_Jour]]="Dimanche"),TRUE)</f>
        <v>1</v>
      </c>
      <c r="P572" s="1" t="b">
        <f>NOT(ISERROR(VLOOKUP(Calendar[[#This Row],[Date]],Fériés[Date Fériés],1,FALSE)))</f>
        <v>0</v>
      </c>
    </row>
    <row r="573" spans="1:16" x14ac:dyDescent="0.3">
      <c r="A573" s="1">
        <v>44402</v>
      </c>
      <c r="B573" s="1" t="str">
        <f>TEXT(Calendar[[#This Row],[Date]],"aaaa")</f>
        <v>2021</v>
      </c>
      <c r="C573" s="1" t="str">
        <f>"T"&amp;ROUNDUP(Calendar[[#This Row],[No_Mois]]/3,0)</f>
        <v>T3</v>
      </c>
      <c r="D573">
        <f t="shared" si="10"/>
        <v>7</v>
      </c>
      <c r="E573" s="2" t="str">
        <f>"M"&amp;Calendar[[#This Row],[No_Mois]]</f>
        <v>M7</v>
      </c>
      <c r="F573" s="2" t="str">
        <f>Calendar[[#This Row],[Annee]]&amp;IF(LEN(Calendar[[#This Row],[No_Mois]])=1,"0"&amp;Calendar[[#This Row],[No_Mois]],Calendar[[#This Row],[No_Mois]])</f>
        <v>202107</v>
      </c>
      <c r="G573" s="1" t="str">
        <f>TEXT(Calendar[[#This Row],[Date]],"mmmm")&amp;" "&amp;TEXT(Calendar[[#This Row],[Date]],"aa")</f>
        <v>juillet 21</v>
      </c>
      <c r="H573" s="1" t="str">
        <f>TEXT(Calendar[[#This Row],[Date]],"mmm")&amp;" "&amp;TEXT(Calendar[[#This Row],[Date]],"aa")</f>
        <v>juil 21</v>
      </c>
      <c r="I573" s="2" t="str">
        <f>"S"&amp;IF(LEN(_xlfn.ISOWEEKNUM(Calendar[[#This Row],[Date]]))=1,"0"&amp;_xlfn.ISOWEEKNUM(Calendar[[#This Row],[Date]]),_xlfn.ISOWEEKNUM(Calendar[[#This Row],[Date]]))</f>
        <v>S29</v>
      </c>
      <c r="J573" s="2" t="str">
        <f>Calendar[[#This Row],[Annee]]&amp;"-"&amp;IF(LEN(_xlfn.ISOWEEKNUM(Calendar[[#This Row],[Date]]))=1,"0"&amp;_xlfn.ISOWEEKNUM(Calendar[[#This Row],[Date]]),_xlfn.ISOWEEKNUM(Calendar[[#This Row],[Date]]))</f>
        <v>2021-29</v>
      </c>
      <c r="K573" s="2" t="str">
        <f>TEXT(Calendar[[#This Row],[Date]],"jjjj")</f>
        <v>dimanche</v>
      </c>
      <c r="L573" s="2">
        <f>WEEKDAY(Calendar[[#This Row],[Date]],2)</f>
        <v>7</v>
      </c>
      <c r="M573" s="2">
        <f>DAY(Calendar[[#This Row],[Date]])</f>
        <v>25</v>
      </c>
      <c r="N573" s="2">
        <f>Calendar[[#This Row],[Date]]-DATE(Calendar[[#This Row],[Annee]],1,1)+1</f>
        <v>206</v>
      </c>
      <c r="O573" s="2" t="b">
        <f>IF(OR(Calendar[[#This Row],[Nom_Jour]]="Samedi",Calendar[[#This Row],[Nom_Jour]]="Dimanche"),TRUE)</f>
        <v>1</v>
      </c>
      <c r="P573" s="1" t="b">
        <f>NOT(ISERROR(VLOOKUP(Calendar[[#This Row],[Date]],Fériés[Date Fériés],1,FALSE)))</f>
        <v>0</v>
      </c>
    </row>
    <row r="574" spans="1:16" x14ac:dyDescent="0.3">
      <c r="A574" s="1">
        <v>44403</v>
      </c>
      <c r="B574" s="1" t="str">
        <f>TEXT(Calendar[[#This Row],[Date]],"aaaa")</f>
        <v>2021</v>
      </c>
      <c r="C574" s="1" t="str">
        <f>"T"&amp;ROUNDUP(Calendar[[#This Row],[No_Mois]]/3,0)</f>
        <v>T3</v>
      </c>
      <c r="D574">
        <f t="shared" si="10"/>
        <v>7</v>
      </c>
      <c r="E574" s="2" t="str">
        <f>"M"&amp;Calendar[[#This Row],[No_Mois]]</f>
        <v>M7</v>
      </c>
      <c r="F574" s="2" t="str">
        <f>Calendar[[#This Row],[Annee]]&amp;IF(LEN(Calendar[[#This Row],[No_Mois]])=1,"0"&amp;Calendar[[#This Row],[No_Mois]],Calendar[[#This Row],[No_Mois]])</f>
        <v>202107</v>
      </c>
      <c r="G574" s="1" t="str">
        <f>TEXT(Calendar[[#This Row],[Date]],"mmmm")&amp;" "&amp;TEXT(Calendar[[#This Row],[Date]],"aa")</f>
        <v>juillet 21</v>
      </c>
      <c r="H574" s="1" t="str">
        <f>TEXT(Calendar[[#This Row],[Date]],"mmm")&amp;" "&amp;TEXT(Calendar[[#This Row],[Date]],"aa")</f>
        <v>juil 21</v>
      </c>
      <c r="I574" s="2" t="str">
        <f>"S"&amp;IF(LEN(_xlfn.ISOWEEKNUM(Calendar[[#This Row],[Date]]))=1,"0"&amp;_xlfn.ISOWEEKNUM(Calendar[[#This Row],[Date]]),_xlfn.ISOWEEKNUM(Calendar[[#This Row],[Date]]))</f>
        <v>S30</v>
      </c>
      <c r="J574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74" s="2" t="str">
        <f>TEXT(Calendar[[#This Row],[Date]],"jjjj")</f>
        <v>lundi</v>
      </c>
      <c r="L574" s="2">
        <f>WEEKDAY(Calendar[[#This Row],[Date]],2)</f>
        <v>1</v>
      </c>
      <c r="M574" s="2">
        <f>DAY(Calendar[[#This Row],[Date]])</f>
        <v>26</v>
      </c>
      <c r="N574" s="2">
        <f>Calendar[[#This Row],[Date]]-DATE(Calendar[[#This Row],[Annee]],1,1)+1</f>
        <v>207</v>
      </c>
      <c r="O574" s="2" t="b">
        <f>IF(OR(Calendar[[#This Row],[Nom_Jour]]="Samedi",Calendar[[#This Row],[Nom_Jour]]="Dimanche"),TRUE)</f>
        <v>0</v>
      </c>
      <c r="P574" s="1" t="b">
        <f>NOT(ISERROR(VLOOKUP(Calendar[[#This Row],[Date]],Fériés[Date Fériés],1,FALSE)))</f>
        <v>0</v>
      </c>
    </row>
    <row r="575" spans="1:16" x14ac:dyDescent="0.3">
      <c r="A575" s="1">
        <v>44404</v>
      </c>
      <c r="B575" s="1" t="str">
        <f>TEXT(Calendar[[#This Row],[Date]],"aaaa")</f>
        <v>2021</v>
      </c>
      <c r="C575" s="1" t="str">
        <f>"T"&amp;ROUNDUP(Calendar[[#This Row],[No_Mois]]/3,0)</f>
        <v>T3</v>
      </c>
      <c r="D575">
        <f t="shared" si="10"/>
        <v>7</v>
      </c>
      <c r="E575" s="2" t="str">
        <f>"M"&amp;Calendar[[#This Row],[No_Mois]]</f>
        <v>M7</v>
      </c>
      <c r="F575" s="2" t="str">
        <f>Calendar[[#This Row],[Annee]]&amp;IF(LEN(Calendar[[#This Row],[No_Mois]])=1,"0"&amp;Calendar[[#This Row],[No_Mois]],Calendar[[#This Row],[No_Mois]])</f>
        <v>202107</v>
      </c>
      <c r="G575" s="1" t="str">
        <f>TEXT(Calendar[[#This Row],[Date]],"mmmm")&amp;" "&amp;TEXT(Calendar[[#This Row],[Date]],"aa")</f>
        <v>juillet 21</v>
      </c>
      <c r="H575" s="1" t="str">
        <f>TEXT(Calendar[[#This Row],[Date]],"mmm")&amp;" "&amp;TEXT(Calendar[[#This Row],[Date]],"aa")</f>
        <v>juil 21</v>
      </c>
      <c r="I575" s="2" t="str">
        <f>"S"&amp;IF(LEN(_xlfn.ISOWEEKNUM(Calendar[[#This Row],[Date]]))=1,"0"&amp;_xlfn.ISOWEEKNUM(Calendar[[#This Row],[Date]]),_xlfn.ISOWEEKNUM(Calendar[[#This Row],[Date]]))</f>
        <v>S30</v>
      </c>
      <c r="J575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75" s="2" t="str">
        <f>TEXT(Calendar[[#This Row],[Date]],"jjjj")</f>
        <v>mardi</v>
      </c>
      <c r="L575" s="2">
        <f>WEEKDAY(Calendar[[#This Row],[Date]],2)</f>
        <v>2</v>
      </c>
      <c r="M575" s="2">
        <f>DAY(Calendar[[#This Row],[Date]])</f>
        <v>27</v>
      </c>
      <c r="N575" s="2">
        <f>Calendar[[#This Row],[Date]]-DATE(Calendar[[#This Row],[Annee]],1,1)+1</f>
        <v>208</v>
      </c>
      <c r="O575" s="2" t="b">
        <f>IF(OR(Calendar[[#This Row],[Nom_Jour]]="Samedi",Calendar[[#This Row],[Nom_Jour]]="Dimanche"),TRUE)</f>
        <v>0</v>
      </c>
      <c r="P575" s="1" t="b">
        <f>NOT(ISERROR(VLOOKUP(Calendar[[#This Row],[Date]],Fériés[Date Fériés],1,FALSE)))</f>
        <v>0</v>
      </c>
    </row>
    <row r="576" spans="1:16" x14ac:dyDescent="0.3">
      <c r="A576" s="1">
        <v>44405</v>
      </c>
      <c r="B576" s="1" t="str">
        <f>TEXT(Calendar[[#This Row],[Date]],"aaaa")</f>
        <v>2021</v>
      </c>
      <c r="C576" s="1" t="str">
        <f>"T"&amp;ROUNDUP(Calendar[[#This Row],[No_Mois]]/3,0)</f>
        <v>T3</v>
      </c>
      <c r="D576">
        <f t="shared" si="10"/>
        <v>7</v>
      </c>
      <c r="E576" s="2" t="str">
        <f>"M"&amp;Calendar[[#This Row],[No_Mois]]</f>
        <v>M7</v>
      </c>
      <c r="F576" s="2" t="str">
        <f>Calendar[[#This Row],[Annee]]&amp;IF(LEN(Calendar[[#This Row],[No_Mois]])=1,"0"&amp;Calendar[[#This Row],[No_Mois]],Calendar[[#This Row],[No_Mois]])</f>
        <v>202107</v>
      </c>
      <c r="G576" s="1" t="str">
        <f>TEXT(Calendar[[#This Row],[Date]],"mmmm")&amp;" "&amp;TEXT(Calendar[[#This Row],[Date]],"aa")</f>
        <v>juillet 21</v>
      </c>
      <c r="H576" s="1" t="str">
        <f>TEXT(Calendar[[#This Row],[Date]],"mmm")&amp;" "&amp;TEXT(Calendar[[#This Row],[Date]],"aa")</f>
        <v>juil 21</v>
      </c>
      <c r="I576" s="2" t="str">
        <f>"S"&amp;IF(LEN(_xlfn.ISOWEEKNUM(Calendar[[#This Row],[Date]]))=1,"0"&amp;_xlfn.ISOWEEKNUM(Calendar[[#This Row],[Date]]),_xlfn.ISOWEEKNUM(Calendar[[#This Row],[Date]]))</f>
        <v>S30</v>
      </c>
      <c r="J576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76" s="2" t="str">
        <f>TEXT(Calendar[[#This Row],[Date]],"jjjj")</f>
        <v>mercredi</v>
      </c>
      <c r="L576" s="2">
        <f>WEEKDAY(Calendar[[#This Row],[Date]],2)</f>
        <v>3</v>
      </c>
      <c r="M576" s="2">
        <f>DAY(Calendar[[#This Row],[Date]])</f>
        <v>28</v>
      </c>
      <c r="N576" s="2">
        <f>Calendar[[#This Row],[Date]]-DATE(Calendar[[#This Row],[Annee]],1,1)+1</f>
        <v>209</v>
      </c>
      <c r="O576" s="2" t="b">
        <f>IF(OR(Calendar[[#This Row],[Nom_Jour]]="Samedi",Calendar[[#This Row],[Nom_Jour]]="Dimanche"),TRUE)</f>
        <v>0</v>
      </c>
      <c r="P576" s="1" t="b">
        <f>NOT(ISERROR(VLOOKUP(Calendar[[#This Row],[Date]],Fériés[Date Fériés],1,FALSE)))</f>
        <v>0</v>
      </c>
    </row>
    <row r="577" spans="1:16" x14ac:dyDescent="0.3">
      <c r="A577" s="1">
        <v>44406</v>
      </c>
      <c r="B577" s="1" t="str">
        <f>TEXT(Calendar[[#This Row],[Date]],"aaaa")</f>
        <v>2021</v>
      </c>
      <c r="C577" s="1" t="str">
        <f>"T"&amp;ROUNDUP(Calendar[[#This Row],[No_Mois]]/3,0)</f>
        <v>T3</v>
      </c>
      <c r="D577">
        <f t="shared" si="10"/>
        <v>7</v>
      </c>
      <c r="E577" s="2" t="str">
        <f>"M"&amp;Calendar[[#This Row],[No_Mois]]</f>
        <v>M7</v>
      </c>
      <c r="F577" s="2" t="str">
        <f>Calendar[[#This Row],[Annee]]&amp;IF(LEN(Calendar[[#This Row],[No_Mois]])=1,"0"&amp;Calendar[[#This Row],[No_Mois]],Calendar[[#This Row],[No_Mois]])</f>
        <v>202107</v>
      </c>
      <c r="G577" s="1" t="str">
        <f>TEXT(Calendar[[#This Row],[Date]],"mmmm")&amp;" "&amp;TEXT(Calendar[[#This Row],[Date]],"aa")</f>
        <v>juillet 21</v>
      </c>
      <c r="H577" s="1" t="str">
        <f>TEXT(Calendar[[#This Row],[Date]],"mmm")&amp;" "&amp;TEXT(Calendar[[#This Row],[Date]],"aa")</f>
        <v>juil 21</v>
      </c>
      <c r="I577" s="2" t="str">
        <f>"S"&amp;IF(LEN(_xlfn.ISOWEEKNUM(Calendar[[#This Row],[Date]]))=1,"0"&amp;_xlfn.ISOWEEKNUM(Calendar[[#This Row],[Date]]),_xlfn.ISOWEEKNUM(Calendar[[#This Row],[Date]]))</f>
        <v>S30</v>
      </c>
      <c r="J577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77" s="2" t="str">
        <f>TEXT(Calendar[[#This Row],[Date]],"jjjj")</f>
        <v>jeudi</v>
      </c>
      <c r="L577" s="2">
        <f>WEEKDAY(Calendar[[#This Row],[Date]],2)</f>
        <v>4</v>
      </c>
      <c r="M577" s="2">
        <f>DAY(Calendar[[#This Row],[Date]])</f>
        <v>29</v>
      </c>
      <c r="N577" s="2">
        <f>Calendar[[#This Row],[Date]]-DATE(Calendar[[#This Row],[Annee]],1,1)+1</f>
        <v>210</v>
      </c>
      <c r="O577" s="2" t="b">
        <f>IF(OR(Calendar[[#This Row],[Nom_Jour]]="Samedi",Calendar[[#This Row],[Nom_Jour]]="Dimanche"),TRUE)</f>
        <v>0</v>
      </c>
      <c r="P577" s="1" t="b">
        <f>NOT(ISERROR(VLOOKUP(Calendar[[#This Row],[Date]],Fériés[Date Fériés],1,FALSE)))</f>
        <v>0</v>
      </c>
    </row>
    <row r="578" spans="1:16" x14ac:dyDescent="0.3">
      <c r="A578" s="1">
        <v>44407</v>
      </c>
      <c r="B578" s="1" t="str">
        <f>TEXT(Calendar[[#This Row],[Date]],"aaaa")</f>
        <v>2021</v>
      </c>
      <c r="C578" s="1" t="str">
        <f>"T"&amp;ROUNDUP(Calendar[[#This Row],[No_Mois]]/3,0)</f>
        <v>T3</v>
      </c>
      <c r="D578">
        <f t="shared" si="10"/>
        <v>7</v>
      </c>
      <c r="E578" s="2" t="str">
        <f>"M"&amp;Calendar[[#This Row],[No_Mois]]</f>
        <v>M7</v>
      </c>
      <c r="F578" s="2" t="str">
        <f>Calendar[[#This Row],[Annee]]&amp;IF(LEN(Calendar[[#This Row],[No_Mois]])=1,"0"&amp;Calendar[[#This Row],[No_Mois]],Calendar[[#This Row],[No_Mois]])</f>
        <v>202107</v>
      </c>
      <c r="G578" s="1" t="str">
        <f>TEXT(Calendar[[#This Row],[Date]],"mmmm")&amp;" "&amp;TEXT(Calendar[[#This Row],[Date]],"aa")</f>
        <v>juillet 21</v>
      </c>
      <c r="H578" s="1" t="str">
        <f>TEXT(Calendar[[#This Row],[Date]],"mmm")&amp;" "&amp;TEXT(Calendar[[#This Row],[Date]],"aa")</f>
        <v>juil 21</v>
      </c>
      <c r="I578" s="2" t="str">
        <f>"S"&amp;IF(LEN(_xlfn.ISOWEEKNUM(Calendar[[#This Row],[Date]]))=1,"0"&amp;_xlfn.ISOWEEKNUM(Calendar[[#This Row],[Date]]),_xlfn.ISOWEEKNUM(Calendar[[#This Row],[Date]]))</f>
        <v>S30</v>
      </c>
      <c r="J578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78" s="2" t="str">
        <f>TEXT(Calendar[[#This Row],[Date]],"jjjj")</f>
        <v>vendredi</v>
      </c>
      <c r="L578" s="2">
        <f>WEEKDAY(Calendar[[#This Row],[Date]],2)</f>
        <v>5</v>
      </c>
      <c r="M578" s="2">
        <f>DAY(Calendar[[#This Row],[Date]])</f>
        <v>30</v>
      </c>
      <c r="N578" s="2">
        <f>Calendar[[#This Row],[Date]]-DATE(Calendar[[#This Row],[Annee]],1,1)+1</f>
        <v>211</v>
      </c>
      <c r="O578" s="2" t="b">
        <f>IF(OR(Calendar[[#This Row],[Nom_Jour]]="Samedi",Calendar[[#This Row],[Nom_Jour]]="Dimanche"),TRUE)</f>
        <v>0</v>
      </c>
      <c r="P578" s="1" t="b">
        <f>NOT(ISERROR(VLOOKUP(Calendar[[#This Row],[Date]],Fériés[Date Fériés],1,FALSE)))</f>
        <v>0</v>
      </c>
    </row>
    <row r="579" spans="1:16" x14ac:dyDescent="0.3">
      <c r="A579" s="1">
        <v>44408</v>
      </c>
      <c r="B579" s="1" t="str">
        <f>TEXT(Calendar[[#This Row],[Date]],"aaaa")</f>
        <v>2021</v>
      </c>
      <c r="C579" s="1" t="str">
        <f>"T"&amp;ROUNDUP(Calendar[[#This Row],[No_Mois]]/3,0)</f>
        <v>T3</v>
      </c>
      <c r="D579">
        <f t="shared" si="10"/>
        <v>7</v>
      </c>
      <c r="E579" s="2" t="str">
        <f>"M"&amp;Calendar[[#This Row],[No_Mois]]</f>
        <v>M7</v>
      </c>
      <c r="F579" s="2" t="str">
        <f>Calendar[[#This Row],[Annee]]&amp;IF(LEN(Calendar[[#This Row],[No_Mois]])=1,"0"&amp;Calendar[[#This Row],[No_Mois]],Calendar[[#This Row],[No_Mois]])</f>
        <v>202107</v>
      </c>
      <c r="G579" s="1" t="str">
        <f>TEXT(Calendar[[#This Row],[Date]],"mmmm")&amp;" "&amp;TEXT(Calendar[[#This Row],[Date]],"aa")</f>
        <v>juillet 21</v>
      </c>
      <c r="H579" s="1" t="str">
        <f>TEXT(Calendar[[#This Row],[Date]],"mmm")&amp;" "&amp;TEXT(Calendar[[#This Row],[Date]],"aa")</f>
        <v>juil 21</v>
      </c>
      <c r="I579" s="2" t="str">
        <f>"S"&amp;IF(LEN(_xlfn.ISOWEEKNUM(Calendar[[#This Row],[Date]]))=1,"0"&amp;_xlfn.ISOWEEKNUM(Calendar[[#This Row],[Date]]),_xlfn.ISOWEEKNUM(Calendar[[#This Row],[Date]]))</f>
        <v>S30</v>
      </c>
      <c r="J579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79" s="2" t="str">
        <f>TEXT(Calendar[[#This Row],[Date]],"jjjj")</f>
        <v>samedi</v>
      </c>
      <c r="L579" s="2">
        <f>WEEKDAY(Calendar[[#This Row],[Date]],2)</f>
        <v>6</v>
      </c>
      <c r="M579" s="2">
        <f>DAY(Calendar[[#This Row],[Date]])</f>
        <v>31</v>
      </c>
      <c r="N579" s="2">
        <f>Calendar[[#This Row],[Date]]-DATE(Calendar[[#This Row],[Annee]],1,1)+1</f>
        <v>212</v>
      </c>
      <c r="O579" s="2" t="b">
        <f>IF(OR(Calendar[[#This Row],[Nom_Jour]]="Samedi",Calendar[[#This Row],[Nom_Jour]]="Dimanche"),TRUE)</f>
        <v>1</v>
      </c>
      <c r="P579" s="1" t="b">
        <f>NOT(ISERROR(VLOOKUP(Calendar[[#This Row],[Date]],Fériés[Date Fériés],1,FALSE)))</f>
        <v>0</v>
      </c>
    </row>
    <row r="580" spans="1:16" x14ac:dyDescent="0.3">
      <c r="A580" s="1">
        <v>44409</v>
      </c>
      <c r="B580" s="1" t="str">
        <f>TEXT(Calendar[[#This Row],[Date]],"aaaa")</f>
        <v>2021</v>
      </c>
      <c r="C580" s="1" t="str">
        <f>"T"&amp;ROUNDUP(Calendar[[#This Row],[No_Mois]]/3,0)</f>
        <v>T3</v>
      </c>
      <c r="D580">
        <f t="shared" si="10"/>
        <v>8</v>
      </c>
      <c r="E580" s="2" t="str">
        <f>"M"&amp;Calendar[[#This Row],[No_Mois]]</f>
        <v>M8</v>
      </c>
      <c r="F580" s="2" t="str">
        <f>Calendar[[#This Row],[Annee]]&amp;IF(LEN(Calendar[[#This Row],[No_Mois]])=1,"0"&amp;Calendar[[#This Row],[No_Mois]],Calendar[[#This Row],[No_Mois]])</f>
        <v>202108</v>
      </c>
      <c r="G580" s="1" t="str">
        <f>TEXT(Calendar[[#This Row],[Date]],"mmmm")&amp;" "&amp;TEXT(Calendar[[#This Row],[Date]],"aa")</f>
        <v>août 21</v>
      </c>
      <c r="H580" s="1" t="str">
        <f>TEXT(Calendar[[#This Row],[Date]],"mmm")&amp;" "&amp;TEXT(Calendar[[#This Row],[Date]],"aa")</f>
        <v>août 21</v>
      </c>
      <c r="I580" s="2" t="str">
        <f>"S"&amp;IF(LEN(_xlfn.ISOWEEKNUM(Calendar[[#This Row],[Date]]))=1,"0"&amp;_xlfn.ISOWEEKNUM(Calendar[[#This Row],[Date]]),_xlfn.ISOWEEKNUM(Calendar[[#This Row],[Date]]))</f>
        <v>S30</v>
      </c>
      <c r="J580" s="2" t="str">
        <f>Calendar[[#This Row],[Annee]]&amp;"-"&amp;IF(LEN(_xlfn.ISOWEEKNUM(Calendar[[#This Row],[Date]]))=1,"0"&amp;_xlfn.ISOWEEKNUM(Calendar[[#This Row],[Date]]),_xlfn.ISOWEEKNUM(Calendar[[#This Row],[Date]]))</f>
        <v>2021-30</v>
      </c>
      <c r="K580" s="2" t="str">
        <f>TEXT(Calendar[[#This Row],[Date]],"jjjj")</f>
        <v>dimanche</v>
      </c>
      <c r="L580" s="2">
        <f>WEEKDAY(Calendar[[#This Row],[Date]],2)</f>
        <v>7</v>
      </c>
      <c r="M580" s="2">
        <f>DAY(Calendar[[#This Row],[Date]])</f>
        <v>1</v>
      </c>
      <c r="N580" s="2">
        <f>Calendar[[#This Row],[Date]]-DATE(Calendar[[#This Row],[Annee]],1,1)+1</f>
        <v>213</v>
      </c>
      <c r="O580" s="2" t="b">
        <f>IF(OR(Calendar[[#This Row],[Nom_Jour]]="Samedi",Calendar[[#This Row],[Nom_Jour]]="Dimanche"),TRUE)</f>
        <v>1</v>
      </c>
      <c r="P580" s="1" t="b">
        <f>NOT(ISERROR(VLOOKUP(Calendar[[#This Row],[Date]],Fériés[Date Fériés],1,FALSE)))</f>
        <v>0</v>
      </c>
    </row>
    <row r="581" spans="1:16" x14ac:dyDescent="0.3">
      <c r="A581" s="1">
        <v>44410</v>
      </c>
      <c r="B581" s="1" t="str">
        <f>TEXT(Calendar[[#This Row],[Date]],"aaaa")</f>
        <v>2021</v>
      </c>
      <c r="C581" s="1" t="str">
        <f>"T"&amp;ROUNDUP(Calendar[[#This Row],[No_Mois]]/3,0)</f>
        <v>T3</v>
      </c>
      <c r="D581">
        <f t="shared" si="10"/>
        <v>8</v>
      </c>
      <c r="E581" s="2" t="str">
        <f>"M"&amp;Calendar[[#This Row],[No_Mois]]</f>
        <v>M8</v>
      </c>
      <c r="F581" s="2" t="str">
        <f>Calendar[[#This Row],[Annee]]&amp;IF(LEN(Calendar[[#This Row],[No_Mois]])=1,"0"&amp;Calendar[[#This Row],[No_Mois]],Calendar[[#This Row],[No_Mois]])</f>
        <v>202108</v>
      </c>
      <c r="G581" s="1" t="str">
        <f>TEXT(Calendar[[#This Row],[Date]],"mmmm")&amp;" "&amp;TEXT(Calendar[[#This Row],[Date]],"aa")</f>
        <v>août 21</v>
      </c>
      <c r="H581" s="1" t="str">
        <f>TEXT(Calendar[[#This Row],[Date]],"mmm")&amp;" "&amp;TEXT(Calendar[[#This Row],[Date]],"aa")</f>
        <v>août 21</v>
      </c>
      <c r="I581" s="2" t="str">
        <f>"S"&amp;IF(LEN(_xlfn.ISOWEEKNUM(Calendar[[#This Row],[Date]]))=1,"0"&amp;_xlfn.ISOWEEKNUM(Calendar[[#This Row],[Date]]),_xlfn.ISOWEEKNUM(Calendar[[#This Row],[Date]]))</f>
        <v>S31</v>
      </c>
      <c r="J581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1" s="2" t="str">
        <f>TEXT(Calendar[[#This Row],[Date]],"jjjj")</f>
        <v>lundi</v>
      </c>
      <c r="L581" s="2">
        <f>WEEKDAY(Calendar[[#This Row],[Date]],2)</f>
        <v>1</v>
      </c>
      <c r="M581" s="2">
        <f>DAY(Calendar[[#This Row],[Date]])</f>
        <v>2</v>
      </c>
      <c r="N581" s="2">
        <f>Calendar[[#This Row],[Date]]-DATE(Calendar[[#This Row],[Annee]],1,1)+1</f>
        <v>214</v>
      </c>
      <c r="O581" s="2" t="b">
        <f>IF(OR(Calendar[[#This Row],[Nom_Jour]]="Samedi",Calendar[[#This Row],[Nom_Jour]]="Dimanche"),TRUE)</f>
        <v>0</v>
      </c>
      <c r="P581" s="1" t="b">
        <f>NOT(ISERROR(VLOOKUP(Calendar[[#This Row],[Date]],Fériés[Date Fériés],1,FALSE)))</f>
        <v>0</v>
      </c>
    </row>
    <row r="582" spans="1:16" x14ac:dyDescent="0.3">
      <c r="A582" s="1">
        <v>44411</v>
      </c>
      <c r="B582" s="1" t="str">
        <f>TEXT(Calendar[[#This Row],[Date]],"aaaa")</f>
        <v>2021</v>
      </c>
      <c r="C582" s="1" t="str">
        <f>"T"&amp;ROUNDUP(Calendar[[#This Row],[No_Mois]]/3,0)</f>
        <v>T3</v>
      </c>
      <c r="D582">
        <f t="shared" si="10"/>
        <v>8</v>
      </c>
      <c r="E582" s="2" t="str">
        <f>"M"&amp;Calendar[[#This Row],[No_Mois]]</f>
        <v>M8</v>
      </c>
      <c r="F582" s="2" t="str">
        <f>Calendar[[#This Row],[Annee]]&amp;IF(LEN(Calendar[[#This Row],[No_Mois]])=1,"0"&amp;Calendar[[#This Row],[No_Mois]],Calendar[[#This Row],[No_Mois]])</f>
        <v>202108</v>
      </c>
      <c r="G582" s="1" t="str">
        <f>TEXT(Calendar[[#This Row],[Date]],"mmmm")&amp;" "&amp;TEXT(Calendar[[#This Row],[Date]],"aa")</f>
        <v>août 21</v>
      </c>
      <c r="H582" s="1" t="str">
        <f>TEXT(Calendar[[#This Row],[Date]],"mmm")&amp;" "&amp;TEXT(Calendar[[#This Row],[Date]],"aa")</f>
        <v>août 21</v>
      </c>
      <c r="I582" s="2" t="str">
        <f>"S"&amp;IF(LEN(_xlfn.ISOWEEKNUM(Calendar[[#This Row],[Date]]))=1,"0"&amp;_xlfn.ISOWEEKNUM(Calendar[[#This Row],[Date]]),_xlfn.ISOWEEKNUM(Calendar[[#This Row],[Date]]))</f>
        <v>S31</v>
      </c>
      <c r="J582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2" s="2" t="str">
        <f>TEXT(Calendar[[#This Row],[Date]],"jjjj")</f>
        <v>mardi</v>
      </c>
      <c r="L582" s="2">
        <f>WEEKDAY(Calendar[[#This Row],[Date]],2)</f>
        <v>2</v>
      </c>
      <c r="M582" s="2">
        <f>DAY(Calendar[[#This Row],[Date]])</f>
        <v>3</v>
      </c>
      <c r="N582" s="2">
        <f>Calendar[[#This Row],[Date]]-DATE(Calendar[[#This Row],[Annee]],1,1)+1</f>
        <v>215</v>
      </c>
      <c r="O582" s="2" t="b">
        <f>IF(OR(Calendar[[#This Row],[Nom_Jour]]="Samedi",Calendar[[#This Row],[Nom_Jour]]="Dimanche"),TRUE)</f>
        <v>0</v>
      </c>
      <c r="P582" s="1" t="b">
        <f>NOT(ISERROR(VLOOKUP(Calendar[[#This Row],[Date]],Fériés[Date Fériés],1,FALSE)))</f>
        <v>0</v>
      </c>
    </row>
    <row r="583" spans="1:16" x14ac:dyDescent="0.3">
      <c r="A583" s="1">
        <v>44412</v>
      </c>
      <c r="B583" s="1" t="str">
        <f>TEXT(Calendar[[#This Row],[Date]],"aaaa")</f>
        <v>2021</v>
      </c>
      <c r="C583" s="1" t="str">
        <f>"T"&amp;ROUNDUP(Calendar[[#This Row],[No_Mois]]/3,0)</f>
        <v>T3</v>
      </c>
      <c r="D583">
        <f t="shared" si="10"/>
        <v>8</v>
      </c>
      <c r="E583" s="2" t="str">
        <f>"M"&amp;Calendar[[#This Row],[No_Mois]]</f>
        <v>M8</v>
      </c>
      <c r="F583" s="2" t="str">
        <f>Calendar[[#This Row],[Annee]]&amp;IF(LEN(Calendar[[#This Row],[No_Mois]])=1,"0"&amp;Calendar[[#This Row],[No_Mois]],Calendar[[#This Row],[No_Mois]])</f>
        <v>202108</v>
      </c>
      <c r="G583" s="1" t="str">
        <f>TEXT(Calendar[[#This Row],[Date]],"mmmm")&amp;" "&amp;TEXT(Calendar[[#This Row],[Date]],"aa")</f>
        <v>août 21</v>
      </c>
      <c r="H583" s="1" t="str">
        <f>TEXT(Calendar[[#This Row],[Date]],"mmm")&amp;" "&amp;TEXT(Calendar[[#This Row],[Date]],"aa")</f>
        <v>août 21</v>
      </c>
      <c r="I583" s="2" t="str">
        <f>"S"&amp;IF(LEN(_xlfn.ISOWEEKNUM(Calendar[[#This Row],[Date]]))=1,"0"&amp;_xlfn.ISOWEEKNUM(Calendar[[#This Row],[Date]]),_xlfn.ISOWEEKNUM(Calendar[[#This Row],[Date]]))</f>
        <v>S31</v>
      </c>
      <c r="J583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3" s="2" t="str">
        <f>TEXT(Calendar[[#This Row],[Date]],"jjjj")</f>
        <v>mercredi</v>
      </c>
      <c r="L583" s="2">
        <f>WEEKDAY(Calendar[[#This Row],[Date]],2)</f>
        <v>3</v>
      </c>
      <c r="M583" s="2">
        <f>DAY(Calendar[[#This Row],[Date]])</f>
        <v>4</v>
      </c>
      <c r="N583" s="2">
        <f>Calendar[[#This Row],[Date]]-DATE(Calendar[[#This Row],[Annee]],1,1)+1</f>
        <v>216</v>
      </c>
      <c r="O583" s="2" t="b">
        <f>IF(OR(Calendar[[#This Row],[Nom_Jour]]="Samedi",Calendar[[#This Row],[Nom_Jour]]="Dimanche"),TRUE)</f>
        <v>0</v>
      </c>
      <c r="P583" s="1" t="b">
        <f>NOT(ISERROR(VLOOKUP(Calendar[[#This Row],[Date]],Fériés[Date Fériés],1,FALSE)))</f>
        <v>0</v>
      </c>
    </row>
    <row r="584" spans="1:16" x14ac:dyDescent="0.3">
      <c r="A584" s="1">
        <v>44413</v>
      </c>
      <c r="B584" s="1" t="str">
        <f>TEXT(Calendar[[#This Row],[Date]],"aaaa")</f>
        <v>2021</v>
      </c>
      <c r="C584" s="1" t="str">
        <f>"T"&amp;ROUNDUP(Calendar[[#This Row],[No_Mois]]/3,0)</f>
        <v>T3</v>
      </c>
      <c r="D584">
        <f t="shared" si="10"/>
        <v>8</v>
      </c>
      <c r="E584" s="2" t="str">
        <f>"M"&amp;Calendar[[#This Row],[No_Mois]]</f>
        <v>M8</v>
      </c>
      <c r="F584" s="2" t="str">
        <f>Calendar[[#This Row],[Annee]]&amp;IF(LEN(Calendar[[#This Row],[No_Mois]])=1,"0"&amp;Calendar[[#This Row],[No_Mois]],Calendar[[#This Row],[No_Mois]])</f>
        <v>202108</v>
      </c>
      <c r="G584" s="1" t="str">
        <f>TEXT(Calendar[[#This Row],[Date]],"mmmm")&amp;" "&amp;TEXT(Calendar[[#This Row],[Date]],"aa")</f>
        <v>août 21</v>
      </c>
      <c r="H584" s="1" t="str">
        <f>TEXT(Calendar[[#This Row],[Date]],"mmm")&amp;" "&amp;TEXT(Calendar[[#This Row],[Date]],"aa")</f>
        <v>août 21</v>
      </c>
      <c r="I584" s="2" t="str">
        <f>"S"&amp;IF(LEN(_xlfn.ISOWEEKNUM(Calendar[[#This Row],[Date]]))=1,"0"&amp;_xlfn.ISOWEEKNUM(Calendar[[#This Row],[Date]]),_xlfn.ISOWEEKNUM(Calendar[[#This Row],[Date]]))</f>
        <v>S31</v>
      </c>
      <c r="J584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4" s="2" t="str">
        <f>TEXT(Calendar[[#This Row],[Date]],"jjjj")</f>
        <v>jeudi</v>
      </c>
      <c r="L584" s="2">
        <f>WEEKDAY(Calendar[[#This Row],[Date]],2)</f>
        <v>4</v>
      </c>
      <c r="M584" s="2">
        <f>DAY(Calendar[[#This Row],[Date]])</f>
        <v>5</v>
      </c>
      <c r="N584" s="2">
        <f>Calendar[[#This Row],[Date]]-DATE(Calendar[[#This Row],[Annee]],1,1)+1</f>
        <v>217</v>
      </c>
      <c r="O584" s="2" t="b">
        <f>IF(OR(Calendar[[#This Row],[Nom_Jour]]="Samedi",Calendar[[#This Row],[Nom_Jour]]="Dimanche"),TRUE)</f>
        <v>0</v>
      </c>
      <c r="P584" s="1" t="b">
        <f>NOT(ISERROR(VLOOKUP(Calendar[[#This Row],[Date]],Fériés[Date Fériés],1,FALSE)))</f>
        <v>0</v>
      </c>
    </row>
    <row r="585" spans="1:16" x14ac:dyDescent="0.3">
      <c r="A585" s="1">
        <v>44414</v>
      </c>
      <c r="B585" s="1" t="str">
        <f>TEXT(Calendar[[#This Row],[Date]],"aaaa")</f>
        <v>2021</v>
      </c>
      <c r="C585" s="1" t="str">
        <f>"T"&amp;ROUNDUP(Calendar[[#This Row],[No_Mois]]/3,0)</f>
        <v>T3</v>
      </c>
      <c r="D585">
        <f t="shared" si="10"/>
        <v>8</v>
      </c>
      <c r="E585" s="2" t="str">
        <f>"M"&amp;Calendar[[#This Row],[No_Mois]]</f>
        <v>M8</v>
      </c>
      <c r="F585" s="2" t="str">
        <f>Calendar[[#This Row],[Annee]]&amp;IF(LEN(Calendar[[#This Row],[No_Mois]])=1,"0"&amp;Calendar[[#This Row],[No_Mois]],Calendar[[#This Row],[No_Mois]])</f>
        <v>202108</v>
      </c>
      <c r="G585" s="1" t="str">
        <f>TEXT(Calendar[[#This Row],[Date]],"mmmm")&amp;" "&amp;TEXT(Calendar[[#This Row],[Date]],"aa")</f>
        <v>août 21</v>
      </c>
      <c r="H585" s="1" t="str">
        <f>TEXT(Calendar[[#This Row],[Date]],"mmm")&amp;" "&amp;TEXT(Calendar[[#This Row],[Date]],"aa")</f>
        <v>août 21</v>
      </c>
      <c r="I585" s="2" t="str">
        <f>"S"&amp;IF(LEN(_xlfn.ISOWEEKNUM(Calendar[[#This Row],[Date]]))=1,"0"&amp;_xlfn.ISOWEEKNUM(Calendar[[#This Row],[Date]]),_xlfn.ISOWEEKNUM(Calendar[[#This Row],[Date]]))</f>
        <v>S31</v>
      </c>
      <c r="J585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5" s="2" t="str">
        <f>TEXT(Calendar[[#This Row],[Date]],"jjjj")</f>
        <v>vendredi</v>
      </c>
      <c r="L585" s="2">
        <f>WEEKDAY(Calendar[[#This Row],[Date]],2)</f>
        <v>5</v>
      </c>
      <c r="M585" s="2">
        <f>DAY(Calendar[[#This Row],[Date]])</f>
        <v>6</v>
      </c>
      <c r="N585" s="2">
        <f>Calendar[[#This Row],[Date]]-DATE(Calendar[[#This Row],[Annee]],1,1)+1</f>
        <v>218</v>
      </c>
      <c r="O585" s="2" t="b">
        <f>IF(OR(Calendar[[#This Row],[Nom_Jour]]="Samedi",Calendar[[#This Row],[Nom_Jour]]="Dimanche"),TRUE)</f>
        <v>0</v>
      </c>
      <c r="P585" s="1" t="b">
        <f>NOT(ISERROR(VLOOKUP(Calendar[[#This Row],[Date]],Fériés[Date Fériés],1,FALSE)))</f>
        <v>0</v>
      </c>
    </row>
    <row r="586" spans="1:16" x14ac:dyDescent="0.3">
      <c r="A586" s="1">
        <v>44415</v>
      </c>
      <c r="B586" s="1" t="str">
        <f>TEXT(Calendar[[#This Row],[Date]],"aaaa")</f>
        <v>2021</v>
      </c>
      <c r="C586" s="1" t="str">
        <f>"T"&amp;ROUNDUP(Calendar[[#This Row],[No_Mois]]/3,0)</f>
        <v>T3</v>
      </c>
      <c r="D586">
        <f t="shared" si="10"/>
        <v>8</v>
      </c>
      <c r="E586" s="2" t="str">
        <f>"M"&amp;Calendar[[#This Row],[No_Mois]]</f>
        <v>M8</v>
      </c>
      <c r="F586" s="2" t="str">
        <f>Calendar[[#This Row],[Annee]]&amp;IF(LEN(Calendar[[#This Row],[No_Mois]])=1,"0"&amp;Calendar[[#This Row],[No_Mois]],Calendar[[#This Row],[No_Mois]])</f>
        <v>202108</v>
      </c>
      <c r="G586" s="1" t="str">
        <f>TEXT(Calendar[[#This Row],[Date]],"mmmm")&amp;" "&amp;TEXT(Calendar[[#This Row],[Date]],"aa")</f>
        <v>août 21</v>
      </c>
      <c r="H586" s="1" t="str">
        <f>TEXT(Calendar[[#This Row],[Date]],"mmm")&amp;" "&amp;TEXT(Calendar[[#This Row],[Date]],"aa")</f>
        <v>août 21</v>
      </c>
      <c r="I586" s="2" t="str">
        <f>"S"&amp;IF(LEN(_xlfn.ISOWEEKNUM(Calendar[[#This Row],[Date]]))=1,"0"&amp;_xlfn.ISOWEEKNUM(Calendar[[#This Row],[Date]]),_xlfn.ISOWEEKNUM(Calendar[[#This Row],[Date]]))</f>
        <v>S31</v>
      </c>
      <c r="J586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6" s="2" t="str">
        <f>TEXT(Calendar[[#This Row],[Date]],"jjjj")</f>
        <v>samedi</v>
      </c>
      <c r="L586" s="2">
        <f>WEEKDAY(Calendar[[#This Row],[Date]],2)</f>
        <v>6</v>
      </c>
      <c r="M586" s="2">
        <f>DAY(Calendar[[#This Row],[Date]])</f>
        <v>7</v>
      </c>
      <c r="N586" s="2">
        <f>Calendar[[#This Row],[Date]]-DATE(Calendar[[#This Row],[Annee]],1,1)+1</f>
        <v>219</v>
      </c>
      <c r="O586" s="2" t="b">
        <f>IF(OR(Calendar[[#This Row],[Nom_Jour]]="Samedi",Calendar[[#This Row],[Nom_Jour]]="Dimanche"),TRUE)</f>
        <v>1</v>
      </c>
      <c r="P586" s="1" t="b">
        <f>NOT(ISERROR(VLOOKUP(Calendar[[#This Row],[Date]],Fériés[Date Fériés],1,FALSE)))</f>
        <v>0</v>
      </c>
    </row>
    <row r="587" spans="1:16" x14ac:dyDescent="0.3">
      <c r="A587" s="1">
        <v>44416</v>
      </c>
      <c r="B587" s="1" t="str">
        <f>TEXT(Calendar[[#This Row],[Date]],"aaaa")</f>
        <v>2021</v>
      </c>
      <c r="C587" s="1" t="str">
        <f>"T"&amp;ROUNDUP(Calendar[[#This Row],[No_Mois]]/3,0)</f>
        <v>T3</v>
      </c>
      <c r="D587">
        <f t="shared" si="10"/>
        <v>8</v>
      </c>
      <c r="E587" s="2" t="str">
        <f>"M"&amp;Calendar[[#This Row],[No_Mois]]</f>
        <v>M8</v>
      </c>
      <c r="F587" s="2" t="str">
        <f>Calendar[[#This Row],[Annee]]&amp;IF(LEN(Calendar[[#This Row],[No_Mois]])=1,"0"&amp;Calendar[[#This Row],[No_Mois]],Calendar[[#This Row],[No_Mois]])</f>
        <v>202108</v>
      </c>
      <c r="G587" s="1" t="str">
        <f>TEXT(Calendar[[#This Row],[Date]],"mmmm")&amp;" "&amp;TEXT(Calendar[[#This Row],[Date]],"aa")</f>
        <v>août 21</v>
      </c>
      <c r="H587" s="1" t="str">
        <f>TEXT(Calendar[[#This Row],[Date]],"mmm")&amp;" "&amp;TEXT(Calendar[[#This Row],[Date]],"aa")</f>
        <v>août 21</v>
      </c>
      <c r="I587" s="2" t="str">
        <f>"S"&amp;IF(LEN(_xlfn.ISOWEEKNUM(Calendar[[#This Row],[Date]]))=1,"0"&amp;_xlfn.ISOWEEKNUM(Calendar[[#This Row],[Date]]),_xlfn.ISOWEEKNUM(Calendar[[#This Row],[Date]]))</f>
        <v>S31</v>
      </c>
      <c r="J587" s="2" t="str">
        <f>Calendar[[#This Row],[Annee]]&amp;"-"&amp;IF(LEN(_xlfn.ISOWEEKNUM(Calendar[[#This Row],[Date]]))=1,"0"&amp;_xlfn.ISOWEEKNUM(Calendar[[#This Row],[Date]]),_xlfn.ISOWEEKNUM(Calendar[[#This Row],[Date]]))</f>
        <v>2021-31</v>
      </c>
      <c r="K587" s="2" t="str">
        <f>TEXT(Calendar[[#This Row],[Date]],"jjjj")</f>
        <v>dimanche</v>
      </c>
      <c r="L587" s="2">
        <f>WEEKDAY(Calendar[[#This Row],[Date]],2)</f>
        <v>7</v>
      </c>
      <c r="M587" s="2">
        <f>DAY(Calendar[[#This Row],[Date]])</f>
        <v>8</v>
      </c>
      <c r="N587" s="2">
        <f>Calendar[[#This Row],[Date]]-DATE(Calendar[[#This Row],[Annee]],1,1)+1</f>
        <v>220</v>
      </c>
      <c r="O587" s="2" t="b">
        <f>IF(OR(Calendar[[#This Row],[Nom_Jour]]="Samedi",Calendar[[#This Row],[Nom_Jour]]="Dimanche"),TRUE)</f>
        <v>1</v>
      </c>
      <c r="P587" s="1" t="b">
        <f>NOT(ISERROR(VLOOKUP(Calendar[[#This Row],[Date]],Fériés[Date Fériés],1,FALSE)))</f>
        <v>0</v>
      </c>
    </row>
    <row r="588" spans="1:16" x14ac:dyDescent="0.3">
      <c r="A588" s="1">
        <v>44417</v>
      </c>
      <c r="B588" s="1" t="str">
        <f>TEXT(Calendar[[#This Row],[Date]],"aaaa")</f>
        <v>2021</v>
      </c>
      <c r="C588" s="1" t="str">
        <f>"T"&amp;ROUNDUP(Calendar[[#This Row],[No_Mois]]/3,0)</f>
        <v>T3</v>
      </c>
      <c r="D588">
        <f t="shared" si="10"/>
        <v>8</v>
      </c>
      <c r="E588" s="2" t="str">
        <f>"M"&amp;Calendar[[#This Row],[No_Mois]]</f>
        <v>M8</v>
      </c>
      <c r="F588" s="2" t="str">
        <f>Calendar[[#This Row],[Annee]]&amp;IF(LEN(Calendar[[#This Row],[No_Mois]])=1,"0"&amp;Calendar[[#This Row],[No_Mois]],Calendar[[#This Row],[No_Mois]])</f>
        <v>202108</v>
      </c>
      <c r="G588" s="1" t="str">
        <f>TEXT(Calendar[[#This Row],[Date]],"mmmm")&amp;" "&amp;TEXT(Calendar[[#This Row],[Date]],"aa")</f>
        <v>août 21</v>
      </c>
      <c r="H588" s="1" t="str">
        <f>TEXT(Calendar[[#This Row],[Date]],"mmm")&amp;" "&amp;TEXT(Calendar[[#This Row],[Date]],"aa")</f>
        <v>août 21</v>
      </c>
      <c r="I588" s="2" t="str">
        <f>"S"&amp;IF(LEN(_xlfn.ISOWEEKNUM(Calendar[[#This Row],[Date]]))=1,"0"&amp;_xlfn.ISOWEEKNUM(Calendar[[#This Row],[Date]]),_xlfn.ISOWEEKNUM(Calendar[[#This Row],[Date]]))</f>
        <v>S32</v>
      </c>
      <c r="J588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88" s="2" t="str">
        <f>TEXT(Calendar[[#This Row],[Date]],"jjjj")</f>
        <v>lundi</v>
      </c>
      <c r="L588" s="2">
        <f>WEEKDAY(Calendar[[#This Row],[Date]],2)</f>
        <v>1</v>
      </c>
      <c r="M588" s="2">
        <f>DAY(Calendar[[#This Row],[Date]])</f>
        <v>9</v>
      </c>
      <c r="N588" s="2">
        <f>Calendar[[#This Row],[Date]]-DATE(Calendar[[#This Row],[Annee]],1,1)+1</f>
        <v>221</v>
      </c>
      <c r="O588" s="2" t="b">
        <f>IF(OR(Calendar[[#This Row],[Nom_Jour]]="Samedi",Calendar[[#This Row],[Nom_Jour]]="Dimanche"),TRUE)</f>
        <v>0</v>
      </c>
      <c r="P588" s="1" t="b">
        <f>NOT(ISERROR(VLOOKUP(Calendar[[#This Row],[Date]],Fériés[Date Fériés],1,FALSE)))</f>
        <v>0</v>
      </c>
    </row>
    <row r="589" spans="1:16" x14ac:dyDescent="0.3">
      <c r="A589" s="1">
        <v>44418</v>
      </c>
      <c r="B589" s="1" t="str">
        <f>TEXT(Calendar[[#This Row],[Date]],"aaaa")</f>
        <v>2021</v>
      </c>
      <c r="C589" s="1" t="str">
        <f>"T"&amp;ROUNDUP(Calendar[[#This Row],[No_Mois]]/3,0)</f>
        <v>T3</v>
      </c>
      <c r="D589">
        <f t="shared" si="10"/>
        <v>8</v>
      </c>
      <c r="E589" s="2" t="str">
        <f>"M"&amp;Calendar[[#This Row],[No_Mois]]</f>
        <v>M8</v>
      </c>
      <c r="F589" s="2" t="str">
        <f>Calendar[[#This Row],[Annee]]&amp;IF(LEN(Calendar[[#This Row],[No_Mois]])=1,"0"&amp;Calendar[[#This Row],[No_Mois]],Calendar[[#This Row],[No_Mois]])</f>
        <v>202108</v>
      </c>
      <c r="G589" s="1" t="str">
        <f>TEXT(Calendar[[#This Row],[Date]],"mmmm")&amp;" "&amp;TEXT(Calendar[[#This Row],[Date]],"aa")</f>
        <v>août 21</v>
      </c>
      <c r="H589" s="1" t="str">
        <f>TEXT(Calendar[[#This Row],[Date]],"mmm")&amp;" "&amp;TEXT(Calendar[[#This Row],[Date]],"aa")</f>
        <v>août 21</v>
      </c>
      <c r="I589" s="2" t="str">
        <f>"S"&amp;IF(LEN(_xlfn.ISOWEEKNUM(Calendar[[#This Row],[Date]]))=1,"0"&amp;_xlfn.ISOWEEKNUM(Calendar[[#This Row],[Date]]),_xlfn.ISOWEEKNUM(Calendar[[#This Row],[Date]]))</f>
        <v>S32</v>
      </c>
      <c r="J589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89" s="2" t="str">
        <f>TEXT(Calendar[[#This Row],[Date]],"jjjj")</f>
        <v>mardi</v>
      </c>
      <c r="L589" s="2">
        <f>WEEKDAY(Calendar[[#This Row],[Date]],2)</f>
        <v>2</v>
      </c>
      <c r="M589" s="2">
        <f>DAY(Calendar[[#This Row],[Date]])</f>
        <v>10</v>
      </c>
      <c r="N589" s="2">
        <f>Calendar[[#This Row],[Date]]-DATE(Calendar[[#This Row],[Annee]],1,1)+1</f>
        <v>222</v>
      </c>
      <c r="O589" s="2" t="b">
        <f>IF(OR(Calendar[[#This Row],[Nom_Jour]]="Samedi",Calendar[[#This Row],[Nom_Jour]]="Dimanche"),TRUE)</f>
        <v>0</v>
      </c>
      <c r="P589" s="1" t="b">
        <f>NOT(ISERROR(VLOOKUP(Calendar[[#This Row],[Date]],Fériés[Date Fériés],1,FALSE)))</f>
        <v>0</v>
      </c>
    </row>
    <row r="590" spans="1:16" x14ac:dyDescent="0.3">
      <c r="A590" s="1">
        <v>44419</v>
      </c>
      <c r="B590" s="1" t="str">
        <f>TEXT(Calendar[[#This Row],[Date]],"aaaa")</f>
        <v>2021</v>
      </c>
      <c r="C590" s="1" t="str">
        <f>"T"&amp;ROUNDUP(Calendar[[#This Row],[No_Mois]]/3,0)</f>
        <v>T3</v>
      </c>
      <c r="D590">
        <f t="shared" si="10"/>
        <v>8</v>
      </c>
      <c r="E590" s="2" t="str">
        <f>"M"&amp;Calendar[[#This Row],[No_Mois]]</f>
        <v>M8</v>
      </c>
      <c r="F590" s="2" t="str">
        <f>Calendar[[#This Row],[Annee]]&amp;IF(LEN(Calendar[[#This Row],[No_Mois]])=1,"0"&amp;Calendar[[#This Row],[No_Mois]],Calendar[[#This Row],[No_Mois]])</f>
        <v>202108</v>
      </c>
      <c r="G590" s="1" t="str">
        <f>TEXT(Calendar[[#This Row],[Date]],"mmmm")&amp;" "&amp;TEXT(Calendar[[#This Row],[Date]],"aa")</f>
        <v>août 21</v>
      </c>
      <c r="H590" s="1" t="str">
        <f>TEXT(Calendar[[#This Row],[Date]],"mmm")&amp;" "&amp;TEXT(Calendar[[#This Row],[Date]],"aa")</f>
        <v>août 21</v>
      </c>
      <c r="I590" s="2" t="str">
        <f>"S"&amp;IF(LEN(_xlfn.ISOWEEKNUM(Calendar[[#This Row],[Date]]))=1,"0"&amp;_xlfn.ISOWEEKNUM(Calendar[[#This Row],[Date]]),_xlfn.ISOWEEKNUM(Calendar[[#This Row],[Date]]))</f>
        <v>S32</v>
      </c>
      <c r="J590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90" s="2" t="str">
        <f>TEXT(Calendar[[#This Row],[Date]],"jjjj")</f>
        <v>mercredi</v>
      </c>
      <c r="L590" s="2">
        <f>WEEKDAY(Calendar[[#This Row],[Date]],2)</f>
        <v>3</v>
      </c>
      <c r="M590" s="2">
        <f>DAY(Calendar[[#This Row],[Date]])</f>
        <v>11</v>
      </c>
      <c r="N590" s="2">
        <f>Calendar[[#This Row],[Date]]-DATE(Calendar[[#This Row],[Annee]],1,1)+1</f>
        <v>223</v>
      </c>
      <c r="O590" s="2" t="b">
        <f>IF(OR(Calendar[[#This Row],[Nom_Jour]]="Samedi",Calendar[[#This Row],[Nom_Jour]]="Dimanche"),TRUE)</f>
        <v>0</v>
      </c>
      <c r="P590" s="1" t="b">
        <f>NOT(ISERROR(VLOOKUP(Calendar[[#This Row],[Date]],Fériés[Date Fériés],1,FALSE)))</f>
        <v>0</v>
      </c>
    </row>
    <row r="591" spans="1:16" x14ac:dyDescent="0.3">
      <c r="A591" s="1">
        <v>44420</v>
      </c>
      <c r="B591" s="1" t="str">
        <f>TEXT(Calendar[[#This Row],[Date]],"aaaa")</f>
        <v>2021</v>
      </c>
      <c r="C591" s="1" t="str">
        <f>"T"&amp;ROUNDUP(Calendar[[#This Row],[No_Mois]]/3,0)</f>
        <v>T3</v>
      </c>
      <c r="D591">
        <f t="shared" si="10"/>
        <v>8</v>
      </c>
      <c r="E591" s="2" t="str">
        <f>"M"&amp;Calendar[[#This Row],[No_Mois]]</f>
        <v>M8</v>
      </c>
      <c r="F591" s="2" t="str">
        <f>Calendar[[#This Row],[Annee]]&amp;IF(LEN(Calendar[[#This Row],[No_Mois]])=1,"0"&amp;Calendar[[#This Row],[No_Mois]],Calendar[[#This Row],[No_Mois]])</f>
        <v>202108</v>
      </c>
      <c r="G591" s="1" t="str">
        <f>TEXT(Calendar[[#This Row],[Date]],"mmmm")&amp;" "&amp;TEXT(Calendar[[#This Row],[Date]],"aa")</f>
        <v>août 21</v>
      </c>
      <c r="H591" s="1" t="str">
        <f>TEXT(Calendar[[#This Row],[Date]],"mmm")&amp;" "&amp;TEXT(Calendar[[#This Row],[Date]],"aa")</f>
        <v>août 21</v>
      </c>
      <c r="I591" s="2" t="str">
        <f>"S"&amp;IF(LEN(_xlfn.ISOWEEKNUM(Calendar[[#This Row],[Date]]))=1,"0"&amp;_xlfn.ISOWEEKNUM(Calendar[[#This Row],[Date]]),_xlfn.ISOWEEKNUM(Calendar[[#This Row],[Date]]))</f>
        <v>S32</v>
      </c>
      <c r="J591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91" s="2" t="str">
        <f>TEXT(Calendar[[#This Row],[Date]],"jjjj")</f>
        <v>jeudi</v>
      </c>
      <c r="L591" s="2">
        <f>WEEKDAY(Calendar[[#This Row],[Date]],2)</f>
        <v>4</v>
      </c>
      <c r="M591" s="2">
        <f>DAY(Calendar[[#This Row],[Date]])</f>
        <v>12</v>
      </c>
      <c r="N591" s="2">
        <f>Calendar[[#This Row],[Date]]-DATE(Calendar[[#This Row],[Annee]],1,1)+1</f>
        <v>224</v>
      </c>
      <c r="O591" s="2" t="b">
        <f>IF(OR(Calendar[[#This Row],[Nom_Jour]]="Samedi",Calendar[[#This Row],[Nom_Jour]]="Dimanche"),TRUE)</f>
        <v>0</v>
      </c>
      <c r="P591" s="1" t="b">
        <f>NOT(ISERROR(VLOOKUP(Calendar[[#This Row],[Date]],Fériés[Date Fériés],1,FALSE)))</f>
        <v>0</v>
      </c>
    </row>
    <row r="592" spans="1:16" x14ac:dyDescent="0.3">
      <c r="A592" s="1">
        <v>44421</v>
      </c>
      <c r="B592" s="1" t="str">
        <f>TEXT(Calendar[[#This Row],[Date]],"aaaa")</f>
        <v>2021</v>
      </c>
      <c r="C592" s="1" t="str">
        <f>"T"&amp;ROUNDUP(Calendar[[#This Row],[No_Mois]]/3,0)</f>
        <v>T3</v>
      </c>
      <c r="D592">
        <f t="shared" si="10"/>
        <v>8</v>
      </c>
      <c r="E592" s="2" t="str">
        <f>"M"&amp;Calendar[[#This Row],[No_Mois]]</f>
        <v>M8</v>
      </c>
      <c r="F592" s="2" t="str">
        <f>Calendar[[#This Row],[Annee]]&amp;IF(LEN(Calendar[[#This Row],[No_Mois]])=1,"0"&amp;Calendar[[#This Row],[No_Mois]],Calendar[[#This Row],[No_Mois]])</f>
        <v>202108</v>
      </c>
      <c r="G592" s="1" t="str">
        <f>TEXT(Calendar[[#This Row],[Date]],"mmmm")&amp;" "&amp;TEXT(Calendar[[#This Row],[Date]],"aa")</f>
        <v>août 21</v>
      </c>
      <c r="H592" s="1" t="str">
        <f>TEXT(Calendar[[#This Row],[Date]],"mmm")&amp;" "&amp;TEXT(Calendar[[#This Row],[Date]],"aa")</f>
        <v>août 21</v>
      </c>
      <c r="I592" s="2" t="str">
        <f>"S"&amp;IF(LEN(_xlfn.ISOWEEKNUM(Calendar[[#This Row],[Date]]))=1,"0"&amp;_xlfn.ISOWEEKNUM(Calendar[[#This Row],[Date]]),_xlfn.ISOWEEKNUM(Calendar[[#This Row],[Date]]))</f>
        <v>S32</v>
      </c>
      <c r="J592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92" s="2" t="str">
        <f>TEXT(Calendar[[#This Row],[Date]],"jjjj")</f>
        <v>vendredi</v>
      </c>
      <c r="L592" s="2">
        <f>WEEKDAY(Calendar[[#This Row],[Date]],2)</f>
        <v>5</v>
      </c>
      <c r="M592" s="2">
        <f>DAY(Calendar[[#This Row],[Date]])</f>
        <v>13</v>
      </c>
      <c r="N592" s="2">
        <f>Calendar[[#This Row],[Date]]-DATE(Calendar[[#This Row],[Annee]],1,1)+1</f>
        <v>225</v>
      </c>
      <c r="O592" s="2" t="b">
        <f>IF(OR(Calendar[[#This Row],[Nom_Jour]]="Samedi",Calendar[[#This Row],[Nom_Jour]]="Dimanche"),TRUE)</f>
        <v>0</v>
      </c>
      <c r="P592" s="1" t="b">
        <f>NOT(ISERROR(VLOOKUP(Calendar[[#This Row],[Date]],Fériés[Date Fériés],1,FALSE)))</f>
        <v>0</v>
      </c>
    </row>
    <row r="593" spans="1:16" x14ac:dyDescent="0.3">
      <c r="A593" s="1">
        <v>44422</v>
      </c>
      <c r="B593" s="1" t="str">
        <f>TEXT(Calendar[[#This Row],[Date]],"aaaa")</f>
        <v>2021</v>
      </c>
      <c r="C593" s="1" t="str">
        <f>"T"&amp;ROUNDUP(Calendar[[#This Row],[No_Mois]]/3,0)</f>
        <v>T3</v>
      </c>
      <c r="D593">
        <f t="shared" si="10"/>
        <v>8</v>
      </c>
      <c r="E593" s="2" t="str">
        <f>"M"&amp;Calendar[[#This Row],[No_Mois]]</f>
        <v>M8</v>
      </c>
      <c r="F593" s="2" t="str">
        <f>Calendar[[#This Row],[Annee]]&amp;IF(LEN(Calendar[[#This Row],[No_Mois]])=1,"0"&amp;Calendar[[#This Row],[No_Mois]],Calendar[[#This Row],[No_Mois]])</f>
        <v>202108</v>
      </c>
      <c r="G593" s="1" t="str">
        <f>TEXT(Calendar[[#This Row],[Date]],"mmmm")&amp;" "&amp;TEXT(Calendar[[#This Row],[Date]],"aa")</f>
        <v>août 21</v>
      </c>
      <c r="H593" s="1" t="str">
        <f>TEXT(Calendar[[#This Row],[Date]],"mmm")&amp;" "&amp;TEXT(Calendar[[#This Row],[Date]],"aa")</f>
        <v>août 21</v>
      </c>
      <c r="I593" s="2" t="str">
        <f>"S"&amp;IF(LEN(_xlfn.ISOWEEKNUM(Calendar[[#This Row],[Date]]))=1,"0"&amp;_xlfn.ISOWEEKNUM(Calendar[[#This Row],[Date]]),_xlfn.ISOWEEKNUM(Calendar[[#This Row],[Date]]))</f>
        <v>S32</v>
      </c>
      <c r="J593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93" s="2" t="str">
        <f>TEXT(Calendar[[#This Row],[Date]],"jjjj")</f>
        <v>samedi</v>
      </c>
      <c r="L593" s="2">
        <f>WEEKDAY(Calendar[[#This Row],[Date]],2)</f>
        <v>6</v>
      </c>
      <c r="M593" s="2">
        <f>DAY(Calendar[[#This Row],[Date]])</f>
        <v>14</v>
      </c>
      <c r="N593" s="2">
        <f>Calendar[[#This Row],[Date]]-DATE(Calendar[[#This Row],[Annee]],1,1)+1</f>
        <v>226</v>
      </c>
      <c r="O593" s="2" t="b">
        <f>IF(OR(Calendar[[#This Row],[Nom_Jour]]="Samedi",Calendar[[#This Row],[Nom_Jour]]="Dimanche"),TRUE)</f>
        <v>1</v>
      </c>
      <c r="P593" s="1" t="b">
        <f>NOT(ISERROR(VLOOKUP(Calendar[[#This Row],[Date]],Fériés[Date Fériés],1,FALSE)))</f>
        <v>0</v>
      </c>
    </row>
    <row r="594" spans="1:16" x14ac:dyDescent="0.3">
      <c r="A594" s="1">
        <v>44423</v>
      </c>
      <c r="B594" s="1" t="str">
        <f>TEXT(Calendar[[#This Row],[Date]],"aaaa")</f>
        <v>2021</v>
      </c>
      <c r="C594" s="1" t="str">
        <f>"T"&amp;ROUNDUP(Calendar[[#This Row],[No_Mois]]/3,0)</f>
        <v>T3</v>
      </c>
      <c r="D594">
        <f t="shared" si="10"/>
        <v>8</v>
      </c>
      <c r="E594" s="2" t="str">
        <f>"M"&amp;Calendar[[#This Row],[No_Mois]]</f>
        <v>M8</v>
      </c>
      <c r="F594" s="2" t="str">
        <f>Calendar[[#This Row],[Annee]]&amp;IF(LEN(Calendar[[#This Row],[No_Mois]])=1,"0"&amp;Calendar[[#This Row],[No_Mois]],Calendar[[#This Row],[No_Mois]])</f>
        <v>202108</v>
      </c>
      <c r="G594" s="1" t="str">
        <f>TEXT(Calendar[[#This Row],[Date]],"mmmm")&amp;" "&amp;TEXT(Calendar[[#This Row],[Date]],"aa")</f>
        <v>août 21</v>
      </c>
      <c r="H594" s="1" t="str">
        <f>TEXT(Calendar[[#This Row],[Date]],"mmm")&amp;" "&amp;TEXT(Calendar[[#This Row],[Date]],"aa")</f>
        <v>août 21</v>
      </c>
      <c r="I594" s="2" t="str">
        <f>"S"&amp;IF(LEN(_xlfn.ISOWEEKNUM(Calendar[[#This Row],[Date]]))=1,"0"&amp;_xlfn.ISOWEEKNUM(Calendar[[#This Row],[Date]]),_xlfn.ISOWEEKNUM(Calendar[[#This Row],[Date]]))</f>
        <v>S32</v>
      </c>
      <c r="J594" s="2" t="str">
        <f>Calendar[[#This Row],[Annee]]&amp;"-"&amp;IF(LEN(_xlfn.ISOWEEKNUM(Calendar[[#This Row],[Date]]))=1,"0"&amp;_xlfn.ISOWEEKNUM(Calendar[[#This Row],[Date]]),_xlfn.ISOWEEKNUM(Calendar[[#This Row],[Date]]))</f>
        <v>2021-32</v>
      </c>
      <c r="K594" s="2" t="str">
        <f>TEXT(Calendar[[#This Row],[Date]],"jjjj")</f>
        <v>dimanche</v>
      </c>
      <c r="L594" s="2">
        <f>WEEKDAY(Calendar[[#This Row],[Date]],2)</f>
        <v>7</v>
      </c>
      <c r="M594" s="2">
        <f>DAY(Calendar[[#This Row],[Date]])</f>
        <v>15</v>
      </c>
      <c r="N594" s="2">
        <f>Calendar[[#This Row],[Date]]-DATE(Calendar[[#This Row],[Annee]],1,1)+1</f>
        <v>227</v>
      </c>
      <c r="O594" s="2" t="b">
        <f>IF(OR(Calendar[[#This Row],[Nom_Jour]]="Samedi",Calendar[[#This Row],[Nom_Jour]]="Dimanche"),TRUE)</f>
        <v>1</v>
      </c>
      <c r="P594" s="1" t="b">
        <f>NOT(ISERROR(VLOOKUP(Calendar[[#This Row],[Date]],Fériés[Date Fériés],1,FALSE)))</f>
        <v>1</v>
      </c>
    </row>
    <row r="595" spans="1:16" x14ac:dyDescent="0.3">
      <c r="A595" s="1">
        <v>44424</v>
      </c>
      <c r="B595" s="1" t="str">
        <f>TEXT(Calendar[[#This Row],[Date]],"aaaa")</f>
        <v>2021</v>
      </c>
      <c r="C595" s="1" t="str">
        <f>"T"&amp;ROUNDUP(Calendar[[#This Row],[No_Mois]]/3,0)</f>
        <v>T3</v>
      </c>
      <c r="D595">
        <f t="shared" si="10"/>
        <v>8</v>
      </c>
      <c r="E595" s="2" t="str">
        <f>"M"&amp;Calendar[[#This Row],[No_Mois]]</f>
        <v>M8</v>
      </c>
      <c r="F595" s="2" t="str">
        <f>Calendar[[#This Row],[Annee]]&amp;IF(LEN(Calendar[[#This Row],[No_Mois]])=1,"0"&amp;Calendar[[#This Row],[No_Mois]],Calendar[[#This Row],[No_Mois]])</f>
        <v>202108</v>
      </c>
      <c r="G595" s="1" t="str">
        <f>TEXT(Calendar[[#This Row],[Date]],"mmmm")&amp;" "&amp;TEXT(Calendar[[#This Row],[Date]],"aa")</f>
        <v>août 21</v>
      </c>
      <c r="H595" s="1" t="str">
        <f>TEXT(Calendar[[#This Row],[Date]],"mmm")&amp;" "&amp;TEXT(Calendar[[#This Row],[Date]],"aa")</f>
        <v>août 21</v>
      </c>
      <c r="I595" s="2" t="str">
        <f>"S"&amp;IF(LEN(_xlfn.ISOWEEKNUM(Calendar[[#This Row],[Date]]))=1,"0"&amp;_xlfn.ISOWEEKNUM(Calendar[[#This Row],[Date]]),_xlfn.ISOWEEKNUM(Calendar[[#This Row],[Date]]))</f>
        <v>S33</v>
      </c>
      <c r="J595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595" s="2" t="str">
        <f>TEXT(Calendar[[#This Row],[Date]],"jjjj")</f>
        <v>lundi</v>
      </c>
      <c r="L595" s="2">
        <f>WEEKDAY(Calendar[[#This Row],[Date]],2)</f>
        <v>1</v>
      </c>
      <c r="M595" s="2">
        <f>DAY(Calendar[[#This Row],[Date]])</f>
        <v>16</v>
      </c>
      <c r="N595" s="2">
        <f>Calendar[[#This Row],[Date]]-DATE(Calendar[[#This Row],[Annee]],1,1)+1</f>
        <v>228</v>
      </c>
      <c r="O595" s="2" t="b">
        <f>IF(OR(Calendar[[#This Row],[Nom_Jour]]="Samedi",Calendar[[#This Row],[Nom_Jour]]="Dimanche"),TRUE)</f>
        <v>0</v>
      </c>
      <c r="P595" s="1" t="b">
        <f>NOT(ISERROR(VLOOKUP(Calendar[[#This Row],[Date]],Fériés[Date Fériés],1,FALSE)))</f>
        <v>0</v>
      </c>
    </row>
    <row r="596" spans="1:16" x14ac:dyDescent="0.3">
      <c r="A596" s="1">
        <v>44425</v>
      </c>
      <c r="B596" s="1" t="str">
        <f>TEXT(Calendar[[#This Row],[Date]],"aaaa")</f>
        <v>2021</v>
      </c>
      <c r="C596" s="1" t="str">
        <f>"T"&amp;ROUNDUP(Calendar[[#This Row],[No_Mois]]/3,0)</f>
        <v>T3</v>
      </c>
      <c r="D596">
        <f t="shared" si="10"/>
        <v>8</v>
      </c>
      <c r="E596" s="2" t="str">
        <f>"M"&amp;Calendar[[#This Row],[No_Mois]]</f>
        <v>M8</v>
      </c>
      <c r="F596" s="2" t="str">
        <f>Calendar[[#This Row],[Annee]]&amp;IF(LEN(Calendar[[#This Row],[No_Mois]])=1,"0"&amp;Calendar[[#This Row],[No_Mois]],Calendar[[#This Row],[No_Mois]])</f>
        <v>202108</v>
      </c>
      <c r="G596" s="1" t="str">
        <f>TEXT(Calendar[[#This Row],[Date]],"mmmm")&amp;" "&amp;TEXT(Calendar[[#This Row],[Date]],"aa")</f>
        <v>août 21</v>
      </c>
      <c r="H596" s="1" t="str">
        <f>TEXT(Calendar[[#This Row],[Date]],"mmm")&amp;" "&amp;TEXT(Calendar[[#This Row],[Date]],"aa")</f>
        <v>août 21</v>
      </c>
      <c r="I596" s="2" t="str">
        <f>"S"&amp;IF(LEN(_xlfn.ISOWEEKNUM(Calendar[[#This Row],[Date]]))=1,"0"&amp;_xlfn.ISOWEEKNUM(Calendar[[#This Row],[Date]]),_xlfn.ISOWEEKNUM(Calendar[[#This Row],[Date]]))</f>
        <v>S33</v>
      </c>
      <c r="J596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596" s="2" t="str">
        <f>TEXT(Calendar[[#This Row],[Date]],"jjjj")</f>
        <v>mardi</v>
      </c>
      <c r="L596" s="2">
        <f>WEEKDAY(Calendar[[#This Row],[Date]],2)</f>
        <v>2</v>
      </c>
      <c r="M596" s="2">
        <f>DAY(Calendar[[#This Row],[Date]])</f>
        <v>17</v>
      </c>
      <c r="N596" s="2">
        <f>Calendar[[#This Row],[Date]]-DATE(Calendar[[#This Row],[Annee]],1,1)+1</f>
        <v>229</v>
      </c>
      <c r="O596" s="2" t="b">
        <f>IF(OR(Calendar[[#This Row],[Nom_Jour]]="Samedi",Calendar[[#This Row],[Nom_Jour]]="Dimanche"),TRUE)</f>
        <v>0</v>
      </c>
      <c r="P596" s="1" t="b">
        <f>NOT(ISERROR(VLOOKUP(Calendar[[#This Row],[Date]],Fériés[Date Fériés],1,FALSE)))</f>
        <v>0</v>
      </c>
    </row>
    <row r="597" spans="1:16" x14ac:dyDescent="0.3">
      <c r="A597" s="1">
        <v>44426</v>
      </c>
      <c r="B597" s="1" t="str">
        <f>TEXT(Calendar[[#This Row],[Date]],"aaaa")</f>
        <v>2021</v>
      </c>
      <c r="C597" s="1" t="str">
        <f>"T"&amp;ROUNDUP(Calendar[[#This Row],[No_Mois]]/3,0)</f>
        <v>T3</v>
      </c>
      <c r="D597">
        <f t="shared" si="10"/>
        <v>8</v>
      </c>
      <c r="E597" s="2" t="str">
        <f>"M"&amp;Calendar[[#This Row],[No_Mois]]</f>
        <v>M8</v>
      </c>
      <c r="F597" s="2" t="str">
        <f>Calendar[[#This Row],[Annee]]&amp;IF(LEN(Calendar[[#This Row],[No_Mois]])=1,"0"&amp;Calendar[[#This Row],[No_Mois]],Calendar[[#This Row],[No_Mois]])</f>
        <v>202108</v>
      </c>
      <c r="G597" s="1" t="str">
        <f>TEXT(Calendar[[#This Row],[Date]],"mmmm")&amp;" "&amp;TEXT(Calendar[[#This Row],[Date]],"aa")</f>
        <v>août 21</v>
      </c>
      <c r="H597" s="1" t="str">
        <f>TEXT(Calendar[[#This Row],[Date]],"mmm")&amp;" "&amp;TEXT(Calendar[[#This Row],[Date]],"aa")</f>
        <v>août 21</v>
      </c>
      <c r="I597" s="2" t="str">
        <f>"S"&amp;IF(LEN(_xlfn.ISOWEEKNUM(Calendar[[#This Row],[Date]]))=1,"0"&amp;_xlfn.ISOWEEKNUM(Calendar[[#This Row],[Date]]),_xlfn.ISOWEEKNUM(Calendar[[#This Row],[Date]]))</f>
        <v>S33</v>
      </c>
      <c r="J597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597" s="2" t="str">
        <f>TEXT(Calendar[[#This Row],[Date]],"jjjj")</f>
        <v>mercredi</v>
      </c>
      <c r="L597" s="2">
        <f>WEEKDAY(Calendar[[#This Row],[Date]],2)</f>
        <v>3</v>
      </c>
      <c r="M597" s="2">
        <f>DAY(Calendar[[#This Row],[Date]])</f>
        <v>18</v>
      </c>
      <c r="N597" s="2">
        <f>Calendar[[#This Row],[Date]]-DATE(Calendar[[#This Row],[Annee]],1,1)+1</f>
        <v>230</v>
      </c>
      <c r="O597" s="2" t="b">
        <f>IF(OR(Calendar[[#This Row],[Nom_Jour]]="Samedi",Calendar[[#This Row],[Nom_Jour]]="Dimanche"),TRUE)</f>
        <v>0</v>
      </c>
      <c r="P597" s="1" t="b">
        <f>NOT(ISERROR(VLOOKUP(Calendar[[#This Row],[Date]],Fériés[Date Fériés],1,FALSE)))</f>
        <v>0</v>
      </c>
    </row>
    <row r="598" spans="1:16" x14ac:dyDescent="0.3">
      <c r="A598" s="1">
        <v>44427</v>
      </c>
      <c r="B598" s="1" t="str">
        <f>TEXT(Calendar[[#This Row],[Date]],"aaaa")</f>
        <v>2021</v>
      </c>
      <c r="C598" s="1" t="str">
        <f>"T"&amp;ROUNDUP(Calendar[[#This Row],[No_Mois]]/3,0)</f>
        <v>T3</v>
      </c>
      <c r="D598">
        <f t="shared" si="10"/>
        <v>8</v>
      </c>
      <c r="E598" s="2" t="str">
        <f>"M"&amp;Calendar[[#This Row],[No_Mois]]</f>
        <v>M8</v>
      </c>
      <c r="F598" s="2" t="str">
        <f>Calendar[[#This Row],[Annee]]&amp;IF(LEN(Calendar[[#This Row],[No_Mois]])=1,"0"&amp;Calendar[[#This Row],[No_Mois]],Calendar[[#This Row],[No_Mois]])</f>
        <v>202108</v>
      </c>
      <c r="G598" s="1" t="str">
        <f>TEXT(Calendar[[#This Row],[Date]],"mmmm")&amp;" "&amp;TEXT(Calendar[[#This Row],[Date]],"aa")</f>
        <v>août 21</v>
      </c>
      <c r="H598" s="1" t="str">
        <f>TEXT(Calendar[[#This Row],[Date]],"mmm")&amp;" "&amp;TEXT(Calendar[[#This Row],[Date]],"aa")</f>
        <v>août 21</v>
      </c>
      <c r="I598" s="2" t="str">
        <f>"S"&amp;IF(LEN(_xlfn.ISOWEEKNUM(Calendar[[#This Row],[Date]]))=1,"0"&amp;_xlfn.ISOWEEKNUM(Calendar[[#This Row],[Date]]),_xlfn.ISOWEEKNUM(Calendar[[#This Row],[Date]]))</f>
        <v>S33</v>
      </c>
      <c r="J598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598" s="2" t="str">
        <f>TEXT(Calendar[[#This Row],[Date]],"jjjj")</f>
        <v>jeudi</v>
      </c>
      <c r="L598" s="2">
        <f>WEEKDAY(Calendar[[#This Row],[Date]],2)</f>
        <v>4</v>
      </c>
      <c r="M598" s="2">
        <f>DAY(Calendar[[#This Row],[Date]])</f>
        <v>19</v>
      </c>
      <c r="N598" s="2">
        <f>Calendar[[#This Row],[Date]]-DATE(Calendar[[#This Row],[Annee]],1,1)+1</f>
        <v>231</v>
      </c>
      <c r="O598" s="2" t="b">
        <f>IF(OR(Calendar[[#This Row],[Nom_Jour]]="Samedi",Calendar[[#This Row],[Nom_Jour]]="Dimanche"),TRUE)</f>
        <v>0</v>
      </c>
      <c r="P598" s="1" t="b">
        <f>NOT(ISERROR(VLOOKUP(Calendar[[#This Row],[Date]],Fériés[Date Fériés],1,FALSE)))</f>
        <v>0</v>
      </c>
    </row>
    <row r="599" spans="1:16" x14ac:dyDescent="0.3">
      <c r="A599" s="1">
        <v>44428</v>
      </c>
      <c r="B599" s="1" t="str">
        <f>TEXT(Calendar[[#This Row],[Date]],"aaaa")</f>
        <v>2021</v>
      </c>
      <c r="C599" s="1" t="str">
        <f>"T"&amp;ROUNDUP(Calendar[[#This Row],[No_Mois]]/3,0)</f>
        <v>T3</v>
      </c>
      <c r="D599">
        <f t="shared" si="10"/>
        <v>8</v>
      </c>
      <c r="E599" s="2" t="str">
        <f>"M"&amp;Calendar[[#This Row],[No_Mois]]</f>
        <v>M8</v>
      </c>
      <c r="F599" s="2" t="str">
        <f>Calendar[[#This Row],[Annee]]&amp;IF(LEN(Calendar[[#This Row],[No_Mois]])=1,"0"&amp;Calendar[[#This Row],[No_Mois]],Calendar[[#This Row],[No_Mois]])</f>
        <v>202108</v>
      </c>
      <c r="G599" s="1" t="str">
        <f>TEXT(Calendar[[#This Row],[Date]],"mmmm")&amp;" "&amp;TEXT(Calendar[[#This Row],[Date]],"aa")</f>
        <v>août 21</v>
      </c>
      <c r="H599" s="1" t="str">
        <f>TEXT(Calendar[[#This Row],[Date]],"mmm")&amp;" "&amp;TEXT(Calendar[[#This Row],[Date]],"aa")</f>
        <v>août 21</v>
      </c>
      <c r="I599" s="2" t="str">
        <f>"S"&amp;IF(LEN(_xlfn.ISOWEEKNUM(Calendar[[#This Row],[Date]]))=1,"0"&amp;_xlfn.ISOWEEKNUM(Calendar[[#This Row],[Date]]),_xlfn.ISOWEEKNUM(Calendar[[#This Row],[Date]]))</f>
        <v>S33</v>
      </c>
      <c r="J599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599" s="2" t="str">
        <f>TEXT(Calendar[[#This Row],[Date]],"jjjj")</f>
        <v>vendredi</v>
      </c>
      <c r="L599" s="2">
        <f>WEEKDAY(Calendar[[#This Row],[Date]],2)</f>
        <v>5</v>
      </c>
      <c r="M599" s="2">
        <f>DAY(Calendar[[#This Row],[Date]])</f>
        <v>20</v>
      </c>
      <c r="N599" s="2">
        <f>Calendar[[#This Row],[Date]]-DATE(Calendar[[#This Row],[Annee]],1,1)+1</f>
        <v>232</v>
      </c>
      <c r="O599" s="2" t="b">
        <f>IF(OR(Calendar[[#This Row],[Nom_Jour]]="Samedi",Calendar[[#This Row],[Nom_Jour]]="Dimanche"),TRUE)</f>
        <v>0</v>
      </c>
      <c r="P599" s="1" t="b">
        <f>NOT(ISERROR(VLOOKUP(Calendar[[#This Row],[Date]],Fériés[Date Fériés],1,FALSE)))</f>
        <v>0</v>
      </c>
    </row>
    <row r="600" spans="1:16" x14ac:dyDescent="0.3">
      <c r="A600" s="1">
        <v>44429</v>
      </c>
      <c r="B600" s="1" t="str">
        <f>TEXT(Calendar[[#This Row],[Date]],"aaaa")</f>
        <v>2021</v>
      </c>
      <c r="C600" s="1" t="str">
        <f>"T"&amp;ROUNDUP(Calendar[[#This Row],[No_Mois]]/3,0)</f>
        <v>T3</v>
      </c>
      <c r="D600">
        <f t="shared" si="10"/>
        <v>8</v>
      </c>
      <c r="E600" s="2" t="str">
        <f>"M"&amp;Calendar[[#This Row],[No_Mois]]</f>
        <v>M8</v>
      </c>
      <c r="F600" s="2" t="str">
        <f>Calendar[[#This Row],[Annee]]&amp;IF(LEN(Calendar[[#This Row],[No_Mois]])=1,"0"&amp;Calendar[[#This Row],[No_Mois]],Calendar[[#This Row],[No_Mois]])</f>
        <v>202108</v>
      </c>
      <c r="G600" s="1" t="str">
        <f>TEXT(Calendar[[#This Row],[Date]],"mmmm")&amp;" "&amp;TEXT(Calendar[[#This Row],[Date]],"aa")</f>
        <v>août 21</v>
      </c>
      <c r="H600" s="1" t="str">
        <f>TEXT(Calendar[[#This Row],[Date]],"mmm")&amp;" "&amp;TEXT(Calendar[[#This Row],[Date]],"aa")</f>
        <v>août 21</v>
      </c>
      <c r="I600" s="2" t="str">
        <f>"S"&amp;IF(LEN(_xlfn.ISOWEEKNUM(Calendar[[#This Row],[Date]]))=1,"0"&amp;_xlfn.ISOWEEKNUM(Calendar[[#This Row],[Date]]),_xlfn.ISOWEEKNUM(Calendar[[#This Row],[Date]]))</f>
        <v>S33</v>
      </c>
      <c r="J600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600" s="2" t="str">
        <f>TEXT(Calendar[[#This Row],[Date]],"jjjj")</f>
        <v>samedi</v>
      </c>
      <c r="L600" s="2">
        <f>WEEKDAY(Calendar[[#This Row],[Date]],2)</f>
        <v>6</v>
      </c>
      <c r="M600" s="2">
        <f>DAY(Calendar[[#This Row],[Date]])</f>
        <v>21</v>
      </c>
      <c r="N600" s="2">
        <f>Calendar[[#This Row],[Date]]-DATE(Calendar[[#This Row],[Annee]],1,1)+1</f>
        <v>233</v>
      </c>
      <c r="O600" s="2" t="b">
        <f>IF(OR(Calendar[[#This Row],[Nom_Jour]]="Samedi",Calendar[[#This Row],[Nom_Jour]]="Dimanche"),TRUE)</f>
        <v>1</v>
      </c>
      <c r="P600" s="1" t="b">
        <f>NOT(ISERROR(VLOOKUP(Calendar[[#This Row],[Date]],Fériés[Date Fériés],1,FALSE)))</f>
        <v>0</v>
      </c>
    </row>
    <row r="601" spans="1:16" x14ac:dyDescent="0.3">
      <c r="A601" s="1">
        <v>44430</v>
      </c>
      <c r="B601" s="1" t="str">
        <f>TEXT(Calendar[[#This Row],[Date]],"aaaa")</f>
        <v>2021</v>
      </c>
      <c r="C601" s="1" t="str">
        <f>"T"&amp;ROUNDUP(Calendar[[#This Row],[No_Mois]]/3,0)</f>
        <v>T3</v>
      </c>
      <c r="D601">
        <f t="shared" si="10"/>
        <v>8</v>
      </c>
      <c r="E601" s="2" t="str">
        <f>"M"&amp;Calendar[[#This Row],[No_Mois]]</f>
        <v>M8</v>
      </c>
      <c r="F601" s="2" t="str">
        <f>Calendar[[#This Row],[Annee]]&amp;IF(LEN(Calendar[[#This Row],[No_Mois]])=1,"0"&amp;Calendar[[#This Row],[No_Mois]],Calendar[[#This Row],[No_Mois]])</f>
        <v>202108</v>
      </c>
      <c r="G601" s="1" t="str">
        <f>TEXT(Calendar[[#This Row],[Date]],"mmmm")&amp;" "&amp;TEXT(Calendar[[#This Row],[Date]],"aa")</f>
        <v>août 21</v>
      </c>
      <c r="H601" s="1" t="str">
        <f>TEXT(Calendar[[#This Row],[Date]],"mmm")&amp;" "&amp;TEXT(Calendar[[#This Row],[Date]],"aa")</f>
        <v>août 21</v>
      </c>
      <c r="I601" s="2" t="str">
        <f>"S"&amp;IF(LEN(_xlfn.ISOWEEKNUM(Calendar[[#This Row],[Date]]))=1,"0"&amp;_xlfn.ISOWEEKNUM(Calendar[[#This Row],[Date]]),_xlfn.ISOWEEKNUM(Calendar[[#This Row],[Date]]))</f>
        <v>S33</v>
      </c>
      <c r="J601" s="2" t="str">
        <f>Calendar[[#This Row],[Annee]]&amp;"-"&amp;IF(LEN(_xlfn.ISOWEEKNUM(Calendar[[#This Row],[Date]]))=1,"0"&amp;_xlfn.ISOWEEKNUM(Calendar[[#This Row],[Date]]),_xlfn.ISOWEEKNUM(Calendar[[#This Row],[Date]]))</f>
        <v>2021-33</v>
      </c>
      <c r="K601" s="2" t="str">
        <f>TEXT(Calendar[[#This Row],[Date]],"jjjj")</f>
        <v>dimanche</v>
      </c>
      <c r="L601" s="2">
        <f>WEEKDAY(Calendar[[#This Row],[Date]],2)</f>
        <v>7</v>
      </c>
      <c r="M601" s="2">
        <f>DAY(Calendar[[#This Row],[Date]])</f>
        <v>22</v>
      </c>
      <c r="N601" s="2">
        <f>Calendar[[#This Row],[Date]]-DATE(Calendar[[#This Row],[Annee]],1,1)+1</f>
        <v>234</v>
      </c>
      <c r="O601" s="2" t="b">
        <f>IF(OR(Calendar[[#This Row],[Nom_Jour]]="Samedi",Calendar[[#This Row],[Nom_Jour]]="Dimanche"),TRUE)</f>
        <v>1</v>
      </c>
      <c r="P601" s="1" t="b">
        <f>NOT(ISERROR(VLOOKUP(Calendar[[#This Row],[Date]],Fériés[Date Fériés],1,FALSE)))</f>
        <v>0</v>
      </c>
    </row>
    <row r="602" spans="1:16" x14ac:dyDescent="0.3">
      <c r="A602" s="1">
        <v>44431</v>
      </c>
      <c r="B602" s="1" t="str">
        <f>TEXT(Calendar[[#This Row],[Date]],"aaaa")</f>
        <v>2021</v>
      </c>
      <c r="C602" s="1" t="str">
        <f>"T"&amp;ROUNDUP(Calendar[[#This Row],[No_Mois]]/3,0)</f>
        <v>T3</v>
      </c>
      <c r="D602">
        <f t="shared" si="10"/>
        <v>8</v>
      </c>
      <c r="E602" s="2" t="str">
        <f>"M"&amp;Calendar[[#This Row],[No_Mois]]</f>
        <v>M8</v>
      </c>
      <c r="F602" s="2" t="str">
        <f>Calendar[[#This Row],[Annee]]&amp;IF(LEN(Calendar[[#This Row],[No_Mois]])=1,"0"&amp;Calendar[[#This Row],[No_Mois]],Calendar[[#This Row],[No_Mois]])</f>
        <v>202108</v>
      </c>
      <c r="G602" s="1" t="str">
        <f>TEXT(Calendar[[#This Row],[Date]],"mmmm")&amp;" "&amp;TEXT(Calendar[[#This Row],[Date]],"aa")</f>
        <v>août 21</v>
      </c>
      <c r="H602" s="1" t="str">
        <f>TEXT(Calendar[[#This Row],[Date]],"mmm")&amp;" "&amp;TEXT(Calendar[[#This Row],[Date]],"aa")</f>
        <v>août 21</v>
      </c>
      <c r="I602" s="2" t="str">
        <f>"S"&amp;IF(LEN(_xlfn.ISOWEEKNUM(Calendar[[#This Row],[Date]]))=1,"0"&amp;_xlfn.ISOWEEKNUM(Calendar[[#This Row],[Date]]),_xlfn.ISOWEEKNUM(Calendar[[#This Row],[Date]]))</f>
        <v>S34</v>
      </c>
      <c r="J602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2" s="2" t="str">
        <f>TEXT(Calendar[[#This Row],[Date]],"jjjj")</f>
        <v>lundi</v>
      </c>
      <c r="L602" s="2">
        <f>WEEKDAY(Calendar[[#This Row],[Date]],2)</f>
        <v>1</v>
      </c>
      <c r="M602" s="2">
        <f>DAY(Calendar[[#This Row],[Date]])</f>
        <v>23</v>
      </c>
      <c r="N602" s="2">
        <f>Calendar[[#This Row],[Date]]-DATE(Calendar[[#This Row],[Annee]],1,1)+1</f>
        <v>235</v>
      </c>
      <c r="O602" s="2" t="b">
        <f>IF(OR(Calendar[[#This Row],[Nom_Jour]]="Samedi",Calendar[[#This Row],[Nom_Jour]]="Dimanche"),TRUE)</f>
        <v>0</v>
      </c>
      <c r="P602" s="1" t="b">
        <f>NOT(ISERROR(VLOOKUP(Calendar[[#This Row],[Date]],Fériés[Date Fériés],1,FALSE)))</f>
        <v>0</v>
      </c>
    </row>
    <row r="603" spans="1:16" x14ac:dyDescent="0.3">
      <c r="A603" s="1">
        <v>44432</v>
      </c>
      <c r="B603" s="1" t="str">
        <f>TEXT(Calendar[[#This Row],[Date]],"aaaa")</f>
        <v>2021</v>
      </c>
      <c r="C603" s="1" t="str">
        <f>"T"&amp;ROUNDUP(Calendar[[#This Row],[No_Mois]]/3,0)</f>
        <v>T3</v>
      </c>
      <c r="D603">
        <f t="shared" si="10"/>
        <v>8</v>
      </c>
      <c r="E603" s="2" t="str">
        <f>"M"&amp;Calendar[[#This Row],[No_Mois]]</f>
        <v>M8</v>
      </c>
      <c r="F603" s="2" t="str">
        <f>Calendar[[#This Row],[Annee]]&amp;IF(LEN(Calendar[[#This Row],[No_Mois]])=1,"0"&amp;Calendar[[#This Row],[No_Mois]],Calendar[[#This Row],[No_Mois]])</f>
        <v>202108</v>
      </c>
      <c r="G603" s="1" t="str">
        <f>TEXT(Calendar[[#This Row],[Date]],"mmmm")&amp;" "&amp;TEXT(Calendar[[#This Row],[Date]],"aa")</f>
        <v>août 21</v>
      </c>
      <c r="H603" s="1" t="str">
        <f>TEXT(Calendar[[#This Row],[Date]],"mmm")&amp;" "&amp;TEXT(Calendar[[#This Row],[Date]],"aa")</f>
        <v>août 21</v>
      </c>
      <c r="I603" s="2" t="str">
        <f>"S"&amp;IF(LEN(_xlfn.ISOWEEKNUM(Calendar[[#This Row],[Date]]))=1,"0"&amp;_xlfn.ISOWEEKNUM(Calendar[[#This Row],[Date]]),_xlfn.ISOWEEKNUM(Calendar[[#This Row],[Date]]))</f>
        <v>S34</v>
      </c>
      <c r="J603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3" s="2" t="str">
        <f>TEXT(Calendar[[#This Row],[Date]],"jjjj")</f>
        <v>mardi</v>
      </c>
      <c r="L603" s="2">
        <f>WEEKDAY(Calendar[[#This Row],[Date]],2)</f>
        <v>2</v>
      </c>
      <c r="M603" s="2">
        <f>DAY(Calendar[[#This Row],[Date]])</f>
        <v>24</v>
      </c>
      <c r="N603" s="2">
        <f>Calendar[[#This Row],[Date]]-DATE(Calendar[[#This Row],[Annee]],1,1)+1</f>
        <v>236</v>
      </c>
      <c r="O603" s="2" t="b">
        <f>IF(OR(Calendar[[#This Row],[Nom_Jour]]="Samedi",Calendar[[#This Row],[Nom_Jour]]="Dimanche"),TRUE)</f>
        <v>0</v>
      </c>
      <c r="P603" s="1" t="b">
        <f>NOT(ISERROR(VLOOKUP(Calendar[[#This Row],[Date]],Fériés[Date Fériés],1,FALSE)))</f>
        <v>0</v>
      </c>
    </row>
    <row r="604" spans="1:16" x14ac:dyDescent="0.3">
      <c r="A604" s="1">
        <v>44433</v>
      </c>
      <c r="B604" s="1" t="str">
        <f>TEXT(Calendar[[#This Row],[Date]],"aaaa")</f>
        <v>2021</v>
      </c>
      <c r="C604" s="1" t="str">
        <f>"T"&amp;ROUNDUP(Calendar[[#This Row],[No_Mois]]/3,0)</f>
        <v>T3</v>
      </c>
      <c r="D604">
        <f t="shared" si="10"/>
        <v>8</v>
      </c>
      <c r="E604" s="2" t="str">
        <f>"M"&amp;Calendar[[#This Row],[No_Mois]]</f>
        <v>M8</v>
      </c>
      <c r="F604" s="2" t="str">
        <f>Calendar[[#This Row],[Annee]]&amp;IF(LEN(Calendar[[#This Row],[No_Mois]])=1,"0"&amp;Calendar[[#This Row],[No_Mois]],Calendar[[#This Row],[No_Mois]])</f>
        <v>202108</v>
      </c>
      <c r="G604" s="1" t="str">
        <f>TEXT(Calendar[[#This Row],[Date]],"mmmm")&amp;" "&amp;TEXT(Calendar[[#This Row],[Date]],"aa")</f>
        <v>août 21</v>
      </c>
      <c r="H604" s="1" t="str">
        <f>TEXT(Calendar[[#This Row],[Date]],"mmm")&amp;" "&amp;TEXT(Calendar[[#This Row],[Date]],"aa")</f>
        <v>août 21</v>
      </c>
      <c r="I604" s="2" t="str">
        <f>"S"&amp;IF(LEN(_xlfn.ISOWEEKNUM(Calendar[[#This Row],[Date]]))=1,"0"&amp;_xlfn.ISOWEEKNUM(Calendar[[#This Row],[Date]]),_xlfn.ISOWEEKNUM(Calendar[[#This Row],[Date]]))</f>
        <v>S34</v>
      </c>
      <c r="J604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4" s="2" t="str">
        <f>TEXT(Calendar[[#This Row],[Date]],"jjjj")</f>
        <v>mercredi</v>
      </c>
      <c r="L604" s="2">
        <f>WEEKDAY(Calendar[[#This Row],[Date]],2)</f>
        <v>3</v>
      </c>
      <c r="M604" s="2">
        <f>DAY(Calendar[[#This Row],[Date]])</f>
        <v>25</v>
      </c>
      <c r="N604" s="2">
        <f>Calendar[[#This Row],[Date]]-DATE(Calendar[[#This Row],[Annee]],1,1)+1</f>
        <v>237</v>
      </c>
      <c r="O604" s="2" t="b">
        <f>IF(OR(Calendar[[#This Row],[Nom_Jour]]="Samedi",Calendar[[#This Row],[Nom_Jour]]="Dimanche"),TRUE)</f>
        <v>0</v>
      </c>
      <c r="P604" s="1" t="b">
        <f>NOT(ISERROR(VLOOKUP(Calendar[[#This Row],[Date]],Fériés[Date Fériés],1,FALSE)))</f>
        <v>0</v>
      </c>
    </row>
    <row r="605" spans="1:16" x14ac:dyDescent="0.3">
      <c r="A605" s="1">
        <v>44434</v>
      </c>
      <c r="B605" s="1" t="str">
        <f>TEXT(Calendar[[#This Row],[Date]],"aaaa")</f>
        <v>2021</v>
      </c>
      <c r="C605" s="1" t="str">
        <f>"T"&amp;ROUNDUP(Calendar[[#This Row],[No_Mois]]/3,0)</f>
        <v>T3</v>
      </c>
      <c r="D605">
        <f t="shared" si="10"/>
        <v>8</v>
      </c>
      <c r="E605" s="2" t="str">
        <f>"M"&amp;Calendar[[#This Row],[No_Mois]]</f>
        <v>M8</v>
      </c>
      <c r="F605" s="2" t="str">
        <f>Calendar[[#This Row],[Annee]]&amp;IF(LEN(Calendar[[#This Row],[No_Mois]])=1,"0"&amp;Calendar[[#This Row],[No_Mois]],Calendar[[#This Row],[No_Mois]])</f>
        <v>202108</v>
      </c>
      <c r="G605" s="1" t="str">
        <f>TEXT(Calendar[[#This Row],[Date]],"mmmm")&amp;" "&amp;TEXT(Calendar[[#This Row],[Date]],"aa")</f>
        <v>août 21</v>
      </c>
      <c r="H605" s="1" t="str">
        <f>TEXT(Calendar[[#This Row],[Date]],"mmm")&amp;" "&amp;TEXT(Calendar[[#This Row],[Date]],"aa")</f>
        <v>août 21</v>
      </c>
      <c r="I605" s="2" t="str">
        <f>"S"&amp;IF(LEN(_xlfn.ISOWEEKNUM(Calendar[[#This Row],[Date]]))=1,"0"&amp;_xlfn.ISOWEEKNUM(Calendar[[#This Row],[Date]]),_xlfn.ISOWEEKNUM(Calendar[[#This Row],[Date]]))</f>
        <v>S34</v>
      </c>
      <c r="J605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5" s="2" t="str">
        <f>TEXT(Calendar[[#This Row],[Date]],"jjjj")</f>
        <v>jeudi</v>
      </c>
      <c r="L605" s="2">
        <f>WEEKDAY(Calendar[[#This Row],[Date]],2)</f>
        <v>4</v>
      </c>
      <c r="M605" s="2">
        <f>DAY(Calendar[[#This Row],[Date]])</f>
        <v>26</v>
      </c>
      <c r="N605" s="2">
        <f>Calendar[[#This Row],[Date]]-DATE(Calendar[[#This Row],[Annee]],1,1)+1</f>
        <v>238</v>
      </c>
      <c r="O605" s="2" t="b">
        <f>IF(OR(Calendar[[#This Row],[Nom_Jour]]="Samedi",Calendar[[#This Row],[Nom_Jour]]="Dimanche"),TRUE)</f>
        <v>0</v>
      </c>
      <c r="P605" s="1" t="b">
        <f>NOT(ISERROR(VLOOKUP(Calendar[[#This Row],[Date]],Fériés[Date Fériés],1,FALSE)))</f>
        <v>0</v>
      </c>
    </row>
    <row r="606" spans="1:16" x14ac:dyDescent="0.3">
      <c r="A606" s="1">
        <v>44435</v>
      </c>
      <c r="B606" s="1" t="str">
        <f>TEXT(Calendar[[#This Row],[Date]],"aaaa")</f>
        <v>2021</v>
      </c>
      <c r="C606" s="1" t="str">
        <f>"T"&amp;ROUNDUP(Calendar[[#This Row],[No_Mois]]/3,0)</f>
        <v>T3</v>
      </c>
      <c r="D606">
        <f t="shared" si="10"/>
        <v>8</v>
      </c>
      <c r="E606" s="2" t="str">
        <f>"M"&amp;Calendar[[#This Row],[No_Mois]]</f>
        <v>M8</v>
      </c>
      <c r="F606" s="2" t="str">
        <f>Calendar[[#This Row],[Annee]]&amp;IF(LEN(Calendar[[#This Row],[No_Mois]])=1,"0"&amp;Calendar[[#This Row],[No_Mois]],Calendar[[#This Row],[No_Mois]])</f>
        <v>202108</v>
      </c>
      <c r="G606" s="1" t="str">
        <f>TEXT(Calendar[[#This Row],[Date]],"mmmm")&amp;" "&amp;TEXT(Calendar[[#This Row],[Date]],"aa")</f>
        <v>août 21</v>
      </c>
      <c r="H606" s="1" t="str">
        <f>TEXT(Calendar[[#This Row],[Date]],"mmm")&amp;" "&amp;TEXT(Calendar[[#This Row],[Date]],"aa")</f>
        <v>août 21</v>
      </c>
      <c r="I606" s="2" t="str">
        <f>"S"&amp;IF(LEN(_xlfn.ISOWEEKNUM(Calendar[[#This Row],[Date]]))=1,"0"&amp;_xlfn.ISOWEEKNUM(Calendar[[#This Row],[Date]]),_xlfn.ISOWEEKNUM(Calendar[[#This Row],[Date]]))</f>
        <v>S34</v>
      </c>
      <c r="J606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6" s="2" t="str">
        <f>TEXT(Calendar[[#This Row],[Date]],"jjjj")</f>
        <v>vendredi</v>
      </c>
      <c r="L606" s="2">
        <f>WEEKDAY(Calendar[[#This Row],[Date]],2)</f>
        <v>5</v>
      </c>
      <c r="M606" s="2">
        <f>DAY(Calendar[[#This Row],[Date]])</f>
        <v>27</v>
      </c>
      <c r="N606" s="2">
        <f>Calendar[[#This Row],[Date]]-DATE(Calendar[[#This Row],[Annee]],1,1)+1</f>
        <v>239</v>
      </c>
      <c r="O606" s="2" t="b">
        <f>IF(OR(Calendar[[#This Row],[Nom_Jour]]="Samedi",Calendar[[#This Row],[Nom_Jour]]="Dimanche"),TRUE)</f>
        <v>0</v>
      </c>
      <c r="P606" s="1" t="b">
        <f>NOT(ISERROR(VLOOKUP(Calendar[[#This Row],[Date]],Fériés[Date Fériés],1,FALSE)))</f>
        <v>0</v>
      </c>
    </row>
    <row r="607" spans="1:16" x14ac:dyDescent="0.3">
      <c r="A607" s="1">
        <v>44436</v>
      </c>
      <c r="B607" s="1" t="str">
        <f>TEXT(Calendar[[#This Row],[Date]],"aaaa")</f>
        <v>2021</v>
      </c>
      <c r="C607" s="1" t="str">
        <f>"T"&amp;ROUNDUP(Calendar[[#This Row],[No_Mois]]/3,0)</f>
        <v>T3</v>
      </c>
      <c r="D607">
        <f t="shared" si="10"/>
        <v>8</v>
      </c>
      <c r="E607" s="2" t="str">
        <f>"M"&amp;Calendar[[#This Row],[No_Mois]]</f>
        <v>M8</v>
      </c>
      <c r="F607" s="2" t="str">
        <f>Calendar[[#This Row],[Annee]]&amp;IF(LEN(Calendar[[#This Row],[No_Mois]])=1,"0"&amp;Calendar[[#This Row],[No_Mois]],Calendar[[#This Row],[No_Mois]])</f>
        <v>202108</v>
      </c>
      <c r="G607" s="1" t="str">
        <f>TEXT(Calendar[[#This Row],[Date]],"mmmm")&amp;" "&amp;TEXT(Calendar[[#This Row],[Date]],"aa")</f>
        <v>août 21</v>
      </c>
      <c r="H607" s="1" t="str">
        <f>TEXT(Calendar[[#This Row],[Date]],"mmm")&amp;" "&amp;TEXT(Calendar[[#This Row],[Date]],"aa")</f>
        <v>août 21</v>
      </c>
      <c r="I607" s="2" t="str">
        <f>"S"&amp;IF(LEN(_xlfn.ISOWEEKNUM(Calendar[[#This Row],[Date]]))=1,"0"&amp;_xlfn.ISOWEEKNUM(Calendar[[#This Row],[Date]]),_xlfn.ISOWEEKNUM(Calendar[[#This Row],[Date]]))</f>
        <v>S34</v>
      </c>
      <c r="J607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7" s="2" t="str">
        <f>TEXT(Calendar[[#This Row],[Date]],"jjjj")</f>
        <v>samedi</v>
      </c>
      <c r="L607" s="2">
        <f>WEEKDAY(Calendar[[#This Row],[Date]],2)</f>
        <v>6</v>
      </c>
      <c r="M607" s="2">
        <f>DAY(Calendar[[#This Row],[Date]])</f>
        <v>28</v>
      </c>
      <c r="N607" s="2">
        <f>Calendar[[#This Row],[Date]]-DATE(Calendar[[#This Row],[Annee]],1,1)+1</f>
        <v>240</v>
      </c>
      <c r="O607" s="2" t="b">
        <f>IF(OR(Calendar[[#This Row],[Nom_Jour]]="Samedi",Calendar[[#This Row],[Nom_Jour]]="Dimanche"),TRUE)</f>
        <v>1</v>
      </c>
      <c r="P607" s="1" t="b">
        <f>NOT(ISERROR(VLOOKUP(Calendar[[#This Row],[Date]],Fériés[Date Fériés],1,FALSE)))</f>
        <v>0</v>
      </c>
    </row>
    <row r="608" spans="1:16" x14ac:dyDescent="0.3">
      <c r="A608" s="1">
        <v>44437</v>
      </c>
      <c r="B608" s="1" t="str">
        <f>TEXT(Calendar[[#This Row],[Date]],"aaaa")</f>
        <v>2021</v>
      </c>
      <c r="C608" s="1" t="str">
        <f>"T"&amp;ROUNDUP(Calendar[[#This Row],[No_Mois]]/3,0)</f>
        <v>T3</v>
      </c>
      <c r="D608">
        <f t="shared" si="10"/>
        <v>8</v>
      </c>
      <c r="E608" s="2" t="str">
        <f>"M"&amp;Calendar[[#This Row],[No_Mois]]</f>
        <v>M8</v>
      </c>
      <c r="F608" s="2" t="str">
        <f>Calendar[[#This Row],[Annee]]&amp;IF(LEN(Calendar[[#This Row],[No_Mois]])=1,"0"&amp;Calendar[[#This Row],[No_Mois]],Calendar[[#This Row],[No_Mois]])</f>
        <v>202108</v>
      </c>
      <c r="G608" s="1" t="str">
        <f>TEXT(Calendar[[#This Row],[Date]],"mmmm")&amp;" "&amp;TEXT(Calendar[[#This Row],[Date]],"aa")</f>
        <v>août 21</v>
      </c>
      <c r="H608" s="1" t="str">
        <f>TEXT(Calendar[[#This Row],[Date]],"mmm")&amp;" "&amp;TEXT(Calendar[[#This Row],[Date]],"aa")</f>
        <v>août 21</v>
      </c>
      <c r="I608" s="2" t="str">
        <f>"S"&amp;IF(LEN(_xlfn.ISOWEEKNUM(Calendar[[#This Row],[Date]]))=1,"0"&amp;_xlfn.ISOWEEKNUM(Calendar[[#This Row],[Date]]),_xlfn.ISOWEEKNUM(Calendar[[#This Row],[Date]]))</f>
        <v>S34</v>
      </c>
      <c r="J608" s="2" t="str">
        <f>Calendar[[#This Row],[Annee]]&amp;"-"&amp;IF(LEN(_xlfn.ISOWEEKNUM(Calendar[[#This Row],[Date]]))=1,"0"&amp;_xlfn.ISOWEEKNUM(Calendar[[#This Row],[Date]]),_xlfn.ISOWEEKNUM(Calendar[[#This Row],[Date]]))</f>
        <v>2021-34</v>
      </c>
      <c r="K608" s="2" t="str">
        <f>TEXT(Calendar[[#This Row],[Date]],"jjjj")</f>
        <v>dimanche</v>
      </c>
      <c r="L608" s="2">
        <f>WEEKDAY(Calendar[[#This Row],[Date]],2)</f>
        <v>7</v>
      </c>
      <c r="M608" s="2">
        <f>DAY(Calendar[[#This Row],[Date]])</f>
        <v>29</v>
      </c>
      <c r="N608" s="2">
        <f>Calendar[[#This Row],[Date]]-DATE(Calendar[[#This Row],[Annee]],1,1)+1</f>
        <v>241</v>
      </c>
      <c r="O608" s="2" t="b">
        <f>IF(OR(Calendar[[#This Row],[Nom_Jour]]="Samedi",Calendar[[#This Row],[Nom_Jour]]="Dimanche"),TRUE)</f>
        <v>1</v>
      </c>
      <c r="P608" s="1" t="b">
        <f>NOT(ISERROR(VLOOKUP(Calendar[[#This Row],[Date]],Fériés[Date Fériés],1,FALSE)))</f>
        <v>0</v>
      </c>
    </row>
    <row r="609" spans="1:16" x14ac:dyDescent="0.3">
      <c r="A609" s="1">
        <v>44438</v>
      </c>
      <c r="B609" s="1" t="str">
        <f>TEXT(Calendar[[#This Row],[Date]],"aaaa")</f>
        <v>2021</v>
      </c>
      <c r="C609" s="1" t="str">
        <f>"T"&amp;ROUNDUP(Calendar[[#This Row],[No_Mois]]/3,0)</f>
        <v>T3</v>
      </c>
      <c r="D609">
        <f t="shared" si="10"/>
        <v>8</v>
      </c>
      <c r="E609" s="2" t="str">
        <f>"M"&amp;Calendar[[#This Row],[No_Mois]]</f>
        <v>M8</v>
      </c>
      <c r="F609" s="2" t="str">
        <f>Calendar[[#This Row],[Annee]]&amp;IF(LEN(Calendar[[#This Row],[No_Mois]])=1,"0"&amp;Calendar[[#This Row],[No_Mois]],Calendar[[#This Row],[No_Mois]])</f>
        <v>202108</v>
      </c>
      <c r="G609" s="1" t="str">
        <f>TEXT(Calendar[[#This Row],[Date]],"mmmm")&amp;" "&amp;TEXT(Calendar[[#This Row],[Date]],"aa")</f>
        <v>août 21</v>
      </c>
      <c r="H609" s="1" t="str">
        <f>TEXT(Calendar[[#This Row],[Date]],"mmm")&amp;" "&amp;TEXT(Calendar[[#This Row],[Date]],"aa")</f>
        <v>août 21</v>
      </c>
      <c r="I609" s="2" t="str">
        <f>"S"&amp;IF(LEN(_xlfn.ISOWEEKNUM(Calendar[[#This Row],[Date]]))=1,"0"&amp;_xlfn.ISOWEEKNUM(Calendar[[#This Row],[Date]]),_xlfn.ISOWEEKNUM(Calendar[[#This Row],[Date]]))</f>
        <v>S35</v>
      </c>
      <c r="J609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09" s="2" t="str">
        <f>TEXT(Calendar[[#This Row],[Date]],"jjjj")</f>
        <v>lundi</v>
      </c>
      <c r="L609" s="2">
        <f>WEEKDAY(Calendar[[#This Row],[Date]],2)</f>
        <v>1</v>
      </c>
      <c r="M609" s="2">
        <f>DAY(Calendar[[#This Row],[Date]])</f>
        <v>30</v>
      </c>
      <c r="N609" s="2">
        <f>Calendar[[#This Row],[Date]]-DATE(Calendar[[#This Row],[Annee]],1,1)+1</f>
        <v>242</v>
      </c>
      <c r="O609" s="2" t="b">
        <f>IF(OR(Calendar[[#This Row],[Nom_Jour]]="Samedi",Calendar[[#This Row],[Nom_Jour]]="Dimanche"),TRUE)</f>
        <v>0</v>
      </c>
      <c r="P609" s="1" t="b">
        <f>NOT(ISERROR(VLOOKUP(Calendar[[#This Row],[Date]],Fériés[Date Fériés],1,FALSE)))</f>
        <v>0</v>
      </c>
    </row>
    <row r="610" spans="1:16" x14ac:dyDescent="0.3">
      <c r="A610" s="1">
        <v>44439</v>
      </c>
      <c r="B610" s="1" t="str">
        <f>TEXT(Calendar[[#This Row],[Date]],"aaaa")</f>
        <v>2021</v>
      </c>
      <c r="C610" s="1" t="str">
        <f>"T"&amp;ROUNDUP(Calendar[[#This Row],[No_Mois]]/3,0)</f>
        <v>T3</v>
      </c>
      <c r="D610">
        <f t="shared" si="10"/>
        <v>8</v>
      </c>
      <c r="E610" s="2" t="str">
        <f>"M"&amp;Calendar[[#This Row],[No_Mois]]</f>
        <v>M8</v>
      </c>
      <c r="F610" s="2" t="str">
        <f>Calendar[[#This Row],[Annee]]&amp;IF(LEN(Calendar[[#This Row],[No_Mois]])=1,"0"&amp;Calendar[[#This Row],[No_Mois]],Calendar[[#This Row],[No_Mois]])</f>
        <v>202108</v>
      </c>
      <c r="G610" s="1" t="str">
        <f>TEXT(Calendar[[#This Row],[Date]],"mmmm")&amp;" "&amp;TEXT(Calendar[[#This Row],[Date]],"aa")</f>
        <v>août 21</v>
      </c>
      <c r="H610" s="1" t="str">
        <f>TEXT(Calendar[[#This Row],[Date]],"mmm")&amp;" "&amp;TEXT(Calendar[[#This Row],[Date]],"aa")</f>
        <v>août 21</v>
      </c>
      <c r="I610" s="2" t="str">
        <f>"S"&amp;IF(LEN(_xlfn.ISOWEEKNUM(Calendar[[#This Row],[Date]]))=1,"0"&amp;_xlfn.ISOWEEKNUM(Calendar[[#This Row],[Date]]),_xlfn.ISOWEEKNUM(Calendar[[#This Row],[Date]]))</f>
        <v>S35</v>
      </c>
      <c r="J610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10" s="2" t="str">
        <f>TEXT(Calendar[[#This Row],[Date]],"jjjj")</f>
        <v>mardi</v>
      </c>
      <c r="L610" s="2">
        <f>WEEKDAY(Calendar[[#This Row],[Date]],2)</f>
        <v>2</v>
      </c>
      <c r="M610" s="2">
        <f>DAY(Calendar[[#This Row],[Date]])</f>
        <v>31</v>
      </c>
      <c r="N610" s="2">
        <f>Calendar[[#This Row],[Date]]-DATE(Calendar[[#This Row],[Annee]],1,1)+1</f>
        <v>243</v>
      </c>
      <c r="O610" s="2" t="b">
        <f>IF(OR(Calendar[[#This Row],[Nom_Jour]]="Samedi",Calendar[[#This Row],[Nom_Jour]]="Dimanche"),TRUE)</f>
        <v>0</v>
      </c>
      <c r="P610" s="1" t="b">
        <f>NOT(ISERROR(VLOOKUP(Calendar[[#This Row],[Date]],Fériés[Date Fériés],1,FALSE)))</f>
        <v>0</v>
      </c>
    </row>
    <row r="611" spans="1:16" x14ac:dyDescent="0.3">
      <c r="A611" s="1">
        <v>44440</v>
      </c>
      <c r="B611" s="1" t="str">
        <f>TEXT(Calendar[[#This Row],[Date]],"aaaa")</f>
        <v>2021</v>
      </c>
      <c r="C611" s="1" t="str">
        <f>"T"&amp;ROUNDUP(Calendar[[#This Row],[No_Mois]]/3,0)</f>
        <v>T3</v>
      </c>
      <c r="D611">
        <f t="shared" si="10"/>
        <v>9</v>
      </c>
      <c r="E611" s="2" t="str">
        <f>"M"&amp;Calendar[[#This Row],[No_Mois]]</f>
        <v>M9</v>
      </c>
      <c r="F611" s="2" t="str">
        <f>Calendar[[#This Row],[Annee]]&amp;IF(LEN(Calendar[[#This Row],[No_Mois]])=1,"0"&amp;Calendar[[#This Row],[No_Mois]],Calendar[[#This Row],[No_Mois]])</f>
        <v>202109</v>
      </c>
      <c r="G611" s="1" t="str">
        <f>TEXT(Calendar[[#This Row],[Date]],"mmmm")&amp;" "&amp;TEXT(Calendar[[#This Row],[Date]],"aa")</f>
        <v>septembre 21</v>
      </c>
      <c r="H611" s="1" t="str">
        <f>TEXT(Calendar[[#This Row],[Date]],"mmm")&amp;" "&amp;TEXT(Calendar[[#This Row],[Date]],"aa")</f>
        <v>sept 21</v>
      </c>
      <c r="I611" s="2" t="str">
        <f>"S"&amp;IF(LEN(_xlfn.ISOWEEKNUM(Calendar[[#This Row],[Date]]))=1,"0"&amp;_xlfn.ISOWEEKNUM(Calendar[[#This Row],[Date]]),_xlfn.ISOWEEKNUM(Calendar[[#This Row],[Date]]))</f>
        <v>S35</v>
      </c>
      <c r="J611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11" s="2" t="str">
        <f>TEXT(Calendar[[#This Row],[Date]],"jjjj")</f>
        <v>mercredi</v>
      </c>
      <c r="L611" s="2">
        <f>WEEKDAY(Calendar[[#This Row],[Date]],2)</f>
        <v>3</v>
      </c>
      <c r="M611" s="2">
        <f>DAY(Calendar[[#This Row],[Date]])</f>
        <v>1</v>
      </c>
      <c r="N611" s="2">
        <f>Calendar[[#This Row],[Date]]-DATE(Calendar[[#This Row],[Annee]],1,1)+1</f>
        <v>244</v>
      </c>
      <c r="O611" s="2" t="b">
        <f>IF(OR(Calendar[[#This Row],[Nom_Jour]]="Samedi",Calendar[[#This Row],[Nom_Jour]]="Dimanche"),TRUE)</f>
        <v>0</v>
      </c>
      <c r="P611" s="1" t="b">
        <f>NOT(ISERROR(VLOOKUP(Calendar[[#This Row],[Date]],Fériés[Date Fériés],1,FALSE)))</f>
        <v>0</v>
      </c>
    </row>
    <row r="612" spans="1:16" x14ac:dyDescent="0.3">
      <c r="A612" s="1">
        <v>44441</v>
      </c>
      <c r="B612" s="1" t="str">
        <f>TEXT(Calendar[[#This Row],[Date]],"aaaa")</f>
        <v>2021</v>
      </c>
      <c r="C612" s="1" t="str">
        <f>"T"&amp;ROUNDUP(Calendar[[#This Row],[No_Mois]]/3,0)</f>
        <v>T3</v>
      </c>
      <c r="D612">
        <f t="shared" si="10"/>
        <v>9</v>
      </c>
      <c r="E612" s="2" t="str">
        <f>"M"&amp;Calendar[[#This Row],[No_Mois]]</f>
        <v>M9</v>
      </c>
      <c r="F612" s="2" t="str">
        <f>Calendar[[#This Row],[Annee]]&amp;IF(LEN(Calendar[[#This Row],[No_Mois]])=1,"0"&amp;Calendar[[#This Row],[No_Mois]],Calendar[[#This Row],[No_Mois]])</f>
        <v>202109</v>
      </c>
      <c r="G612" s="1" t="str">
        <f>TEXT(Calendar[[#This Row],[Date]],"mmmm")&amp;" "&amp;TEXT(Calendar[[#This Row],[Date]],"aa")</f>
        <v>septembre 21</v>
      </c>
      <c r="H612" s="1" t="str">
        <f>TEXT(Calendar[[#This Row],[Date]],"mmm")&amp;" "&amp;TEXT(Calendar[[#This Row],[Date]],"aa")</f>
        <v>sept 21</v>
      </c>
      <c r="I612" s="2" t="str">
        <f>"S"&amp;IF(LEN(_xlfn.ISOWEEKNUM(Calendar[[#This Row],[Date]]))=1,"0"&amp;_xlfn.ISOWEEKNUM(Calendar[[#This Row],[Date]]),_xlfn.ISOWEEKNUM(Calendar[[#This Row],[Date]]))</f>
        <v>S35</v>
      </c>
      <c r="J612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12" s="2" t="str">
        <f>TEXT(Calendar[[#This Row],[Date]],"jjjj")</f>
        <v>jeudi</v>
      </c>
      <c r="L612" s="2">
        <f>WEEKDAY(Calendar[[#This Row],[Date]],2)</f>
        <v>4</v>
      </c>
      <c r="M612" s="2">
        <f>DAY(Calendar[[#This Row],[Date]])</f>
        <v>2</v>
      </c>
      <c r="N612" s="2">
        <f>Calendar[[#This Row],[Date]]-DATE(Calendar[[#This Row],[Annee]],1,1)+1</f>
        <v>245</v>
      </c>
      <c r="O612" s="2" t="b">
        <f>IF(OR(Calendar[[#This Row],[Nom_Jour]]="Samedi",Calendar[[#This Row],[Nom_Jour]]="Dimanche"),TRUE)</f>
        <v>0</v>
      </c>
      <c r="P612" s="1" t="b">
        <f>NOT(ISERROR(VLOOKUP(Calendar[[#This Row],[Date]],Fériés[Date Fériés],1,FALSE)))</f>
        <v>0</v>
      </c>
    </row>
    <row r="613" spans="1:16" x14ac:dyDescent="0.3">
      <c r="A613" s="1">
        <v>44442</v>
      </c>
      <c r="B613" s="1" t="str">
        <f>TEXT(Calendar[[#This Row],[Date]],"aaaa")</f>
        <v>2021</v>
      </c>
      <c r="C613" s="1" t="str">
        <f>"T"&amp;ROUNDUP(Calendar[[#This Row],[No_Mois]]/3,0)</f>
        <v>T3</v>
      </c>
      <c r="D613">
        <f t="shared" si="10"/>
        <v>9</v>
      </c>
      <c r="E613" s="2" t="str">
        <f>"M"&amp;Calendar[[#This Row],[No_Mois]]</f>
        <v>M9</v>
      </c>
      <c r="F613" s="2" t="str">
        <f>Calendar[[#This Row],[Annee]]&amp;IF(LEN(Calendar[[#This Row],[No_Mois]])=1,"0"&amp;Calendar[[#This Row],[No_Mois]],Calendar[[#This Row],[No_Mois]])</f>
        <v>202109</v>
      </c>
      <c r="G613" s="1" t="str">
        <f>TEXT(Calendar[[#This Row],[Date]],"mmmm")&amp;" "&amp;TEXT(Calendar[[#This Row],[Date]],"aa")</f>
        <v>septembre 21</v>
      </c>
      <c r="H613" s="1" t="str">
        <f>TEXT(Calendar[[#This Row],[Date]],"mmm")&amp;" "&amp;TEXT(Calendar[[#This Row],[Date]],"aa")</f>
        <v>sept 21</v>
      </c>
      <c r="I613" s="2" t="str">
        <f>"S"&amp;IF(LEN(_xlfn.ISOWEEKNUM(Calendar[[#This Row],[Date]]))=1,"0"&amp;_xlfn.ISOWEEKNUM(Calendar[[#This Row],[Date]]),_xlfn.ISOWEEKNUM(Calendar[[#This Row],[Date]]))</f>
        <v>S35</v>
      </c>
      <c r="J613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13" s="2" t="str">
        <f>TEXT(Calendar[[#This Row],[Date]],"jjjj")</f>
        <v>vendredi</v>
      </c>
      <c r="L613" s="2">
        <f>WEEKDAY(Calendar[[#This Row],[Date]],2)</f>
        <v>5</v>
      </c>
      <c r="M613" s="2">
        <f>DAY(Calendar[[#This Row],[Date]])</f>
        <v>3</v>
      </c>
      <c r="N613" s="2">
        <f>Calendar[[#This Row],[Date]]-DATE(Calendar[[#This Row],[Annee]],1,1)+1</f>
        <v>246</v>
      </c>
      <c r="O613" s="2" t="b">
        <f>IF(OR(Calendar[[#This Row],[Nom_Jour]]="Samedi",Calendar[[#This Row],[Nom_Jour]]="Dimanche"),TRUE)</f>
        <v>0</v>
      </c>
      <c r="P613" s="1" t="b">
        <f>NOT(ISERROR(VLOOKUP(Calendar[[#This Row],[Date]],Fériés[Date Fériés],1,FALSE)))</f>
        <v>0</v>
      </c>
    </row>
    <row r="614" spans="1:16" x14ac:dyDescent="0.3">
      <c r="A614" s="1">
        <v>44443</v>
      </c>
      <c r="B614" s="1" t="str">
        <f>TEXT(Calendar[[#This Row],[Date]],"aaaa")</f>
        <v>2021</v>
      </c>
      <c r="C614" s="1" t="str">
        <f>"T"&amp;ROUNDUP(Calendar[[#This Row],[No_Mois]]/3,0)</f>
        <v>T3</v>
      </c>
      <c r="D614">
        <f t="shared" si="10"/>
        <v>9</v>
      </c>
      <c r="E614" s="2" t="str">
        <f>"M"&amp;Calendar[[#This Row],[No_Mois]]</f>
        <v>M9</v>
      </c>
      <c r="F614" s="2" t="str">
        <f>Calendar[[#This Row],[Annee]]&amp;IF(LEN(Calendar[[#This Row],[No_Mois]])=1,"0"&amp;Calendar[[#This Row],[No_Mois]],Calendar[[#This Row],[No_Mois]])</f>
        <v>202109</v>
      </c>
      <c r="G614" s="1" t="str">
        <f>TEXT(Calendar[[#This Row],[Date]],"mmmm")&amp;" "&amp;TEXT(Calendar[[#This Row],[Date]],"aa")</f>
        <v>septembre 21</v>
      </c>
      <c r="H614" s="1" t="str">
        <f>TEXT(Calendar[[#This Row],[Date]],"mmm")&amp;" "&amp;TEXT(Calendar[[#This Row],[Date]],"aa")</f>
        <v>sept 21</v>
      </c>
      <c r="I614" s="2" t="str">
        <f>"S"&amp;IF(LEN(_xlfn.ISOWEEKNUM(Calendar[[#This Row],[Date]]))=1,"0"&amp;_xlfn.ISOWEEKNUM(Calendar[[#This Row],[Date]]),_xlfn.ISOWEEKNUM(Calendar[[#This Row],[Date]]))</f>
        <v>S35</v>
      </c>
      <c r="J614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14" s="2" t="str">
        <f>TEXT(Calendar[[#This Row],[Date]],"jjjj")</f>
        <v>samedi</v>
      </c>
      <c r="L614" s="2">
        <f>WEEKDAY(Calendar[[#This Row],[Date]],2)</f>
        <v>6</v>
      </c>
      <c r="M614" s="2">
        <f>DAY(Calendar[[#This Row],[Date]])</f>
        <v>4</v>
      </c>
      <c r="N614" s="2">
        <f>Calendar[[#This Row],[Date]]-DATE(Calendar[[#This Row],[Annee]],1,1)+1</f>
        <v>247</v>
      </c>
      <c r="O614" s="2" t="b">
        <f>IF(OR(Calendar[[#This Row],[Nom_Jour]]="Samedi",Calendar[[#This Row],[Nom_Jour]]="Dimanche"),TRUE)</f>
        <v>1</v>
      </c>
      <c r="P614" s="1" t="b">
        <f>NOT(ISERROR(VLOOKUP(Calendar[[#This Row],[Date]],Fériés[Date Fériés],1,FALSE)))</f>
        <v>0</v>
      </c>
    </row>
    <row r="615" spans="1:16" x14ac:dyDescent="0.3">
      <c r="A615" s="1">
        <v>44444</v>
      </c>
      <c r="B615" s="1" t="str">
        <f>TEXT(Calendar[[#This Row],[Date]],"aaaa")</f>
        <v>2021</v>
      </c>
      <c r="C615" s="1" t="str">
        <f>"T"&amp;ROUNDUP(Calendar[[#This Row],[No_Mois]]/3,0)</f>
        <v>T3</v>
      </c>
      <c r="D615">
        <f t="shared" si="10"/>
        <v>9</v>
      </c>
      <c r="E615" s="2" t="str">
        <f>"M"&amp;Calendar[[#This Row],[No_Mois]]</f>
        <v>M9</v>
      </c>
      <c r="F615" s="2" t="str">
        <f>Calendar[[#This Row],[Annee]]&amp;IF(LEN(Calendar[[#This Row],[No_Mois]])=1,"0"&amp;Calendar[[#This Row],[No_Mois]],Calendar[[#This Row],[No_Mois]])</f>
        <v>202109</v>
      </c>
      <c r="G615" s="1" t="str">
        <f>TEXT(Calendar[[#This Row],[Date]],"mmmm")&amp;" "&amp;TEXT(Calendar[[#This Row],[Date]],"aa")</f>
        <v>septembre 21</v>
      </c>
      <c r="H615" s="1" t="str">
        <f>TEXT(Calendar[[#This Row],[Date]],"mmm")&amp;" "&amp;TEXT(Calendar[[#This Row],[Date]],"aa")</f>
        <v>sept 21</v>
      </c>
      <c r="I615" s="2" t="str">
        <f>"S"&amp;IF(LEN(_xlfn.ISOWEEKNUM(Calendar[[#This Row],[Date]]))=1,"0"&amp;_xlfn.ISOWEEKNUM(Calendar[[#This Row],[Date]]),_xlfn.ISOWEEKNUM(Calendar[[#This Row],[Date]]))</f>
        <v>S35</v>
      </c>
      <c r="J615" s="2" t="str">
        <f>Calendar[[#This Row],[Annee]]&amp;"-"&amp;IF(LEN(_xlfn.ISOWEEKNUM(Calendar[[#This Row],[Date]]))=1,"0"&amp;_xlfn.ISOWEEKNUM(Calendar[[#This Row],[Date]]),_xlfn.ISOWEEKNUM(Calendar[[#This Row],[Date]]))</f>
        <v>2021-35</v>
      </c>
      <c r="K615" s="2" t="str">
        <f>TEXT(Calendar[[#This Row],[Date]],"jjjj")</f>
        <v>dimanche</v>
      </c>
      <c r="L615" s="2">
        <f>WEEKDAY(Calendar[[#This Row],[Date]],2)</f>
        <v>7</v>
      </c>
      <c r="M615" s="2">
        <f>DAY(Calendar[[#This Row],[Date]])</f>
        <v>5</v>
      </c>
      <c r="N615" s="2">
        <f>Calendar[[#This Row],[Date]]-DATE(Calendar[[#This Row],[Annee]],1,1)+1</f>
        <v>248</v>
      </c>
      <c r="O615" s="2" t="b">
        <f>IF(OR(Calendar[[#This Row],[Nom_Jour]]="Samedi",Calendar[[#This Row],[Nom_Jour]]="Dimanche"),TRUE)</f>
        <v>1</v>
      </c>
      <c r="P615" s="1" t="b">
        <f>NOT(ISERROR(VLOOKUP(Calendar[[#This Row],[Date]],Fériés[Date Fériés],1,FALSE)))</f>
        <v>0</v>
      </c>
    </row>
    <row r="616" spans="1:16" x14ac:dyDescent="0.3">
      <c r="A616" s="1">
        <v>44445</v>
      </c>
      <c r="B616" s="1" t="str">
        <f>TEXT(Calendar[[#This Row],[Date]],"aaaa")</f>
        <v>2021</v>
      </c>
      <c r="C616" s="1" t="str">
        <f>"T"&amp;ROUNDUP(Calendar[[#This Row],[No_Mois]]/3,0)</f>
        <v>T3</v>
      </c>
      <c r="D616">
        <f t="shared" si="10"/>
        <v>9</v>
      </c>
      <c r="E616" s="2" t="str">
        <f>"M"&amp;Calendar[[#This Row],[No_Mois]]</f>
        <v>M9</v>
      </c>
      <c r="F616" s="2" t="str">
        <f>Calendar[[#This Row],[Annee]]&amp;IF(LEN(Calendar[[#This Row],[No_Mois]])=1,"0"&amp;Calendar[[#This Row],[No_Mois]],Calendar[[#This Row],[No_Mois]])</f>
        <v>202109</v>
      </c>
      <c r="G616" s="1" t="str">
        <f>TEXT(Calendar[[#This Row],[Date]],"mmmm")&amp;" "&amp;TEXT(Calendar[[#This Row],[Date]],"aa")</f>
        <v>septembre 21</v>
      </c>
      <c r="H616" s="1" t="str">
        <f>TEXT(Calendar[[#This Row],[Date]],"mmm")&amp;" "&amp;TEXT(Calendar[[#This Row],[Date]],"aa")</f>
        <v>sept 21</v>
      </c>
      <c r="I616" s="2" t="str">
        <f>"S"&amp;IF(LEN(_xlfn.ISOWEEKNUM(Calendar[[#This Row],[Date]]))=1,"0"&amp;_xlfn.ISOWEEKNUM(Calendar[[#This Row],[Date]]),_xlfn.ISOWEEKNUM(Calendar[[#This Row],[Date]]))</f>
        <v>S36</v>
      </c>
      <c r="J616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16" s="2" t="str">
        <f>TEXT(Calendar[[#This Row],[Date]],"jjjj")</f>
        <v>lundi</v>
      </c>
      <c r="L616" s="2">
        <f>WEEKDAY(Calendar[[#This Row],[Date]],2)</f>
        <v>1</v>
      </c>
      <c r="M616" s="2">
        <f>DAY(Calendar[[#This Row],[Date]])</f>
        <v>6</v>
      </c>
      <c r="N616" s="2">
        <f>Calendar[[#This Row],[Date]]-DATE(Calendar[[#This Row],[Annee]],1,1)+1</f>
        <v>249</v>
      </c>
      <c r="O616" s="2" t="b">
        <f>IF(OR(Calendar[[#This Row],[Nom_Jour]]="Samedi",Calendar[[#This Row],[Nom_Jour]]="Dimanche"),TRUE)</f>
        <v>0</v>
      </c>
      <c r="P616" s="1" t="b">
        <f>NOT(ISERROR(VLOOKUP(Calendar[[#This Row],[Date]],Fériés[Date Fériés],1,FALSE)))</f>
        <v>0</v>
      </c>
    </row>
    <row r="617" spans="1:16" x14ac:dyDescent="0.3">
      <c r="A617" s="1">
        <v>44446</v>
      </c>
      <c r="B617" s="1" t="str">
        <f>TEXT(Calendar[[#This Row],[Date]],"aaaa")</f>
        <v>2021</v>
      </c>
      <c r="C617" s="1" t="str">
        <f>"T"&amp;ROUNDUP(Calendar[[#This Row],[No_Mois]]/3,0)</f>
        <v>T3</v>
      </c>
      <c r="D617">
        <f t="shared" si="10"/>
        <v>9</v>
      </c>
      <c r="E617" s="2" t="str">
        <f>"M"&amp;Calendar[[#This Row],[No_Mois]]</f>
        <v>M9</v>
      </c>
      <c r="F617" s="2" t="str">
        <f>Calendar[[#This Row],[Annee]]&amp;IF(LEN(Calendar[[#This Row],[No_Mois]])=1,"0"&amp;Calendar[[#This Row],[No_Mois]],Calendar[[#This Row],[No_Mois]])</f>
        <v>202109</v>
      </c>
      <c r="G617" s="1" t="str">
        <f>TEXT(Calendar[[#This Row],[Date]],"mmmm")&amp;" "&amp;TEXT(Calendar[[#This Row],[Date]],"aa")</f>
        <v>septembre 21</v>
      </c>
      <c r="H617" s="1" t="str">
        <f>TEXT(Calendar[[#This Row],[Date]],"mmm")&amp;" "&amp;TEXT(Calendar[[#This Row],[Date]],"aa")</f>
        <v>sept 21</v>
      </c>
      <c r="I617" s="2" t="str">
        <f>"S"&amp;IF(LEN(_xlfn.ISOWEEKNUM(Calendar[[#This Row],[Date]]))=1,"0"&amp;_xlfn.ISOWEEKNUM(Calendar[[#This Row],[Date]]),_xlfn.ISOWEEKNUM(Calendar[[#This Row],[Date]]))</f>
        <v>S36</v>
      </c>
      <c r="J617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17" s="2" t="str">
        <f>TEXT(Calendar[[#This Row],[Date]],"jjjj")</f>
        <v>mardi</v>
      </c>
      <c r="L617" s="2">
        <f>WEEKDAY(Calendar[[#This Row],[Date]],2)</f>
        <v>2</v>
      </c>
      <c r="M617" s="2">
        <f>DAY(Calendar[[#This Row],[Date]])</f>
        <v>7</v>
      </c>
      <c r="N617" s="2">
        <f>Calendar[[#This Row],[Date]]-DATE(Calendar[[#This Row],[Annee]],1,1)+1</f>
        <v>250</v>
      </c>
      <c r="O617" s="2" t="b">
        <f>IF(OR(Calendar[[#This Row],[Nom_Jour]]="Samedi",Calendar[[#This Row],[Nom_Jour]]="Dimanche"),TRUE)</f>
        <v>0</v>
      </c>
      <c r="P617" s="1" t="b">
        <f>NOT(ISERROR(VLOOKUP(Calendar[[#This Row],[Date]],Fériés[Date Fériés],1,FALSE)))</f>
        <v>0</v>
      </c>
    </row>
    <row r="618" spans="1:16" x14ac:dyDescent="0.3">
      <c r="A618" s="1">
        <v>44447</v>
      </c>
      <c r="B618" s="1" t="str">
        <f>TEXT(Calendar[[#This Row],[Date]],"aaaa")</f>
        <v>2021</v>
      </c>
      <c r="C618" s="1" t="str">
        <f>"T"&amp;ROUNDUP(Calendar[[#This Row],[No_Mois]]/3,0)</f>
        <v>T3</v>
      </c>
      <c r="D618">
        <f t="shared" si="10"/>
        <v>9</v>
      </c>
      <c r="E618" s="2" t="str">
        <f>"M"&amp;Calendar[[#This Row],[No_Mois]]</f>
        <v>M9</v>
      </c>
      <c r="F618" s="2" t="str">
        <f>Calendar[[#This Row],[Annee]]&amp;IF(LEN(Calendar[[#This Row],[No_Mois]])=1,"0"&amp;Calendar[[#This Row],[No_Mois]],Calendar[[#This Row],[No_Mois]])</f>
        <v>202109</v>
      </c>
      <c r="G618" s="1" t="str">
        <f>TEXT(Calendar[[#This Row],[Date]],"mmmm")&amp;" "&amp;TEXT(Calendar[[#This Row],[Date]],"aa")</f>
        <v>septembre 21</v>
      </c>
      <c r="H618" s="1" t="str">
        <f>TEXT(Calendar[[#This Row],[Date]],"mmm")&amp;" "&amp;TEXT(Calendar[[#This Row],[Date]],"aa")</f>
        <v>sept 21</v>
      </c>
      <c r="I618" s="2" t="str">
        <f>"S"&amp;IF(LEN(_xlfn.ISOWEEKNUM(Calendar[[#This Row],[Date]]))=1,"0"&amp;_xlfn.ISOWEEKNUM(Calendar[[#This Row],[Date]]),_xlfn.ISOWEEKNUM(Calendar[[#This Row],[Date]]))</f>
        <v>S36</v>
      </c>
      <c r="J618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18" s="2" t="str">
        <f>TEXT(Calendar[[#This Row],[Date]],"jjjj")</f>
        <v>mercredi</v>
      </c>
      <c r="L618" s="2">
        <f>WEEKDAY(Calendar[[#This Row],[Date]],2)</f>
        <v>3</v>
      </c>
      <c r="M618" s="2">
        <f>DAY(Calendar[[#This Row],[Date]])</f>
        <v>8</v>
      </c>
      <c r="N618" s="2">
        <f>Calendar[[#This Row],[Date]]-DATE(Calendar[[#This Row],[Annee]],1,1)+1</f>
        <v>251</v>
      </c>
      <c r="O618" s="2" t="b">
        <f>IF(OR(Calendar[[#This Row],[Nom_Jour]]="Samedi",Calendar[[#This Row],[Nom_Jour]]="Dimanche"),TRUE)</f>
        <v>0</v>
      </c>
      <c r="P618" s="1" t="b">
        <f>NOT(ISERROR(VLOOKUP(Calendar[[#This Row],[Date]],Fériés[Date Fériés],1,FALSE)))</f>
        <v>0</v>
      </c>
    </row>
    <row r="619" spans="1:16" x14ac:dyDescent="0.3">
      <c r="A619" s="1">
        <v>44448</v>
      </c>
      <c r="B619" s="1" t="str">
        <f>TEXT(Calendar[[#This Row],[Date]],"aaaa")</f>
        <v>2021</v>
      </c>
      <c r="C619" s="1" t="str">
        <f>"T"&amp;ROUNDUP(Calendar[[#This Row],[No_Mois]]/3,0)</f>
        <v>T3</v>
      </c>
      <c r="D619">
        <f t="shared" si="10"/>
        <v>9</v>
      </c>
      <c r="E619" s="2" t="str">
        <f>"M"&amp;Calendar[[#This Row],[No_Mois]]</f>
        <v>M9</v>
      </c>
      <c r="F619" s="2" t="str">
        <f>Calendar[[#This Row],[Annee]]&amp;IF(LEN(Calendar[[#This Row],[No_Mois]])=1,"0"&amp;Calendar[[#This Row],[No_Mois]],Calendar[[#This Row],[No_Mois]])</f>
        <v>202109</v>
      </c>
      <c r="G619" s="1" t="str">
        <f>TEXT(Calendar[[#This Row],[Date]],"mmmm")&amp;" "&amp;TEXT(Calendar[[#This Row],[Date]],"aa")</f>
        <v>septembre 21</v>
      </c>
      <c r="H619" s="1" t="str">
        <f>TEXT(Calendar[[#This Row],[Date]],"mmm")&amp;" "&amp;TEXT(Calendar[[#This Row],[Date]],"aa")</f>
        <v>sept 21</v>
      </c>
      <c r="I619" s="2" t="str">
        <f>"S"&amp;IF(LEN(_xlfn.ISOWEEKNUM(Calendar[[#This Row],[Date]]))=1,"0"&amp;_xlfn.ISOWEEKNUM(Calendar[[#This Row],[Date]]),_xlfn.ISOWEEKNUM(Calendar[[#This Row],[Date]]))</f>
        <v>S36</v>
      </c>
      <c r="J619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19" s="2" t="str">
        <f>TEXT(Calendar[[#This Row],[Date]],"jjjj")</f>
        <v>jeudi</v>
      </c>
      <c r="L619" s="2">
        <f>WEEKDAY(Calendar[[#This Row],[Date]],2)</f>
        <v>4</v>
      </c>
      <c r="M619" s="2">
        <f>DAY(Calendar[[#This Row],[Date]])</f>
        <v>9</v>
      </c>
      <c r="N619" s="2">
        <f>Calendar[[#This Row],[Date]]-DATE(Calendar[[#This Row],[Annee]],1,1)+1</f>
        <v>252</v>
      </c>
      <c r="O619" s="2" t="b">
        <f>IF(OR(Calendar[[#This Row],[Nom_Jour]]="Samedi",Calendar[[#This Row],[Nom_Jour]]="Dimanche"),TRUE)</f>
        <v>0</v>
      </c>
      <c r="P619" s="1" t="b">
        <f>NOT(ISERROR(VLOOKUP(Calendar[[#This Row],[Date]],Fériés[Date Fériés],1,FALSE)))</f>
        <v>0</v>
      </c>
    </row>
    <row r="620" spans="1:16" x14ac:dyDescent="0.3">
      <c r="A620" s="1">
        <v>44449</v>
      </c>
      <c r="B620" s="1" t="str">
        <f>TEXT(Calendar[[#This Row],[Date]],"aaaa")</f>
        <v>2021</v>
      </c>
      <c r="C620" s="1" t="str">
        <f>"T"&amp;ROUNDUP(Calendar[[#This Row],[No_Mois]]/3,0)</f>
        <v>T3</v>
      </c>
      <c r="D620">
        <f t="shared" si="10"/>
        <v>9</v>
      </c>
      <c r="E620" s="2" t="str">
        <f>"M"&amp;Calendar[[#This Row],[No_Mois]]</f>
        <v>M9</v>
      </c>
      <c r="F620" s="2" t="str">
        <f>Calendar[[#This Row],[Annee]]&amp;IF(LEN(Calendar[[#This Row],[No_Mois]])=1,"0"&amp;Calendar[[#This Row],[No_Mois]],Calendar[[#This Row],[No_Mois]])</f>
        <v>202109</v>
      </c>
      <c r="G620" s="1" t="str">
        <f>TEXT(Calendar[[#This Row],[Date]],"mmmm")&amp;" "&amp;TEXT(Calendar[[#This Row],[Date]],"aa")</f>
        <v>septembre 21</v>
      </c>
      <c r="H620" s="1" t="str">
        <f>TEXT(Calendar[[#This Row],[Date]],"mmm")&amp;" "&amp;TEXT(Calendar[[#This Row],[Date]],"aa")</f>
        <v>sept 21</v>
      </c>
      <c r="I620" s="2" t="str">
        <f>"S"&amp;IF(LEN(_xlfn.ISOWEEKNUM(Calendar[[#This Row],[Date]]))=1,"0"&amp;_xlfn.ISOWEEKNUM(Calendar[[#This Row],[Date]]),_xlfn.ISOWEEKNUM(Calendar[[#This Row],[Date]]))</f>
        <v>S36</v>
      </c>
      <c r="J620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20" s="2" t="str">
        <f>TEXT(Calendar[[#This Row],[Date]],"jjjj")</f>
        <v>vendredi</v>
      </c>
      <c r="L620" s="2">
        <f>WEEKDAY(Calendar[[#This Row],[Date]],2)</f>
        <v>5</v>
      </c>
      <c r="M620" s="2">
        <f>DAY(Calendar[[#This Row],[Date]])</f>
        <v>10</v>
      </c>
      <c r="N620" s="2">
        <f>Calendar[[#This Row],[Date]]-DATE(Calendar[[#This Row],[Annee]],1,1)+1</f>
        <v>253</v>
      </c>
      <c r="O620" s="2" t="b">
        <f>IF(OR(Calendar[[#This Row],[Nom_Jour]]="Samedi",Calendar[[#This Row],[Nom_Jour]]="Dimanche"),TRUE)</f>
        <v>0</v>
      </c>
      <c r="P620" s="1" t="b">
        <f>NOT(ISERROR(VLOOKUP(Calendar[[#This Row],[Date]],Fériés[Date Fériés],1,FALSE)))</f>
        <v>0</v>
      </c>
    </row>
    <row r="621" spans="1:16" x14ac:dyDescent="0.3">
      <c r="A621" s="1">
        <v>44450</v>
      </c>
      <c r="B621" s="1" t="str">
        <f>TEXT(Calendar[[#This Row],[Date]],"aaaa")</f>
        <v>2021</v>
      </c>
      <c r="C621" s="1" t="str">
        <f>"T"&amp;ROUNDUP(Calendar[[#This Row],[No_Mois]]/3,0)</f>
        <v>T3</v>
      </c>
      <c r="D621">
        <f t="shared" si="10"/>
        <v>9</v>
      </c>
      <c r="E621" s="2" t="str">
        <f>"M"&amp;Calendar[[#This Row],[No_Mois]]</f>
        <v>M9</v>
      </c>
      <c r="F621" s="2" t="str">
        <f>Calendar[[#This Row],[Annee]]&amp;IF(LEN(Calendar[[#This Row],[No_Mois]])=1,"0"&amp;Calendar[[#This Row],[No_Mois]],Calendar[[#This Row],[No_Mois]])</f>
        <v>202109</v>
      </c>
      <c r="G621" s="1" t="str">
        <f>TEXT(Calendar[[#This Row],[Date]],"mmmm")&amp;" "&amp;TEXT(Calendar[[#This Row],[Date]],"aa")</f>
        <v>septembre 21</v>
      </c>
      <c r="H621" s="1" t="str">
        <f>TEXT(Calendar[[#This Row],[Date]],"mmm")&amp;" "&amp;TEXT(Calendar[[#This Row],[Date]],"aa")</f>
        <v>sept 21</v>
      </c>
      <c r="I621" s="2" t="str">
        <f>"S"&amp;IF(LEN(_xlfn.ISOWEEKNUM(Calendar[[#This Row],[Date]]))=1,"0"&amp;_xlfn.ISOWEEKNUM(Calendar[[#This Row],[Date]]),_xlfn.ISOWEEKNUM(Calendar[[#This Row],[Date]]))</f>
        <v>S36</v>
      </c>
      <c r="J621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21" s="2" t="str">
        <f>TEXT(Calendar[[#This Row],[Date]],"jjjj")</f>
        <v>samedi</v>
      </c>
      <c r="L621" s="2">
        <f>WEEKDAY(Calendar[[#This Row],[Date]],2)</f>
        <v>6</v>
      </c>
      <c r="M621" s="2">
        <f>DAY(Calendar[[#This Row],[Date]])</f>
        <v>11</v>
      </c>
      <c r="N621" s="2">
        <f>Calendar[[#This Row],[Date]]-DATE(Calendar[[#This Row],[Annee]],1,1)+1</f>
        <v>254</v>
      </c>
      <c r="O621" s="2" t="b">
        <f>IF(OR(Calendar[[#This Row],[Nom_Jour]]="Samedi",Calendar[[#This Row],[Nom_Jour]]="Dimanche"),TRUE)</f>
        <v>1</v>
      </c>
      <c r="P621" s="1" t="b">
        <f>NOT(ISERROR(VLOOKUP(Calendar[[#This Row],[Date]],Fériés[Date Fériés],1,FALSE)))</f>
        <v>0</v>
      </c>
    </row>
    <row r="622" spans="1:16" x14ac:dyDescent="0.3">
      <c r="A622" s="1">
        <v>44451</v>
      </c>
      <c r="B622" s="1" t="str">
        <f>TEXT(Calendar[[#This Row],[Date]],"aaaa")</f>
        <v>2021</v>
      </c>
      <c r="C622" s="1" t="str">
        <f>"T"&amp;ROUNDUP(Calendar[[#This Row],[No_Mois]]/3,0)</f>
        <v>T3</v>
      </c>
      <c r="D622">
        <f t="shared" si="10"/>
        <v>9</v>
      </c>
      <c r="E622" s="2" t="str">
        <f>"M"&amp;Calendar[[#This Row],[No_Mois]]</f>
        <v>M9</v>
      </c>
      <c r="F622" s="2" t="str">
        <f>Calendar[[#This Row],[Annee]]&amp;IF(LEN(Calendar[[#This Row],[No_Mois]])=1,"0"&amp;Calendar[[#This Row],[No_Mois]],Calendar[[#This Row],[No_Mois]])</f>
        <v>202109</v>
      </c>
      <c r="G622" s="1" t="str">
        <f>TEXT(Calendar[[#This Row],[Date]],"mmmm")&amp;" "&amp;TEXT(Calendar[[#This Row],[Date]],"aa")</f>
        <v>septembre 21</v>
      </c>
      <c r="H622" s="1" t="str">
        <f>TEXT(Calendar[[#This Row],[Date]],"mmm")&amp;" "&amp;TEXT(Calendar[[#This Row],[Date]],"aa")</f>
        <v>sept 21</v>
      </c>
      <c r="I622" s="2" t="str">
        <f>"S"&amp;IF(LEN(_xlfn.ISOWEEKNUM(Calendar[[#This Row],[Date]]))=1,"0"&amp;_xlfn.ISOWEEKNUM(Calendar[[#This Row],[Date]]),_xlfn.ISOWEEKNUM(Calendar[[#This Row],[Date]]))</f>
        <v>S36</v>
      </c>
      <c r="J622" s="2" t="str">
        <f>Calendar[[#This Row],[Annee]]&amp;"-"&amp;IF(LEN(_xlfn.ISOWEEKNUM(Calendar[[#This Row],[Date]]))=1,"0"&amp;_xlfn.ISOWEEKNUM(Calendar[[#This Row],[Date]]),_xlfn.ISOWEEKNUM(Calendar[[#This Row],[Date]]))</f>
        <v>2021-36</v>
      </c>
      <c r="K622" s="2" t="str">
        <f>TEXT(Calendar[[#This Row],[Date]],"jjjj")</f>
        <v>dimanche</v>
      </c>
      <c r="L622" s="2">
        <f>WEEKDAY(Calendar[[#This Row],[Date]],2)</f>
        <v>7</v>
      </c>
      <c r="M622" s="2">
        <f>DAY(Calendar[[#This Row],[Date]])</f>
        <v>12</v>
      </c>
      <c r="N622" s="2">
        <f>Calendar[[#This Row],[Date]]-DATE(Calendar[[#This Row],[Annee]],1,1)+1</f>
        <v>255</v>
      </c>
      <c r="O622" s="2" t="b">
        <f>IF(OR(Calendar[[#This Row],[Nom_Jour]]="Samedi",Calendar[[#This Row],[Nom_Jour]]="Dimanche"),TRUE)</f>
        <v>1</v>
      </c>
      <c r="P622" s="1" t="b">
        <f>NOT(ISERROR(VLOOKUP(Calendar[[#This Row],[Date]],Fériés[Date Fériés],1,FALSE)))</f>
        <v>0</v>
      </c>
    </row>
    <row r="623" spans="1:16" x14ac:dyDescent="0.3">
      <c r="A623" s="1">
        <v>44452</v>
      </c>
      <c r="B623" s="1" t="str">
        <f>TEXT(Calendar[[#This Row],[Date]],"aaaa")</f>
        <v>2021</v>
      </c>
      <c r="C623" s="1" t="str">
        <f>"T"&amp;ROUNDUP(Calendar[[#This Row],[No_Mois]]/3,0)</f>
        <v>T3</v>
      </c>
      <c r="D623">
        <f t="shared" si="10"/>
        <v>9</v>
      </c>
      <c r="E623" s="2" t="str">
        <f>"M"&amp;Calendar[[#This Row],[No_Mois]]</f>
        <v>M9</v>
      </c>
      <c r="F623" s="2" t="str">
        <f>Calendar[[#This Row],[Annee]]&amp;IF(LEN(Calendar[[#This Row],[No_Mois]])=1,"0"&amp;Calendar[[#This Row],[No_Mois]],Calendar[[#This Row],[No_Mois]])</f>
        <v>202109</v>
      </c>
      <c r="G623" s="1" t="str">
        <f>TEXT(Calendar[[#This Row],[Date]],"mmmm")&amp;" "&amp;TEXT(Calendar[[#This Row],[Date]],"aa")</f>
        <v>septembre 21</v>
      </c>
      <c r="H623" s="1" t="str">
        <f>TEXT(Calendar[[#This Row],[Date]],"mmm")&amp;" "&amp;TEXT(Calendar[[#This Row],[Date]],"aa")</f>
        <v>sept 21</v>
      </c>
      <c r="I623" s="2" t="str">
        <f>"S"&amp;IF(LEN(_xlfn.ISOWEEKNUM(Calendar[[#This Row],[Date]]))=1,"0"&amp;_xlfn.ISOWEEKNUM(Calendar[[#This Row],[Date]]),_xlfn.ISOWEEKNUM(Calendar[[#This Row],[Date]]))</f>
        <v>S37</v>
      </c>
      <c r="J623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3" s="2" t="str">
        <f>TEXT(Calendar[[#This Row],[Date]],"jjjj")</f>
        <v>lundi</v>
      </c>
      <c r="L623" s="2">
        <f>WEEKDAY(Calendar[[#This Row],[Date]],2)</f>
        <v>1</v>
      </c>
      <c r="M623" s="2">
        <f>DAY(Calendar[[#This Row],[Date]])</f>
        <v>13</v>
      </c>
      <c r="N623" s="2">
        <f>Calendar[[#This Row],[Date]]-DATE(Calendar[[#This Row],[Annee]],1,1)+1</f>
        <v>256</v>
      </c>
      <c r="O623" s="2" t="b">
        <f>IF(OR(Calendar[[#This Row],[Nom_Jour]]="Samedi",Calendar[[#This Row],[Nom_Jour]]="Dimanche"),TRUE)</f>
        <v>0</v>
      </c>
      <c r="P623" s="1" t="b">
        <f>NOT(ISERROR(VLOOKUP(Calendar[[#This Row],[Date]],Fériés[Date Fériés],1,FALSE)))</f>
        <v>0</v>
      </c>
    </row>
    <row r="624" spans="1:16" x14ac:dyDescent="0.3">
      <c r="A624" s="1">
        <v>44453</v>
      </c>
      <c r="B624" s="1" t="str">
        <f>TEXT(Calendar[[#This Row],[Date]],"aaaa")</f>
        <v>2021</v>
      </c>
      <c r="C624" s="1" t="str">
        <f>"T"&amp;ROUNDUP(Calendar[[#This Row],[No_Mois]]/3,0)</f>
        <v>T3</v>
      </c>
      <c r="D624">
        <f t="shared" si="10"/>
        <v>9</v>
      </c>
      <c r="E624" s="2" t="str">
        <f>"M"&amp;Calendar[[#This Row],[No_Mois]]</f>
        <v>M9</v>
      </c>
      <c r="F624" s="2" t="str">
        <f>Calendar[[#This Row],[Annee]]&amp;IF(LEN(Calendar[[#This Row],[No_Mois]])=1,"0"&amp;Calendar[[#This Row],[No_Mois]],Calendar[[#This Row],[No_Mois]])</f>
        <v>202109</v>
      </c>
      <c r="G624" s="1" t="str">
        <f>TEXT(Calendar[[#This Row],[Date]],"mmmm")&amp;" "&amp;TEXT(Calendar[[#This Row],[Date]],"aa")</f>
        <v>septembre 21</v>
      </c>
      <c r="H624" s="1" t="str">
        <f>TEXT(Calendar[[#This Row],[Date]],"mmm")&amp;" "&amp;TEXT(Calendar[[#This Row],[Date]],"aa")</f>
        <v>sept 21</v>
      </c>
      <c r="I624" s="2" t="str">
        <f>"S"&amp;IF(LEN(_xlfn.ISOWEEKNUM(Calendar[[#This Row],[Date]]))=1,"0"&amp;_xlfn.ISOWEEKNUM(Calendar[[#This Row],[Date]]),_xlfn.ISOWEEKNUM(Calendar[[#This Row],[Date]]))</f>
        <v>S37</v>
      </c>
      <c r="J624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4" s="2" t="str">
        <f>TEXT(Calendar[[#This Row],[Date]],"jjjj")</f>
        <v>mardi</v>
      </c>
      <c r="L624" s="2">
        <f>WEEKDAY(Calendar[[#This Row],[Date]],2)</f>
        <v>2</v>
      </c>
      <c r="M624" s="2">
        <f>DAY(Calendar[[#This Row],[Date]])</f>
        <v>14</v>
      </c>
      <c r="N624" s="2">
        <f>Calendar[[#This Row],[Date]]-DATE(Calendar[[#This Row],[Annee]],1,1)+1</f>
        <v>257</v>
      </c>
      <c r="O624" s="2" t="b">
        <f>IF(OR(Calendar[[#This Row],[Nom_Jour]]="Samedi",Calendar[[#This Row],[Nom_Jour]]="Dimanche"),TRUE)</f>
        <v>0</v>
      </c>
      <c r="P624" s="1" t="b">
        <f>NOT(ISERROR(VLOOKUP(Calendar[[#This Row],[Date]],Fériés[Date Fériés],1,FALSE)))</f>
        <v>0</v>
      </c>
    </row>
    <row r="625" spans="1:16" x14ac:dyDescent="0.3">
      <c r="A625" s="1">
        <v>44454</v>
      </c>
      <c r="B625" s="1" t="str">
        <f>TEXT(Calendar[[#This Row],[Date]],"aaaa")</f>
        <v>2021</v>
      </c>
      <c r="C625" s="1" t="str">
        <f>"T"&amp;ROUNDUP(Calendar[[#This Row],[No_Mois]]/3,0)</f>
        <v>T3</v>
      </c>
      <c r="D625">
        <f t="shared" si="10"/>
        <v>9</v>
      </c>
      <c r="E625" s="2" t="str">
        <f>"M"&amp;Calendar[[#This Row],[No_Mois]]</f>
        <v>M9</v>
      </c>
      <c r="F625" s="2" t="str">
        <f>Calendar[[#This Row],[Annee]]&amp;IF(LEN(Calendar[[#This Row],[No_Mois]])=1,"0"&amp;Calendar[[#This Row],[No_Mois]],Calendar[[#This Row],[No_Mois]])</f>
        <v>202109</v>
      </c>
      <c r="G625" s="1" t="str">
        <f>TEXT(Calendar[[#This Row],[Date]],"mmmm")&amp;" "&amp;TEXT(Calendar[[#This Row],[Date]],"aa")</f>
        <v>septembre 21</v>
      </c>
      <c r="H625" s="1" t="str">
        <f>TEXT(Calendar[[#This Row],[Date]],"mmm")&amp;" "&amp;TEXT(Calendar[[#This Row],[Date]],"aa")</f>
        <v>sept 21</v>
      </c>
      <c r="I625" s="2" t="str">
        <f>"S"&amp;IF(LEN(_xlfn.ISOWEEKNUM(Calendar[[#This Row],[Date]]))=1,"0"&amp;_xlfn.ISOWEEKNUM(Calendar[[#This Row],[Date]]),_xlfn.ISOWEEKNUM(Calendar[[#This Row],[Date]]))</f>
        <v>S37</v>
      </c>
      <c r="J625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5" s="2" t="str">
        <f>TEXT(Calendar[[#This Row],[Date]],"jjjj")</f>
        <v>mercredi</v>
      </c>
      <c r="L625" s="2">
        <f>WEEKDAY(Calendar[[#This Row],[Date]],2)</f>
        <v>3</v>
      </c>
      <c r="M625" s="2">
        <f>DAY(Calendar[[#This Row],[Date]])</f>
        <v>15</v>
      </c>
      <c r="N625" s="2">
        <f>Calendar[[#This Row],[Date]]-DATE(Calendar[[#This Row],[Annee]],1,1)+1</f>
        <v>258</v>
      </c>
      <c r="O625" s="2" t="b">
        <f>IF(OR(Calendar[[#This Row],[Nom_Jour]]="Samedi",Calendar[[#This Row],[Nom_Jour]]="Dimanche"),TRUE)</f>
        <v>0</v>
      </c>
      <c r="P625" s="1" t="b">
        <f>NOT(ISERROR(VLOOKUP(Calendar[[#This Row],[Date]],Fériés[Date Fériés],1,FALSE)))</f>
        <v>0</v>
      </c>
    </row>
    <row r="626" spans="1:16" x14ac:dyDescent="0.3">
      <c r="A626" s="1">
        <v>44455</v>
      </c>
      <c r="B626" s="1" t="str">
        <f>TEXT(Calendar[[#This Row],[Date]],"aaaa")</f>
        <v>2021</v>
      </c>
      <c r="C626" s="1" t="str">
        <f>"T"&amp;ROUNDUP(Calendar[[#This Row],[No_Mois]]/3,0)</f>
        <v>T3</v>
      </c>
      <c r="D626">
        <f t="shared" si="10"/>
        <v>9</v>
      </c>
      <c r="E626" s="2" t="str">
        <f>"M"&amp;Calendar[[#This Row],[No_Mois]]</f>
        <v>M9</v>
      </c>
      <c r="F626" s="2" t="str">
        <f>Calendar[[#This Row],[Annee]]&amp;IF(LEN(Calendar[[#This Row],[No_Mois]])=1,"0"&amp;Calendar[[#This Row],[No_Mois]],Calendar[[#This Row],[No_Mois]])</f>
        <v>202109</v>
      </c>
      <c r="G626" s="1" t="str">
        <f>TEXT(Calendar[[#This Row],[Date]],"mmmm")&amp;" "&amp;TEXT(Calendar[[#This Row],[Date]],"aa")</f>
        <v>septembre 21</v>
      </c>
      <c r="H626" s="1" t="str">
        <f>TEXT(Calendar[[#This Row],[Date]],"mmm")&amp;" "&amp;TEXT(Calendar[[#This Row],[Date]],"aa")</f>
        <v>sept 21</v>
      </c>
      <c r="I626" s="2" t="str">
        <f>"S"&amp;IF(LEN(_xlfn.ISOWEEKNUM(Calendar[[#This Row],[Date]]))=1,"0"&amp;_xlfn.ISOWEEKNUM(Calendar[[#This Row],[Date]]),_xlfn.ISOWEEKNUM(Calendar[[#This Row],[Date]]))</f>
        <v>S37</v>
      </c>
      <c r="J626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6" s="2" t="str">
        <f>TEXT(Calendar[[#This Row],[Date]],"jjjj")</f>
        <v>jeudi</v>
      </c>
      <c r="L626" s="2">
        <f>WEEKDAY(Calendar[[#This Row],[Date]],2)</f>
        <v>4</v>
      </c>
      <c r="M626" s="2">
        <f>DAY(Calendar[[#This Row],[Date]])</f>
        <v>16</v>
      </c>
      <c r="N626" s="2">
        <f>Calendar[[#This Row],[Date]]-DATE(Calendar[[#This Row],[Annee]],1,1)+1</f>
        <v>259</v>
      </c>
      <c r="O626" s="2" t="b">
        <f>IF(OR(Calendar[[#This Row],[Nom_Jour]]="Samedi",Calendar[[#This Row],[Nom_Jour]]="Dimanche"),TRUE)</f>
        <v>0</v>
      </c>
      <c r="P626" s="1" t="b">
        <f>NOT(ISERROR(VLOOKUP(Calendar[[#This Row],[Date]],Fériés[Date Fériés],1,FALSE)))</f>
        <v>0</v>
      </c>
    </row>
    <row r="627" spans="1:16" x14ac:dyDescent="0.3">
      <c r="A627" s="1">
        <v>44456</v>
      </c>
      <c r="B627" s="1" t="str">
        <f>TEXT(Calendar[[#This Row],[Date]],"aaaa")</f>
        <v>2021</v>
      </c>
      <c r="C627" s="1" t="str">
        <f>"T"&amp;ROUNDUP(Calendar[[#This Row],[No_Mois]]/3,0)</f>
        <v>T3</v>
      </c>
      <c r="D627">
        <f t="shared" si="10"/>
        <v>9</v>
      </c>
      <c r="E627" s="2" t="str">
        <f>"M"&amp;Calendar[[#This Row],[No_Mois]]</f>
        <v>M9</v>
      </c>
      <c r="F627" s="2" t="str">
        <f>Calendar[[#This Row],[Annee]]&amp;IF(LEN(Calendar[[#This Row],[No_Mois]])=1,"0"&amp;Calendar[[#This Row],[No_Mois]],Calendar[[#This Row],[No_Mois]])</f>
        <v>202109</v>
      </c>
      <c r="G627" s="1" t="str">
        <f>TEXT(Calendar[[#This Row],[Date]],"mmmm")&amp;" "&amp;TEXT(Calendar[[#This Row],[Date]],"aa")</f>
        <v>septembre 21</v>
      </c>
      <c r="H627" s="1" t="str">
        <f>TEXT(Calendar[[#This Row],[Date]],"mmm")&amp;" "&amp;TEXT(Calendar[[#This Row],[Date]],"aa")</f>
        <v>sept 21</v>
      </c>
      <c r="I627" s="2" t="str">
        <f>"S"&amp;IF(LEN(_xlfn.ISOWEEKNUM(Calendar[[#This Row],[Date]]))=1,"0"&amp;_xlfn.ISOWEEKNUM(Calendar[[#This Row],[Date]]),_xlfn.ISOWEEKNUM(Calendar[[#This Row],[Date]]))</f>
        <v>S37</v>
      </c>
      <c r="J627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7" s="2" t="str">
        <f>TEXT(Calendar[[#This Row],[Date]],"jjjj")</f>
        <v>vendredi</v>
      </c>
      <c r="L627" s="2">
        <f>WEEKDAY(Calendar[[#This Row],[Date]],2)</f>
        <v>5</v>
      </c>
      <c r="M627" s="2">
        <f>DAY(Calendar[[#This Row],[Date]])</f>
        <v>17</v>
      </c>
      <c r="N627" s="2">
        <f>Calendar[[#This Row],[Date]]-DATE(Calendar[[#This Row],[Annee]],1,1)+1</f>
        <v>260</v>
      </c>
      <c r="O627" s="2" t="b">
        <f>IF(OR(Calendar[[#This Row],[Nom_Jour]]="Samedi",Calendar[[#This Row],[Nom_Jour]]="Dimanche"),TRUE)</f>
        <v>0</v>
      </c>
      <c r="P627" s="1" t="b">
        <f>NOT(ISERROR(VLOOKUP(Calendar[[#This Row],[Date]],Fériés[Date Fériés],1,FALSE)))</f>
        <v>0</v>
      </c>
    </row>
    <row r="628" spans="1:16" x14ac:dyDescent="0.3">
      <c r="A628" s="1">
        <v>44457</v>
      </c>
      <c r="B628" s="1" t="str">
        <f>TEXT(Calendar[[#This Row],[Date]],"aaaa")</f>
        <v>2021</v>
      </c>
      <c r="C628" s="1" t="str">
        <f>"T"&amp;ROUNDUP(Calendar[[#This Row],[No_Mois]]/3,0)</f>
        <v>T3</v>
      </c>
      <c r="D628">
        <f t="shared" ref="D628:D691" si="11">MONTH(A628)</f>
        <v>9</v>
      </c>
      <c r="E628" s="2" t="str">
        <f>"M"&amp;Calendar[[#This Row],[No_Mois]]</f>
        <v>M9</v>
      </c>
      <c r="F628" s="2" t="str">
        <f>Calendar[[#This Row],[Annee]]&amp;IF(LEN(Calendar[[#This Row],[No_Mois]])=1,"0"&amp;Calendar[[#This Row],[No_Mois]],Calendar[[#This Row],[No_Mois]])</f>
        <v>202109</v>
      </c>
      <c r="G628" s="1" t="str">
        <f>TEXT(Calendar[[#This Row],[Date]],"mmmm")&amp;" "&amp;TEXT(Calendar[[#This Row],[Date]],"aa")</f>
        <v>septembre 21</v>
      </c>
      <c r="H628" s="1" t="str">
        <f>TEXT(Calendar[[#This Row],[Date]],"mmm")&amp;" "&amp;TEXT(Calendar[[#This Row],[Date]],"aa")</f>
        <v>sept 21</v>
      </c>
      <c r="I628" s="2" t="str">
        <f>"S"&amp;IF(LEN(_xlfn.ISOWEEKNUM(Calendar[[#This Row],[Date]]))=1,"0"&amp;_xlfn.ISOWEEKNUM(Calendar[[#This Row],[Date]]),_xlfn.ISOWEEKNUM(Calendar[[#This Row],[Date]]))</f>
        <v>S37</v>
      </c>
      <c r="J628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8" s="2" t="str">
        <f>TEXT(Calendar[[#This Row],[Date]],"jjjj")</f>
        <v>samedi</v>
      </c>
      <c r="L628" s="2">
        <f>WEEKDAY(Calendar[[#This Row],[Date]],2)</f>
        <v>6</v>
      </c>
      <c r="M628" s="2">
        <f>DAY(Calendar[[#This Row],[Date]])</f>
        <v>18</v>
      </c>
      <c r="N628" s="2">
        <f>Calendar[[#This Row],[Date]]-DATE(Calendar[[#This Row],[Annee]],1,1)+1</f>
        <v>261</v>
      </c>
      <c r="O628" s="2" t="b">
        <f>IF(OR(Calendar[[#This Row],[Nom_Jour]]="Samedi",Calendar[[#This Row],[Nom_Jour]]="Dimanche"),TRUE)</f>
        <v>1</v>
      </c>
      <c r="P628" s="1" t="b">
        <f>NOT(ISERROR(VLOOKUP(Calendar[[#This Row],[Date]],Fériés[Date Fériés],1,FALSE)))</f>
        <v>0</v>
      </c>
    </row>
    <row r="629" spans="1:16" x14ac:dyDescent="0.3">
      <c r="A629" s="1">
        <v>44458</v>
      </c>
      <c r="B629" s="1" t="str">
        <f>TEXT(Calendar[[#This Row],[Date]],"aaaa")</f>
        <v>2021</v>
      </c>
      <c r="C629" s="1" t="str">
        <f>"T"&amp;ROUNDUP(Calendar[[#This Row],[No_Mois]]/3,0)</f>
        <v>T3</v>
      </c>
      <c r="D629">
        <f t="shared" si="11"/>
        <v>9</v>
      </c>
      <c r="E629" s="2" t="str">
        <f>"M"&amp;Calendar[[#This Row],[No_Mois]]</f>
        <v>M9</v>
      </c>
      <c r="F629" s="2" t="str">
        <f>Calendar[[#This Row],[Annee]]&amp;IF(LEN(Calendar[[#This Row],[No_Mois]])=1,"0"&amp;Calendar[[#This Row],[No_Mois]],Calendar[[#This Row],[No_Mois]])</f>
        <v>202109</v>
      </c>
      <c r="G629" s="1" t="str">
        <f>TEXT(Calendar[[#This Row],[Date]],"mmmm")&amp;" "&amp;TEXT(Calendar[[#This Row],[Date]],"aa")</f>
        <v>septembre 21</v>
      </c>
      <c r="H629" s="1" t="str">
        <f>TEXT(Calendar[[#This Row],[Date]],"mmm")&amp;" "&amp;TEXT(Calendar[[#This Row],[Date]],"aa")</f>
        <v>sept 21</v>
      </c>
      <c r="I629" s="2" t="str">
        <f>"S"&amp;IF(LEN(_xlfn.ISOWEEKNUM(Calendar[[#This Row],[Date]]))=1,"0"&amp;_xlfn.ISOWEEKNUM(Calendar[[#This Row],[Date]]),_xlfn.ISOWEEKNUM(Calendar[[#This Row],[Date]]))</f>
        <v>S37</v>
      </c>
      <c r="J629" s="2" t="str">
        <f>Calendar[[#This Row],[Annee]]&amp;"-"&amp;IF(LEN(_xlfn.ISOWEEKNUM(Calendar[[#This Row],[Date]]))=1,"0"&amp;_xlfn.ISOWEEKNUM(Calendar[[#This Row],[Date]]),_xlfn.ISOWEEKNUM(Calendar[[#This Row],[Date]]))</f>
        <v>2021-37</v>
      </c>
      <c r="K629" s="2" t="str">
        <f>TEXT(Calendar[[#This Row],[Date]],"jjjj")</f>
        <v>dimanche</v>
      </c>
      <c r="L629" s="2">
        <f>WEEKDAY(Calendar[[#This Row],[Date]],2)</f>
        <v>7</v>
      </c>
      <c r="M629" s="2">
        <f>DAY(Calendar[[#This Row],[Date]])</f>
        <v>19</v>
      </c>
      <c r="N629" s="2">
        <f>Calendar[[#This Row],[Date]]-DATE(Calendar[[#This Row],[Annee]],1,1)+1</f>
        <v>262</v>
      </c>
      <c r="O629" s="2" t="b">
        <f>IF(OR(Calendar[[#This Row],[Nom_Jour]]="Samedi",Calendar[[#This Row],[Nom_Jour]]="Dimanche"),TRUE)</f>
        <v>1</v>
      </c>
      <c r="P629" s="1" t="b">
        <f>NOT(ISERROR(VLOOKUP(Calendar[[#This Row],[Date]],Fériés[Date Fériés],1,FALSE)))</f>
        <v>0</v>
      </c>
    </row>
    <row r="630" spans="1:16" x14ac:dyDescent="0.3">
      <c r="A630" s="1">
        <v>44459</v>
      </c>
      <c r="B630" s="1" t="str">
        <f>TEXT(Calendar[[#This Row],[Date]],"aaaa")</f>
        <v>2021</v>
      </c>
      <c r="C630" s="1" t="str">
        <f>"T"&amp;ROUNDUP(Calendar[[#This Row],[No_Mois]]/3,0)</f>
        <v>T3</v>
      </c>
      <c r="D630">
        <f t="shared" si="11"/>
        <v>9</v>
      </c>
      <c r="E630" s="2" t="str">
        <f>"M"&amp;Calendar[[#This Row],[No_Mois]]</f>
        <v>M9</v>
      </c>
      <c r="F630" s="2" t="str">
        <f>Calendar[[#This Row],[Annee]]&amp;IF(LEN(Calendar[[#This Row],[No_Mois]])=1,"0"&amp;Calendar[[#This Row],[No_Mois]],Calendar[[#This Row],[No_Mois]])</f>
        <v>202109</v>
      </c>
      <c r="G630" s="1" t="str">
        <f>TEXT(Calendar[[#This Row],[Date]],"mmmm")&amp;" "&amp;TEXT(Calendar[[#This Row],[Date]],"aa")</f>
        <v>septembre 21</v>
      </c>
      <c r="H630" s="1" t="str">
        <f>TEXT(Calendar[[#This Row],[Date]],"mmm")&amp;" "&amp;TEXT(Calendar[[#This Row],[Date]],"aa")</f>
        <v>sept 21</v>
      </c>
      <c r="I630" s="2" t="str">
        <f>"S"&amp;IF(LEN(_xlfn.ISOWEEKNUM(Calendar[[#This Row],[Date]]))=1,"0"&amp;_xlfn.ISOWEEKNUM(Calendar[[#This Row],[Date]]),_xlfn.ISOWEEKNUM(Calendar[[#This Row],[Date]]))</f>
        <v>S38</v>
      </c>
      <c r="J630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0" s="2" t="str">
        <f>TEXT(Calendar[[#This Row],[Date]],"jjjj")</f>
        <v>lundi</v>
      </c>
      <c r="L630" s="2">
        <f>WEEKDAY(Calendar[[#This Row],[Date]],2)</f>
        <v>1</v>
      </c>
      <c r="M630" s="2">
        <f>DAY(Calendar[[#This Row],[Date]])</f>
        <v>20</v>
      </c>
      <c r="N630" s="2">
        <f>Calendar[[#This Row],[Date]]-DATE(Calendar[[#This Row],[Annee]],1,1)+1</f>
        <v>263</v>
      </c>
      <c r="O630" s="2" t="b">
        <f>IF(OR(Calendar[[#This Row],[Nom_Jour]]="Samedi",Calendar[[#This Row],[Nom_Jour]]="Dimanche"),TRUE)</f>
        <v>0</v>
      </c>
      <c r="P630" s="1" t="b">
        <f>NOT(ISERROR(VLOOKUP(Calendar[[#This Row],[Date]],Fériés[Date Fériés],1,FALSE)))</f>
        <v>0</v>
      </c>
    </row>
    <row r="631" spans="1:16" x14ac:dyDescent="0.3">
      <c r="A631" s="1">
        <v>44460</v>
      </c>
      <c r="B631" s="1" t="str">
        <f>TEXT(Calendar[[#This Row],[Date]],"aaaa")</f>
        <v>2021</v>
      </c>
      <c r="C631" s="1" t="str">
        <f>"T"&amp;ROUNDUP(Calendar[[#This Row],[No_Mois]]/3,0)</f>
        <v>T3</v>
      </c>
      <c r="D631">
        <f t="shared" si="11"/>
        <v>9</v>
      </c>
      <c r="E631" s="2" t="str">
        <f>"M"&amp;Calendar[[#This Row],[No_Mois]]</f>
        <v>M9</v>
      </c>
      <c r="F631" s="2" t="str">
        <f>Calendar[[#This Row],[Annee]]&amp;IF(LEN(Calendar[[#This Row],[No_Mois]])=1,"0"&amp;Calendar[[#This Row],[No_Mois]],Calendar[[#This Row],[No_Mois]])</f>
        <v>202109</v>
      </c>
      <c r="G631" s="1" t="str">
        <f>TEXT(Calendar[[#This Row],[Date]],"mmmm")&amp;" "&amp;TEXT(Calendar[[#This Row],[Date]],"aa")</f>
        <v>septembre 21</v>
      </c>
      <c r="H631" s="1" t="str">
        <f>TEXT(Calendar[[#This Row],[Date]],"mmm")&amp;" "&amp;TEXT(Calendar[[#This Row],[Date]],"aa")</f>
        <v>sept 21</v>
      </c>
      <c r="I631" s="2" t="str">
        <f>"S"&amp;IF(LEN(_xlfn.ISOWEEKNUM(Calendar[[#This Row],[Date]]))=1,"0"&amp;_xlfn.ISOWEEKNUM(Calendar[[#This Row],[Date]]),_xlfn.ISOWEEKNUM(Calendar[[#This Row],[Date]]))</f>
        <v>S38</v>
      </c>
      <c r="J631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1" s="2" t="str">
        <f>TEXT(Calendar[[#This Row],[Date]],"jjjj")</f>
        <v>mardi</v>
      </c>
      <c r="L631" s="2">
        <f>WEEKDAY(Calendar[[#This Row],[Date]],2)</f>
        <v>2</v>
      </c>
      <c r="M631" s="2">
        <f>DAY(Calendar[[#This Row],[Date]])</f>
        <v>21</v>
      </c>
      <c r="N631" s="2">
        <f>Calendar[[#This Row],[Date]]-DATE(Calendar[[#This Row],[Annee]],1,1)+1</f>
        <v>264</v>
      </c>
      <c r="O631" s="2" t="b">
        <f>IF(OR(Calendar[[#This Row],[Nom_Jour]]="Samedi",Calendar[[#This Row],[Nom_Jour]]="Dimanche"),TRUE)</f>
        <v>0</v>
      </c>
      <c r="P631" s="1" t="b">
        <f>NOT(ISERROR(VLOOKUP(Calendar[[#This Row],[Date]],Fériés[Date Fériés],1,FALSE)))</f>
        <v>0</v>
      </c>
    </row>
    <row r="632" spans="1:16" x14ac:dyDescent="0.3">
      <c r="A632" s="1">
        <v>44461</v>
      </c>
      <c r="B632" s="1" t="str">
        <f>TEXT(Calendar[[#This Row],[Date]],"aaaa")</f>
        <v>2021</v>
      </c>
      <c r="C632" s="1" t="str">
        <f>"T"&amp;ROUNDUP(Calendar[[#This Row],[No_Mois]]/3,0)</f>
        <v>T3</v>
      </c>
      <c r="D632">
        <f t="shared" si="11"/>
        <v>9</v>
      </c>
      <c r="E632" s="2" t="str">
        <f>"M"&amp;Calendar[[#This Row],[No_Mois]]</f>
        <v>M9</v>
      </c>
      <c r="F632" s="2" t="str">
        <f>Calendar[[#This Row],[Annee]]&amp;IF(LEN(Calendar[[#This Row],[No_Mois]])=1,"0"&amp;Calendar[[#This Row],[No_Mois]],Calendar[[#This Row],[No_Mois]])</f>
        <v>202109</v>
      </c>
      <c r="G632" s="1" t="str">
        <f>TEXT(Calendar[[#This Row],[Date]],"mmmm")&amp;" "&amp;TEXT(Calendar[[#This Row],[Date]],"aa")</f>
        <v>septembre 21</v>
      </c>
      <c r="H632" s="1" t="str">
        <f>TEXT(Calendar[[#This Row],[Date]],"mmm")&amp;" "&amp;TEXT(Calendar[[#This Row],[Date]],"aa")</f>
        <v>sept 21</v>
      </c>
      <c r="I632" s="2" t="str">
        <f>"S"&amp;IF(LEN(_xlfn.ISOWEEKNUM(Calendar[[#This Row],[Date]]))=1,"0"&amp;_xlfn.ISOWEEKNUM(Calendar[[#This Row],[Date]]),_xlfn.ISOWEEKNUM(Calendar[[#This Row],[Date]]))</f>
        <v>S38</v>
      </c>
      <c r="J632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2" s="2" t="str">
        <f>TEXT(Calendar[[#This Row],[Date]],"jjjj")</f>
        <v>mercredi</v>
      </c>
      <c r="L632" s="2">
        <f>WEEKDAY(Calendar[[#This Row],[Date]],2)</f>
        <v>3</v>
      </c>
      <c r="M632" s="2">
        <f>DAY(Calendar[[#This Row],[Date]])</f>
        <v>22</v>
      </c>
      <c r="N632" s="2">
        <f>Calendar[[#This Row],[Date]]-DATE(Calendar[[#This Row],[Annee]],1,1)+1</f>
        <v>265</v>
      </c>
      <c r="O632" s="2" t="b">
        <f>IF(OR(Calendar[[#This Row],[Nom_Jour]]="Samedi",Calendar[[#This Row],[Nom_Jour]]="Dimanche"),TRUE)</f>
        <v>0</v>
      </c>
      <c r="P632" s="1" t="b">
        <f>NOT(ISERROR(VLOOKUP(Calendar[[#This Row],[Date]],Fériés[Date Fériés],1,FALSE)))</f>
        <v>0</v>
      </c>
    </row>
    <row r="633" spans="1:16" x14ac:dyDescent="0.3">
      <c r="A633" s="1">
        <v>44462</v>
      </c>
      <c r="B633" s="1" t="str">
        <f>TEXT(Calendar[[#This Row],[Date]],"aaaa")</f>
        <v>2021</v>
      </c>
      <c r="C633" s="1" t="str">
        <f>"T"&amp;ROUNDUP(Calendar[[#This Row],[No_Mois]]/3,0)</f>
        <v>T3</v>
      </c>
      <c r="D633">
        <f t="shared" si="11"/>
        <v>9</v>
      </c>
      <c r="E633" s="2" t="str">
        <f>"M"&amp;Calendar[[#This Row],[No_Mois]]</f>
        <v>M9</v>
      </c>
      <c r="F633" s="2" t="str">
        <f>Calendar[[#This Row],[Annee]]&amp;IF(LEN(Calendar[[#This Row],[No_Mois]])=1,"0"&amp;Calendar[[#This Row],[No_Mois]],Calendar[[#This Row],[No_Mois]])</f>
        <v>202109</v>
      </c>
      <c r="G633" s="1" t="str">
        <f>TEXT(Calendar[[#This Row],[Date]],"mmmm")&amp;" "&amp;TEXT(Calendar[[#This Row],[Date]],"aa")</f>
        <v>septembre 21</v>
      </c>
      <c r="H633" s="1" t="str">
        <f>TEXT(Calendar[[#This Row],[Date]],"mmm")&amp;" "&amp;TEXT(Calendar[[#This Row],[Date]],"aa")</f>
        <v>sept 21</v>
      </c>
      <c r="I633" s="2" t="str">
        <f>"S"&amp;IF(LEN(_xlfn.ISOWEEKNUM(Calendar[[#This Row],[Date]]))=1,"0"&amp;_xlfn.ISOWEEKNUM(Calendar[[#This Row],[Date]]),_xlfn.ISOWEEKNUM(Calendar[[#This Row],[Date]]))</f>
        <v>S38</v>
      </c>
      <c r="J633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3" s="2" t="str">
        <f>TEXT(Calendar[[#This Row],[Date]],"jjjj")</f>
        <v>jeudi</v>
      </c>
      <c r="L633" s="2">
        <f>WEEKDAY(Calendar[[#This Row],[Date]],2)</f>
        <v>4</v>
      </c>
      <c r="M633" s="2">
        <f>DAY(Calendar[[#This Row],[Date]])</f>
        <v>23</v>
      </c>
      <c r="N633" s="2">
        <f>Calendar[[#This Row],[Date]]-DATE(Calendar[[#This Row],[Annee]],1,1)+1</f>
        <v>266</v>
      </c>
      <c r="O633" s="2" t="b">
        <f>IF(OR(Calendar[[#This Row],[Nom_Jour]]="Samedi",Calendar[[#This Row],[Nom_Jour]]="Dimanche"),TRUE)</f>
        <v>0</v>
      </c>
      <c r="P633" s="1" t="b">
        <f>NOT(ISERROR(VLOOKUP(Calendar[[#This Row],[Date]],Fériés[Date Fériés],1,FALSE)))</f>
        <v>0</v>
      </c>
    </row>
    <row r="634" spans="1:16" x14ac:dyDescent="0.3">
      <c r="A634" s="1">
        <v>44463</v>
      </c>
      <c r="B634" s="1" t="str">
        <f>TEXT(Calendar[[#This Row],[Date]],"aaaa")</f>
        <v>2021</v>
      </c>
      <c r="C634" s="1" t="str">
        <f>"T"&amp;ROUNDUP(Calendar[[#This Row],[No_Mois]]/3,0)</f>
        <v>T3</v>
      </c>
      <c r="D634">
        <f t="shared" si="11"/>
        <v>9</v>
      </c>
      <c r="E634" s="2" t="str">
        <f>"M"&amp;Calendar[[#This Row],[No_Mois]]</f>
        <v>M9</v>
      </c>
      <c r="F634" s="2" t="str">
        <f>Calendar[[#This Row],[Annee]]&amp;IF(LEN(Calendar[[#This Row],[No_Mois]])=1,"0"&amp;Calendar[[#This Row],[No_Mois]],Calendar[[#This Row],[No_Mois]])</f>
        <v>202109</v>
      </c>
      <c r="G634" s="1" t="str">
        <f>TEXT(Calendar[[#This Row],[Date]],"mmmm")&amp;" "&amp;TEXT(Calendar[[#This Row],[Date]],"aa")</f>
        <v>septembre 21</v>
      </c>
      <c r="H634" s="1" t="str">
        <f>TEXT(Calendar[[#This Row],[Date]],"mmm")&amp;" "&amp;TEXT(Calendar[[#This Row],[Date]],"aa")</f>
        <v>sept 21</v>
      </c>
      <c r="I634" s="2" t="str">
        <f>"S"&amp;IF(LEN(_xlfn.ISOWEEKNUM(Calendar[[#This Row],[Date]]))=1,"0"&amp;_xlfn.ISOWEEKNUM(Calendar[[#This Row],[Date]]),_xlfn.ISOWEEKNUM(Calendar[[#This Row],[Date]]))</f>
        <v>S38</v>
      </c>
      <c r="J634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4" s="2" t="str">
        <f>TEXT(Calendar[[#This Row],[Date]],"jjjj")</f>
        <v>vendredi</v>
      </c>
      <c r="L634" s="2">
        <f>WEEKDAY(Calendar[[#This Row],[Date]],2)</f>
        <v>5</v>
      </c>
      <c r="M634" s="2">
        <f>DAY(Calendar[[#This Row],[Date]])</f>
        <v>24</v>
      </c>
      <c r="N634" s="2">
        <f>Calendar[[#This Row],[Date]]-DATE(Calendar[[#This Row],[Annee]],1,1)+1</f>
        <v>267</v>
      </c>
      <c r="O634" s="2" t="b">
        <f>IF(OR(Calendar[[#This Row],[Nom_Jour]]="Samedi",Calendar[[#This Row],[Nom_Jour]]="Dimanche"),TRUE)</f>
        <v>0</v>
      </c>
      <c r="P634" s="1" t="b">
        <f>NOT(ISERROR(VLOOKUP(Calendar[[#This Row],[Date]],Fériés[Date Fériés],1,FALSE)))</f>
        <v>0</v>
      </c>
    </row>
    <row r="635" spans="1:16" x14ac:dyDescent="0.3">
      <c r="A635" s="1">
        <v>44464</v>
      </c>
      <c r="B635" s="1" t="str">
        <f>TEXT(Calendar[[#This Row],[Date]],"aaaa")</f>
        <v>2021</v>
      </c>
      <c r="C635" s="1" t="str">
        <f>"T"&amp;ROUNDUP(Calendar[[#This Row],[No_Mois]]/3,0)</f>
        <v>T3</v>
      </c>
      <c r="D635">
        <f t="shared" si="11"/>
        <v>9</v>
      </c>
      <c r="E635" s="2" t="str">
        <f>"M"&amp;Calendar[[#This Row],[No_Mois]]</f>
        <v>M9</v>
      </c>
      <c r="F635" s="2" t="str">
        <f>Calendar[[#This Row],[Annee]]&amp;IF(LEN(Calendar[[#This Row],[No_Mois]])=1,"0"&amp;Calendar[[#This Row],[No_Mois]],Calendar[[#This Row],[No_Mois]])</f>
        <v>202109</v>
      </c>
      <c r="G635" s="1" t="str">
        <f>TEXT(Calendar[[#This Row],[Date]],"mmmm")&amp;" "&amp;TEXT(Calendar[[#This Row],[Date]],"aa")</f>
        <v>septembre 21</v>
      </c>
      <c r="H635" s="1" t="str">
        <f>TEXT(Calendar[[#This Row],[Date]],"mmm")&amp;" "&amp;TEXT(Calendar[[#This Row],[Date]],"aa")</f>
        <v>sept 21</v>
      </c>
      <c r="I635" s="2" t="str">
        <f>"S"&amp;IF(LEN(_xlfn.ISOWEEKNUM(Calendar[[#This Row],[Date]]))=1,"0"&amp;_xlfn.ISOWEEKNUM(Calendar[[#This Row],[Date]]),_xlfn.ISOWEEKNUM(Calendar[[#This Row],[Date]]))</f>
        <v>S38</v>
      </c>
      <c r="J635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5" s="2" t="str">
        <f>TEXT(Calendar[[#This Row],[Date]],"jjjj")</f>
        <v>samedi</v>
      </c>
      <c r="L635" s="2">
        <f>WEEKDAY(Calendar[[#This Row],[Date]],2)</f>
        <v>6</v>
      </c>
      <c r="M635" s="2">
        <f>DAY(Calendar[[#This Row],[Date]])</f>
        <v>25</v>
      </c>
      <c r="N635" s="2">
        <f>Calendar[[#This Row],[Date]]-DATE(Calendar[[#This Row],[Annee]],1,1)+1</f>
        <v>268</v>
      </c>
      <c r="O635" s="2" t="b">
        <f>IF(OR(Calendar[[#This Row],[Nom_Jour]]="Samedi",Calendar[[#This Row],[Nom_Jour]]="Dimanche"),TRUE)</f>
        <v>1</v>
      </c>
      <c r="P635" s="1" t="b">
        <f>NOT(ISERROR(VLOOKUP(Calendar[[#This Row],[Date]],Fériés[Date Fériés],1,FALSE)))</f>
        <v>0</v>
      </c>
    </row>
    <row r="636" spans="1:16" x14ac:dyDescent="0.3">
      <c r="A636" s="1">
        <v>44465</v>
      </c>
      <c r="B636" s="1" t="str">
        <f>TEXT(Calendar[[#This Row],[Date]],"aaaa")</f>
        <v>2021</v>
      </c>
      <c r="C636" s="1" t="str">
        <f>"T"&amp;ROUNDUP(Calendar[[#This Row],[No_Mois]]/3,0)</f>
        <v>T3</v>
      </c>
      <c r="D636">
        <f t="shared" si="11"/>
        <v>9</v>
      </c>
      <c r="E636" s="2" t="str">
        <f>"M"&amp;Calendar[[#This Row],[No_Mois]]</f>
        <v>M9</v>
      </c>
      <c r="F636" s="2" t="str">
        <f>Calendar[[#This Row],[Annee]]&amp;IF(LEN(Calendar[[#This Row],[No_Mois]])=1,"0"&amp;Calendar[[#This Row],[No_Mois]],Calendar[[#This Row],[No_Mois]])</f>
        <v>202109</v>
      </c>
      <c r="G636" s="1" t="str">
        <f>TEXT(Calendar[[#This Row],[Date]],"mmmm")&amp;" "&amp;TEXT(Calendar[[#This Row],[Date]],"aa")</f>
        <v>septembre 21</v>
      </c>
      <c r="H636" s="1" t="str">
        <f>TEXT(Calendar[[#This Row],[Date]],"mmm")&amp;" "&amp;TEXT(Calendar[[#This Row],[Date]],"aa")</f>
        <v>sept 21</v>
      </c>
      <c r="I636" s="2" t="str">
        <f>"S"&amp;IF(LEN(_xlfn.ISOWEEKNUM(Calendar[[#This Row],[Date]]))=1,"0"&amp;_xlfn.ISOWEEKNUM(Calendar[[#This Row],[Date]]),_xlfn.ISOWEEKNUM(Calendar[[#This Row],[Date]]))</f>
        <v>S38</v>
      </c>
      <c r="J636" s="2" t="str">
        <f>Calendar[[#This Row],[Annee]]&amp;"-"&amp;IF(LEN(_xlfn.ISOWEEKNUM(Calendar[[#This Row],[Date]]))=1,"0"&amp;_xlfn.ISOWEEKNUM(Calendar[[#This Row],[Date]]),_xlfn.ISOWEEKNUM(Calendar[[#This Row],[Date]]))</f>
        <v>2021-38</v>
      </c>
      <c r="K636" s="2" t="str">
        <f>TEXT(Calendar[[#This Row],[Date]],"jjjj")</f>
        <v>dimanche</v>
      </c>
      <c r="L636" s="2">
        <f>WEEKDAY(Calendar[[#This Row],[Date]],2)</f>
        <v>7</v>
      </c>
      <c r="M636" s="2">
        <f>DAY(Calendar[[#This Row],[Date]])</f>
        <v>26</v>
      </c>
      <c r="N636" s="2">
        <f>Calendar[[#This Row],[Date]]-DATE(Calendar[[#This Row],[Annee]],1,1)+1</f>
        <v>269</v>
      </c>
      <c r="O636" s="2" t="b">
        <f>IF(OR(Calendar[[#This Row],[Nom_Jour]]="Samedi",Calendar[[#This Row],[Nom_Jour]]="Dimanche"),TRUE)</f>
        <v>1</v>
      </c>
      <c r="P636" s="1" t="b">
        <f>NOT(ISERROR(VLOOKUP(Calendar[[#This Row],[Date]],Fériés[Date Fériés],1,FALSE)))</f>
        <v>0</v>
      </c>
    </row>
    <row r="637" spans="1:16" x14ac:dyDescent="0.3">
      <c r="A637" s="1">
        <v>44466</v>
      </c>
      <c r="B637" s="1" t="str">
        <f>TEXT(Calendar[[#This Row],[Date]],"aaaa")</f>
        <v>2021</v>
      </c>
      <c r="C637" s="1" t="str">
        <f>"T"&amp;ROUNDUP(Calendar[[#This Row],[No_Mois]]/3,0)</f>
        <v>T3</v>
      </c>
      <c r="D637">
        <f t="shared" si="11"/>
        <v>9</v>
      </c>
      <c r="E637" s="2" t="str">
        <f>"M"&amp;Calendar[[#This Row],[No_Mois]]</f>
        <v>M9</v>
      </c>
      <c r="F637" s="2" t="str">
        <f>Calendar[[#This Row],[Annee]]&amp;IF(LEN(Calendar[[#This Row],[No_Mois]])=1,"0"&amp;Calendar[[#This Row],[No_Mois]],Calendar[[#This Row],[No_Mois]])</f>
        <v>202109</v>
      </c>
      <c r="G637" s="1" t="str">
        <f>TEXT(Calendar[[#This Row],[Date]],"mmmm")&amp;" "&amp;TEXT(Calendar[[#This Row],[Date]],"aa")</f>
        <v>septembre 21</v>
      </c>
      <c r="H637" s="1" t="str">
        <f>TEXT(Calendar[[#This Row],[Date]],"mmm")&amp;" "&amp;TEXT(Calendar[[#This Row],[Date]],"aa")</f>
        <v>sept 21</v>
      </c>
      <c r="I637" s="2" t="str">
        <f>"S"&amp;IF(LEN(_xlfn.ISOWEEKNUM(Calendar[[#This Row],[Date]]))=1,"0"&amp;_xlfn.ISOWEEKNUM(Calendar[[#This Row],[Date]]),_xlfn.ISOWEEKNUM(Calendar[[#This Row],[Date]]))</f>
        <v>S39</v>
      </c>
      <c r="J637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37" s="2" t="str">
        <f>TEXT(Calendar[[#This Row],[Date]],"jjjj")</f>
        <v>lundi</v>
      </c>
      <c r="L637" s="2">
        <f>WEEKDAY(Calendar[[#This Row],[Date]],2)</f>
        <v>1</v>
      </c>
      <c r="M637" s="2">
        <f>DAY(Calendar[[#This Row],[Date]])</f>
        <v>27</v>
      </c>
      <c r="N637" s="2">
        <f>Calendar[[#This Row],[Date]]-DATE(Calendar[[#This Row],[Annee]],1,1)+1</f>
        <v>270</v>
      </c>
      <c r="O637" s="2" t="b">
        <f>IF(OR(Calendar[[#This Row],[Nom_Jour]]="Samedi",Calendar[[#This Row],[Nom_Jour]]="Dimanche"),TRUE)</f>
        <v>0</v>
      </c>
      <c r="P637" s="1" t="b">
        <f>NOT(ISERROR(VLOOKUP(Calendar[[#This Row],[Date]],Fériés[Date Fériés],1,FALSE)))</f>
        <v>0</v>
      </c>
    </row>
    <row r="638" spans="1:16" x14ac:dyDescent="0.3">
      <c r="A638" s="1">
        <v>44467</v>
      </c>
      <c r="B638" s="1" t="str">
        <f>TEXT(Calendar[[#This Row],[Date]],"aaaa")</f>
        <v>2021</v>
      </c>
      <c r="C638" s="1" t="str">
        <f>"T"&amp;ROUNDUP(Calendar[[#This Row],[No_Mois]]/3,0)</f>
        <v>T3</v>
      </c>
      <c r="D638">
        <f t="shared" si="11"/>
        <v>9</v>
      </c>
      <c r="E638" s="2" t="str">
        <f>"M"&amp;Calendar[[#This Row],[No_Mois]]</f>
        <v>M9</v>
      </c>
      <c r="F638" s="2" t="str">
        <f>Calendar[[#This Row],[Annee]]&amp;IF(LEN(Calendar[[#This Row],[No_Mois]])=1,"0"&amp;Calendar[[#This Row],[No_Mois]],Calendar[[#This Row],[No_Mois]])</f>
        <v>202109</v>
      </c>
      <c r="G638" s="1" t="str">
        <f>TEXT(Calendar[[#This Row],[Date]],"mmmm")&amp;" "&amp;TEXT(Calendar[[#This Row],[Date]],"aa")</f>
        <v>septembre 21</v>
      </c>
      <c r="H638" s="1" t="str">
        <f>TEXT(Calendar[[#This Row],[Date]],"mmm")&amp;" "&amp;TEXT(Calendar[[#This Row],[Date]],"aa")</f>
        <v>sept 21</v>
      </c>
      <c r="I638" s="2" t="str">
        <f>"S"&amp;IF(LEN(_xlfn.ISOWEEKNUM(Calendar[[#This Row],[Date]]))=1,"0"&amp;_xlfn.ISOWEEKNUM(Calendar[[#This Row],[Date]]),_xlfn.ISOWEEKNUM(Calendar[[#This Row],[Date]]))</f>
        <v>S39</v>
      </c>
      <c r="J638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38" s="2" t="str">
        <f>TEXT(Calendar[[#This Row],[Date]],"jjjj")</f>
        <v>mardi</v>
      </c>
      <c r="L638" s="2">
        <f>WEEKDAY(Calendar[[#This Row],[Date]],2)</f>
        <v>2</v>
      </c>
      <c r="M638" s="2">
        <f>DAY(Calendar[[#This Row],[Date]])</f>
        <v>28</v>
      </c>
      <c r="N638" s="2">
        <f>Calendar[[#This Row],[Date]]-DATE(Calendar[[#This Row],[Annee]],1,1)+1</f>
        <v>271</v>
      </c>
      <c r="O638" s="2" t="b">
        <f>IF(OR(Calendar[[#This Row],[Nom_Jour]]="Samedi",Calendar[[#This Row],[Nom_Jour]]="Dimanche"),TRUE)</f>
        <v>0</v>
      </c>
      <c r="P638" s="1" t="b">
        <f>NOT(ISERROR(VLOOKUP(Calendar[[#This Row],[Date]],Fériés[Date Fériés],1,FALSE)))</f>
        <v>0</v>
      </c>
    </row>
    <row r="639" spans="1:16" x14ac:dyDescent="0.3">
      <c r="A639" s="1">
        <v>44468</v>
      </c>
      <c r="B639" s="1" t="str">
        <f>TEXT(Calendar[[#This Row],[Date]],"aaaa")</f>
        <v>2021</v>
      </c>
      <c r="C639" s="1" t="str">
        <f>"T"&amp;ROUNDUP(Calendar[[#This Row],[No_Mois]]/3,0)</f>
        <v>T3</v>
      </c>
      <c r="D639">
        <f t="shared" si="11"/>
        <v>9</v>
      </c>
      <c r="E639" s="2" t="str">
        <f>"M"&amp;Calendar[[#This Row],[No_Mois]]</f>
        <v>M9</v>
      </c>
      <c r="F639" s="2" t="str">
        <f>Calendar[[#This Row],[Annee]]&amp;IF(LEN(Calendar[[#This Row],[No_Mois]])=1,"0"&amp;Calendar[[#This Row],[No_Mois]],Calendar[[#This Row],[No_Mois]])</f>
        <v>202109</v>
      </c>
      <c r="G639" s="1" t="str">
        <f>TEXT(Calendar[[#This Row],[Date]],"mmmm")&amp;" "&amp;TEXT(Calendar[[#This Row],[Date]],"aa")</f>
        <v>septembre 21</v>
      </c>
      <c r="H639" s="1" t="str">
        <f>TEXT(Calendar[[#This Row],[Date]],"mmm")&amp;" "&amp;TEXT(Calendar[[#This Row],[Date]],"aa")</f>
        <v>sept 21</v>
      </c>
      <c r="I639" s="2" t="str">
        <f>"S"&amp;IF(LEN(_xlfn.ISOWEEKNUM(Calendar[[#This Row],[Date]]))=1,"0"&amp;_xlfn.ISOWEEKNUM(Calendar[[#This Row],[Date]]),_xlfn.ISOWEEKNUM(Calendar[[#This Row],[Date]]))</f>
        <v>S39</v>
      </c>
      <c r="J639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39" s="2" t="str">
        <f>TEXT(Calendar[[#This Row],[Date]],"jjjj")</f>
        <v>mercredi</v>
      </c>
      <c r="L639" s="2">
        <f>WEEKDAY(Calendar[[#This Row],[Date]],2)</f>
        <v>3</v>
      </c>
      <c r="M639" s="2">
        <f>DAY(Calendar[[#This Row],[Date]])</f>
        <v>29</v>
      </c>
      <c r="N639" s="2">
        <f>Calendar[[#This Row],[Date]]-DATE(Calendar[[#This Row],[Annee]],1,1)+1</f>
        <v>272</v>
      </c>
      <c r="O639" s="2" t="b">
        <f>IF(OR(Calendar[[#This Row],[Nom_Jour]]="Samedi",Calendar[[#This Row],[Nom_Jour]]="Dimanche"),TRUE)</f>
        <v>0</v>
      </c>
      <c r="P639" s="1" t="b">
        <f>NOT(ISERROR(VLOOKUP(Calendar[[#This Row],[Date]],Fériés[Date Fériés],1,FALSE)))</f>
        <v>0</v>
      </c>
    </row>
    <row r="640" spans="1:16" x14ac:dyDescent="0.3">
      <c r="A640" s="1">
        <v>44469</v>
      </c>
      <c r="B640" s="1" t="str">
        <f>TEXT(Calendar[[#This Row],[Date]],"aaaa")</f>
        <v>2021</v>
      </c>
      <c r="C640" s="1" t="str">
        <f>"T"&amp;ROUNDUP(Calendar[[#This Row],[No_Mois]]/3,0)</f>
        <v>T3</v>
      </c>
      <c r="D640">
        <f t="shared" si="11"/>
        <v>9</v>
      </c>
      <c r="E640" s="2" t="str">
        <f>"M"&amp;Calendar[[#This Row],[No_Mois]]</f>
        <v>M9</v>
      </c>
      <c r="F640" s="2" t="str">
        <f>Calendar[[#This Row],[Annee]]&amp;IF(LEN(Calendar[[#This Row],[No_Mois]])=1,"0"&amp;Calendar[[#This Row],[No_Mois]],Calendar[[#This Row],[No_Mois]])</f>
        <v>202109</v>
      </c>
      <c r="G640" s="1" t="str">
        <f>TEXT(Calendar[[#This Row],[Date]],"mmmm")&amp;" "&amp;TEXT(Calendar[[#This Row],[Date]],"aa")</f>
        <v>septembre 21</v>
      </c>
      <c r="H640" s="1" t="str">
        <f>TEXT(Calendar[[#This Row],[Date]],"mmm")&amp;" "&amp;TEXT(Calendar[[#This Row],[Date]],"aa")</f>
        <v>sept 21</v>
      </c>
      <c r="I640" s="2" t="str">
        <f>"S"&amp;IF(LEN(_xlfn.ISOWEEKNUM(Calendar[[#This Row],[Date]]))=1,"0"&amp;_xlfn.ISOWEEKNUM(Calendar[[#This Row],[Date]]),_xlfn.ISOWEEKNUM(Calendar[[#This Row],[Date]]))</f>
        <v>S39</v>
      </c>
      <c r="J640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40" s="2" t="str">
        <f>TEXT(Calendar[[#This Row],[Date]],"jjjj")</f>
        <v>jeudi</v>
      </c>
      <c r="L640" s="2">
        <f>WEEKDAY(Calendar[[#This Row],[Date]],2)</f>
        <v>4</v>
      </c>
      <c r="M640" s="2">
        <f>DAY(Calendar[[#This Row],[Date]])</f>
        <v>30</v>
      </c>
      <c r="N640" s="2">
        <f>Calendar[[#This Row],[Date]]-DATE(Calendar[[#This Row],[Annee]],1,1)+1</f>
        <v>273</v>
      </c>
      <c r="O640" s="2" t="b">
        <f>IF(OR(Calendar[[#This Row],[Nom_Jour]]="Samedi",Calendar[[#This Row],[Nom_Jour]]="Dimanche"),TRUE)</f>
        <v>0</v>
      </c>
      <c r="P640" s="1" t="b">
        <f>NOT(ISERROR(VLOOKUP(Calendar[[#This Row],[Date]],Fériés[Date Fériés],1,FALSE)))</f>
        <v>0</v>
      </c>
    </row>
    <row r="641" spans="1:16" x14ac:dyDescent="0.3">
      <c r="A641" s="1">
        <v>44470</v>
      </c>
      <c r="B641" s="1" t="str">
        <f>TEXT(Calendar[[#This Row],[Date]],"aaaa")</f>
        <v>2021</v>
      </c>
      <c r="C641" s="1" t="str">
        <f>"T"&amp;ROUNDUP(Calendar[[#This Row],[No_Mois]]/3,0)</f>
        <v>T4</v>
      </c>
      <c r="D641">
        <f t="shared" si="11"/>
        <v>10</v>
      </c>
      <c r="E641" s="2" t="str">
        <f>"M"&amp;Calendar[[#This Row],[No_Mois]]</f>
        <v>M10</v>
      </c>
      <c r="F641" s="2" t="str">
        <f>Calendar[[#This Row],[Annee]]&amp;IF(LEN(Calendar[[#This Row],[No_Mois]])=1,"0"&amp;Calendar[[#This Row],[No_Mois]],Calendar[[#This Row],[No_Mois]])</f>
        <v>202110</v>
      </c>
      <c r="G641" s="1" t="str">
        <f>TEXT(Calendar[[#This Row],[Date]],"mmmm")&amp;" "&amp;TEXT(Calendar[[#This Row],[Date]],"aa")</f>
        <v>octobre 21</v>
      </c>
      <c r="H641" s="1" t="str">
        <f>TEXT(Calendar[[#This Row],[Date]],"mmm")&amp;" "&amp;TEXT(Calendar[[#This Row],[Date]],"aa")</f>
        <v>oct 21</v>
      </c>
      <c r="I641" s="2" t="str">
        <f>"S"&amp;IF(LEN(_xlfn.ISOWEEKNUM(Calendar[[#This Row],[Date]]))=1,"0"&amp;_xlfn.ISOWEEKNUM(Calendar[[#This Row],[Date]]),_xlfn.ISOWEEKNUM(Calendar[[#This Row],[Date]]))</f>
        <v>S39</v>
      </c>
      <c r="J641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41" s="2" t="str">
        <f>TEXT(Calendar[[#This Row],[Date]],"jjjj")</f>
        <v>vendredi</v>
      </c>
      <c r="L641" s="2">
        <f>WEEKDAY(Calendar[[#This Row],[Date]],2)</f>
        <v>5</v>
      </c>
      <c r="M641" s="2">
        <f>DAY(Calendar[[#This Row],[Date]])</f>
        <v>1</v>
      </c>
      <c r="N641" s="2">
        <f>Calendar[[#This Row],[Date]]-DATE(Calendar[[#This Row],[Annee]],1,1)+1</f>
        <v>274</v>
      </c>
      <c r="O641" s="2" t="b">
        <f>IF(OR(Calendar[[#This Row],[Nom_Jour]]="Samedi",Calendar[[#This Row],[Nom_Jour]]="Dimanche"),TRUE)</f>
        <v>0</v>
      </c>
      <c r="P641" s="1" t="b">
        <f>NOT(ISERROR(VLOOKUP(Calendar[[#This Row],[Date]],Fériés[Date Fériés],1,FALSE)))</f>
        <v>0</v>
      </c>
    </row>
    <row r="642" spans="1:16" x14ac:dyDescent="0.3">
      <c r="A642" s="1">
        <v>44471</v>
      </c>
      <c r="B642" s="1" t="str">
        <f>TEXT(Calendar[[#This Row],[Date]],"aaaa")</f>
        <v>2021</v>
      </c>
      <c r="C642" s="1" t="str">
        <f>"T"&amp;ROUNDUP(Calendar[[#This Row],[No_Mois]]/3,0)</f>
        <v>T4</v>
      </c>
      <c r="D642">
        <f t="shared" si="11"/>
        <v>10</v>
      </c>
      <c r="E642" s="2" t="str">
        <f>"M"&amp;Calendar[[#This Row],[No_Mois]]</f>
        <v>M10</v>
      </c>
      <c r="F642" s="2" t="str">
        <f>Calendar[[#This Row],[Annee]]&amp;IF(LEN(Calendar[[#This Row],[No_Mois]])=1,"0"&amp;Calendar[[#This Row],[No_Mois]],Calendar[[#This Row],[No_Mois]])</f>
        <v>202110</v>
      </c>
      <c r="G642" s="1" t="str">
        <f>TEXT(Calendar[[#This Row],[Date]],"mmmm")&amp;" "&amp;TEXT(Calendar[[#This Row],[Date]],"aa")</f>
        <v>octobre 21</v>
      </c>
      <c r="H642" s="1" t="str">
        <f>TEXT(Calendar[[#This Row],[Date]],"mmm")&amp;" "&amp;TEXT(Calendar[[#This Row],[Date]],"aa")</f>
        <v>oct 21</v>
      </c>
      <c r="I642" s="2" t="str">
        <f>"S"&amp;IF(LEN(_xlfn.ISOWEEKNUM(Calendar[[#This Row],[Date]]))=1,"0"&amp;_xlfn.ISOWEEKNUM(Calendar[[#This Row],[Date]]),_xlfn.ISOWEEKNUM(Calendar[[#This Row],[Date]]))</f>
        <v>S39</v>
      </c>
      <c r="J642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42" s="2" t="str">
        <f>TEXT(Calendar[[#This Row],[Date]],"jjjj")</f>
        <v>samedi</v>
      </c>
      <c r="L642" s="2">
        <f>WEEKDAY(Calendar[[#This Row],[Date]],2)</f>
        <v>6</v>
      </c>
      <c r="M642" s="2">
        <f>DAY(Calendar[[#This Row],[Date]])</f>
        <v>2</v>
      </c>
      <c r="N642" s="2">
        <f>Calendar[[#This Row],[Date]]-DATE(Calendar[[#This Row],[Annee]],1,1)+1</f>
        <v>275</v>
      </c>
      <c r="O642" s="2" t="b">
        <f>IF(OR(Calendar[[#This Row],[Nom_Jour]]="Samedi",Calendar[[#This Row],[Nom_Jour]]="Dimanche"),TRUE)</f>
        <v>1</v>
      </c>
      <c r="P642" s="1" t="b">
        <f>NOT(ISERROR(VLOOKUP(Calendar[[#This Row],[Date]],Fériés[Date Fériés],1,FALSE)))</f>
        <v>0</v>
      </c>
    </row>
    <row r="643" spans="1:16" x14ac:dyDescent="0.3">
      <c r="A643" s="1">
        <v>44472</v>
      </c>
      <c r="B643" s="1" t="str">
        <f>TEXT(Calendar[[#This Row],[Date]],"aaaa")</f>
        <v>2021</v>
      </c>
      <c r="C643" s="1" t="str">
        <f>"T"&amp;ROUNDUP(Calendar[[#This Row],[No_Mois]]/3,0)</f>
        <v>T4</v>
      </c>
      <c r="D643">
        <f t="shared" si="11"/>
        <v>10</v>
      </c>
      <c r="E643" s="2" t="str">
        <f>"M"&amp;Calendar[[#This Row],[No_Mois]]</f>
        <v>M10</v>
      </c>
      <c r="F643" s="2" t="str">
        <f>Calendar[[#This Row],[Annee]]&amp;IF(LEN(Calendar[[#This Row],[No_Mois]])=1,"0"&amp;Calendar[[#This Row],[No_Mois]],Calendar[[#This Row],[No_Mois]])</f>
        <v>202110</v>
      </c>
      <c r="G643" s="1" t="str">
        <f>TEXT(Calendar[[#This Row],[Date]],"mmmm")&amp;" "&amp;TEXT(Calendar[[#This Row],[Date]],"aa")</f>
        <v>octobre 21</v>
      </c>
      <c r="H643" s="1" t="str">
        <f>TEXT(Calendar[[#This Row],[Date]],"mmm")&amp;" "&amp;TEXT(Calendar[[#This Row],[Date]],"aa")</f>
        <v>oct 21</v>
      </c>
      <c r="I643" s="2" t="str">
        <f>"S"&amp;IF(LEN(_xlfn.ISOWEEKNUM(Calendar[[#This Row],[Date]]))=1,"0"&amp;_xlfn.ISOWEEKNUM(Calendar[[#This Row],[Date]]),_xlfn.ISOWEEKNUM(Calendar[[#This Row],[Date]]))</f>
        <v>S39</v>
      </c>
      <c r="J643" s="2" t="str">
        <f>Calendar[[#This Row],[Annee]]&amp;"-"&amp;IF(LEN(_xlfn.ISOWEEKNUM(Calendar[[#This Row],[Date]]))=1,"0"&amp;_xlfn.ISOWEEKNUM(Calendar[[#This Row],[Date]]),_xlfn.ISOWEEKNUM(Calendar[[#This Row],[Date]]))</f>
        <v>2021-39</v>
      </c>
      <c r="K643" s="2" t="str">
        <f>TEXT(Calendar[[#This Row],[Date]],"jjjj")</f>
        <v>dimanche</v>
      </c>
      <c r="L643" s="2">
        <f>WEEKDAY(Calendar[[#This Row],[Date]],2)</f>
        <v>7</v>
      </c>
      <c r="M643" s="2">
        <f>DAY(Calendar[[#This Row],[Date]])</f>
        <v>3</v>
      </c>
      <c r="N643" s="2">
        <f>Calendar[[#This Row],[Date]]-DATE(Calendar[[#This Row],[Annee]],1,1)+1</f>
        <v>276</v>
      </c>
      <c r="O643" s="2" t="b">
        <f>IF(OR(Calendar[[#This Row],[Nom_Jour]]="Samedi",Calendar[[#This Row],[Nom_Jour]]="Dimanche"),TRUE)</f>
        <v>1</v>
      </c>
      <c r="P643" s="1" t="b">
        <f>NOT(ISERROR(VLOOKUP(Calendar[[#This Row],[Date]],Fériés[Date Fériés],1,FALSE)))</f>
        <v>0</v>
      </c>
    </row>
    <row r="644" spans="1:16" x14ac:dyDescent="0.3">
      <c r="A644" s="1">
        <v>44473</v>
      </c>
      <c r="B644" s="1" t="str">
        <f>TEXT(Calendar[[#This Row],[Date]],"aaaa")</f>
        <v>2021</v>
      </c>
      <c r="C644" s="1" t="str">
        <f>"T"&amp;ROUNDUP(Calendar[[#This Row],[No_Mois]]/3,0)</f>
        <v>T4</v>
      </c>
      <c r="D644">
        <f t="shared" si="11"/>
        <v>10</v>
      </c>
      <c r="E644" s="2" t="str">
        <f>"M"&amp;Calendar[[#This Row],[No_Mois]]</f>
        <v>M10</v>
      </c>
      <c r="F644" s="2" t="str">
        <f>Calendar[[#This Row],[Annee]]&amp;IF(LEN(Calendar[[#This Row],[No_Mois]])=1,"0"&amp;Calendar[[#This Row],[No_Mois]],Calendar[[#This Row],[No_Mois]])</f>
        <v>202110</v>
      </c>
      <c r="G644" s="1" t="str">
        <f>TEXT(Calendar[[#This Row],[Date]],"mmmm")&amp;" "&amp;TEXT(Calendar[[#This Row],[Date]],"aa")</f>
        <v>octobre 21</v>
      </c>
      <c r="H644" s="1" t="str">
        <f>TEXT(Calendar[[#This Row],[Date]],"mmm")&amp;" "&amp;TEXT(Calendar[[#This Row],[Date]],"aa")</f>
        <v>oct 21</v>
      </c>
      <c r="I644" s="2" t="str">
        <f>"S"&amp;IF(LEN(_xlfn.ISOWEEKNUM(Calendar[[#This Row],[Date]]))=1,"0"&amp;_xlfn.ISOWEEKNUM(Calendar[[#This Row],[Date]]),_xlfn.ISOWEEKNUM(Calendar[[#This Row],[Date]]))</f>
        <v>S40</v>
      </c>
      <c r="J644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44" s="2" t="str">
        <f>TEXT(Calendar[[#This Row],[Date]],"jjjj")</f>
        <v>lundi</v>
      </c>
      <c r="L644" s="2">
        <f>WEEKDAY(Calendar[[#This Row],[Date]],2)</f>
        <v>1</v>
      </c>
      <c r="M644" s="2">
        <f>DAY(Calendar[[#This Row],[Date]])</f>
        <v>4</v>
      </c>
      <c r="N644" s="2">
        <f>Calendar[[#This Row],[Date]]-DATE(Calendar[[#This Row],[Annee]],1,1)+1</f>
        <v>277</v>
      </c>
      <c r="O644" s="2" t="b">
        <f>IF(OR(Calendar[[#This Row],[Nom_Jour]]="Samedi",Calendar[[#This Row],[Nom_Jour]]="Dimanche"),TRUE)</f>
        <v>0</v>
      </c>
      <c r="P644" s="1" t="b">
        <f>NOT(ISERROR(VLOOKUP(Calendar[[#This Row],[Date]],Fériés[Date Fériés],1,FALSE)))</f>
        <v>0</v>
      </c>
    </row>
    <row r="645" spans="1:16" x14ac:dyDescent="0.3">
      <c r="A645" s="1">
        <v>44474</v>
      </c>
      <c r="B645" s="1" t="str">
        <f>TEXT(Calendar[[#This Row],[Date]],"aaaa")</f>
        <v>2021</v>
      </c>
      <c r="C645" s="1" t="str">
        <f>"T"&amp;ROUNDUP(Calendar[[#This Row],[No_Mois]]/3,0)</f>
        <v>T4</v>
      </c>
      <c r="D645">
        <f t="shared" si="11"/>
        <v>10</v>
      </c>
      <c r="E645" s="2" t="str">
        <f>"M"&amp;Calendar[[#This Row],[No_Mois]]</f>
        <v>M10</v>
      </c>
      <c r="F645" s="2" t="str">
        <f>Calendar[[#This Row],[Annee]]&amp;IF(LEN(Calendar[[#This Row],[No_Mois]])=1,"0"&amp;Calendar[[#This Row],[No_Mois]],Calendar[[#This Row],[No_Mois]])</f>
        <v>202110</v>
      </c>
      <c r="G645" s="1" t="str">
        <f>TEXT(Calendar[[#This Row],[Date]],"mmmm")&amp;" "&amp;TEXT(Calendar[[#This Row],[Date]],"aa")</f>
        <v>octobre 21</v>
      </c>
      <c r="H645" s="1" t="str">
        <f>TEXT(Calendar[[#This Row],[Date]],"mmm")&amp;" "&amp;TEXT(Calendar[[#This Row],[Date]],"aa")</f>
        <v>oct 21</v>
      </c>
      <c r="I645" s="2" t="str">
        <f>"S"&amp;IF(LEN(_xlfn.ISOWEEKNUM(Calendar[[#This Row],[Date]]))=1,"0"&amp;_xlfn.ISOWEEKNUM(Calendar[[#This Row],[Date]]),_xlfn.ISOWEEKNUM(Calendar[[#This Row],[Date]]))</f>
        <v>S40</v>
      </c>
      <c r="J645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45" s="2" t="str">
        <f>TEXT(Calendar[[#This Row],[Date]],"jjjj")</f>
        <v>mardi</v>
      </c>
      <c r="L645" s="2">
        <f>WEEKDAY(Calendar[[#This Row],[Date]],2)</f>
        <v>2</v>
      </c>
      <c r="M645" s="2">
        <f>DAY(Calendar[[#This Row],[Date]])</f>
        <v>5</v>
      </c>
      <c r="N645" s="2">
        <f>Calendar[[#This Row],[Date]]-DATE(Calendar[[#This Row],[Annee]],1,1)+1</f>
        <v>278</v>
      </c>
      <c r="O645" s="2" t="b">
        <f>IF(OR(Calendar[[#This Row],[Nom_Jour]]="Samedi",Calendar[[#This Row],[Nom_Jour]]="Dimanche"),TRUE)</f>
        <v>0</v>
      </c>
      <c r="P645" s="1" t="b">
        <f>NOT(ISERROR(VLOOKUP(Calendar[[#This Row],[Date]],Fériés[Date Fériés],1,FALSE)))</f>
        <v>0</v>
      </c>
    </row>
    <row r="646" spans="1:16" x14ac:dyDescent="0.3">
      <c r="A646" s="1">
        <v>44475</v>
      </c>
      <c r="B646" s="1" t="str">
        <f>TEXT(Calendar[[#This Row],[Date]],"aaaa")</f>
        <v>2021</v>
      </c>
      <c r="C646" s="1" t="str">
        <f>"T"&amp;ROUNDUP(Calendar[[#This Row],[No_Mois]]/3,0)</f>
        <v>T4</v>
      </c>
      <c r="D646">
        <f t="shared" si="11"/>
        <v>10</v>
      </c>
      <c r="E646" s="2" t="str">
        <f>"M"&amp;Calendar[[#This Row],[No_Mois]]</f>
        <v>M10</v>
      </c>
      <c r="F646" s="2" t="str">
        <f>Calendar[[#This Row],[Annee]]&amp;IF(LEN(Calendar[[#This Row],[No_Mois]])=1,"0"&amp;Calendar[[#This Row],[No_Mois]],Calendar[[#This Row],[No_Mois]])</f>
        <v>202110</v>
      </c>
      <c r="G646" s="1" t="str">
        <f>TEXT(Calendar[[#This Row],[Date]],"mmmm")&amp;" "&amp;TEXT(Calendar[[#This Row],[Date]],"aa")</f>
        <v>octobre 21</v>
      </c>
      <c r="H646" s="1" t="str">
        <f>TEXT(Calendar[[#This Row],[Date]],"mmm")&amp;" "&amp;TEXT(Calendar[[#This Row],[Date]],"aa")</f>
        <v>oct 21</v>
      </c>
      <c r="I646" s="2" t="str">
        <f>"S"&amp;IF(LEN(_xlfn.ISOWEEKNUM(Calendar[[#This Row],[Date]]))=1,"0"&amp;_xlfn.ISOWEEKNUM(Calendar[[#This Row],[Date]]),_xlfn.ISOWEEKNUM(Calendar[[#This Row],[Date]]))</f>
        <v>S40</v>
      </c>
      <c r="J646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46" s="2" t="str">
        <f>TEXT(Calendar[[#This Row],[Date]],"jjjj")</f>
        <v>mercredi</v>
      </c>
      <c r="L646" s="2">
        <f>WEEKDAY(Calendar[[#This Row],[Date]],2)</f>
        <v>3</v>
      </c>
      <c r="M646" s="2">
        <f>DAY(Calendar[[#This Row],[Date]])</f>
        <v>6</v>
      </c>
      <c r="N646" s="2">
        <f>Calendar[[#This Row],[Date]]-DATE(Calendar[[#This Row],[Annee]],1,1)+1</f>
        <v>279</v>
      </c>
      <c r="O646" s="2" t="b">
        <f>IF(OR(Calendar[[#This Row],[Nom_Jour]]="Samedi",Calendar[[#This Row],[Nom_Jour]]="Dimanche"),TRUE)</f>
        <v>0</v>
      </c>
      <c r="P646" s="1" t="b">
        <f>NOT(ISERROR(VLOOKUP(Calendar[[#This Row],[Date]],Fériés[Date Fériés],1,FALSE)))</f>
        <v>0</v>
      </c>
    </row>
    <row r="647" spans="1:16" x14ac:dyDescent="0.3">
      <c r="A647" s="1">
        <v>44476</v>
      </c>
      <c r="B647" s="1" t="str">
        <f>TEXT(Calendar[[#This Row],[Date]],"aaaa")</f>
        <v>2021</v>
      </c>
      <c r="C647" s="1" t="str">
        <f>"T"&amp;ROUNDUP(Calendar[[#This Row],[No_Mois]]/3,0)</f>
        <v>T4</v>
      </c>
      <c r="D647">
        <f t="shared" si="11"/>
        <v>10</v>
      </c>
      <c r="E647" s="2" t="str">
        <f>"M"&amp;Calendar[[#This Row],[No_Mois]]</f>
        <v>M10</v>
      </c>
      <c r="F647" s="2" t="str">
        <f>Calendar[[#This Row],[Annee]]&amp;IF(LEN(Calendar[[#This Row],[No_Mois]])=1,"0"&amp;Calendar[[#This Row],[No_Mois]],Calendar[[#This Row],[No_Mois]])</f>
        <v>202110</v>
      </c>
      <c r="G647" s="1" t="str">
        <f>TEXT(Calendar[[#This Row],[Date]],"mmmm")&amp;" "&amp;TEXT(Calendar[[#This Row],[Date]],"aa")</f>
        <v>octobre 21</v>
      </c>
      <c r="H647" s="1" t="str">
        <f>TEXT(Calendar[[#This Row],[Date]],"mmm")&amp;" "&amp;TEXT(Calendar[[#This Row],[Date]],"aa")</f>
        <v>oct 21</v>
      </c>
      <c r="I647" s="2" t="str">
        <f>"S"&amp;IF(LEN(_xlfn.ISOWEEKNUM(Calendar[[#This Row],[Date]]))=1,"0"&amp;_xlfn.ISOWEEKNUM(Calendar[[#This Row],[Date]]),_xlfn.ISOWEEKNUM(Calendar[[#This Row],[Date]]))</f>
        <v>S40</v>
      </c>
      <c r="J647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47" s="2" t="str">
        <f>TEXT(Calendar[[#This Row],[Date]],"jjjj")</f>
        <v>jeudi</v>
      </c>
      <c r="L647" s="2">
        <f>WEEKDAY(Calendar[[#This Row],[Date]],2)</f>
        <v>4</v>
      </c>
      <c r="M647" s="2">
        <f>DAY(Calendar[[#This Row],[Date]])</f>
        <v>7</v>
      </c>
      <c r="N647" s="2">
        <f>Calendar[[#This Row],[Date]]-DATE(Calendar[[#This Row],[Annee]],1,1)+1</f>
        <v>280</v>
      </c>
      <c r="O647" s="2" t="b">
        <f>IF(OR(Calendar[[#This Row],[Nom_Jour]]="Samedi",Calendar[[#This Row],[Nom_Jour]]="Dimanche"),TRUE)</f>
        <v>0</v>
      </c>
      <c r="P647" s="1" t="b">
        <f>NOT(ISERROR(VLOOKUP(Calendar[[#This Row],[Date]],Fériés[Date Fériés],1,FALSE)))</f>
        <v>0</v>
      </c>
    </row>
    <row r="648" spans="1:16" x14ac:dyDescent="0.3">
      <c r="A648" s="1">
        <v>44477</v>
      </c>
      <c r="B648" s="1" t="str">
        <f>TEXT(Calendar[[#This Row],[Date]],"aaaa")</f>
        <v>2021</v>
      </c>
      <c r="C648" s="1" t="str">
        <f>"T"&amp;ROUNDUP(Calendar[[#This Row],[No_Mois]]/3,0)</f>
        <v>T4</v>
      </c>
      <c r="D648">
        <f t="shared" si="11"/>
        <v>10</v>
      </c>
      <c r="E648" s="2" t="str">
        <f>"M"&amp;Calendar[[#This Row],[No_Mois]]</f>
        <v>M10</v>
      </c>
      <c r="F648" s="2" t="str">
        <f>Calendar[[#This Row],[Annee]]&amp;IF(LEN(Calendar[[#This Row],[No_Mois]])=1,"0"&amp;Calendar[[#This Row],[No_Mois]],Calendar[[#This Row],[No_Mois]])</f>
        <v>202110</v>
      </c>
      <c r="G648" s="1" t="str">
        <f>TEXT(Calendar[[#This Row],[Date]],"mmmm")&amp;" "&amp;TEXT(Calendar[[#This Row],[Date]],"aa")</f>
        <v>octobre 21</v>
      </c>
      <c r="H648" s="1" t="str">
        <f>TEXT(Calendar[[#This Row],[Date]],"mmm")&amp;" "&amp;TEXT(Calendar[[#This Row],[Date]],"aa")</f>
        <v>oct 21</v>
      </c>
      <c r="I648" s="2" t="str">
        <f>"S"&amp;IF(LEN(_xlfn.ISOWEEKNUM(Calendar[[#This Row],[Date]]))=1,"0"&amp;_xlfn.ISOWEEKNUM(Calendar[[#This Row],[Date]]),_xlfn.ISOWEEKNUM(Calendar[[#This Row],[Date]]))</f>
        <v>S40</v>
      </c>
      <c r="J648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48" s="2" t="str">
        <f>TEXT(Calendar[[#This Row],[Date]],"jjjj")</f>
        <v>vendredi</v>
      </c>
      <c r="L648" s="2">
        <f>WEEKDAY(Calendar[[#This Row],[Date]],2)</f>
        <v>5</v>
      </c>
      <c r="M648" s="2">
        <f>DAY(Calendar[[#This Row],[Date]])</f>
        <v>8</v>
      </c>
      <c r="N648" s="2">
        <f>Calendar[[#This Row],[Date]]-DATE(Calendar[[#This Row],[Annee]],1,1)+1</f>
        <v>281</v>
      </c>
      <c r="O648" s="2" t="b">
        <f>IF(OR(Calendar[[#This Row],[Nom_Jour]]="Samedi",Calendar[[#This Row],[Nom_Jour]]="Dimanche"),TRUE)</f>
        <v>0</v>
      </c>
      <c r="P648" s="1" t="b">
        <f>NOT(ISERROR(VLOOKUP(Calendar[[#This Row],[Date]],Fériés[Date Fériés],1,FALSE)))</f>
        <v>0</v>
      </c>
    </row>
    <row r="649" spans="1:16" x14ac:dyDescent="0.3">
      <c r="A649" s="1">
        <v>44478</v>
      </c>
      <c r="B649" s="1" t="str">
        <f>TEXT(Calendar[[#This Row],[Date]],"aaaa")</f>
        <v>2021</v>
      </c>
      <c r="C649" s="1" t="str">
        <f>"T"&amp;ROUNDUP(Calendar[[#This Row],[No_Mois]]/3,0)</f>
        <v>T4</v>
      </c>
      <c r="D649">
        <f t="shared" si="11"/>
        <v>10</v>
      </c>
      <c r="E649" s="2" t="str">
        <f>"M"&amp;Calendar[[#This Row],[No_Mois]]</f>
        <v>M10</v>
      </c>
      <c r="F649" s="2" t="str">
        <f>Calendar[[#This Row],[Annee]]&amp;IF(LEN(Calendar[[#This Row],[No_Mois]])=1,"0"&amp;Calendar[[#This Row],[No_Mois]],Calendar[[#This Row],[No_Mois]])</f>
        <v>202110</v>
      </c>
      <c r="G649" s="1" t="str">
        <f>TEXT(Calendar[[#This Row],[Date]],"mmmm")&amp;" "&amp;TEXT(Calendar[[#This Row],[Date]],"aa")</f>
        <v>octobre 21</v>
      </c>
      <c r="H649" s="1" t="str">
        <f>TEXT(Calendar[[#This Row],[Date]],"mmm")&amp;" "&amp;TEXT(Calendar[[#This Row],[Date]],"aa")</f>
        <v>oct 21</v>
      </c>
      <c r="I649" s="2" t="str">
        <f>"S"&amp;IF(LEN(_xlfn.ISOWEEKNUM(Calendar[[#This Row],[Date]]))=1,"0"&amp;_xlfn.ISOWEEKNUM(Calendar[[#This Row],[Date]]),_xlfn.ISOWEEKNUM(Calendar[[#This Row],[Date]]))</f>
        <v>S40</v>
      </c>
      <c r="J649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49" s="2" t="str">
        <f>TEXT(Calendar[[#This Row],[Date]],"jjjj")</f>
        <v>samedi</v>
      </c>
      <c r="L649" s="2">
        <f>WEEKDAY(Calendar[[#This Row],[Date]],2)</f>
        <v>6</v>
      </c>
      <c r="M649" s="2">
        <f>DAY(Calendar[[#This Row],[Date]])</f>
        <v>9</v>
      </c>
      <c r="N649" s="2">
        <f>Calendar[[#This Row],[Date]]-DATE(Calendar[[#This Row],[Annee]],1,1)+1</f>
        <v>282</v>
      </c>
      <c r="O649" s="2" t="b">
        <f>IF(OR(Calendar[[#This Row],[Nom_Jour]]="Samedi",Calendar[[#This Row],[Nom_Jour]]="Dimanche"),TRUE)</f>
        <v>1</v>
      </c>
      <c r="P649" s="1" t="b">
        <f>NOT(ISERROR(VLOOKUP(Calendar[[#This Row],[Date]],Fériés[Date Fériés],1,FALSE)))</f>
        <v>0</v>
      </c>
    </row>
    <row r="650" spans="1:16" x14ac:dyDescent="0.3">
      <c r="A650" s="1">
        <v>44479</v>
      </c>
      <c r="B650" s="1" t="str">
        <f>TEXT(Calendar[[#This Row],[Date]],"aaaa")</f>
        <v>2021</v>
      </c>
      <c r="C650" s="1" t="str">
        <f>"T"&amp;ROUNDUP(Calendar[[#This Row],[No_Mois]]/3,0)</f>
        <v>T4</v>
      </c>
      <c r="D650">
        <f t="shared" si="11"/>
        <v>10</v>
      </c>
      <c r="E650" s="2" t="str">
        <f>"M"&amp;Calendar[[#This Row],[No_Mois]]</f>
        <v>M10</v>
      </c>
      <c r="F650" s="2" t="str">
        <f>Calendar[[#This Row],[Annee]]&amp;IF(LEN(Calendar[[#This Row],[No_Mois]])=1,"0"&amp;Calendar[[#This Row],[No_Mois]],Calendar[[#This Row],[No_Mois]])</f>
        <v>202110</v>
      </c>
      <c r="G650" s="1" t="str">
        <f>TEXT(Calendar[[#This Row],[Date]],"mmmm")&amp;" "&amp;TEXT(Calendar[[#This Row],[Date]],"aa")</f>
        <v>octobre 21</v>
      </c>
      <c r="H650" s="1" t="str">
        <f>TEXT(Calendar[[#This Row],[Date]],"mmm")&amp;" "&amp;TEXT(Calendar[[#This Row],[Date]],"aa")</f>
        <v>oct 21</v>
      </c>
      <c r="I650" s="2" t="str">
        <f>"S"&amp;IF(LEN(_xlfn.ISOWEEKNUM(Calendar[[#This Row],[Date]]))=1,"0"&amp;_xlfn.ISOWEEKNUM(Calendar[[#This Row],[Date]]),_xlfn.ISOWEEKNUM(Calendar[[#This Row],[Date]]))</f>
        <v>S40</v>
      </c>
      <c r="J650" s="2" t="str">
        <f>Calendar[[#This Row],[Annee]]&amp;"-"&amp;IF(LEN(_xlfn.ISOWEEKNUM(Calendar[[#This Row],[Date]]))=1,"0"&amp;_xlfn.ISOWEEKNUM(Calendar[[#This Row],[Date]]),_xlfn.ISOWEEKNUM(Calendar[[#This Row],[Date]]))</f>
        <v>2021-40</v>
      </c>
      <c r="K650" s="2" t="str">
        <f>TEXT(Calendar[[#This Row],[Date]],"jjjj")</f>
        <v>dimanche</v>
      </c>
      <c r="L650" s="2">
        <f>WEEKDAY(Calendar[[#This Row],[Date]],2)</f>
        <v>7</v>
      </c>
      <c r="M650" s="2">
        <f>DAY(Calendar[[#This Row],[Date]])</f>
        <v>10</v>
      </c>
      <c r="N650" s="2">
        <f>Calendar[[#This Row],[Date]]-DATE(Calendar[[#This Row],[Annee]],1,1)+1</f>
        <v>283</v>
      </c>
      <c r="O650" s="2" t="b">
        <f>IF(OR(Calendar[[#This Row],[Nom_Jour]]="Samedi",Calendar[[#This Row],[Nom_Jour]]="Dimanche"),TRUE)</f>
        <v>1</v>
      </c>
      <c r="P650" s="1" t="b">
        <f>NOT(ISERROR(VLOOKUP(Calendar[[#This Row],[Date]],Fériés[Date Fériés],1,FALSE)))</f>
        <v>0</v>
      </c>
    </row>
    <row r="651" spans="1:16" x14ac:dyDescent="0.3">
      <c r="A651" s="1">
        <v>44480</v>
      </c>
      <c r="B651" s="1" t="str">
        <f>TEXT(Calendar[[#This Row],[Date]],"aaaa")</f>
        <v>2021</v>
      </c>
      <c r="C651" s="1" t="str">
        <f>"T"&amp;ROUNDUP(Calendar[[#This Row],[No_Mois]]/3,0)</f>
        <v>T4</v>
      </c>
      <c r="D651">
        <f t="shared" si="11"/>
        <v>10</v>
      </c>
      <c r="E651" s="2" t="str">
        <f>"M"&amp;Calendar[[#This Row],[No_Mois]]</f>
        <v>M10</v>
      </c>
      <c r="F651" s="2" t="str">
        <f>Calendar[[#This Row],[Annee]]&amp;IF(LEN(Calendar[[#This Row],[No_Mois]])=1,"0"&amp;Calendar[[#This Row],[No_Mois]],Calendar[[#This Row],[No_Mois]])</f>
        <v>202110</v>
      </c>
      <c r="G651" s="1" t="str">
        <f>TEXT(Calendar[[#This Row],[Date]],"mmmm")&amp;" "&amp;TEXT(Calendar[[#This Row],[Date]],"aa")</f>
        <v>octobre 21</v>
      </c>
      <c r="H651" s="1" t="str">
        <f>TEXT(Calendar[[#This Row],[Date]],"mmm")&amp;" "&amp;TEXT(Calendar[[#This Row],[Date]],"aa")</f>
        <v>oct 21</v>
      </c>
      <c r="I651" s="2" t="str">
        <f>"S"&amp;IF(LEN(_xlfn.ISOWEEKNUM(Calendar[[#This Row],[Date]]))=1,"0"&amp;_xlfn.ISOWEEKNUM(Calendar[[#This Row],[Date]]),_xlfn.ISOWEEKNUM(Calendar[[#This Row],[Date]]))</f>
        <v>S41</v>
      </c>
      <c r="J651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1" s="2" t="str">
        <f>TEXT(Calendar[[#This Row],[Date]],"jjjj")</f>
        <v>lundi</v>
      </c>
      <c r="L651" s="2">
        <f>WEEKDAY(Calendar[[#This Row],[Date]],2)</f>
        <v>1</v>
      </c>
      <c r="M651" s="2">
        <f>DAY(Calendar[[#This Row],[Date]])</f>
        <v>11</v>
      </c>
      <c r="N651" s="2">
        <f>Calendar[[#This Row],[Date]]-DATE(Calendar[[#This Row],[Annee]],1,1)+1</f>
        <v>284</v>
      </c>
      <c r="O651" s="2" t="b">
        <f>IF(OR(Calendar[[#This Row],[Nom_Jour]]="Samedi",Calendar[[#This Row],[Nom_Jour]]="Dimanche"),TRUE)</f>
        <v>0</v>
      </c>
      <c r="P651" s="1" t="b">
        <f>NOT(ISERROR(VLOOKUP(Calendar[[#This Row],[Date]],Fériés[Date Fériés],1,FALSE)))</f>
        <v>0</v>
      </c>
    </row>
    <row r="652" spans="1:16" x14ac:dyDescent="0.3">
      <c r="A652" s="1">
        <v>44481</v>
      </c>
      <c r="B652" s="1" t="str">
        <f>TEXT(Calendar[[#This Row],[Date]],"aaaa")</f>
        <v>2021</v>
      </c>
      <c r="C652" s="1" t="str">
        <f>"T"&amp;ROUNDUP(Calendar[[#This Row],[No_Mois]]/3,0)</f>
        <v>T4</v>
      </c>
      <c r="D652">
        <f t="shared" si="11"/>
        <v>10</v>
      </c>
      <c r="E652" s="2" t="str">
        <f>"M"&amp;Calendar[[#This Row],[No_Mois]]</f>
        <v>M10</v>
      </c>
      <c r="F652" s="2" t="str">
        <f>Calendar[[#This Row],[Annee]]&amp;IF(LEN(Calendar[[#This Row],[No_Mois]])=1,"0"&amp;Calendar[[#This Row],[No_Mois]],Calendar[[#This Row],[No_Mois]])</f>
        <v>202110</v>
      </c>
      <c r="G652" s="1" t="str">
        <f>TEXT(Calendar[[#This Row],[Date]],"mmmm")&amp;" "&amp;TEXT(Calendar[[#This Row],[Date]],"aa")</f>
        <v>octobre 21</v>
      </c>
      <c r="H652" s="1" t="str">
        <f>TEXT(Calendar[[#This Row],[Date]],"mmm")&amp;" "&amp;TEXT(Calendar[[#This Row],[Date]],"aa")</f>
        <v>oct 21</v>
      </c>
      <c r="I652" s="2" t="str">
        <f>"S"&amp;IF(LEN(_xlfn.ISOWEEKNUM(Calendar[[#This Row],[Date]]))=1,"0"&amp;_xlfn.ISOWEEKNUM(Calendar[[#This Row],[Date]]),_xlfn.ISOWEEKNUM(Calendar[[#This Row],[Date]]))</f>
        <v>S41</v>
      </c>
      <c r="J652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2" s="2" t="str">
        <f>TEXT(Calendar[[#This Row],[Date]],"jjjj")</f>
        <v>mardi</v>
      </c>
      <c r="L652" s="2">
        <f>WEEKDAY(Calendar[[#This Row],[Date]],2)</f>
        <v>2</v>
      </c>
      <c r="M652" s="2">
        <f>DAY(Calendar[[#This Row],[Date]])</f>
        <v>12</v>
      </c>
      <c r="N652" s="2">
        <f>Calendar[[#This Row],[Date]]-DATE(Calendar[[#This Row],[Annee]],1,1)+1</f>
        <v>285</v>
      </c>
      <c r="O652" s="2" t="b">
        <f>IF(OR(Calendar[[#This Row],[Nom_Jour]]="Samedi",Calendar[[#This Row],[Nom_Jour]]="Dimanche"),TRUE)</f>
        <v>0</v>
      </c>
      <c r="P652" s="1" t="b">
        <f>NOT(ISERROR(VLOOKUP(Calendar[[#This Row],[Date]],Fériés[Date Fériés],1,FALSE)))</f>
        <v>0</v>
      </c>
    </row>
    <row r="653" spans="1:16" x14ac:dyDescent="0.3">
      <c r="A653" s="1">
        <v>44482</v>
      </c>
      <c r="B653" s="1" t="str">
        <f>TEXT(Calendar[[#This Row],[Date]],"aaaa")</f>
        <v>2021</v>
      </c>
      <c r="C653" s="1" t="str">
        <f>"T"&amp;ROUNDUP(Calendar[[#This Row],[No_Mois]]/3,0)</f>
        <v>T4</v>
      </c>
      <c r="D653">
        <f t="shared" si="11"/>
        <v>10</v>
      </c>
      <c r="E653" s="2" t="str">
        <f>"M"&amp;Calendar[[#This Row],[No_Mois]]</f>
        <v>M10</v>
      </c>
      <c r="F653" s="2" t="str">
        <f>Calendar[[#This Row],[Annee]]&amp;IF(LEN(Calendar[[#This Row],[No_Mois]])=1,"0"&amp;Calendar[[#This Row],[No_Mois]],Calendar[[#This Row],[No_Mois]])</f>
        <v>202110</v>
      </c>
      <c r="G653" s="1" t="str">
        <f>TEXT(Calendar[[#This Row],[Date]],"mmmm")&amp;" "&amp;TEXT(Calendar[[#This Row],[Date]],"aa")</f>
        <v>octobre 21</v>
      </c>
      <c r="H653" s="1" t="str">
        <f>TEXT(Calendar[[#This Row],[Date]],"mmm")&amp;" "&amp;TEXT(Calendar[[#This Row],[Date]],"aa")</f>
        <v>oct 21</v>
      </c>
      <c r="I653" s="2" t="str">
        <f>"S"&amp;IF(LEN(_xlfn.ISOWEEKNUM(Calendar[[#This Row],[Date]]))=1,"0"&amp;_xlfn.ISOWEEKNUM(Calendar[[#This Row],[Date]]),_xlfn.ISOWEEKNUM(Calendar[[#This Row],[Date]]))</f>
        <v>S41</v>
      </c>
      <c r="J653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3" s="2" t="str">
        <f>TEXT(Calendar[[#This Row],[Date]],"jjjj")</f>
        <v>mercredi</v>
      </c>
      <c r="L653" s="2">
        <f>WEEKDAY(Calendar[[#This Row],[Date]],2)</f>
        <v>3</v>
      </c>
      <c r="M653" s="2">
        <f>DAY(Calendar[[#This Row],[Date]])</f>
        <v>13</v>
      </c>
      <c r="N653" s="2">
        <f>Calendar[[#This Row],[Date]]-DATE(Calendar[[#This Row],[Annee]],1,1)+1</f>
        <v>286</v>
      </c>
      <c r="O653" s="2" t="b">
        <f>IF(OR(Calendar[[#This Row],[Nom_Jour]]="Samedi",Calendar[[#This Row],[Nom_Jour]]="Dimanche"),TRUE)</f>
        <v>0</v>
      </c>
      <c r="P653" s="1" t="b">
        <f>NOT(ISERROR(VLOOKUP(Calendar[[#This Row],[Date]],Fériés[Date Fériés],1,FALSE)))</f>
        <v>0</v>
      </c>
    </row>
    <row r="654" spans="1:16" x14ac:dyDescent="0.3">
      <c r="A654" s="1">
        <v>44483</v>
      </c>
      <c r="B654" s="1" t="str">
        <f>TEXT(Calendar[[#This Row],[Date]],"aaaa")</f>
        <v>2021</v>
      </c>
      <c r="C654" s="1" t="str">
        <f>"T"&amp;ROUNDUP(Calendar[[#This Row],[No_Mois]]/3,0)</f>
        <v>T4</v>
      </c>
      <c r="D654">
        <f t="shared" si="11"/>
        <v>10</v>
      </c>
      <c r="E654" s="2" t="str">
        <f>"M"&amp;Calendar[[#This Row],[No_Mois]]</f>
        <v>M10</v>
      </c>
      <c r="F654" s="2" t="str">
        <f>Calendar[[#This Row],[Annee]]&amp;IF(LEN(Calendar[[#This Row],[No_Mois]])=1,"0"&amp;Calendar[[#This Row],[No_Mois]],Calendar[[#This Row],[No_Mois]])</f>
        <v>202110</v>
      </c>
      <c r="G654" s="1" t="str">
        <f>TEXT(Calendar[[#This Row],[Date]],"mmmm")&amp;" "&amp;TEXT(Calendar[[#This Row],[Date]],"aa")</f>
        <v>octobre 21</v>
      </c>
      <c r="H654" s="1" t="str">
        <f>TEXT(Calendar[[#This Row],[Date]],"mmm")&amp;" "&amp;TEXT(Calendar[[#This Row],[Date]],"aa")</f>
        <v>oct 21</v>
      </c>
      <c r="I654" s="2" t="str">
        <f>"S"&amp;IF(LEN(_xlfn.ISOWEEKNUM(Calendar[[#This Row],[Date]]))=1,"0"&amp;_xlfn.ISOWEEKNUM(Calendar[[#This Row],[Date]]),_xlfn.ISOWEEKNUM(Calendar[[#This Row],[Date]]))</f>
        <v>S41</v>
      </c>
      <c r="J654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4" s="2" t="str">
        <f>TEXT(Calendar[[#This Row],[Date]],"jjjj")</f>
        <v>jeudi</v>
      </c>
      <c r="L654" s="2">
        <f>WEEKDAY(Calendar[[#This Row],[Date]],2)</f>
        <v>4</v>
      </c>
      <c r="M654" s="2">
        <f>DAY(Calendar[[#This Row],[Date]])</f>
        <v>14</v>
      </c>
      <c r="N654" s="2">
        <f>Calendar[[#This Row],[Date]]-DATE(Calendar[[#This Row],[Annee]],1,1)+1</f>
        <v>287</v>
      </c>
      <c r="O654" s="2" t="b">
        <f>IF(OR(Calendar[[#This Row],[Nom_Jour]]="Samedi",Calendar[[#This Row],[Nom_Jour]]="Dimanche"),TRUE)</f>
        <v>0</v>
      </c>
      <c r="P654" s="1" t="b">
        <f>NOT(ISERROR(VLOOKUP(Calendar[[#This Row],[Date]],Fériés[Date Fériés],1,FALSE)))</f>
        <v>0</v>
      </c>
    </row>
    <row r="655" spans="1:16" x14ac:dyDescent="0.3">
      <c r="A655" s="1">
        <v>44484</v>
      </c>
      <c r="B655" s="1" t="str">
        <f>TEXT(Calendar[[#This Row],[Date]],"aaaa")</f>
        <v>2021</v>
      </c>
      <c r="C655" s="1" t="str">
        <f>"T"&amp;ROUNDUP(Calendar[[#This Row],[No_Mois]]/3,0)</f>
        <v>T4</v>
      </c>
      <c r="D655">
        <f t="shared" si="11"/>
        <v>10</v>
      </c>
      <c r="E655" s="2" t="str">
        <f>"M"&amp;Calendar[[#This Row],[No_Mois]]</f>
        <v>M10</v>
      </c>
      <c r="F655" s="2" t="str">
        <f>Calendar[[#This Row],[Annee]]&amp;IF(LEN(Calendar[[#This Row],[No_Mois]])=1,"0"&amp;Calendar[[#This Row],[No_Mois]],Calendar[[#This Row],[No_Mois]])</f>
        <v>202110</v>
      </c>
      <c r="G655" s="1" t="str">
        <f>TEXT(Calendar[[#This Row],[Date]],"mmmm")&amp;" "&amp;TEXT(Calendar[[#This Row],[Date]],"aa")</f>
        <v>octobre 21</v>
      </c>
      <c r="H655" s="1" t="str">
        <f>TEXT(Calendar[[#This Row],[Date]],"mmm")&amp;" "&amp;TEXT(Calendar[[#This Row],[Date]],"aa")</f>
        <v>oct 21</v>
      </c>
      <c r="I655" s="2" t="str">
        <f>"S"&amp;IF(LEN(_xlfn.ISOWEEKNUM(Calendar[[#This Row],[Date]]))=1,"0"&amp;_xlfn.ISOWEEKNUM(Calendar[[#This Row],[Date]]),_xlfn.ISOWEEKNUM(Calendar[[#This Row],[Date]]))</f>
        <v>S41</v>
      </c>
      <c r="J655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5" s="2" t="str">
        <f>TEXT(Calendar[[#This Row],[Date]],"jjjj")</f>
        <v>vendredi</v>
      </c>
      <c r="L655" s="2">
        <f>WEEKDAY(Calendar[[#This Row],[Date]],2)</f>
        <v>5</v>
      </c>
      <c r="M655" s="2">
        <f>DAY(Calendar[[#This Row],[Date]])</f>
        <v>15</v>
      </c>
      <c r="N655" s="2">
        <f>Calendar[[#This Row],[Date]]-DATE(Calendar[[#This Row],[Annee]],1,1)+1</f>
        <v>288</v>
      </c>
      <c r="O655" s="2" t="b">
        <f>IF(OR(Calendar[[#This Row],[Nom_Jour]]="Samedi",Calendar[[#This Row],[Nom_Jour]]="Dimanche"),TRUE)</f>
        <v>0</v>
      </c>
      <c r="P655" s="1" t="b">
        <f>NOT(ISERROR(VLOOKUP(Calendar[[#This Row],[Date]],Fériés[Date Fériés],1,FALSE)))</f>
        <v>0</v>
      </c>
    </row>
    <row r="656" spans="1:16" x14ac:dyDescent="0.3">
      <c r="A656" s="1">
        <v>44485</v>
      </c>
      <c r="B656" s="1" t="str">
        <f>TEXT(Calendar[[#This Row],[Date]],"aaaa")</f>
        <v>2021</v>
      </c>
      <c r="C656" s="1" t="str">
        <f>"T"&amp;ROUNDUP(Calendar[[#This Row],[No_Mois]]/3,0)</f>
        <v>T4</v>
      </c>
      <c r="D656">
        <f t="shared" si="11"/>
        <v>10</v>
      </c>
      <c r="E656" s="2" t="str">
        <f>"M"&amp;Calendar[[#This Row],[No_Mois]]</f>
        <v>M10</v>
      </c>
      <c r="F656" s="2" t="str">
        <f>Calendar[[#This Row],[Annee]]&amp;IF(LEN(Calendar[[#This Row],[No_Mois]])=1,"0"&amp;Calendar[[#This Row],[No_Mois]],Calendar[[#This Row],[No_Mois]])</f>
        <v>202110</v>
      </c>
      <c r="G656" s="1" t="str">
        <f>TEXT(Calendar[[#This Row],[Date]],"mmmm")&amp;" "&amp;TEXT(Calendar[[#This Row],[Date]],"aa")</f>
        <v>octobre 21</v>
      </c>
      <c r="H656" s="1" t="str">
        <f>TEXT(Calendar[[#This Row],[Date]],"mmm")&amp;" "&amp;TEXT(Calendar[[#This Row],[Date]],"aa")</f>
        <v>oct 21</v>
      </c>
      <c r="I656" s="2" t="str">
        <f>"S"&amp;IF(LEN(_xlfn.ISOWEEKNUM(Calendar[[#This Row],[Date]]))=1,"0"&amp;_xlfn.ISOWEEKNUM(Calendar[[#This Row],[Date]]),_xlfn.ISOWEEKNUM(Calendar[[#This Row],[Date]]))</f>
        <v>S41</v>
      </c>
      <c r="J656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6" s="2" t="str">
        <f>TEXT(Calendar[[#This Row],[Date]],"jjjj")</f>
        <v>samedi</v>
      </c>
      <c r="L656" s="2">
        <f>WEEKDAY(Calendar[[#This Row],[Date]],2)</f>
        <v>6</v>
      </c>
      <c r="M656" s="2">
        <f>DAY(Calendar[[#This Row],[Date]])</f>
        <v>16</v>
      </c>
      <c r="N656" s="2">
        <f>Calendar[[#This Row],[Date]]-DATE(Calendar[[#This Row],[Annee]],1,1)+1</f>
        <v>289</v>
      </c>
      <c r="O656" s="2" t="b">
        <f>IF(OR(Calendar[[#This Row],[Nom_Jour]]="Samedi",Calendar[[#This Row],[Nom_Jour]]="Dimanche"),TRUE)</f>
        <v>1</v>
      </c>
      <c r="P656" s="1" t="b">
        <f>NOT(ISERROR(VLOOKUP(Calendar[[#This Row],[Date]],Fériés[Date Fériés],1,FALSE)))</f>
        <v>0</v>
      </c>
    </row>
    <row r="657" spans="1:16" x14ac:dyDescent="0.3">
      <c r="A657" s="1">
        <v>44486</v>
      </c>
      <c r="B657" s="1" t="str">
        <f>TEXT(Calendar[[#This Row],[Date]],"aaaa")</f>
        <v>2021</v>
      </c>
      <c r="C657" s="1" t="str">
        <f>"T"&amp;ROUNDUP(Calendar[[#This Row],[No_Mois]]/3,0)</f>
        <v>T4</v>
      </c>
      <c r="D657">
        <f t="shared" si="11"/>
        <v>10</v>
      </c>
      <c r="E657" s="2" t="str">
        <f>"M"&amp;Calendar[[#This Row],[No_Mois]]</f>
        <v>M10</v>
      </c>
      <c r="F657" s="2" t="str">
        <f>Calendar[[#This Row],[Annee]]&amp;IF(LEN(Calendar[[#This Row],[No_Mois]])=1,"0"&amp;Calendar[[#This Row],[No_Mois]],Calendar[[#This Row],[No_Mois]])</f>
        <v>202110</v>
      </c>
      <c r="G657" s="1" t="str">
        <f>TEXT(Calendar[[#This Row],[Date]],"mmmm")&amp;" "&amp;TEXT(Calendar[[#This Row],[Date]],"aa")</f>
        <v>octobre 21</v>
      </c>
      <c r="H657" s="1" t="str">
        <f>TEXT(Calendar[[#This Row],[Date]],"mmm")&amp;" "&amp;TEXT(Calendar[[#This Row],[Date]],"aa")</f>
        <v>oct 21</v>
      </c>
      <c r="I657" s="2" t="str">
        <f>"S"&amp;IF(LEN(_xlfn.ISOWEEKNUM(Calendar[[#This Row],[Date]]))=1,"0"&amp;_xlfn.ISOWEEKNUM(Calendar[[#This Row],[Date]]),_xlfn.ISOWEEKNUM(Calendar[[#This Row],[Date]]))</f>
        <v>S41</v>
      </c>
      <c r="J657" s="2" t="str">
        <f>Calendar[[#This Row],[Annee]]&amp;"-"&amp;IF(LEN(_xlfn.ISOWEEKNUM(Calendar[[#This Row],[Date]]))=1,"0"&amp;_xlfn.ISOWEEKNUM(Calendar[[#This Row],[Date]]),_xlfn.ISOWEEKNUM(Calendar[[#This Row],[Date]]))</f>
        <v>2021-41</v>
      </c>
      <c r="K657" s="2" t="str">
        <f>TEXT(Calendar[[#This Row],[Date]],"jjjj")</f>
        <v>dimanche</v>
      </c>
      <c r="L657" s="2">
        <f>WEEKDAY(Calendar[[#This Row],[Date]],2)</f>
        <v>7</v>
      </c>
      <c r="M657" s="2">
        <f>DAY(Calendar[[#This Row],[Date]])</f>
        <v>17</v>
      </c>
      <c r="N657" s="2">
        <f>Calendar[[#This Row],[Date]]-DATE(Calendar[[#This Row],[Annee]],1,1)+1</f>
        <v>290</v>
      </c>
      <c r="O657" s="2" t="b">
        <f>IF(OR(Calendar[[#This Row],[Nom_Jour]]="Samedi",Calendar[[#This Row],[Nom_Jour]]="Dimanche"),TRUE)</f>
        <v>1</v>
      </c>
      <c r="P657" s="1" t="b">
        <f>NOT(ISERROR(VLOOKUP(Calendar[[#This Row],[Date]],Fériés[Date Fériés],1,FALSE)))</f>
        <v>0</v>
      </c>
    </row>
    <row r="658" spans="1:16" x14ac:dyDescent="0.3">
      <c r="A658" s="1">
        <v>44487</v>
      </c>
      <c r="B658" s="1" t="str">
        <f>TEXT(Calendar[[#This Row],[Date]],"aaaa")</f>
        <v>2021</v>
      </c>
      <c r="C658" s="1" t="str">
        <f>"T"&amp;ROUNDUP(Calendar[[#This Row],[No_Mois]]/3,0)</f>
        <v>T4</v>
      </c>
      <c r="D658">
        <f t="shared" si="11"/>
        <v>10</v>
      </c>
      <c r="E658" s="2" t="str">
        <f>"M"&amp;Calendar[[#This Row],[No_Mois]]</f>
        <v>M10</v>
      </c>
      <c r="F658" s="2" t="str">
        <f>Calendar[[#This Row],[Annee]]&amp;IF(LEN(Calendar[[#This Row],[No_Mois]])=1,"0"&amp;Calendar[[#This Row],[No_Mois]],Calendar[[#This Row],[No_Mois]])</f>
        <v>202110</v>
      </c>
      <c r="G658" s="1" t="str">
        <f>TEXT(Calendar[[#This Row],[Date]],"mmmm")&amp;" "&amp;TEXT(Calendar[[#This Row],[Date]],"aa")</f>
        <v>octobre 21</v>
      </c>
      <c r="H658" s="1" t="str">
        <f>TEXT(Calendar[[#This Row],[Date]],"mmm")&amp;" "&amp;TEXT(Calendar[[#This Row],[Date]],"aa")</f>
        <v>oct 21</v>
      </c>
      <c r="I658" s="2" t="str">
        <f>"S"&amp;IF(LEN(_xlfn.ISOWEEKNUM(Calendar[[#This Row],[Date]]))=1,"0"&amp;_xlfn.ISOWEEKNUM(Calendar[[#This Row],[Date]]),_xlfn.ISOWEEKNUM(Calendar[[#This Row],[Date]]))</f>
        <v>S42</v>
      </c>
      <c r="J658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58" s="2" t="str">
        <f>TEXT(Calendar[[#This Row],[Date]],"jjjj")</f>
        <v>lundi</v>
      </c>
      <c r="L658" s="2">
        <f>WEEKDAY(Calendar[[#This Row],[Date]],2)</f>
        <v>1</v>
      </c>
      <c r="M658" s="2">
        <f>DAY(Calendar[[#This Row],[Date]])</f>
        <v>18</v>
      </c>
      <c r="N658" s="2">
        <f>Calendar[[#This Row],[Date]]-DATE(Calendar[[#This Row],[Annee]],1,1)+1</f>
        <v>291</v>
      </c>
      <c r="O658" s="2" t="b">
        <f>IF(OR(Calendar[[#This Row],[Nom_Jour]]="Samedi",Calendar[[#This Row],[Nom_Jour]]="Dimanche"),TRUE)</f>
        <v>0</v>
      </c>
      <c r="P658" s="1" t="b">
        <f>NOT(ISERROR(VLOOKUP(Calendar[[#This Row],[Date]],Fériés[Date Fériés],1,FALSE)))</f>
        <v>0</v>
      </c>
    </row>
    <row r="659" spans="1:16" x14ac:dyDescent="0.3">
      <c r="A659" s="1">
        <v>44488</v>
      </c>
      <c r="B659" s="1" t="str">
        <f>TEXT(Calendar[[#This Row],[Date]],"aaaa")</f>
        <v>2021</v>
      </c>
      <c r="C659" s="1" t="str">
        <f>"T"&amp;ROUNDUP(Calendar[[#This Row],[No_Mois]]/3,0)</f>
        <v>T4</v>
      </c>
      <c r="D659">
        <f t="shared" si="11"/>
        <v>10</v>
      </c>
      <c r="E659" s="2" t="str">
        <f>"M"&amp;Calendar[[#This Row],[No_Mois]]</f>
        <v>M10</v>
      </c>
      <c r="F659" s="2" t="str">
        <f>Calendar[[#This Row],[Annee]]&amp;IF(LEN(Calendar[[#This Row],[No_Mois]])=1,"0"&amp;Calendar[[#This Row],[No_Mois]],Calendar[[#This Row],[No_Mois]])</f>
        <v>202110</v>
      </c>
      <c r="G659" s="1" t="str">
        <f>TEXT(Calendar[[#This Row],[Date]],"mmmm")&amp;" "&amp;TEXT(Calendar[[#This Row],[Date]],"aa")</f>
        <v>octobre 21</v>
      </c>
      <c r="H659" s="1" t="str">
        <f>TEXT(Calendar[[#This Row],[Date]],"mmm")&amp;" "&amp;TEXT(Calendar[[#This Row],[Date]],"aa")</f>
        <v>oct 21</v>
      </c>
      <c r="I659" s="2" t="str">
        <f>"S"&amp;IF(LEN(_xlfn.ISOWEEKNUM(Calendar[[#This Row],[Date]]))=1,"0"&amp;_xlfn.ISOWEEKNUM(Calendar[[#This Row],[Date]]),_xlfn.ISOWEEKNUM(Calendar[[#This Row],[Date]]))</f>
        <v>S42</v>
      </c>
      <c r="J659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59" s="2" t="str">
        <f>TEXT(Calendar[[#This Row],[Date]],"jjjj")</f>
        <v>mardi</v>
      </c>
      <c r="L659" s="2">
        <f>WEEKDAY(Calendar[[#This Row],[Date]],2)</f>
        <v>2</v>
      </c>
      <c r="M659" s="2">
        <f>DAY(Calendar[[#This Row],[Date]])</f>
        <v>19</v>
      </c>
      <c r="N659" s="2">
        <f>Calendar[[#This Row],[Date]]-DATE(Calendar[[#This Row],[Annee]],1,1)+1</f>
        <v>292</v>
      </c>
      <c r="O659" s="2" t="b">
        <f>IF(OR(Calendar[[#This Row],[Nom_Jour]]="Samedi",Calendar[[#This Row],[Nom_Jour]]="Dimanche"),TRUE)</f>
        <v>0</v>
      </c>
      <c r="P659" s="1" t="b">
        <f>NOT(ISERROR(VLOOKUP(Calendar[[#This Row],[Date]],Fériés[Date Fériés],1,FALSE)))</f>
        <v>0</v>
      </c>
    </row>
    <row r="660" spans="1:16" x14ac:dyDescent="0.3">
      <c r="A660" s="1">
        <v>44489</v>
      </c>
      <c r="B660" s="1" t="str">
        <f>TEXT(Calendar[[#This Row],[Date]],"aaaa")</f>
        <v>2021</v>
      </c>
      <c r="C660" s="1" t="str">
        <f>"T"&amp;ROUNDUP(Calendar[[#This Row],[No_Mois]]/3,0)</f>
        <v>T4</v>
      </c>
      <c r="D660">
        <f t="shared" si="11"/>
        <v>10</v>
      </c>
      <c r="E660" s="2" t="str">
        <f>"M"&amp;Calendar[[#This Row],[No_Mois]]</f>
        <v>M10</v>
      </c>
      <c r="F660" s="2" t="str">
        <f>Calendar[[#This Row],[Annee]]&amp;IF(LEN(Calendar[[#This Row],[No_Mois]])=1,"0"&amp;Calendar[[#This Row],[No_Mois]],Calendar[[#This Row],[No_Mois]])</f>
        <v>202110</v>
      </c>
      <c r="G660" s="1" t="str">
        <f>TEXT(Calendar[[#This Row],[Date]],"mmmm")&amp;" "&amp;TEXT(Calendar[[#This Row],[Date]],"aa")</f>
        <v>octobre 21</v>
      </c>
      <c r="H660" s="1" t="str">
        <f>TEXT(Calendar[[#This Row],[Date]],"mmm")&amp;" "&amp;TEXT(Calendar[[#This Row],[Date]],"aa")</f>
        <v>oct 21</v>
      </c>
      <c r="I660" s="2" t="str">
        <f>"S"&amp;IF(LEN(_xlfn.ISOWEEKNUM(Calendar[[#This Row],[Date]]))=1,"0"&amp;_xlfn.ISOWEEKNUM(Calendar[[#This Row],[Date]]),_xlfn.ISOWEEKNUM(Calendar[[#This Row],[Date]]))</f>
        <v>S42</v>
      </c>
      <c r="J660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60" s="2" t="str">
        <f>TEXT(Calendar[[#This Row],[Date]],"jjjj")</f>
        <v>mercredi</v>
      </c>
      <c r="L660" s="2">
        <f>WEEKDAY(Calendar[[#This Row],[Date]],2)</f>
        <v>3</v>
      </c>
      <c r="M660" s="2">
        <f>DAY(Calendar[[#This Row],[Date]])</f>
        <v>20</v>
      </c>
      <c r="N660" s="2">
        <f>Calendar[[#This Row],[Date]]-DATE(Calendar[[#This Row],[Annee]],1,1)+1</f>
        <v>293</v>
      </c>
      <c r="O660" s="2" t="b">
        <f>IF(OR(Calendar[[#This Row],[Nom_Jour]]="Samedi",Calendar[[#This Row],[Nom_Jour]]="Dimanche"),TRUE)</f>
        <v>0</v>
      </c>
      <c r="P660" s="1" t="b">
        <f>NOT(ISERROR(VLOOKUP(Calendar[[#This Row],[Date]],Fériés[Date Fériés],1,FALSE)))</f>
        <v>0</v>
      </c>
    </row>
    <row r="661" spans="1:16" x14ac:dyDescent="0.3">
      <c r="A661" s="1">
        <v>44490</v>
      </c>
      <c r="B661" s="1" t="str">
        <f>TEXT(Calendar[[#This Row],[Date]],"aaaa")</f>
        <v>2021</v>
      </c>
      <c r="C661" s="1" t="str">
        <f>"T"&amp;ROUNDUP(Calendar[[#This Row],[No_Mois]]/3,0)</f>
        <v>T4</v>
      </c>
      <c r="D661">
        <f t="shared" si="11"/>
        <v>10</v>
      </c>
      <c r="E661" s="2" t="str">
        <f>"M"&amp;Calendar[[#This Row],[No_Mois]]</f>
        <v>M10</v>
      </c>
      <c r="F661" s="2" t="str">
        <f>Calendar[[#This Row],[Annee]]&amp;IF(LEN(Calendar[[#This Row],[No_Mois]])=1,"0"&amp;Calendar[[#This Row],[No_Mois]],Calendar[[#This Row],[No_Mois]])</f>
        <v>202110</v>
      </c>
      <c r="G661" s="1" t="str">
        <f>TEXT(Calendar[[#This Row],[Date]],"mmmm")&amp;" "&amp;TEXT(Calendar[[#This Row],[Date]],"aa")</f>
        <v>octobre 21</v>
      </c>
      <c r="H661" s="1" t="str">
        <f>TEXT(Calendar[[#This Row],[Date]],"mmm")&amp;" "&amp;TEXT(Calendar[[#This Row],[Date]],"aa")</f>
        <v>oct 21</v>
      </c>
      <c r="I661" s="2" t="str">
        <f>"S"&amp;IF(LEN(_xlfn.ISOWEEKNUM(Calendar[[#This Row],[Date]]))=1,"0"&amp;_xlfn.ISOWEEKNUM(Calendar[[#This Row],[Date]]),_xlfn.ISOWEEKNUM(Calendar[[#This Row],[Date]]))</f>
        <v>S42</v>
      </c>
      <c r="J661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61" s="2" t="str">
        <f>TEXT(Calendar[[#This Row],[Date]],"jjjj")</f>
        <v>jeudi</v>
      </c>
      <c r="L661" s="2">
        <f>WEEKDAY(Calendar[[#This Row],[Date]],2)</f>
        <v>4</v>
      </c>
      <c r="M661" s="2">
        <f>DAY(Calendar[[#This Row],[Date]])</f>
        <v>21</v>
      </c>
      <c r="N661" s="2">
        <f>Calendar[[#This Row],[Date]]-DATE(Calendar[[#This Row],[Annee]],1,1)+1</f>
        <v>294</v>
      </c>
      <c r="O661" s="2" t="b">
        <f>IF(OR(Calendar[[#This Row],[Nom_Jour]]="Samedi",Calendar[[#This Row],[Nom_Jour]]="Dimanche"),TRUE)</f>
        <v>0</v>
      </c>
      <c r="P661" s="1" t="b">
        <f>NOT(ISERROR(VLOOKUP(Calendar[[#This Row],[Date]],Fériés[Date Fériés],1,FALSE)))</f>
        <v>0</v>
      </c>
    </row>
    <row r="662" spans="1:16" x14ac:dyDescent="0.3">
      <c r="A662" s="1">
        <v>44491</v>
      </c>
      <c r="B662" s="1" t="str">
        <f>TEXT(Calendar[[#This Row],[Date]],"aaaa")</f>
        <v>2021</v>
      </c>
      <c r="C662" s="1" t="str">
        <f>"T"&amp;ROUNDUP(Calendar[[#This Row],[No_Mois]]/3,0)</f>
        <v>T4</v>
      </c>
      <c r="D662">
        <f t="shared" si="11"/>
        <v>10</v>
      </c>
      <c r="E662" s="2" t="str">
        <f>"M"&amp;Calendar[[#This Row],[No_Mois]]</f>
        <v>M10</v>
      </c>
      <c r="F662" s="2" t="str">
        <f>Calendar[[#This Row],[Annee]]&amp;IF(LEN(Calendar[[#This Row],[No_Mois]])=1,"0"&amp;Calendar[[#This Row],[No_Mois]],Calendar[[#This Row],[No_Mois]])</f>
        <v>202110</v>
      </c>
      <c r="G662" s="1" t="str">
        <f>TEXT(Calendar[[#This Row],[Date]],"mmmm")&amp;" "&amp;TEXT(Calendar[[#This Row],[Date]],"aa")</f>
        <v>octobre 21</v>
      </c>
      <c r="H662" s="1" t="str">
        <f>TEXT(Calendar[[#This Row],[Date]],"mmm")&amp;" "&amp;TEXT(Calendar[[#This Row],[Date]],"aa")</f>
        <v>oct 21</v>
      </c>
      <c r="I662" s="2" t="str">
        <f>"S"&amp;IF(LEN(_xlfn.ISOWEEKNUM(Calendar[[#This Row],[Date]]))=1,"0"&amp;_xlfn.ISOWEEKNUM(Calendar[[#This Row],[Date]]),_xlfn.ISOWEEKNUM(Calendar[[#This Row],[Date]]))</f>
        <v>S42</v>
      </c>
      <c r="J662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62" s="2" t="str">
        <f>TEXT(Calendar[[#This Row],[Date]],"jjjj")</f>
        <v>vendredi</v>
      </c>
      <c r="L662" s="2">
        <f>WEEKDAY(Calendar[[#This Row],[Date]],2)</f>
        <v>5</v>
      </c>
      <c r="M662" s="2">
        <f>DAY(Calendar[[#This Row],[Date]])</f>
        <v>22</v>
      </c>
      <c r="N662" s="2">
        <f>Calendar[[#This Row],[Date]]-DATE(Calendar[[#This Row],[Annee]],1,1)+1</f>
        <v>295</v>
      </c>
      <c r="O662" s="2" t="b">
        <f>IF(OR(Calendar[[#This Row],[Nom_Jour]]="Samedi",Calendar[[#This Row],[Nom_Jour]]="Dimanche"),TRUE)</f>
        <v>0</v>
      </c>
      <c r="P662" s="1" t="b">
        <f>NOT(ISERROR(VLOOKUP(Calendar[[#This Row],[Date]],Fériés[Date Fériés],1,FALSE)))</f>
        <v>0</v>
      </c>
    </row>
    <row r="663" spans="1:16" x14ac:dyDescent="0.3">
      <c r="A663" s="1">
        <v>44492</v>
      </c>
      <c r="B663" s="1" t="str">
        <f>TEXT(Calendar[[#This Row],[Date]],"aaaa")</f>
        <v>2021</v>
      </c>
      <c r="C663" s="1" t="str">
        <f>"T"&amp;ROUNDUP(Calendar[[#This Row],[No_Mois]]/3,0)</f>
        <v>T4</v>
      </c>
      <c r="D663">
        <f t="shared" si="11"/>
        <v>10</v>
      </c>
      <c r="E663" s="2" t="str">
        <f>"M"&amp;Calendar[[#This Row],[No_Mois]]</f>
        <v>M10</v>
      </c>
      <c r="F663" s="2" t="str">
        <f>Calendar[[#This Row],[Annee]]&amp;IF(LEN(Calendar[[#This Row],[No_Mois]])=1,"0"&amp;Calendar[[#This Row],[No_Mois]],Calendar[[#This Row],[No_Mois]])</f>
        <v>202110</v>
      </c>
      <c r="G663" s="1" t="str">
        <f>TEXT(Calendar[[#This Row],[Date]],"mmmm")&amp;" "&amp;TEXT(Calendar[[#This Row],[Date]],"aa")</f>
        <v>octobre 21</v>
      </c>
      <c r="H663" s="1" t="str">
        <f>TEXT(Calendar[[#This Row],[Date]],"mmm")&amp;" "&amp;TEXT(Calendar[[#This Row],[Date]],"aa")</f>
        <v>oct 21</v>
      </c>
      <c r="I663" s="2" t="str">
        <f>"S"&amp;IF(LEN(_xlfn.ISOWEEKNUM(Calendar[[#This Row],[Date]]))=1,"0"&amp;_xlfn.ISOWEEKNUM(Calendar[[#This Row],[Date]]),_xlfn.ISOWEEKNUM(Calendar[[#This Row],[Date]]))</f>
        <v>S42</v>
      </c>
      <c r="J663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63" s="2" t="str">
        <f>TEXT(Calendar[[#This Row],[Date]],"jjjj")</f>
        <v>samedi</v>
      </c>
      <c r="L663" s="2">
        <f>WEEKDAY(Calendar[[#This Row],[Date]],2)</f>
        <v>6</v>
      </c>
      <c r="M663" s="2">
        <f>DAY(Calendar[[#This Row],[Date]])</f>
        <v>23</v>
      </c>
      <c r="N663" s="2">
        <f>Calendar[[#This Row],[Date]]-DATE(Calendar[[#This Row],[Annee]],1,1)+1</f>
        <v>296</v>
      </c>
      <c r="O663" s="2" t="b">
        <f>IF(OR(Calendar[[#This Row],[Nom_Jour]]="Samedi",Calendar[[#This Row],[Nom_Jour]]="Dimanche"),TRUE)</f>
        <v>1</v>
      </c>
      <c r="P663" s="1" t="b">
        <f>NOT(ISERROR(VLOOKUP(Calendar[[#This Row],[Date]],Fériés[Date Fériés],1,FALSE)))</f>
        <v>0</v>
      </c>
    </row>
    <row r="664" spans="1:16" x14ac:dyDescent="0.3">
      <c r="A664" s="1">
        <v>44493</v>
      </c>
      <c r="B664" s="1" t="str">
        <f>TEXT(Calendar[[#This Row],[Date]],"aaaa")</f>
        <v>2021</v>
      </c>
      <c r="C664" s="1" t="str">
        <f>"T"&amp;ROUNDUP(Calendar[[#This Row],[No_Mois]]/3,0)</f>
        <v>T4</v>
      </c>
      <c r="D664">
        <f t="shared" si="11"/>
        <v>10</v>
      </c>
      <c r="E664" s="2" t="str">
        <f>"M"&amp;Calendar[[#This Row],[No_Mois]]</f>
        <v>M10</v>
      </c>
      <c r="F664" s="2" t="str">
        <f>Calendar[[#This Row],[Annee]]&amp;IF(LEN(Calendar[[#This Row],[No_Mois]])=1,"0"&amp;Calendar[[#This Row],[No_Mois]],Calendar[[#This Row],[No_Mois]])</f>
        <v>202110</v>
      </c>
      <c r="G664" s="1" t="str">
        <f>TEXT(Calendar[[#This Row],[Date]],"mmmm")&amp;" "&amp;TEXT(Calendar[[#This Row],[Date]],"aa")</f>
        <v>octobre 21</v>
      </c>
      <c r="H664" s="1" t="str">
        <f>TEXT(Calendar[[#This Row],[Date]],"mmm")&amp;" "&amp;TEXT(Calendar[[#This Row],[Date]],"aa")</f>
        <v>oct 21</v>
      </c>
      <c r="I664" s="2" t="str">
        <f>"S"&amp;IF(LEN(_xlfn.ISOWEEKNUM(Calendar[[#This Row],[Date]]))=1,"0"&amp;_xlfn.ISOWEEKNUM(Calendar[[#This Row],[Date]]),_xlfn.ISOWEEKNUM(Calendar[[#This Row],[Date]]))</f>
        <v>S42</v>
      </c>
      <c r="J664" s="2" t="str">
        <f>Calendar[[#This Row],[Annee]]&amp;"-"&amp;IF(LEN(_xlfn.ISOWEEKNUM(Calendar[[#This Row],[Date]]))=1,"0"&amp;_xlfn.ISOWEEKNUM(Calendar[[#This Row],[Date]]),_xlfn.ISOWEEKNUM(Calendar[[#This Row],[Date]]))</f>
        <v>2021-42</v>
      </c>
      <c r="K664" s="2" t="str">
        <f>TEXT(Calendar[[#This Row],[Date]],"jjjj")</f>
        <v>dimanche</v>
      </c>
      <c r="L664" s="2">
        <f>WEEKDAY(Calendar[[#This Row],[Date]],2)</f>
        <v>7</v>
      </c>
      <c r="M664" s="2">
        <f>DAY(Calendar[[#This Row],[Date]])</f>
        <v>24</v>
      </c>
      <c r="N664" s="2">
        <f>Calendar[[#This Row],[Date]]-DATE(Calendar[[#This Row],[Annee]],1,1)+1</f>
        <v>297</v>
      </c>
      <c r="O664" s="2" t="b">
        <f>IF(OR(Calendar[[#This Row],[Nom_Jour]]="Samedi",Calendar[[#This Row],[Nom_Jour]]="Dimanche"),TRUE)</f>
        <v>1</v>
      </c>
      <c r="P664" s="1" t="b">
        <f>NOT(ISERROR(VLOOKUP(Calendar[[#This Row],[Date]],Fériés[Date Fériés],1,FALSE)))</f>
        <v>0</v>
      </c>
    </row>
    <row r="665" spans="1:16" x14ac:dyDescent="0.3">
      <c r="A665" s="1">
        <v>44494</v>
      </c>
      <c r="B665" s="1" t="str">
        <f>TEXT(Calendar[[#This Row],[Date]],"aaaa")</f>
        <v>2021</v>
      </c>
      <c r="C665" s="1" t="str">
        <f>"T"&amp;ROUNDUP(Calendar[[#This Row],[No_Mois]]/3,0)</f>
        <v>T4</v>
      </c>
      <c r="D665">
        <f t="shared" si="11"/>
        <v>10</v>
      </c>
      <c r="E665" s="2" t="str">
        <f>"M"&amp;Calendar[[#This Row],[No_Mois]]</f>
        <v>M10</v>
      </c>
      <c r="F665" s="2" t="str">
        <f>Calendar[[#This Row],[Annee]]&amp;IF(LEN(Calendar[[#This Row],[No_Mois]])=1,"0"&amp;Calendar[[#This Row],[No_Mois]],Calendar[[#This Row],[No_Mois]])</f>
        <v>202110</v>
      </c>
      <c r="G665" s="1" t="str">
        <f>TEXT(Calendar[[#This Row],[Date]],"mmmm")&amp;" "&amp;TEXT(Calendar[[#This Row],[Date]],"aa")</f>
        <v>octobre 21</v>
      </c>
      <c r="H665" s="1" t="str">
        <f>TEXT(Calendar[[#This Row],[Date]],"mmm")&amp;" "&amp;TEXT(Calendar[[#This Row],[Date]],"aa")</f>
        <v>oct 21</v>
      </c>
      <c r="I665" s="2" t="str">
        <f>"S"&amp;IF(LEN(_xlfn.ISOWEEKNUM(Calendar[[#This Row],[Date]]))=1,"0"&amp;_xlfn.ISOWEEKNUM(Calendar[[#This Row],[Date]]),_xlfn.ISOWEEKNUM(Calendar[[#This Row],[Date]]))</f>
        <v>S43</v>
      </c>
      <c r="J665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65" s="2" t="str">
        <f>TEXT(Calendar[[#This Row],[Date]],"jjjj")</f>
        <v>lundi</v>
      </c>
      <c r="L665" s="2">
        <f>WEEKDAY(Calendar[[#This Row],[Date]],2)</f>
        <v>1</v>
      </c>
      <c r="M665" s="2">
        <f>DAY(Calendar[[#This Row],[Date]])</f>
        <v>25</v>
      </c>
      <c r="N665" s="2">
        <f>Calendar[[#This Row],[Date]]-DATE(Calendar[[#This Row],[Annee]],1,1)+1</f>
        <v>298</v>
      </c>
      <c r="O665" s="2" t="b">
        <f>IF(OR(Calendar[[#This Row],[Nom_Jour]]="Samedi",Calendar[[#This Row],[Nom_Jour]]="Dimanche"),TRUE)</f>
        <v>0</v>
      </c>
      <c r="P665" s="1" t="b">
        <f>NOT(ISERROR(VLOOKUP(Calendar[[#This Row],[Date]],Fériés[Date Fériés],1,FALSE)))</f>
        <v>0</v>
      </c>
    </row>
    <row r="666" spans="1:16" x14ac:dyDescent="0.3">
      <c r="A666" s="1">
        <v>44495</v>
      </c>
      <c r="B666" s="1" t="str">
        <f>TEXT(Calendar[[#This Row],[Date]],"aaaa")</f>
        <v>2021</v>
      </c>
      <c r="C666" s="1" t="str">
        <f>"T"&amp;ROUNDUP(Calendar[[#This Row],[No_Mois]]/3,0)</f>
        <v>T4</v>
      </c>
      <c r="D666">
        <f t="shared" si="11"/>
        <v>10</v>
      </c>
      <c r="E666" s="2" t="str">
        <f>"M"&amp;Calendar[[#This Row],[No_Mois]]</f>
        <v>M10</v>
      </c>
      <c r="F666" s="2" t="str">
        <f>Calendar[[#This Row],[Annee]]&amp;IF(LEN(Calendar[[#This Row],[No_Mois]])=1,"0"&amp;Calendar[[#This Row],[No_Mois]],Calendar[[#This Row],[No_Mois]])</f>
        <v>202110</v>
      </c>
      <c r="G666" s="1" t="str">
        <f>TEXT(Calendar[[#This Row],[Date]],"mmmm")&amp;" "&amp;TEXT(Calendar[[#This Row],[Date]],"aa")</f>
        <v>octobre 21</v>
      </c>
      <c r="H666" s="1" t="str">
        <f>TEXT(Calendar[[#This Row],[Date]],"mmm")&amp;" "&amp;TEXT(Calendar[[#This Row],[Date]],"aa")</f>
        <v>oct 21</v>
      </c>
      <c r="I666" s="2" t="str">
        <f>"S"&amp;IF(LEN(_xlfn.ISOWEEKNUM(Calendar[[#This Row],[Date]]))=1,"0"&amp;_xlfn.ISOWEEKNUM(Calendar[[#This Row],[Date]]),_xlfn.ISOWEEKNUM(Calendar[[#This Row],[Date]]))</f>
        <v>S43</v>
      </c>
      <c r="J666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66" s="2" t="str">
        <f>TEXT(Calendar[[#This Row],[Date]],"jjjj")</f>
        <v>mardi</v>
      </c>
      <c r="L666" s="2">
        <f>WEEKDAY(Calendar[[#This Row],[Date]],2)</f>
        <v>2</v>
      </c>
      <c r="M666" s="2">
        <f>DAY(Calendar[[#This Row],[Date]])</f>
        <v>26</v>
      </c>
      <c r="N666" s="2">
        <f>Calendar[[#This Row],[Date]]-DATE(Calendar[[#This Row],[Annee]],1,1)+1</f>
        <v>299</v>
      </c>
      <c r="O666" s="2" t="b">
        <f>IF(OR(Calendar[[#This Row],[Nom_Jour]]="Samedi",Calendar[[#This Row],[Nom_Jour]]="Dimanche"),TRUE)</f>
        <v>0</v>
      </c>
      <c r="P666" s="1" t="b">
        <f>NOT(ISERROR(VLOOKUP(Calendar[[#This Row],[Date]],Fériés[Date Fériés],1,FALSE)))</f>
        <v>0</v>
      </c>
    </row>
    <row r="667" spans="1:16" x14ac:dyDescent="0.3">
      <c r="A667" s="1">
        <v>44496</v>
      </c>
      <c r="B667" s="1" t="str">
        <f>TEXT(Calendar[[#This Row],[Date]],"aaaa")</f>
        <v>2021</v>
      </c>
      <c r="C667" s="1" t="str">
        <f>"T"&amp;ROUNDUP(Calendar[[#This Row],[No_Mois]]/3,0)</f>
        <v>T4</v>
      </c>
      <c r="D667">
        <f t="shared" si="11"/>
        <v>10</v>
      </c>
      <c r="E667" s="2" t="str">
        <f>"M"&amp;Calendar[[#This Row],[No_Mois]]</f>
        <v>M10</v>
      </c>
      <c r="F667" s="2" t="str">
        <f>Calendar[[#This Row],[Annee]]&amp;IF(LEN(Calendar[[#This Row],[No_Mois]])=1,"0"&amp;Calendar[[#This Row],[No_Mois]],Calendar[[#This Row],[No_Mois]])</f>
        <v>202110</v>
      </c>
      <c r="G667" s="1" t="str">
        <f>TEXT(Calendar[[#This Row],[Date]],"mmmm")&amp;" "&amp;TEXT(Calendar[[#This Row],[Date]],"aa")</f>
        <v>octobre 21</v>
      </c>
      <c r="H667" s="1" t="str">
        <f>TEXT(Calendar[[#This Row],[Date]],"mmm")&amp;" "&amp;TEXT(Calendar[[#This Row],[Date]],"aa")</f>
        <v>oct 21</v>
      </c>
      <c r="I667" s="2" t="str">
        <f>"S"&amp;IF(LEN(_xlfn.ISOWEEKNUM(Calendar[[#This Row],[Date]]))=1,"0"&amp;_xlfn.ISOWEEKNUM(Calendar[[#This Row],[Date]]),_xlfn.ISOWEEKNUM(Calendar[[#This Row],[Date]]))</f>
        <v>S43</v>
      </c>
      <c r="J667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67" s="2" t="str">
        <f>TEXT(Calendar[[#This Row],[Date]],"jjjj")</f>
        <v>mercredi</v>
      </c>
      <c r="L667" s="2">
        <f>WEEKDAY(Calendar[[#This Row],[Date]],2)</f>
        <v>3</v>
      </c>
      <c r="M667" s="2">
        <f>DAY(Calendar[[#This Row],[Date]])</f>
        <v>27</v>
      </c>
      <c r="N667" s="2">
        <f>Calendar[[#This Row],[Date]]-DATE(Calendar[[#This Row],[Annee]],1,1)+1</f>
        <v>300</v>
      </c>
      <c r="O667" s="2" t="b">
        <f>IF(OR(Calendar[[#This Row],[Nom_Jour]]="Samedi",Calendar[[#This Row],[Nom_Jour]]="Dimanche"),TRUE)</f>
        <v>0</v>
      </c>
      <c r="P667" s="1" t="b">
        <f>NOT(ISERROR(VLOOKUP(Calendar[[#This Row],[Date]],Fériés[Date Fériés],1,FALSE)))</f>
        <v>0</v>
      </c>
    </row>
    <row r="668" spans="1:16" x14ac:dyDescent="0.3">
      <c r="A668" s="1">
        <v>44497</v>
      </c>
      <c r="B668" s="1" t="str">
        <f>TEXT(Calendar[[#This Row],[Date]],"aaaa")</f>
        <v>2021</v>
      </c>
      <c r="C668" s="1" t="str">
        <f>"T"&amp;ROUNDUP(Calendar[[#This Row],[No_Mois]]/3,0)</f>
        <v>T4</v>
      </c>
      <c r="D668">
        <f t="shared" si="11"/>
        <v>10</v>
      </c>
      <c r="E668" s="2" t="str">
        <f>"M"&amp;Calendar[[#This Row],[No_Mois]]</f>
        <v>M10</v>
      </c>
      <c r="F668" s="2" t="str">
        <f>Calendar[[#This Row],[Annee]]&amp;IF(LEN(Calendar[[#This Row],[No_Mois]])=1,"0"&amp;Calendar[[#This Row],[No_Mois]],Calendar[[#This Row],[No_Mois]])</f>
        <v>202110</v>
      </c>
      <c r="G668" s="1" t="str">
        <f>TEXT(Calendar[[#This Row],[Date]],"mmmm")&amp;" "&amp;TEXT(Calendar[[#This Row],[Date]],"aa")</f>
        <v>octobre 21</v>
      </c>
      <c r="H668" s="1" t="str">
        <f>TEXT(Calendar[[#This Row],[Date]],"mmm")&amp;" "&amp;TEXT(Calendar[[#This Row],[Date]],"aa")</f>
        <v>oct 21</v>
      </c>
      <c r="I668" s="2" t="str">
        <f>"S"&amp;IF(LEN(_xlfn.ISOWEEKNUM(Calendar[[#This Row],[Date]]))=1,"0"&amp;_xlfn.ISOWEEKNUM(Calendar[[#This Row],[Date]]),_xlfn.ISOWEEKNUM(Calendar[[#This Row],[Date]]))</f>
        <v>S43</v>
      </c>
      <c r="J668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68" s="2" t="str">
        <f>TEXT(Calendar[[#This Row],[Date]],"jjjj")</f>
        <v>jeudi</v>
      </c>
      <c r="L668" s="2">
        <f>WEEKDAY(Calendar[[#This Row],[Date]],2)</f>
        <v>4</v>
      </c>
      <c r="M668" s="2">
        <f>DAY(Calendar[[#This Row],[Date]])</f>
        <v>28</v>
      </c>
      <c r="N668" s="2">
        <f>Calendar[[#This Row],[Date]]-DATE(Calendar[[#This Row],[Annee]],1,1)+1</f>
        <v>301</v>
      </c>
      <c r="O668" s="2" t="b">
        <f>IF(OR(Calendar[[#This Row],[Nom_Jour]]="Samedi",Calendar[[#This Row],[Nom_Jour]]="Dimanche"),TRUE)</f>
        <v>0</v>
      </c>
      <c r="P668" s="1" t="b">
        <f>NOT(ISERROR(VLOOKUP(Calendar[[#This Row],[Date]],Fériés[Date Fériés],1,FALSE)))</f>
        <v>0</v>
      </c>
    </row>
    <row r="669" spans="1:16" x14ac:dyDescent="0.3">
      <c r="A669" s="1">
        <v>44498</v>
      </c>
      <c r="B669" s="1" t="str">
        <f>TEXT(Calendar[[#This Row],[Date]],"aaaa")</f>
        <v>2021</v>
      </c>
      <c r="C669" s="1" t="str">
        <f>"T"&amp;ROUNDUP(Calendar[[#This Row],[No_Mois]]/3,0)</f>
        <v>T4</v>
      </c>
      <c r="D669">
        <f t="shared" si="11"/>
        <v>10</v>
      </c>
      <c r="E669" s="2" t="str">
        <f>"M"&amp;Calendar[[#This Row],[No_Mois]]</f>
        <v>M10</v>
      </c>
      <c r="F669" s="2" t="str">
        <f>Calendar[[#This Row],[Annee]]&amp;IF(LEN(Calendar[[#This Row],[No_Mois]])=1,"0"&amp;Calendar[[#This Row],[No_Mois]],Calendar[[#This Row],[No_Mois]])</f>
        <v>202110</v>
      </c>
      <c r="G669" s="1" t="str">
        <f>TEXT(Calendar[[#This Row],[Date]],"mmmm")&amp;" "&amp;TEXT(Calendar[[#This Row],[Date]],"aa")</f>
        <v>octobre 21</v>
      </c>
      <c r="H669" s="1" t="str">
        <f>TEXT(Calendar[[#This Row],[Date]],"mmm")&amp;" "&amp;TEXT(Calendar[[#This Row],[Date]],"aa")</f>
        <v>oct 21</v>
      </c>
      <c r="I669" s="2" t="str">
        <f>"S"&amp;IF(LEN(_xlfn.ISOWEEKNUM(Calendar[[#This Row],[Date]]))=1,"0"&amp;_xlfn.ISOWEEKNUM(Calendar[[#This Row],[Date]]),_xlfn.ISOWEEKNUM(Calendar[[#This Row],[Date]]))</f>
        <v>S43</v>
      </c>
      <c r="J669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69" s="2" t="str">
        <f>TEXT(Calendar[[#This Row],[Date]],"jjjj")</f>
        <v>vendredi</v>
      </c>
      <c r="L669" s="2">
        <f>WEEKDAY(Calendar[[#This Row],[Date]],2)</f>
        <v>5</v>
      </c>
      <c r="M669" s="2">
        <f>DAY(Calendar[[#This Row],[Date]])</f>
        <v>29</v>
      </c>
      <c r="N669" s="2">
        <f>Calendar[[#This Row],[Date]]-DATE(Calendar[[#This Row],[Annee]],1,1)+1</f>
        <v>302</v>
      </c>
      <c r="O669" s="2" t="b">
        <f>IF(OR(Calendar[[#This Row],[Nom_Jour]]="Samedi",Calendar[[#This Row],[Nom_Jour]]="Dimanche"),TRUE)</f>
        <v>0</v>
      </c>
      <c r="P669" s="1" t="b">
        <f>NOT(ISERROR(VLOOKUP(Calendar[[#This Row],[Date]],Fériés[Date Fériés],1,FALSE)))</f>
        <v>0</v>
      </c>
    </row>
    <row r="670" spans="1:16" x14ac:dyDescent="0.3">
      <c r="A670" s="1">
        <v>44499</v>
      </c>
      <c r="B670" s="1" t="str">
        <f>TEXT(Calendar[[#This Row],[Date]],"aaaa")</f>
        <v>2021</v>
      </c>
      <c r="C670" s="1" t="str">
        <f>"T"&amp;ROUNDUP(Calendar[[#This Row],[No_Mois]]/3,0)</f>
        <v>T4</v>
      </c>
      <c r="D670">
        <f t="shared" si="11"/>
        <v>10</v>
      </c>
      <c r="E670" s="2" t="str">
        <f>"M"&amp;Calendar[[#This Row],[No_Mois]]</f>
        <v>M10</v>
      </c>
      <c r="F670" s="2" t="str">
        <f>Calendar[[#This Row],[Annee]]&amp;IF(LEN(Calendar[[#This Row],[No_Mois]])=1,"0"&amp;Calendar[[#This Row],[No_Mois]],Calendar[[#This Row],[No_Mois]])</f>
        <v>202110</v>
      </c>
      <c r="G670" s="1" t="str">
        <f>TEXT(Calendar[[#This Row],[Date]],"mmmm")&amp;" "&amp;TEXT(Calendar[[#This Row],[Date]],"aa")</f>
        <v>octobre 21</v>
      </c>
      <c r="H670" s="1" t="str">
        <f>TEXT(Calendar[[#This Row],[Date]],"mmm")&amp;" "&amp;TEXT(Calendar[[#This Row],[Date]],"aa")</f>
        <v>oct 21</v>
      </c>
      <c r="I670" s="2" t="str">
        <f>"S"&amp;IF(LEN(_xlfn.ISOWEEKNUM(Calendar[[#This Row],[Date]]))=1,"0"&amp;_xlfn.ISOWEEKNUM(Calendar[[#This Row],[Date]]),_xlfn.ISOWEEKNUM(Calendar[[#This Row],[Date]]))</f>
        <v>S43</v>
      </c>
      <c r="J670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70" s="2" t="str">
        <f>TEXT(Calendar[[#This Row],[Date]],"jjjj")</f>
        <v>samedi</v>
      </c>
      <c r="L670" s="2">
        <f>WEEKDAY(Calendar[[#This Row],[Date]],2)</f>
        <v>6</v>
      </c>
      <c r="M670" s="2">
        <f>DAY(Calendar[[#This Row],[Date]])</f>
        <v>30</v>
      </c>
      <c r="N670" s="2">
        <f>Calendar[[#This Row],[Date]]-DATE(Calendar[[#This Row],[Annee]],1,1)+1</f>
        <v>303</v>
      </c>
      <c r="O670" s="2" t="b">
        <f>IF(OR(Calendar[[#This Row],[Nom_Jour]]="Samedi",Calendar[[#This Row],[Nom_Jour]]="Dimanche"),TRUE)</f>
        <v>1</v>
      </c>
      <c r="P670" s="1" t="b">
        <f>NOT(ISERROR(VLOOKUP(Calendar[[#This Row],[Date]],Fériés[Date Fériés],1,FALSE)))</f>
        <v>0</v>
      </c>
    </row>
    <row r="671" spans="1:16" x14ac:dyDescent="0.3">
      <c r="A671" s="1">
        <v>44500</v>
      </c>
      <c r="B671" s="1" t="str">
        <f>TEXT(Calendar[[#This Row],[Date]],"aaaa")</f>
        <v>2021</v>
      </c>
      <c r="C671" s="1" t="str">
        <f>"T"&amp;ROUNDUP(Calendar[[#This Row],[No_Mois]]/3,0)</f>
        <v>T4</v>
      </c>
      <c r="D671">
        <f t="shared" si="11"/>
        <v>10</v>
      </c>
      <c r="E671" s="2" t="str">
        <f>"M"&amp;Calendar[[#This Row],[No_Mois]]</f>
        <v>M10</v>
      </c>
      <c r="F671" s="2" t="str">
        <f>Calendar[[#This Row],[Annee]]&amp;IF(LEN(Calendar[[#This Row],[No_Mois]])=1,"0"&amp;Calendar[[#This Row],[No_Mois]],Calendar[[#This Row],[No_Mois]])</f>
        <v>202110</v>
      </c>
      <c r="G671" s="1" t="str">
        <f>TEXT(Calendar[[#This Row],[Date]],"mmmm")&amp;" "&amp;TEXT(Calendar[[#This Row],[Date]],"aa")</f>
        <v>octobre 21</v>
      </c>
      <c r="H671" s="1" t="str">
        <f>TEXT(Calendar[[#This Row],[Date]],"mmm")&amp;" "&amp;TEXT(Calendar[[#This Row],[Date]],"aa")</f>
        <v>oct 21</v>
      </c>
      <c r="I671" s="2" t="str">
        <f>"S"&amp;IF(LEN(_xlfn.ISOWEEKNUM(Calendar[[#This Row],[Date]]))=1,"0"&amp;_xlfn.ISOWEEKNUM(Calendar[[#This Row],[Date]]),_xlfn.ISOWEEKNUM(Calendar[[#This Row],[Date]]))</f>
        <v>S43</v>
      </c>
      <c r="J671" s="2" t="str">
        <f>Calendar[[#This Row],[Annee]]&amp;"-"&amp;IF(LEN(_xlfn.ISOWEEKNUM(Calendar[[#This Row],[Date]]))=1,"0"&amp;_xlfn.ISOWEEKNUM(Calendar[[#This Row],[Date]]),_xlfn.ISOWEEKNUM(Calendar[[#This Row],[Date]]))</f>
        <v>2021-43</v>
      </c>
      <c r="K671" s="2" t="str">
        <f>TEXT(Calendar[[#This Row],[Date]],"jjjj")</f>
        <v>dimanche</v>
      </c>
      <c r="L671" s="2">
        <f>WEEKDAY(Calendar[[#This Row],[Date]],2)</f>
        <v>7</v>
      </c>
      <c r="M671" s="2">
        <f>DAY(Calendar[[#This Row],[Date]])</f>
        <v>31</v>
      </c>
      <c r="N671" s="2">
        <f>Calendar[[#This Row],[Date]]-DATE(Calendar[[#This Row],[Annee]],1,1)+1</f>
        <v>304</v>
      </c>
      <c r="O671" s="2" t="b">
        <f>IF(OR(Calendar[[#This Row],[Nom_Jour]]="Samedi",Calendar[[#This Row],[Nom_Jour]]="Dimanche"),TRUE)</f>
        <v>1</v>
      </c>
      <c r="P671" s="1" t="b">
        <f>NOT(ISERROR(VLOOKUP(Calendar[[#This Row],[Date]],Fériés[Date Fériés],1,FALSE)))</f>
        <v>0</v>
      </c>
    </row>
    <row r="672" spans="1:16" x14ac:dyDescent="0.3">
      <c r="A672" s="1">
        <v>44501</v>
      </c>
      <c r="B672" s="1" t="str">
        <f>TEXT(Calendar[[#This Row],[Date]],"aaaa")</f>
        <v>2021</v>
      </c>
      <c r="C672" s="1" t="str">
        <f>"T"&amp;ROUNDUP(Calendar[[#This Row],[No_Mois]]/3,0)</f>
        <v>T4</v>
      </c>
      <c r="D672">
        <f t="shared" si="11"/>
        <v>11</v>
      </c>
      <c r="E672" s="2" t="str">
        <f>"M"&amp;Calendar[[#This Row],[No_Mois]]</f>
        <v>M11</v>
      </c>
      <c r="F672" s="2" t="str">
        <f>Calendar[[#This Row],[Annee]]&amp;IF(LEN(Calendar[[#This Row],[No_Mois]])=1,"0"&amp;Calendar[[#This Row],[No_Mois]],Calendar[[#This Row],[No_Mois]])</f>
        <v>202111</v>
      </c>
      <c r="G672" s="1" t="str">
        <f>TEXT(Calendar[[#This Row],[Date]],"mmmm")&amp;" "&amp;TEXT(Calendar[[#This Row],[Date]],"aa")</f>
        <v>novembre 21</v>
      </c>
      <c r="H672" s="1" t="str">
        <f>TEXT(Calendar[[#This Row],[Date]],"mmm")&amp;" "&amp;TEXT(Calendar[[#This Row],[Date]],"aa")</f>
        <v>nov 21</v>
      </c>
      <c r="I672" s="2" t="str">
        <f>"S"&amp;IF(LEN(_xlfn.ISOWEEKNUM(Calendar[[#This Row],[Date]]))=1,"0"&amp;_xlfn.ISOWEEKNUM(Calendar[[#This Row],[Date]]),_xlfn.ISOWEEKNUM(Calendar[[#This Row],[Date]]))</f>
        <v>S44</v>
      </c>
      <c r="J672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2" s="2" t="str">
        <f>TEXT(Calendar[[#This Row],[Date]],"jjjj")</f>
        <v>lundi</v>
      </c>
      <c r="L672" s="2">
        <f>WEEKDAY(Calendar[[#This Row],[Date]],2)</f>
        <v>1</v>
      </c>
      <c r="M672" s="2">
        <f>DAY(Calendar[[#This Row],[Date]])</f>
        <v>1</v>
      </c>
      <c r="N672" s="2">
        <f>Calendar[[#This Row],[Date]]-DATE(Calendar[[#This Row],[Annee]],1,1)+1</f>
        <v>305</v>
      </c>
      <c r="O672" s="2" t="b">
        <f>IF(OR(Calendar[[#This Row],[Nom_Jour]]="Samedi",Calendar[[#This Row],[Nom_Jour]]="Dimanche"),TRUE)</f>
        <v>0</v>
      </c>
      <c r="P672" s="1" t="b">
        <f>NOT(ISERROR(VLOOKUP(Calendar[[#This Row],[Date]],Fériés[Date Fériés],1,FALSE)))</f>
        <v>1</v>
      </c>
    </row>
    <row r="673" spans="1:16" x14ac:dyDescent="0.3">
      <c r="A673" s="1">
        <v>44502</v>
      </c>
      <c r="B673" s="1" t="str">
        <f>TEXT(Calendar[[#This Row],[Date]],"aaaa")</f>
        <v>2021</v>
      </c>
      <c r="C673" s="1" t="str">
        <f>"T"&amp;ROUNDUP(Calendar[[#This Row],[No_Mois]]/3,0)</f>
        <v>T4</v>
      </c>
      <c r="D673">
        <f t="shared" si="11"/>
        <v>11</v>
      </c>
      <c r="E673" s="2" t="str">
        <f>"M"&amp;Calendar[[#This Row],[No_Mois]]</f>
        <v>M11</v>
      </c>
      <c r="F673" s="2" t="str">
        <f>Calendar[[#This Row],[Annee]]&amp;IF(LEN(Calendar[[#This Row],[No_Mois]])=1,"0"&amp;Calendar[[#This Row],[No_Mois]],Calendar[[#This Row],[No_Mois]])</f>
        <v>202111</v>
      </c>
      <c r="G673" s="1" t="str">
        <f>TEXT(Calendar[[#This Row],[Date]],"mmmm")&amp;" "&amp;TEXT(Calendar[[#This Row],[Date]],"aa")</f>
        <v>novembre 21</v>
      </c>
      <c r="H673" s="1" t="str">
        <f>TEXT(Calendar[[#This Row],[Date]],"mmm")&amp;" "&amp;TEXT(Calendar[[#This Row],[Date]],"aa")</f>
        <v>nov 21</v>
      </c>
      <c r="I673" s="2" t="str">
        <f>"S"&amp;IF(LEN(_xlfn.ISOWEEKNUM(Calendar[[#This Row],[Date]]))=1,"0"&amp;_xlfn.ISOWEEKNUM(Calendar[[#This Row],[Date]]),_xlfn.ISOWEEKNUM(Calendar[[#This Row],[Date]]))</f>
        <v>S44</v>
      </c>
      <c r="J673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3" s="2" t="str">
        <f>TEXT(Calendar[[#This Row],[Date]],"jjjj")</f>
        <v>mardi</v>
      </c>
      <c r="L673" s="2">
        <f>WEEKDAY(Calendar[[#This Row],[Date]],2)</f>
        <v>2</v>
      </c>
      <c r="M673" s="2">
        <f>DAY(Calendar[[#This Row],[Date]])</f>
        <v>2</v>
      </c>
      <c r="N673" s="2">
        <f>Calendar[[#This Row],[Date]]-DATE(Calendar[[#This Row],[Annee]],1,1)+1</f>
        <v>306</v>
      </c>
      <c r="O673" s="2" t="b">
        <f>IF(OR(Calendar[[#This Row],[Nom_Jour]]="Samedi",Calendar[[#This Row],[Nom_Jour]]="Dimanche"),TRUE)</f>
        <v>0</v>
      </c>
      <c r="P673" s="1" t="b">
        <f>NOT(ISERROR(VLOOKUP(Calendar[[#This Row],[Date]],Fériés[Date Fériés],1,FALSE)))</f>
        <v>0</v>
      </c>
    </row>
    <row r="674" spans="1:16" x14ac:dyDescent="0.3">
      <c r="A674" s="1">
        <v>44503</v>
      </c>
      <c r="B674" s="1" t="str">
        <f>TEXT(Calendar[[#This Row],[Date]],"aaaa")</f>
        <v>2021</v>
      </c>
      <c r="C674" s="1" t="str">
        <f>"T"&amp;ROUNDUP(Calendar[[#This Row],[No_Mois]]/3,0)</f>
        <v>T4</v>
      </c>
      <c r="D674">
        <f t="shared" si="11"/>
        <v>11</v>
      </c>
      <c r="E674" s="2" t="str">
        <f>"M"&amp;Calendar[[#This Row],[No_Mois]]</f>
        <v>M11</v>
      </c>
      <c r="F674" s="2" t="str">
        <f>Calendar[[#This Row],[Annee]]&amp;IF(LEN(Calendar[[#This Row],[No_Mois]])=1,"0"&amp;Calendar[[#This Row],[No_Mois]],Calendar[[#This Row],[No_Mois]])</f>
        <v>202111</v>
      </c>
      <c r="G674" s="1" t="str">
        <f>TEXT(Calendar[[#This Row],[Date]],"mmmm")&amp;" "&amp;TEXT(Calendar[[#This Row],[Date]],"aa")</f>
        <v>novembre 21</v>
      </c>
      <c r="H674" s="1" t="str">
        <f>TEXT(Calendar[[#This Row],[Date]],"mmm")&amp;" "&amp;TEXT(Calendar[[#This Row],[Date]],"aa")</f>
        <v>nov 21</v>
      </c>
      <c r="I674" s="2" t="str">
        <f>"S"&amp;IF(LEN(_xlfn.ISOWEEKNUM(Calendar[[#This Row],[Date]]))=1,"0"&amp;_xlfn.ISOWEEKNUM(Calendar[[#This Row],[Date]]),_xlfn.ISOWEEKNUM(Calendar[[#This Row],[Date]]))</f>
        <v>S44</v>
      </c>
      <c r="J674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4" s="2" t="str">
        <f>TEXT(Calendar[[#This Row],[Date]],"jjjj")</f>
        <v>mercredi</v>
      </c>
      <c r="L674" s="2">
        <f>WEEKDAY(Calendar[[#This Row],[Date]],2)</f>
        <v>3</v>
      </c>
      <c r="M674" s="2">
        <f>DAY(Calendar[[#This Row],[Date]])</f>
        <v>3</v>
      </c>
      <c r="N674" s="2">
        <f>Calendar[[#This Row],[Date]]-DATE(Calendar[[#This Row],[Annee]],1,1)+1</f>
        <v>307</v>
      </c>
      <c r="O674" s="2" t="b">
        <f>IF(OR(Calendar[[#This Row],[Nom_Jour]]="Samedi",Calendar[[#This Row],[Nom_Jour]]="Dimanche"),TRUE)</f>
        <v>0</v>
      </c>
      <c r="P674" s="1" t="b">
        <f>NOT(ISERROR(VLOOKUP(Calendar[[#This Row],[Date]],Fériés[Date Fériés],1,FALSE)))</f>
        <v>0</v>
      </c>
    </row>
    <row r="675" spans="1:16" x14ac:dyDescent="0.3">
      <c r="A675" s="1">
        <v>44504</v>
      </c>
      <c r="B675" s="1" t="str">
        <f>TEXT(Calendar[[#This Row],[Date]],"aaaa")</f>
        <v>2021</v>
      </c>
      <c r="C675" s="1" t="str">
        <f>"T"&amp;ROUNDUP(Calendar[[#This Row],[No_Mois]]/3,0)</f>
        <v>T4</v>
      </c>
      <c r="D675">
        <f t="shared" si="11"/>
        <v>11</v>
      </c>
      <c r="E675" s="2" t="str">
        <f>"M"&amp;Calendar[[#This Row],[No_Mois]]</f>
        <v>M11</v>
      </c>
      <c r="F675" s="2" t="str">
        <f>Calendar[[#This Row],[Annee]]&amp;IF(LEN(Calendar[[#This Row],[No_Mois]])=1,"0"&amp;Calendar[[#This Row],[No_Mois]],Calendar[[#This Row],[No_Mois]])</f>
        <v>202111</v>
      </c>
      <c r="G675" s="1" t="str">
        <f>TEXT(Calendar[[#This Row],[Date]],"mmmm")&amp;" "&amp;TEXT(Calendar[[#This Row],[Date]],"aa")</f>
        <v>novembre 21</v>
      </c>
      <c r="H675" s="1" t="str">
        <f>TEXT(Calendar[[#This Row],[Date]],"mmm")&amp;" "&amp;TEXT(Calendar[[#This Row],[Date]],"aa")</f>
        <v>nov 21</v>
      </c>
      <c r="I675" s="2" t="str">
        <f>"S"&amp;IF(LEN(_xlfn.ISOWEEKNUM(Calendar[[#This Row],[Date]]))=1,"0"&amp;_xlfn.ISOWEEKNUM(Calendar[[#This Row],[Date]]),_xlfn.ISOWEEKNUM(Calendar[[#This Row],[Date]]))</f>
        <v>S44</v>
      </c>
      <c r="J675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5" s="2" t="str">
        <f>TEXT(Calendar[[#This Row],[Date]],"jjjj")</f>
        <v>jeudi</v>
      </c>
      <c r="L675" s="2">
        <f>WEEKDAY(Calendar[[#This Row],[Date]],2)</f>
        <v>4</v>
      </c>
      <c r="M675" s="2">
        <f>DAY(Calendar[[#This Row],[Date]])</f>
        <v>4</v>
      </c>
      <c r="N675" s="2">
        <f>Calendar[[#This Row],[Date]]-DATE(Calendar[[#This Row],[Annee]],1,1)+1</f>
        <v>308</v>
      </c>
      <c r="O675" s="2" t="b">
        <f>IF(OR(Calendar[[#This Row],[Nom_Jour]]="Samedi",Calendar[[#This Row],[Nom_Jour]]="Dimanche"),TRUE)</f>
        <v>0</v>
      </c>
      <c r="P675" s="1" t="b">
        <f>NOT(ISERROR(VLOOKUP(Calendar[[#This Row],[Date]],Fériés[Date Fériés],1,FALSE)))</f>
        <v>0</v>
      </c>
    </row>
    <row r="676" spans="1:16" x14ac:dyDescent="0.3">
      <c r="A676" s="1">
        <v>44505</v>
      </c>
      <c r="B676" s="1" t="str">
        <f>TEXT(Calendar[[#This Row],[Date]],"aaaa")</f>
        <v>2021</v>
      </c>
      <c r="C676" s="1" t="str">
        <f>"T"&amp;ROUNDUP(Calendar[[#This Row],[No_Mois]]/3,0)</f>
        <v>T4</v>
      </c>
      <c r="D676">
        <f t="shared" si="11"/>
        <v>11</v>
      </c>
      <c r="E676" s="2" t="str">
        <f>"M"&amp;Calendar[[#This Row],[No_Mois]]</f>
        <v>M11</v>
      </c>
      <c r="F676" s="2" t="str">
        <f>Calendar[[#This Row],[Annee]]&amp;IF(LEN(Calendar[[#This Row],[No_Mois]])=1,"0"&amp;Calendar[[#This Row],[No_Mois]],Calendar[[#This Row],[No_Mois]])</f>
        <v>202111</v>
      </c>
      <c r="G676" s="1" t="str">
        <f>TEXT(Calendar[[#This Row],[Date]],"mmmm")&amp;" "&amp;TEXT(Calendar[[#This Row],[Date]],"aa")</f>
        <v>novembre 21</v>
      </c>
      <c r="H676" s="1" t="str">
        <f>TEXT(Calendar[[#This Row],[Date]],"mmm")&amp;" "&amp;TEXT(Calendar[[#This Row],[Date]],"aa")</f>
        <v>nov 21</v>
      </c>
      <c r="I676" s="2" t="str">
        <f>"S"&amp;IF(LEN(_xlfn.ISOWEEKNUM(Calendar[[#This Row],[Date]]))=1,"0"&amp;_xlfn.ISOWEEKNUM(Calendar[[#This Row],[Date]]),_xlfn.ISOWEEKNUM(Calendar[[#This Row],[Date]]))</f>
        <v>S44</v>
      </c>
      <c r="J676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6" s="2" t="str">
        <f>TEXT(Calendar[[#This Row],[Date]],"jjjj")</f>
        <v>vendredi</v>
      </c>
      <c r="L676" s="2">
        <f>WEEKDAY(Calendar[[#This Row],[Date]],2)</f>
        <v>5</v>
      </c>
      <c r="M676" s="2">
        <f>DAY(Calendar[[#This Row],[Date]])</f>
        <v>5</v>
      </c>
      <c r="N676" s="2">
        <f>Calendar[[#This Row],[Date]]-DATE(Calendar[[#This Row],[Annee]],1,1)+1</f>
        <v>309</v>
      </c>
      <c r="O676" s="2" t="b">
        <f>IF(OR(Calendar[[#This Row],[Nom_Jour]]="Samedi",Calendar[[#This Row],[Nom_Jour]]="Dimanche"),TRUE)</f>
        <v>0</v>
      </c>
      <c r="P676" s="1" t="b">
        <f>NOT(ISERROR(VLOOKUP(Calendar[[#This Row],[Date]],Fériés[Date Fériés],1,FALSE)))</f>
        <v>0</v>
      </c>
    </row>
    <row r="677" spans="1:16" x14ac:dyDescent="0.3">
      <c r="A677" s="1">
        <v>44506</v>
      </c>
      <c r="B677" s="1" t="str">
        <f>TEXT(Calendar[[#This Row],[Date]],"aaaa")</f>
        <v>2021</v>
      </c>
      <c r="C677" s="1" t="str">
        <f>"T"&amp;ROUNDUP(Calendar[[#This Row],[No_Mois]]/3,0)</f>
        <v>T4</v>
      </c>
      <c r="D677">
        <f t="shared" si="11"/>
        <v>11</v>
      </c>
      <c r="E677" s="2" t="str">
        <f>"M"&amp;Calendar[[#This Row],[No_Mois]]</f>
        <v>M11</v>
      </c>
      <c r="F677" s="2" t="str">
        <f>Calendar[[#This Row],[Annee]]&amp;IF(LEN(Calendar[[#This Row],[No_Mois]])=1,"0"&amp;Calendar[[#This Row],[No_Mois]],Calendar[[#This Row],[No_Mois]])</f>
        <v>202111</v>
      </c>
      <c r="G677" s="1" t="str">
        <f>TEXT(Calendar[[#This Row],[Date]],"mmmm")&amp;" "&amp;TEXT(Calendar[[#This Row],[Date]],"aa")</f>
        <v>novembre 21</v>
      </c>
      <c r="H677" s="1" t="str">
        <f>TEXT(Calendar[[#This Row],[Date]],"mmm")&amp;" "&amp;TEXT(Calendar[[#This Row],[Date]],"aa")</f>
        <v>nov 21</v>
      </c>
      <c r="I677" s="2" t="str">
        <f>"S"&amp;IF(LEN(_xlfn.ISOWEEKNUM(Calendar[[#This Row],[Date]]))=1,"0"&amp;_xlfn.ISOWEEKNUM(Calendar[[#This Row],[Date]]),_xlfn.ISOWEEKNUM(Calendar[[#This Row],[Date]]))</f>
        <v>S44</v>
      </c>
      <c r="J677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7" s="2" t="str">
        <f>TEXT(Calendar[[#This Row],[Date]],"jjjj")</f>
        <v>samedi</v>
      </c>
      <c r="L677" s="2">
        <f>WEEKDAY(Calendar[[#This Row],[Date]],2)</f>
        <v>6</v>
      </c>
      <c r="M677" s="2">
        <f>DAY(Calendar[[#This Row],[Date]])</f>
        <v>6</v>
      </c>
      <c r="N677" s="2">
        <f>Calendar[[#This Row],[Date]]-DATE(Calendar[[#This Row],[Annee]],1,1)+1</f>
        <v>310</v>
      </c>
      <c r="O677" s="2" t="b">
        <f>IF(OR(Calendar[[#This Row],[Nom_Jour]]="Samedi",Calendar[[#This Row],[Nom_Jour]]="Dimanche"),TRUE)</f>
        <v>1</v>
      </c>
      <c r="P677" s="1" t="b">
        <f>NOT(ISERROR(VLOOKUP(Calendar[[#This Row],[Date]],Fériés[Date Fériés],1,FALSE)))</f>
        <v>0</v>
      </c>
    </row>
    <row r="678" spans="1:16" x14ac:dyDescent="0.3">
      <c r="A678" s="1">
        <v>44507</v>
      </c>
      <c r="B678" s="1" t="str">
        <f>TEXT(Calendar[[#This Row],[Date]],"aaaa")</f>
        <v>2021</v>
      </c>
      <c r="C678" s="1" t="str">
        <f>"T"&amp;ROUNDUP(Calendar[[#This Row],[No_Mois]]/3,0)</f>
        <v>T4</v>
      </c>
      <c r="D678">
        <f t="shared" si="11"/>
        <v>11</v>
      </c>
      <c r="E678" s="2" t="str">
        <f>"M"&amp;Calendar[[#This Row],[No_Mois]]</f>
        <v>M11</v>
      </c>
      <c r="F678" s="2" t="str">
        <f>Calendar[[#This Row],[Annee]]&amp;IF(LEN(Calendar[[#This Row],[No_Mois]])=1,"0"&amp;Calendar[[#This Row],[No_Mois]],Calendar[[#This Row],[No_Mois]])</f>
        <v>202111</v>
      </c>
      <c r="G678" s="1" t="str">
        <f>TEXT(Calendar[[#This Row],[Date]],"mmmm")&amp;" "&amp;TEXT(Calendar[[#This Row],[Date]],"aa")</f>
        <v>novembre 21</v>
      </c>
      <c r="H678" s="1" t="str">
        <f>TEXT(Calendar[[#This Row],[Date]],"mmm")&amp;" "&amp;TEXT(Calendar[[#This Row],[Date]],"aa")</f>
        <v>nov 21</v>
      </c>
      <c r="I678" s="2" t="str">
        <f>"S"&amp;IF(LEN(_xlfn.ISOWEEKNUM(Calendar[[#This Row],[Date]]))=1,"0"&amp;_xlfn.ISOWEEKNUM(Calendar[[#This Row],[Date]]),_xlfn.ISOWEEKNUM(Calendar[[#This Row],[Date]]))</f>
        <v>S44</v>
      </c>
      <c r="J678" s="2" t="str">
        <f>Calendar[[#This Row],[Annee]]&amp;"-"&amp;IF(LEN(_xlfn.ISOWEEKNUM(Calendar[[#This Row],[Date]]))=1,"0"&amp;_xlfn.ISOWEEKNUM(Calendar[[#This Row],[Date]]),_xlfn.ISOWEEKNUM(Calendar[[#This Row],[Date]]))</f>
        <v>2021-44</v>
      </c>
      <c r="K678" s="2" t="str">
        <f>TEXT(Calendar[[#This Row],[Date]],"jjjj")</f>
        <v>dimanche</v>
      </c>
      <c r="L678" s="2">
        <f>WEEKDAY(Calendar[[#This Row],[Date]],2)</f>
        <v>7</v>
      </c>
      <c r="M678" s="2">
        <f>DAY(Calendar[[#This Row],[Date]])</f>
        <v>7</v>
      </c>
      <c r="N678" s="2">
        <f>Calendar[[#This Row],[Date]]-DATE(Calendar[[#This Row],[Annee]],1,1)+1</f>
        <v>311</v>
      </c>
      <c r="O678" s="2" t="b">
        <f>IF(OR(Calendar[[#This Row],[Nom_Jour]]="Samedi",Calendar[[#This Row],[Nom_Jour]]="Dimanche"),TRUE)</f>
        <v>1</v>
      </c>
      <c r="P678" s="1" t="b">
        <f>NOT(ISERROR(VLOOKUP(Calendar[[#This Row],[Date]],Fériés[Date Fériés],1,FALSE)))</f>
        <v>0</v>
      </c>
    </row>
    <row r="679" spans="1:16" x14ac:dyDescent="0.3">
      <c r="A679" s="1">
        <v>44508</v>
      </c>
      <c r="B679" s="1" t="str">
        <f>TEXT(Calendar[[#This Row],[Date]],"aaaa")</f>
        <v>2021</v>
      </c>
      <c r="C679" s="1" t="str">
        <f>"T"&amp;ROUNDUP(Calendar[[#This Row],[No_Mois]]/3,0)</f>
        <v>T4</v>
      </c>
      <c r="D679">
        <f t="shared" si="11"/>
        <v>11</v>
      </c>
      <c r="E679" s="2" t="str">
        <f>"M"&amp;Calendar[[#This Row],[No_Mois]]</f>
        <v>M11</v>
      </c>
      <c r="F679" s="2" t="str">
        <f>Calendar[[#This Row],[Annee]]&amp;IF(LEN(Calendar[[#This Row],[No_Mois]])=1,"0"&amp;Calendar[[#This Row],[No_Mois]],Calendar[[#This Row],[No_Mois]])</f>
        <v>202111</v>
      </c>
      <c r="G679" s="1" t="str">
        <f>TEXT(Calendar[[#This Row],[Date]],"mmmm")&amp;" "&amp;TEXT(Calendar[[#This Row],[Date]],"aa")</f>
        <v>novembre 21</v>
      </c>
      <c r="H679" s="1" t="str">
        <f>TEXT(Calendar[[#This Row],[Date]],"mmm")&amp;" "&amp;TEXT(Calendar[[#This Row],[Date]],"aa")</f>
        <v>nov 21</v>
      </c>
      <c r="I679" s="2" t="str">
        <f>"S"&amp;IF(LEN(_xlfn.ISOWEEKNUM(Calendar[[#This Row],[Date]]))=1,"0"&amp;_xlfn.ISOWEEKNUM(Calendar[[#This Row],[Date]]),_xlfn.ISOWEEKNUM(Calendar[[#This Row],[Date]]))</f>
        <v>S45</v>
      </c>
      <c r="J679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79" s="2" t="str">
        <f>TEXT(Calendar[[#This Row],[Date]],"jjjj")</f>
        <v>lundi</v>
      </c>
      <c r="L679" s="2">
        <f>WEEKDAY(Calendar[[#This Row],[Date]],2)</f>
        <v>1</v>
      </c>
      <c r="M679" s="2">
        <f>DAY(Calendar[[#This Row],[Date]])</f>
        <v>8</v>
      </c>
      <c r="N679" s="2">
        <f>Calendar[[#This Row],[Date]]-DATE(Calendar[[#This Row],[Annee]],1,1)+1</f>
        <v>312</v>
      </c>
      <c r="O679" s="2" t="b">
        <f>IF(OR(Calendar[[#This Row],[Nom_Jour]]="Samedi",Calendar[[#This Row],[Nom_Jour]]="Dimanche"),TRUE)</f>
        <v>0</v>
      </c>
      <c r="P679" s="1" t="b">
        <f>NOT(ISERROR(VLOOKUP(Calendar[[#This Row],[Date]],Fériés[Date Fériés],1,FALSE)))</f>
        <v>0</v>
      </c>
    </row>
    <row r="680" spans="1:16" x14ac:dyDescent="0.3">
      <c r="A680" s="1">
        <v>44509</v>
      </c>
      <c r="B680" s="1" t="str">
        <f>TEXT(Calendar[[#This Row],[Date]],"aaaa")</f>
        <v>2021</v>
      </c>
      <c r="C680" s="1" t="str">
        <f>"T"&amp;ROUNDUP(Calendar[[#This Row],[No_Mois]]/3,0)</f>
        <v>T4</v>
      </c>
      <c r="D680">
        <f t="shared" si="11"/>
        <v>11</v>
      </c>
      <c r="E680" s="2" t="str">
        <f>"M"&amp;Calendar[[#This Row],[No_Mois]]</f>
        <v>M11</v>
      </c>
      <c r="F680" s="2" t="str">
        <f>Calendar[[#This Row],[Annee]]&amp;IF(LEN(Calendar[[#This Row],[No_Mois]])=1,"0"&amp;Calendar[[#This Row],[No_Mois]],Calendar[[#This Row],[No_Mois]])</f>
        <v>202111</v>
      </c>
      <c r="G680" s="1" t="str">
        <f>TEXT(Calendar[[#This Row],[Date]],"mmmm")&amp;" "&amp;TEXT(Calendar[[#This Row],[Date]],"aa")</f>
        <v>novembre 21</v>
      </c>
      <c r="H680" s="1" t="str">
        <f>TEXT(Calendar[[#This Row],[Date]],"mmm")&amp;" "&amp;TEXT(Calendar[[#This Row],[Date]],"aa")</f>
        <v>nov 21</v>
      </c>
      <c r="I680" s="2" t="str">
        <f>"S"&amp;IF(LEN(_xlfn.ISOWEEKNUM(Calendar[[#This Row],[Date]]))=1,"0"&amp;_xlfn.ISOWEEKNUM(Calendar[[#This Row],[Date]]),_xlfn.ISOWEEKNUM(Calendar[[#This Row],[Date]]))</f>
        <v>S45</v>
      </c>
      <c r="J680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80" s="2" t="str">
        <f>TEXT(Calendar[[#This Row],[Date]],"jjjj")</f>
        <v>mardi</v>
      </c>
      <c r="L680" s="2">
        <f>WEEKDAY(Calendar[[#This Row],[Date]],2)</f>
        <v>2</v>
      </c>
      <c r="M680" s="2">
        <f>DAY(Calendar[[#This Row],[Date]])</f>
        <v>9</v>
      </c>
      <c r="N680" s="2">
        <f>Calendar[[#This Row],[Date]]-DATE(Calendar[[#This Row],[Annee]],1,1)+1</f>
        <v>313</v>
      </c>
      <c r="O680" s="2" t="b">
        <f>IF(OR(Calendar[[#This Row],[Nom_Jour]]="Samedi",Calendar[[#This Row],[Nom_Jour]]="Dimanche"),TRUE)</f>
        <v>0</v>
      </c>
      <c r="P680" s="1" t="b">
        <f>NOT(ISERROR(VLOOKUP(Calendar[[#This Row],[Date]],Fériés[Date Fériés],1,FALSE)))</f>
        <v>0</v>
      </c>
    </row>
    <row r="681" spans="1:16" x14ac:dyDescent="0.3">
      <c r="A681" s="1">
        <v>44510</v>
      </c>
      <c r="B681" s="1" t="str">
        <f>TEXT(Calendar[[#This Row],[Date]],"aaaa")</f>
        <v>2021</v>
      </c>
      <c r="C681" s="1" t="str">
        <f>"T"&amp;ROUNDUP(Calendar[[#This Row],[No_Mois]]/3,0)</f>
        <v>T4</v>
      </c>
      <c r="D681">
        <f t="shared" si="11"/>
        <v>11</v>
      </c>
      <c r="E681" s="2" t="str">
        <f>"M"&amp;Calendar[[#This Row],[No_Mois]]</f>
        <v>M11</v>
      </c>
      <c r="F681" s="2" t="str">
        <f>Calendar[[#This Row],[Annee]]&amp;IF(LEN(Calendar[[#This Row],[No_Mois]])=1,"0"&amp;Calendar[[#This Row],[No_Mois]],Calendar[[#This Row],[No_Mois]])</f>
        <v>202111</v>
      </c>
      <c r="G681" s="1" t="str">
        <f>TEXT(Calendar[[#This Row],[Date]],"mmmm")&amp;" "&amp;TEXT(Calendar[[#This Row],[Date]],"aa")</f>
        <v>novembre 21</v>
      </c>
      <c r="H681" s="1" t="str">
        <f>TEXT(Calendar[[#This Row],[Date]],"mmm")&amp;" "&amp;TEXT(Calendar[[#This Row],[Date]],"aa")</f>
        <v>nov 21</v>
      </c>
      <c r="I681" s="2" t="str">
        <f>"S"&amp;IF(LEN(_xlfn.ISOWEEKNUM(Calendar[[#This Row],[Date]]))=1,"0"&amp;_xlfn.ISOWEEKNUM(Calendar[[#This Row],[Date]]),_xlfn.ISOWEEKNUM(Calendar[[#This Row],[Date]]))</f>
        <v>S45</v>
      </c>
      <c r="J681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81" s="2" t="str">
        <f>TEXT(Calendar[[#This Row],[Date]],"jjjj")</f>
        <v>mercredi</v>
      </c>
      <c r="L681" s="2">
        <f>WEEKDAY(Calendar[[#This Row],[Date]],2)</f>
        <v>3</v>
      </c>
      <c r="M681" s="2">
        <f>DAY(Calendar[[#This Row],[Date]])</f>
        <v>10</v>
      </c>
      <c r="N681" s="2">
        <f>Calendar[[#This Row],[Date]]-DATE(Calendar[[#This Row],[Annee]],1,1)+1</f>
        <v>314</v>
      </c>
      <c r="O681" s="2" t="b">
        <f>IF(OR(Calendar[[#This Row],[Nom_Jour]]="Samedi",Calendar[[#This Row],[Nom_Jour]]="Dimanche"),TRUE)</f>
        <v>0</v>
      </c>
      <c r="P681" s="1" t="b">
        <f>NOT(ISERROR(VLOOKUP(Calendar[[#This Row],[Date]],Fériés[Date Fériés],1,FALSE)))</f>
        <v>0</v>
      </c>
    </row>
    <row r="682" spans="1:16" x14ac:dyDescent="0.3">
      <c r="A682" s="1">
        <v>44511</v>
      </c>
      <c r="B682" s="1" t="str">
        <f>TEXT(Calendar[[#This Row],[Date]],"aaaa")</f>
        <v>2021</v>
      </c>
      <c r="C682" s="1" t="str">
        <f>"T"&amp;ROUNDUP(Calendar[[#This Row],[No_Mois]]/3,0)</f>
        <v>T4</v>
      </c>
      <c r="D682">
        <f t="shared" si="11"/>
        <v>11</v>
      </c>
      <c r="E682" s="2" t="str">
        <f>"M"&amp;Calendar[[#This Row],[No_Mois]]</f>
        <v>M11</v>
      </c>
      <c r="F682" s="2" t="str">
        <f>Calendar[[#This Row],[Annee]]&amp;IF(LEN(Calendar[[#This Row],[No_Mois]])=1,"0"&amp;Calendar[[#This Row],[No_Mois]],Calendar[[#This Row],[No_Mois]])</f>
        <v>202111</v>
      </c>
      <c r="G682" s="1" t="str">
        <f>TEXT(Calendar[[#This Row],[Date]],"mmmm")&amp;" "&amp;TEXT(Calendar[[#This Row],[Date]],"aa")</f>
        <v>novembre 21</v>
      </c>
      <c r="H682" s="1" t="str">
        <f>TEXT(Calendar[[#This Row],[Date]],"mmm")&amp;" "&amp;TEXT(Calendar[[#This Row],[Date]],"aa")</f>
        <v>nov 21</v>
      </c>
      <c r="I682" s="2" t="str">
        <f>"S"&amp;IF(LEN(_xlfn.ISOWEEKNUM(Calendar[[#This Row],[Date]]))=1,"0"&amp;_xlfn.ISOWEEKNUM(Calendar[[#This Row],[Date]]),_xlfn.ISOWEEKNUM(Calendar[[#This Row],[Date]]))</f>
        <v>S45</v>
      </c>
      <c r="J682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82" s="2" t="str">
        <f>TEXT(Calendar[[#This Row],[Date]],"jjjj")</f>
        <v>jeudi</v>
      </c>
      <c r="L682" s="2">
        <f>WEEKDAY(Calendar[[#This Row],[Date]],2)</f>
        <v>4</v>
      </c>
      <c r="M682" s="2">
        <f>DAY(Calendar[[#This Row],[Date]])</f>
        <v>11</v>
      </c>
      <c r="N682" s="2">
        <f>Calendar[[#This Row],[Date]]-DATE(Calendar[[#This Row],[Annee]],1,1)+1</f>
        <v>315</v>
      </c>
      <c r="O682" s="2" t="b">
        <f>IF(OR(Calendar[[#This Row],[Nom_Jour]]="Samedi",Calendar[[#This Row],[Nom_Jour]]="Dimanche"),TRUE)</f>
        <v>0</v>
      </c>
      <c r="P682" s="1" t="b">
        <f>NOT(ISERROR(VLOOKUP(Calendar[[#This Row],[Date]],Fériés[Date Fériés],1,FALSE)))</f>
        <v>1</v>
      </c>
    </row>
    <row r="683" spans="1:16" x14ac:dyDescent="0.3">
      <c r="A683" s="1">
        <v>44512</v>
      </c>
      <c r="B683" s="1" t="str">
        <f>TEXT(Calendar[[#This Row],[Date]],"aaaa")</f>
        <v>2021</v>
      </c>
      <c r="C683" s="1" t="str">
        <f>"T"&amp;ROUNDUP(Calendar[[#This Row],[No_Mois]]/3,0)</f>
        <v>T4</v>
      </c>
      <c r="D683">
        <f t="shared" si="11"/>
        <v>11</v>
      </c>
      <c r="E683" s="2" t="str">
        <f>"M"&amp;Calendar[[#This Row],[No_Mois]]</f>
        <v>M11</v>
      </c>
      <c r="F683" s="2" t="str">
        <f>Calendar[[#This Row],[Annee]]&amp;IF(LEN(Calendar[[#This Row],[No_Mois]])=1,"0"&amp;Calendar[[#This Row],[No_Mois]],Calendar[[#This Row],[No_Mois]])</f>
        <v>202111</v>
      </c>
      <c r="G683" s="1" t="str">
        <f>TEXT(Calendar[[#This Row],[Date]],"mmmm")&amp;" "&amp;TEXT(Calendar[[#This Row],[Date]],"aa")</f>
        <v>novembre 21</v>
      </c>
      <c r="H683" s="1" t="str">
        <f>TEXT(Calendar[[#This Row],[Date]],"mmm")&amp;" "&amp;TEXT(Calendar[[#This Row],[Date]],"aa")</f>
        <v>nov 21</v>
      </c>
      <c r="I683" s="2" t="str">
        <f>"S"&amp;IF(LEN(_xlfn.ISOWEEKNUM(Calendar[[#This Row],[Date]]))=1,"0"&amp;_xlfn.ISOWEEKNUM(Calendar[[#This Row],[Date]]),_xlfn.ISOWEEKNUM(Calendar[[#This Row],[Date]]))</f>
        <v>S45</v>
      </c>
      <c r="J683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83" s="2" t="str">
        <f>TEXT(Calendar[[#This Row],[Date]],"jjjj")</f>
        <v>vendredi</v>
      </c>
      <c r="L683" s="2">
        <f>WEEKDAY(Calendar[[#This Row],[Date]],2)</f>
        <v>5</v>
      </c>
      <c r="M683" s="2">
        <f>DAY(Calendar[[#This Row],[Date]])</f>
        <v>12</v>
      </c>
      <c r="N683" s="2">
        <f>Calendar[[#This Row],[Date]]-DATE(Calendar[[#This Row],[Annee]],1,1)+1</f>
        <v>316</v>
      </c>
      <c r="O683" s="2" t="b">
        <f>IF(OR(Calendar[[#This Row],[Nom_Jour]]="Samedi",Calendar[[#This Row],[Nom_Jour]]="Dimanche"),TRUE)</f>
        <v>0</v>
      </c>
      <c r="P683" s="1" t="b">
        <f>NOT(ISERROR(VLOOKUP(Calendar[[#This Row],[Date]],Fériés[Date Fériés],1,FALSE)))</f>
        <v>0</v>
      </c>
    </row>
    <row r="684" spans="1:16" x14ac:dyDescent="0.3">
      <c r="A684" s="1">
        <v>44513</v>
      </c>
      <c r="B684" s="1" t="str">
        <f>TEXT(Calendar[[#This Row],[Date]],"aaaa")</f>
        <v>2021</v>
      </c>
      <c r="C684" s="1" t="str">
        <f>"T"&amp;ROUNDUP(Calendar[[#This Row],[No_Mois]]/3,0)</f>
        <v>T4</v>
      </c>
      <c r="D684">
        <f t="shared" si="11"/>
        <v>11</v>
      </c>
      <c r="E684" s="2" t="str">
        <f>"M"&amp;Calendar[[#This Row],[No_Mois]]</f>
        <v>M11</v>
      </c>
      <c r="F684" s="2" t="str">
        <f>Calendar[[#This Row],[Annee]]&amp;IF(LEN(Calendar[[#This Row],[No_Mois]])=1,"0"&amp;Calendar[[#This Row],[No_Mois]],Calendar[[#This Row],[No_Mois]])</f>
        <v>202111</v>
      </c>
      <c r="G684" s="1" t="str">
        <f>TEXT(Calendar[[#This Row],[Date]],"mmmm")&amp;" "&amp;TEXT(Calendar[[#This Row],[Date]],"aa")</f>
        <v>novembre 21</v>
      </c>
      <c r="H684" s="1" t="str">
        <f>TEXT(Calendar[[#This Row],[Date]],"mmm")&amp;" "&amp;TEXT(Calendar[[#This Row],[Date]],"aa")</f>
        <v>nov 21</v>
      </c>
      <c r="I684" s="2" t="str">
        <f>"S"&amp;IF(LEN(_xlfn.ISOWEEKNUM(Calendar[[#This Row],[Date]]))=1,"0"&amp;_xlfn.ISOWEEKNUM(Calendar[[#This Row],[Date]]),_xlfn.ISOWEEKNUM(Calendar[[#This Row],[Date]]))</f>
        <v>S45</v>
      </c>
      <c r="J684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84" s="2" t="str">
        <f>TEXT(Calendar[[#This Row],[Date]],"jjjj")</f>
        <v>samedi</v>
      </c>
      <c r="L684" s="2">
        <f>WEEKDAY(Calendar[[#This Row],[Date]],2)</f>
        <v>6</v>
      </c>
      <c r="M684" s="2">
        <f>DAY(Calendar[[#This Row],[Date]])</f>
        <v>13</v>
      </c>
      <c r="N684" s="2">
        <f>Calendar[[#This Row],[Date]]-DATE(Calendar[[#This Row],[Annee]],1,1)+1</f>
        <v>317</v>
      </c>
      <c r="O684" s="2" t="b">
        <f>IF(OR(Calendar[[#This Row],[Nom_Jour]]="Samedi",Calendar[[#This Row],[Nom_Jour]]="Dimanche"),TRUE)</f>
        <v>1</v>
      </c>
      <c r="P684" s="1" t="b">
        <f>NOT(ISERROR(VLOOKUP(Calendar[[#This Row],[Date]],Fériés[Date Fériés],1,FALSE)))</f>
        <v>0</v>
      </c>
    </row>
    <row r="685" spans="1:16" x14ac:dyDescent="0.3">
      <c r="A685" s="1">
        <v>44514</v>
      </c>
      <c r="B685" s="1" t="str">
        <f>TEXT(Calendar[[#This Row],[Date]],"aaaa")</f>
        <v>2021</v>
      </c>
      <c r="C685" s="1" t="str">
        <f>"T"&amp;ROUNDUP(Calendar[[#This Row],[No_Mois]]/3,0)</f>
        <v>T4</v>
      </c>
      <c r="D685">
        <f t="shared" si="11"/>
        <v>11</v>
      </c>
      <c r="E685" s="2" t="str">
        <f>"M"&amp;Calendar[[#This Row],[No_Mois]]</f>
        <v>M11</v>
      </c>
      <c r="F685" s="2" t="str">
        <f>Calendar[[#This Row],[Annee]]&amp;IF(LEN(Calendar[[#This Row],[No_Mois]])=1,"0"&amp;Calendar[[#This Row],[No_Mois]],Calendar[[#This Row],[No_Mois]])</f>
        <v>202111</v>
      </c>
      <c r="G685" s="1" t="str">
        <f>TEXT(Calendar[[#This Row],[Date]],"mmmm")&amp;" "&amp;TEXT(Calendar[[#This Row],[Date]],"aa")</f>
        <v>novembre 21</v>
      </c>
      <c r="H685" s="1" t="str">
        <f>TEXT(Calendar[[#This Row],[Date]],"mmm")&amp;" "&amp;TEXT(Calendar[[#This Row],[Date]],"aa")</f>
        <v>nov 21</v>
      </c>
      <c r="I685" s="2" t="str">
        <f>"S"&amp;IF(LEN(_xlfn.ISOWEEKNUM(Calendar[[#This Row],[Date]]))=1,"0"&amp;_xlfn.ISOWEEKNUM(Calendar[[#This Row],[Date]]),_xlfn.ISOWEEKNUM(Calendar[[#This Row],[Date]]))</f>
        <v>S45</v>
      </c>
      <c r="J685" s="2" t="str">
        <f>Calendar[[#This Row],[Annee]]&amp;"-"&amp;IF(LEN(_xlfn.ISOWEEKNUM(Calendar[[#This Row],[Date]]))=1,"0"&amp;_xlfn.ISOWEEKNUM(Calendar[[#This Row],[Date]]),_xlfn.ISOWEEKNUM(Calendar[[#This Row],[Date]]))</f>
        <v>2021-45</v>
      </c>
      <c r="K685" s="2" t="str">
        <f>TEXT(Calendar[[#This Row],[Date]],"jjjj")</f>
        <v>dimanche</v>
      </c>
      <c r="L685" s="2">
        <f>WEEKDAY(Calendar[[#This Row],[Date]],2)</f>
        <v>7</v>
      </c>
      <c r="M685" s="2">
        <f>DAY(Calendar[[#This Row],[Date]])</f>
        <v>14</v>
      </c>
      <c r="N685" s="2">
        <f>Calendar[[#This Row],[Date]]-DATE(Calendar[[#This Row],[Annee]],1,1)+1</f>
        <v>318</v>
      </c>
      <c r="O685" s="2" t="b">
        <f>IF(OR(Calendar[[#This Row],[Nom_Jour]]="Samedi",Calendar[[#This Row],[Nom_Jour]]="Dimanche"),TRUE)</f>
        <v>1</v>
      </c>
      <c r="P685" s="1" t="b">
        <f>NOT(ISERROR(VLOOKUP(Calendar[[#This Row],[Date]],Fériés[Date Fériés],1,FALSE)))</f>
        <v>0</v>
      </c>
    </row>
    <row r="686" spans="1:16" x14ac:dyDescent="0.3">
      <c r="A686" s="1">
        <v>44515</v>
      </c>
      <c r="B686" s="1" t="str">
        <f>TEXT(Calendar[[#This Row],[Date]],"aaaa")</f>
        <v>2021</v>
      </c>
      <c r="C686" s="1" t="str">
        <f>"T"&amp;ROUNDUP(Calendar[[#This Row],[No_Mois]]/3,0)</f>
        <v>T4</v>
      </c>
      <c r="D686">
        <f t="shared" si="11"/>
        <v>11</v>
      </c>
      <c r="E686" s="2" t="str">
        <f>"M"&amp;Calendar[[#This Row],[No_Mois]]</f>
        <v>M11</v>
      </c>
      <c r="F686" s="2" t="str">
        <f>Calendar[[#This Row],[Annee]]&amp;IF(LEN(Calendar[[#This Row],[No_Mois]])=1,"0"&amp;Calendar[[#This Row],[No_Mois]],Calendar[[#This Row],[No_Mois]])</f>
        <v>202111</v>
      </c>
      <c r="G686" s="1" t="str">
        <f>TEXT(Calendar[[#This Row],[Date]],"mmmm")&amp;" "&amp;TEXT(Calendar[[#This Row],[Date]],"aa")</f>
        <v>novembre 21</v>
      </c>
      <c r="H686" s="1" t="str">
        <f>TEXT(Calendar[[#This Row],[Date]],"mmm")&amp;" "&amp;TEXT(Calendar[[#This Row],[Date]],"aa")</f>
        <v>nov 21</v>
      </c>
      <c r="I686" s="2" t="str">
        <f>"S"&amp;IF(LEN(_xlfn.ISOWEEKNUM(Calendar[[#This Row],[Date]]))=1,"0"&amp;_xlfn.ISOWEEKNUM(Calendar[[#This Row],[Date]]),_xlfn.ISOWEEKNUM(Calendar[[#This Row],[Date]]))</f>
        <v>S46</v>
      </c>
      <c r="J686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86" s="2" t="str">
        <f>TEXT(Calendar[[#This Row],[Date]],"jjjj")</f>
        <v>lundi</v>
      </c>
      <c r="L686" s="2">
        <f>WEEKDAY(Calendar[[#This Row],[Date]],2)</f>
        <v>1</v>
      </c>
      <c r="M686" s="2">
        <f>DAY(Calendar[[#This Row],[Date]])</f>
        <v>15</v>
      </c>
      <c r="N686" s="2">
        <f>Calendar[[#This Row],[Date]]-DATE(Calendar[[#This Row],[Annee]],1,1)+1</f>
        <v>319</v>
      </c>
      <c r="O686" s="2" t="b">
        <f>IF(OR(Calendar[[#This Row],[Nom_Jour]]="Samedi",Calendar[[#This Row],[Nom_Jour]]="Dimanche"),TRUE)</f>
        <v>0</v>
      </c>
      <c r="P686" s="1" t="b">
        <f>NOT(ISERROR(VLOOKUP(Calendar[[#This Row],[Date]],Fériés[Date Fériés],1,FALSE)))</f>
        <v>0</v>
      </c>
    </row>
    <row r="687" spans="1:16" x14ac:dyDescent="0.3">
      <c r="A687" s="1">
        <v>44516</v>
      </c>
      <c r="B687" s="1" t="str">
        <f>TEXT(Calendar[[#This Row],[Date]],"aaaa")</f>
        <v>2021</v>
      </c>
      <c r="C687" s="1" t="str">
        <f>"T"&amp;ROUNDUP(Calendar[[#This Row],[No_Mois]]/3,0)</f>
        <v>T4</v>
      </c>
      <c r="D687">
        <f t="shared" si="11"/>
        <v>11</v>
      </c>
      <c r="E687" s="2" t="str">
        <f>"M"&amp;Calendar[[#This Row],[No_Mois]]</f>
        <v>M11</v>
      </c>
      <c r="F687" s="2" t="str">
        <f>Calendar[[#This Row],[Annee]]&amp;IF(LEN(Calendar[[#This Row],[No_Mois]])=1,"0"&amp;Calendar[[#This Row],[No_Mois]],Calendar[[#This Row],[No_Mois]])</f>
        <v>202111</v>
      </c>
      <c r="G687" s="1" t="str">
        <f>TEXT(Calendar[[#This Row],[Date]],"mmmm")&amp;" "&amp;TEXT(Calendar[[#This Row],[Date]],"aa")</f>
        <v>novembre 21</v>
      </c>
      <c r="H687" s="1" t="str">
        <f>TEXT(Calendar[[#This Row],[Date]],"mmm")&amp;" "&amp;TEXT(Calendar[[#This Row],[Date]],"aa")</f>
        <v>nov 21</v>
      </c>
      <c r="I687" s="2" t="str">
        <f>"S"&amp;IF(LEN(_xlfn.ISOWEEKNUM(Calendar[[#This Row],[Date]]))=1,"0"&amp;_xlfn.ISOWEEKNUM(Calendar[[#This Row],[Date]]),_xlfn.ISOWEEKNUM(Calendar[[#This Row],[Date]]))</f>
        <v>S46</v>
      </c>
      <c r="J687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87" s="2" t="str">
        <f>TEXT(Calendar[[#This Row],[Date]],"jjjj")</f>
        <v>mardi</v>
      </c>
      <c r="L687" s="2">
        <f>WEEKDAY(Calendar[[#This Row],[Date]],2)</f>
        <v>2</v>
      </c>
      <c r="M687" s="2">
        <f>DAY(Calendar[[#This Row],[Date]])</f>
        <v>16</v>
      </c>
      <c r="N687" s="2">
        <f>Calendar[[#This Row],[Date]]-DATE(Calendar[[#This Row],[Annee]],1,1)+1</f>
        <v>320</v>
      </c>
      <c r="O687" s="2" t="b">
        <f>IF(OR(Calendar[[#This Row],[Nom_Jour]]="Samedi",Calendar[[#This Row],[Nom_Jour]]="Dimanche"),TRUE)</f>
        <v>0</v>
      </c>
      <c r="P687" s="1" t="b">
        <f>NOT(ISERROR(VLOOKUP(Calendar[[#This Row],[Date]],Fériés[Date Fériés],1,FALSE)))</f>
        <v>0</v>
      </c>
    </row>
    <row r="688" spans="1:16" x14ac:dyDescent="0.3">
      <c r="A688" s="1">
        <v>44517</v>
      </c>
      <c r="B688" s="1" t="str">
        <f>TEXT(Calendar[[#This Row],[Date]],"aaaa")</f>
        <v>2021</v>
      </c>
      <c r="C688" s="1" t="str">
        <f>"T"&amp;ROUNDUP(Calendar[[#This Row],[No_Mois]]/3,0)</f>
        <v>T4</v>
      </c>
      <c r="D688">
        <f t="shared" si="11"/>
        <v>11</v>
      </c>
      <c r="E688" s="2" t="str">
        <f>"M"&amp;Calendar[[#This Row],[No_Mois]]</f>
        <v>M11</v>
      </c>
      <c r="F688" s="2" t="str">
        <f>Calendar[[#This Row],[Annee]]&amp;IF(LEN(Calendar[[#This Row],[No_Mois]])=1,"0"&amp;Calendar[[#This Row],[No_Mois]],Calendar[[#This Row],[No_Mois]])</f>
        <v>202111</v>
      </c>
      <c r="G688" s="1" t="str">
        <f>TEXT(Calendar[[#This Row],[Date]],"mmmm")&amp;" "&amp;TEXT(Calendar[[#This Row],[Date]],"aa")</f>
        <v>novembre 21</v>
      </c>
      <c r="H688" s="1" t="str">
        <f>TEXT(Calendar[[#This Row],[Date]],"mmm")&amp;" "&amp;TEXT(Calendar[[#This Row],[Date]],"aa")</f>
        <v>nov 21</v>
      </c>
      <c r="I688" s="2" t="str">
        <f>"S"&amp;IF(LEN(_xlfn.ISOWEEKNUM(Calendar[[#This Row],[Date]]))=1,"0"&amp;_xlfn.ISOWEEKNUM(Calendar[[#This Row],[Date]]),_xlfn.ISOWEEKNUM(Calendar[[#This Row],[Date]]))</f>
        <v>S46</v>
      </c>
      <c r="J688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88" s="2" t="str">
        <f>TEXT(Calendar[[#This Row],[Date]],"jjjj")</f>
        <v>mercredi</v>
      </c>
      <c r="L688" s="2">
        <f>WEEKDAY(Calendar[[#This Row],[Date]],2)</f>
        <v>3</v>
      </c>
      <c r="M688" s="2">
        <f>DAY(Calendar[[#This Row],[Date]])</f>
        <v>17</v>
      </c>
      <c r="N688" s="2">
        <f>Calendar[[#This Row],[Date]]-DATE(Calendar[[#This Row],[Annee]],1,1)+1</f>
        <v>321</v>
      </c>
      <c r="O688" s="2" t="b">
        <f>IF(OR(Calendar[[#This Row],[Nom_Jour]]="Samedi",Calendar[[#This Row],[Nom_Jour]]="Dimanche"),TRUE)</f>
        <v>0</v>
      </c>
      <c r="P688" s="1" t="b">
        <f>NOT(ISERROR(VLOOKUP(Calendar[[#This Row],[Date]],Fériés[Date Fériés],1,FALSE)))</f>
        <v>0</v>
      </c>
    </row>
    <row r="689" spans="1:16" x14ac:dyDescent="0.3">
      <c r="A689" s="1">
        <v>44518</v>
      </c>
      <c r="B689" s="1" t="str">
        <f>TEXT(Calendar[[#This Row],[Date]],"aaaa")</f>
        <v>2021</v>
      </c>
      <c r="C689" s="1" t="str">
        <f>"T"&amp;ROUNDUP(Calendar[[#This Row],[No_Mois]]/3,0)</f>
        <v>T4</v>
      </c>
      <c r="D689">
        <f t="shared" si="11"/>
        <v>11</v>
      </c>
      <c r="E689" s="2" t="str">
        <f>"M"&amp;Calendar[[#This Row],[No_Mois]]</f>
        <v>M11</v>
      </c>
      <c r="F689" s="2" t="str">
        <f>Calendar[[#This Row],[Annee]]&amp;IF(LEN(Calendar[[#This Row],[No_Mois]])=1,"0"&amp;Calendar[[#This Row],[No_Mois]],Calendar[[#This Row],[No_Mois]])</f>
        <v>202111</v>
      </c>
      <c r="G689" s="1" t="str">
        <f>TEXT(Calendar[[#This Row],[Date]],"mmmm")&amp;" "&amp;TEXT(Calendar[[#This Row],[Date]],"aa")</f>
        <v>novembre 21</v>
      </c>
      <c r="H689" s="1" t="str">
        <f>TEXT(Calendar[[#This Row],[Date]],"mmm")&amp;" "&amp;TEXT(Calendar[[#This Row],[Date]],"aa")</f>
        <v>nov 21</v>
      </c>
      <c r="I689" s="2" t="str">
        <f>"S"&amp;IF(LEN(_xlfn.ISOWEEKNUM(Calendar[[#This Row],[Date]]))=1,"0"&amp;_xlfn.ISOWEEKNUM(Calendar[[#This Row],[Date]]),_xlfn.ISOWEEKNUM(Calendar[[#This Row],[Date]]))</f>
        <v>S46</v>
      </c>
      <c r="J689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89" s="2" t="str">
        <f>TEXT(Calendar[[#This Row],[Date]],"jjjj")</f>
        <v>jeudi</v>
      </c>
      <c r="L689" s="2">
        <f>WEEKDAY(Calendar[[#This Row],[Date]],2)</f>
        <v>4</v>
      </c>
      <c r="M689" s="2">
        <f>DAY(Calendar[[#This Row],[Date]])</f>
        <v>18</v>
      </c>
      <c r="N689" s="2">
        <f>Calendar[[#This Row],[Date]]-DATE(Calendar[[#This Row],[Annee]],1,1)+1</f>
        <v>322</v>
      </c>
      <c r="O689" s="2" t="b">
        <f>IF(OR(Calendar[[#This Row],[Nom_Jour]]="Samedi",Calendar[[#This Row],[Nom_Jour]]="Dimanche"),TRUE)</f>
        <v>0</v>
      </c>
      <c r="P689" s="1" t="b">
        <f>NOT(ISERROR(VLOOKUP(Calendar[[#This Row],[Date]],Fériés[Date Fériés],1,FALSE)))</f>
        <v>0</v>
      </c>
    </row>
    <row r="690" spans="1:16" x14ac:dyDescent="0.3">
      <c r="A690" s="1">
        <v>44519</v>
      </c>
      <c r="B690" s="1" t="str">
        <f>TEXT(Calendar[[#This Row],[Date]],"aaaa")</f>
        <v>2021</v>
      </c>
      <c r="C690" s="1" t="str">
        <f>"T"&amp;ROUNDUP(Calendar[[#This Row],[No_Mois]]/3,0)</f>
        <v>T4</v>
      </c>
      <c r="D690">
        <f t="shared" si="11"/>
        <v>11</v>
      </c>
      <c r="E690" s="2" t="str">
        <f>"M"&amp;Calendar[[#This Row],[No_Mois]]</f>
        <v>M11</v>
      </c>
      <c r="F690" s="2" t="str">
        <f>Calendar[[#This Row],[Annee]]&amp;IF(LEN(Calendar[[#This Row],[No_Mois]])=1,"0"&amp;Calendar[[#This Row],[No_Mois]],Calendar[[#This Row],[No_Mois]])</f>
        <v>202111</v>
      </c>
      <c r="G690" s="1" t="str">
        <f>TEXT(Calendar[[#This Row],[Date]],"mmmm")&amp;" "&amp;TEXT(Calendar[[#This Row],[Date]],"aa")</f>
        <v>novembre 21</v>
      </c>
      <c r="H690" s="1" t="str">
        <f>TEXT(Calendar[[#This Row],[Date]],"mmm")&amp;" "&amp;TEXT(Calendar[[#This Row],[Date]],"aa")</f>
        <v>nov 21</v>
      </c>
      <c r="I690" s="2" t="str">
        <f>"S"&amp;IF(LEN(_xlfn.ISOWEEKNUM(Calendar[[#This Row],[Date]]))=1,"0"&amp;_xlfn.ISOWEEKNUM(Calendar[[#This Row],[Date]]),_xlfn.ISOWEEKNUM(Calendar[[#This Row],[Date]]))</f>
        <v>S46</v>
      </c>
      <c r="J690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90" s="2" t="str">
        <f>TEXT(Calendar[[#This Row],[Date]],"jjjj")</f>
        <v>vendredi</v>
      </c>
      <c r="L690" s="2">
        <f>WEEKDAY(Calendar[[#This Row],[Date]],2)</f>
        <v>5</v>
      </c>
      <c r="M690" s="2">
        <f>DAY(Calendar[[#This Row],[Date]])</f>
        <v>19</v>
      </c>
      <c r="N690" s="2">
        <f>Calendar[[#This Row],[Date]]-DATE(Calendar[[#This Row],[Annee]],1,1)+1</f>
        <v>323</v>
      </c>
      <c r="O690" s="2" t="b">
        <f>IF(OR(Calendar[[#This Row],[Nom_Jour]]="Samedi",Calendar[[#This Row],[Nom_Jour]]="Dimanche"),TRUE)</f>
        <v>0</v>
      </c>
      <c r="P690" s="1" t="b">
        <f>NOT(ISERROR(VLOOKUP(Calendar[[#This Row],[Date]],Fériés[Date Fériés],1,FALSE)))</f>
        <v>0</v>
      </c>
    </row>
    <row r="691" spans="1:16" x14ac:dyDescent="0.3">
      <c r="A691" s="1">
        <v>44520</v>
      </c>
      <c r="B691" s="1" t="str">
        <f>TEXT(Calendar[[#This Row],[Date]],"aaaa")</f>
        <v>2021</v>
      </c>
      <c r="C691" s="1" t="str">
        <f>"T"&amp;ROUNDUP(Calendar[[#This Row],[No_Mois]]/3,0)</f>
        <v>T4</v>
      </c>
      <c r="D691">
        <f t="shared" si="11"/>
        <v>11</v>
      </c>
      <c r="E691" s="2" t="str">
        <f>"M"&amp;Calendar[[#This Row],[No_Mois]]</f>
        <v>M11</v>
      </c>
      <c r="F691" s="2" t="str">
        <f>Calendar[[#This Row],[Annee]]&amp;IF(LEN(Calendar[[#This Row],[No_Mois]])=1,"0"&amp;Calendar[[#This Row],[No_Mois]],Calendar[[#This Row],[No_Mois]])</f>
        <v>202111</v>
      </c>
      <c r="G691" s="1" t="str">
        <f>TEXT(Calendar[[#This Row],[Date]],"mmmm")&amp;" "&amp;TEXT(Calendar[[#This Row],[Date]],"aa")</f>
        <v>novembre 21</v>
      </c>
      <c r="H691" s="1" t="str">
        <f>TEXT(Calendar[[#This Row],[Date]],"mmm")&amp;" "&amp;TEXT(Calendar[[#This Row],[Date]],"aa")</f>
        <v>nov 21</v>
      </c>
      <c r="I691" s="2" t="str">
        <f>"S"&amp;IF(LEN(_xlfn.ISOWEEKNUM(Calendar[[#This Row],[Date]]))=1,"0"&amp;_xlfn.ISOWEEKNUM(Calendar[[#This Row],[Date]]),_xlfn.ISOWEEKNUM(Calendar[[#This Row],[Date]]))</f>
        <v>S46</v>
      </c>
      <c r="J691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91" s="2" t="str">
        <f>TEXT(Calendar[[#This Row],[Date]],"jjjj")</f>
        <v>samedi</v>
      </c>
      <c r="L691" s="2">
        <f>WEEKDAY(Calendar[[#This Row],[Date]],2)</f>
        <v>6</v>
      </c>
      <c r="M691" s="2">
        <f>DAY(Calendar[[#This Row],[Date]])</f>
        <v>20</v>
      </c>
      <c r="N691" s="2">
        <f>Calendar[[#This Row],[Date]]-DATE(Calendar[[#This Row],[Annee]],1,1)+1</f>
        <v>324</v>
      </c>
      <c r="O691" s="2" t="b">
        <f>IF(OR(Calendar[[#This Row],[Nom_Jour]]="Samedi",Calendar[[#This Row],[Nom_Jour]]="Dimanche"),TRUE)</f>
        <v>1</v>
      </c>
      <c r="P691" s="1" t="b">
        <f>NOT(ISERROR(VLOOKUP(Calendar[[#This Row],[Date]],Fériés[Date Fériés],1,FALSE)))</f>
        <v>0</v>
      </c>
    </row>
    <row r="692" spans="1:16" x14ac:dyDescent="0.3">
      <c r="A692" s="1">
        <v>44521</v>
      </c>
      <c r="B692" s="1" t="str">
        <f>TEXT(Calendar[[#This Row],[Date]],"aaaa")</f>
        <v>2021</v>
      </c>
      <c r="C692" s="1" t="str">
        <f>"T"&amp;ROUNDUP(Calendar[[#This Row],[No_Mois]]/3,0)</f>
        <v>T4</v>
      </c>
      <c r="D692">
        <f t="shared" ref="D692:D755" si="12">MONTH(A692)</f>
        <v>11</v>
      </c>
      <c r="E692" s="2" t="str">
        <f>"M"&amp;Calendar[[#This Row],[No_Mois]]</f>
        <v>M11</v>
      </c>
      <c r="F692" s="2" t="str">
        <f>Calendar[[#This Row],[Annee]]&amp;IF(LEN(Calendar[[#This Row],[No_Mois]])=1,"0"&amp;Calendar[[#This Row],[No_Mois]],Calendar[[#This Row],[No_Mois]])</f>
        <v>202111</v>
      </c>
      <c r="G692" s="1" t="str">
        <f>TEXT(Calendar[[#This Row],[Date]],"mmmm")&amp;" "&amp;TEXT(Calendar[[#This Row],[Date]],"aa")</f>
        <v>novembre 21</v>
      </c>
      <c r="H692" s="1" t="str">
        <f>TEXT(Calendar[[#This Row],[Date]],"mmm")&amp;" "&amp;TEXT(Calendar[[#This Row],[Date]],"aa")</f>
        <v>nov 21</v>
      </c>
      <c r="I692" s="2" t="str">
        <f>"S"&amp;IF(LEN(_xlfn.ISOWEEKNUM(Calendar[[#This Row],[Date]]))=1,"0"&amp;_xlfn.ISOWEEKNUM(Calendar[[#This Row],[Date]]),_xlfn.ISOWEEKNUM(Calendar[[#This Row],[Date]]))</f>
        <v>S46</v>
      </c>
      <c r="J692" s="2" t="str">
        <f>Calendar[[#This Row],[Annee]]&amp;"-"&amp;IF(LEN(_xlfn.ISOWEEKNUM(Calendar[[#This Row],[Date]]))=1,"0"&amp;_xlfn.ISOWEEKNUM(Calendar[[#This Row],[Date]]),_xlfn.ISOWEEKNUM(Calendar[[#This Row],[Date]]))</f>
        <v>2021-46</v>
      </c>
      <c r="K692" s="2" t="str">
        <f>TEXT(Calendar[[#This Row],[Date]],"jjjj")</f>
        <v>dimanche</v>
      </c>
      <c r="L692" s="2">
        <f>WEEKDAY(Calendar[[#This Row],[Date]],2)</f>
        <v>7</v>
      </c>
      <c r="M692" s="2">
        <f>DAY(Calendar[[#This Row],[Date]])</f>
        <v>21</v>
      </c>
      <c r="N692" s="2">
        <f>Calendar[[#This Row],[Date]]-DATE(Calendar[[#This Row],[Annee]],1,1)+1</f>
        <v>325</v>
      </c>
      <c r="O692" s="2" t="b">
        <f>IF(OR(Calendar[[#This Row],[Nom_Jour]]="Samedi",Calendar[[#This Row],[Nom_Jour]]="Dimanche"),TRUE)</f>
        <v>1</v>
      </c>
      <c r="P692" s="1" t="b">
        <f>NOT(ISERROR(VLOOKUP(Calendar[[#This Row],[Date]],Fériés[Date Fériés],1,FALSE)))</f>
        <v>0</v>
      </c>
    </row>
    <row r="693" spans="1:16" x14ac:dyDescent="0.3">
      <c r="A693" s="1">
        <v>44522</v>
      </c>
      <c r="B693" s="1" t="str">
        <f>TEXT(Calendar[[#This Row],[Date]],"aaaa")</f>
        <v>2021</v>
      </c>
      <c r="C693" s="1" t="str">
        <f>"T"&amp;ROUNDUP(Calendar[[#This Row],[No_Mois]]/3,0)</f>
        <v>T4</v>
      </c>
      <c r="D693">
        <f t="shared" si="12"/>
        <v>11</v>
      </c>
      <c r="E693" s="2" t="str">
        <f>"M"&amp;Calendar[[#This Row],[No_Mois]]</f>
        <v>M11</v>
      </c>
      <c r="F693" s="2" t="str">
        <f>Calendar[[#This Row],[Annee]]&amp;IF(LEN(Calendar[[#This Row],[No_Mois]])=1,"0"&amp;Calendar[[#This Row],[No_Mois]],Calendar[[#This Row],[No_Mois]])</f>
        <v>202111</v>
      </c>
      <c r="G693" s="1" t="str">
        <f>TEXT(Calendar[[#This Row],[Date]],"mmmm")&amp;" "&amp;TEXT(Calendar[[#This Row],[Date]],"aa")</f>
        <v>novembre 21</v>
      </c>
      <c r="H693" s="1" t="str">
        <f>TEXT(Calendar[[#This Row],[Date]],"mmm")&amp;" "&amp;TEXT(Calendar[[#This Row],[Date]],"aa")</f>
        <v>nov 21</v>
      </c>
      <c r="I693" s="2" t="str">
        <f>"S"&amp;IF(LEN(_xlfn.ISOWEEKNUM(Calendar[[#This Row],[Date]]))=1,"0"&amp;_xlfn.ISOWEEKNUM(Calendar[[#This Row],[Date]]),_xlfn.ISOWEEKNUM(Calendar[[#This Row],[Date]]))</f>
        <v>S47</v>
      </c>
      <c r="J693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3" s="2" t="str">
        <f>TEXT(Calendar[[#This Row],[Date]],"jjjj")</f>
        <v>lundi</v>
      </c>
      <c r="L693" s="2">
        <f>WEEKDAY(Calendar[[#This Row],[Date]],2)</f>
        <v>1</v>
      </c>
      <c r="M693" s="2">
        <f>DAY(Calendar[[#This Row],[Date]])</f>
        <v>22</v>
      </c>
      <c r="N693" s="2">
        <f>Calendar[[#This Row],[Date]]-DATE(Calendar[[#This Row],[Annee]],1,1)+1</f>
        <v>326</v>
      </c>
      <c r="O693" s="2" t="b">
        <f>IF(OR(Calendar[[#This Row],[Nom_Jour]]="Samedi",Calendar[[#This Row],[Nom_Jour]]="Dimanche"),TRUE)</f>
        <v>0</v>
      </c>
      <c r="P693" s="1" t="b">
        <f>NOT(ISERROR(VLOOKUP(Calendar[[#This Row],[Date]],Fériés[Date Fériés],1,FALSE)))</f>
        <v>0</v>
      </c>
    </row>
    <row r="694" spans="1:16" x14ac:dyDescent="0.3">
      <c r="A694" s="1">
        <v>44523</v>
      </c>
      <c r="B694" s="1" t="str">
        <f>TEXT(Calendar[[#This Row],[Date]],"aaaa")</f>
        <v>2021</v>
      </c>
      <c r="C694" s="1" t="str">
        <f>"T"&amp;ROUNDUP(Calendar[[#This Row],[No_Mois]]/3,0)</f>
        <v>T4</v>
      </c>
      <c r="D694">
        <f t="shared" si="12"/>
        <v>11</v>
      </c>
      <c r="E694" s="2" t="str">
        <f>"M"&amp;Calendar[[#This Row],[No_Mois]]</f>
        <v>M11</v>
      </c>
      <c r="F694" s="2" t="str">
        <f>Calendar[[#This Row],[Annee]]&amp;IF(LEN(Calendar[[#This Row],[No_Mois]])=1,"0"&amp;Calendar[[#This Row],[No_Mois]],Calendar[[#This Row],[No_Mois]])</f>
        <v>202111</v>
      </c>
      <c r="G694" s="1" t="str">
        <f>TEXT(Calendar[[#This Row],[Date]],"mmmm")&amp;" "&amp;TEXT(Calendar[[#This Row],[Date]],"aa")</f>
        <v>novembre 21</v>
      </c>
      <c r="H694" s="1" t="str">
        <f>TEXT(Calendar[[#This Row],[Date]],"mmm")&amp;" "&amp;TEXT(Calendar[[#This Row],[Date]],"aa")</f>
        <v>nov 21</v>
      </c>
      <c r="I694" s="2" t="str">
        <f>"S"&amp;IF(LEN(_xlfn.ISOWEEKNUM(Calendar[[#This Row],[Date]]))=1,"0"&amp;_xlfn.ISOWEEKNUM(Calendar[[#This Row],[Date]]),_xlfn.ISOWEEKNUM(Calendar[[#This Row],[Date]]))</f>
        <v>S47</v>
      </c>
      <c r="J694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4" s="2" t="str">
        <f>TEXT(Calendar[[#This Row],[Date]],"jjjj")</f>
        <v>mardi</v>
      </c>
      <c r="L694" s="2">
        <f>WEEKDAY(Calendar[[#This Row],[Date]],2)</f>
        <v>2</v>
      </c>
      <c r="M694" s="2">
        <f>DAY(Calendar[[#This Row],[Date]])</f>
        <v>23</v>
      </c>
      <c r="N694" s="2">
        <f>Calendar[[#This Row],[Date]]-DATE(Calendar[[#This Row],[Annee]],1,1)+1</f>
        <v>327</v>
      </c>
      <c r="O694" s="2" t="b">
        <f>IF(OR(Calendar[[#This Row],[Nom_Jour]]="Samedi",Calendar[[#This Row],[Nom_Jour]]="Dimanche"),TRUE)</f>
        <v>0</v>
      </c>
      <c r="P694" s="1" t="b">
        <f>NOT(ISERROR(VLOOKUP(Calendar[[#This Row],[Date]],Fériés[Date Fériés],1,FALSE)))</f>
        <v>0</v>
      </c>
    </row>
    <row r="695" spans="1:16" x14ac:dyDescent="0.3">
      <c r="A695" s="1">
        <v>44524</v>
      </c>
      <c r="B695" s="1" t="str">
        <f>TEXT(Calendar[[#This Row],[Date]],"aaaa")</f>
        <v>2021</v>
      </c>
      <c r="C695" s="1" t="str">
        <f>"T"&amp;ROUNDUP(Calendar[[#This Row],[No_Mois]]/3,0)</f>
        <v>T4</v>
      </c>
      <c r="D695">
        <f t="shared" si="12"/>
        <v>11</v>
      </c>
      <c r="E695" s="2" t="str">
        <f>"M"&amp;Calendar[[#This Row],[No_Mois]]</f>
        <v>M11</v>
      </c>
      <c r="F695" s="2" t="str">
        <f>Calendar[[#This Row],[Annee]]&amp;IF(LEN(Calendar[[#This Row],[No_Mois]])=1,"0"&amp;Calendar[[#This Row],[No_Mois]],Calendar[[#This Row],[No_Mois]])</f>
        <v>202111</v>
      </c>
      <c r="G695" s="1" t="str">
        <f>TEXT(Calendar[[#This Row],[Date]],"mmmm")&amp;" "&amp;TEXT(Calendar[[#This Row],[Date]],"aa")</f>
        <v>novembre 21</v>
      </c>
      <c r="H695" s="1" t="str">
        <f>TEXT(Calendar[[#This Row],[Date]],"mmm")&amp;" "&amp;TEXT(Calendar[[#This Row],[Date]],"aa")</f>
        <v>nov 21</v>
      </c>
      <c r="I695" s="2" t="str">
        <f>"S"&amp;IF(LEN(_xlfn.ISOWEEKNUM(Calendar[[#This Row],[Date]]))=1,"0"&amp;_xlfn.ISOWEEKNUM(Calendar[[#This Row],[Date]]),_xlfn.ISOWEEKNUM(Calendar[[#This Row],[Date]]))</f>
        <v>S47</v>
      </c>
      <c r="J695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5" s="2" t="str">
        <f>TEXT(Calendar[[#This Row],[Date]],"jjjj")</f>
        <v>mercredi</v>
      </c>
      <c r="L695" s="2">
        <f>WEEKDAY(Calendar[[#This Row],[Date]],2)</f>
        <v>3</v>
      </c>
      <c r="M695" s="2">
        <f>DAY(Calendar[[#This Row],[Date]])</f>
        <v>24</v>
      </c>
      <c r="N695" s="2">
        <f>Calendar[[#This Row],[Date]]-DATE(Calendar[[#This Row],[Annee]],1,1)+1</f>
        <v>328</v>
      </c>
      <c r="O695" s="2" t="b">
        <f>IF(OR(Calendar[[#This Row],[Nom_Jour]]="Samedi",Calendar[[#This Row],[Nom_Jour]]="Dimanche"),TRUE)</f>
        <v>0</v>
      </c>
      <c r="P695" s="1" t="b">
        <f>NOT(ISERROR(VLOOKUP(Calendar[[#This Row],[Date]],Fériés[Date Fériés],1,FALSE)))</f>
        <v>0</v>
      </c>
    </row>
    <row r="696" spans="1:16" x14ac:dyDescent="0.3">
      <c r="A696" s="1">
        <v>44525</v>
      </c>
      <c r="B696" s="1" t="str">
        <f>TEXT(Calendar[[#This Row],[Date]],"aaaa")</f>
        <v>2021</v>
      </c>
      <c r="C696" s="1" t="str">
        <f>"T"&amp;ROUNDUP(Calendar[[#This Row],[No_Mois]]/3,0)</f>
        <v>T4</v>
      </c>
      <c r="D696">
        <f t="shared" si="12"/>
        <v>11</v>
      </c>
      <c r="E696" s="2" t="str">
        <f>"M"&amp;Calendar[[#This Row],[No_Mois]]</f>
        <v>M11</v>
      </c>
      <c r="F696" s="2" t="str">
        <f>Calendar[[#This Row],[Annee]]&amp;IF(LEN(Calendar[[#This Row],[No_Mois]])=1,"0"&amp;Calendar[[#This Row],[No_Mois]],Calendar[[#This Row],[No_Mois]])</f>
        <v>202111</v>
      </c>
      <c r="G696" s="1" t="str">
        <f>TEXT(Calendar[[#This Row],[Date]],"mmmm")&amp;" "&amp;TEXT(Calendar[[#This Row],[Date]],"aa")</f>
        <v>novembre 21</v>
      </c>
      <c r="H696" s="1" t="str">
        <f>TEXT(Calendar[[#This Row],[Date]],"mmm")&amp;" "&amp;TEXT(Calendar[[#This Row],[Date]],"aa")</f>
        <v>nov 21</v>
      </c>
      <c r="I696" s="2" t="str">
        <f>"S"&amp;IF(LEN(_xlfn.ISOWEEKNUM(Calendar[[#This Row],[Date]]))=1,"0"&amp;_xlfn.ISOWEEKNUM(Calendar[[#This Row],[Date]]),_xlfn.ISOWEEKNUM(Calendar[[#This Row],[Date]]))</f>
        <v>S47</v>
      </c>
      <c r="J696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6" s="2" t="str">
        <f>TEXT(Calendar[[#This Row],[Date]],"jjjj")</f>
        <v>jeudi</v>
      </c>
      <c r="L696" s="2">
        <f>WEEKDAY(Calendar[[#This Row],[Date]],2)</f>
        <v>4</v>
      </c>
      <c r="M696" s="2">
        <f>DAY(Calendar[[#This Row],[Date]])</f>
        <v>25</v>
      </c>
      <c r="N696" s="2">
        <f>Calendar[[#This Row],[Date]]-DATE(Calendar[[#This Row],[Annee]],1,1)+1</f>
        <v>329</v>
      </c>
      <c r="O696" s="2" t="b">
        <f>IF(OR(Calendar[[#This Row],[Nom_Jour]]="Samedi",Calendar[[#This Row],[Nom_Jour]]="Dimanche"),TRUE)</f>
        <v>0</v>
      </c>
      <c r="P696" s="1" t="b">
        <f>NOT(ISERROR(VLOOKUP(Calendar[[#This Row],[Date]],Fériés[Date Fériés],1,FALSE)))</f>
        <v>0</v>
      </c>
    </row>
    <row r="697" spans="1:16" x14ac:dyDescent="0.3">
      <c r="A697" s="1">
        <v>44526</v>
      </c>
      <c r="B697" s="1" t="str">
        <f>TEXT(Calendar[[#This Row],[Date]],"aaaa")</f>
        <v>2021</v>
      </c>
      <c r="C697" s="1" t="str">
        <f>"T"&amp;ROUNDUP(Calendar[[#This Row],[No_Mois]]/3,0)</f>
        <v>T4</v>
      </c>
      <c r="D697">
        <f t="shared" si="12"/>
        <v>11</v>
      </c>
      <c r="E697" s="2" t="str">
        <f>"M"&amp;Calendar[[#This Row],[No_Mois]]</f>
        <v>M11</v>
      </c>
      <c r="F697" s="2" t="str">
        <f>Calendar[[#This Row],[Annee]]&amp;IF(LEN(Calendar[[#This Row],[No_Mois]])=1,"0"&amp;Calendar[[#This Row],[No_Mois]],Calendar[[#This Row],[No_Mois]])</f>
        <v>202111</v>
      </c>
      <c r="G697" s="1" t="str">
        <f>TEXT(Calendar[[#This Row],[Date]],"mmmm")&amp;" "&amp;TEXT(Calendar[[#This Row],[Date]],"aa")</f>
        <v>novembre 21</v>
      </c>
      <c r="H697" s="1" t="str">
        <f>TEXT(Calendar[[#This Row],[Date]],"mmm")&amp;" "&amp;TEXT(Calendar[[#This Row],[Date]],"aa")</f>
        <v>nov 21</v>
      </c>
      <c r="I697" s="2" t="str">
        <f>"S"&amp;IF(LEN(_xlfn.ISOWEEKNUM(Calendar[[#This Row],[Date]]))=1,"0"&amp;_xlfn.ISOWEEKNUM(Calendar[[#This Row],[Date]]),_xlfn.ISOWEEKNUM(Calendar[[#This Row],[Date]]))</f>
        <v>S47</v>
      </c>
      <c r="J697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7" s="2" t="str">
        <f>TEXT(Calendar[[#This Row],[Date]],"jjjj")</f>
        <v>vendredi</v>
      </c>
      <c r="L697" s="2">
        <f>WEEKDAY(Calendar[[#This Row],[Date]],2)</f>
        <v>5</v>
      </c>
      <c r="M697" s="2">
        <f>DAY(Calendar[[#This Row],[Date]])</f>
        <v>26</v>
      </c>
      <c r="N697" s="2">
        <f>Calendar[[#This Row],[Date]]-DATE(Calendar[[#This Row],[Annee]],1,1)+1</f>
        <v>330</v>
      </c>
      <c r="O697" s="2" t="b">
        <f>IF(OR(Calendar[[#This Row],[Nom_Jour]]="Samedi",Calendar[[#This Row],[Nom_Jour]]="Dimanche"),TRUE)</f>
        <v>0</v>
      </c>
      <c r="P697" s="1" t="b">
        <f>NOT(ISERROR(VLOOKUP(Calendar[[#This Row],[Date]],Fériés[Date Fériés],1,FALSE)))</f>
        <v>0</v>
      </c>
    </row>
    <row r="698" spans="1:16" x14ac:dyDescent="0.3">
      <c r="A698" s="1">
        <v>44527</v>
      </c>
      <c r="B698" s="1" t="str">
        <f>TEXT(Calendar[[#This Row],[Date]],"aaaa")</f>
        <v>2021</v>
      </c>
      <c r="C698" s="1" t="str">
        <f>"T"&amp;ROUNDUP(Calendar[[#This Row],[No_Mois]]/3,0)</f>
        <v>T4</v>
      </c>
      <c r="D698">
        <f t="shared" si="12"/>
        <v>11</v>
      </c>
      <c r="E698" s="2" t="str">
        <f>"M"&amp;Calendar[[#This Row],[No_Mois]]</f>
        <v>M11</v>
      </c>
      <c r="F698" s="2" t="str">
        <f>Calendar[[#This Row],[Annee]]&amp;IF(LEN(Calendar[[#This Row],[No_Mois]])=1,"0"&amp;Calendar[[#This Row],[No_Mois]],Calendar[[#This Row],[No_Mois]])</f>
        <v>202111</v>
      </c>
      <c r="G698" s="1" t="str">
        <f>TEXT(Calendar[[#This Row],[Date]],"mmmm")&amp;" "&amp;TEXT(Calendar[[#This Row],[Date]],"aa")</f>
        <v>novembre 21</v>
      </c>
      <c r="H698" s="1" t="str">
        <f>TEXT(Calendar[[#This Row],[Date]],"mmm")&amp;" "&amp;TEXT(Calendar[[#This Row],[Date]],"aa")</f>
        <v>nov 21</v>
      </c>
      <c r="I698" s="2" t="str">
        <f>"S"&amp;IF(LEN(_xlfn.ISOWEEKNUM(Calendar[[#This Row],[Date]]))=1,"0"&amp;_xlfn.ISOWEEKNUM(Calendar[[#This Row],[Date]]),_xlfn.ISOWEEKNUM(Calendar[[#This Row],[Date]]))</f>
        <v>S47</v>
      </c>
      <c r="J698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8" s="2" t="str">
        <f>TEXT(Calendar[[#This Row],[Date]],"jjjj")</f>
        <v>samedi</v>
      </c>
      <c r="L698" s="2">
        <f>WEEKDAY(Calendar[[#This Row],[Date]],2)</f>
        <v>6</v>
      </c>
      <c r="M698" s="2">
        <f>DAY(Calendar[[#This Row],[Date]])</f>
        <v>27</v>
      </c>
      <c r="N698" s="2">
        <f>Calendar[[#This Row],[Date]]-DATE(Calendar[[#This Row],[Annee]],1,1)+1</f>
        <v>331</v>
      </c>
      <c r="O698" s="2" t="b">
        <f>IF(OR(Calendar[[#This Row],[Nom_Jour]]="Samedi",Calendar[[#This Row],[Nom_Jour]]="Dimanche"),TRUE)</f>
        <v>1</v>
      </c>
      <c r="P698" s="1" t="b">
        <f>NOT(ISERROR(VLOOKUP(Calendar[[#This Row],[Date]],Fériés[Date Fériés],1,FALSE)))</f>
        <v>0</v>
      </c>
    </row>
    <row r="699" spans="1:16" x14ac:dyDescent="0.3">
      <c r="A699" s="1">
        <v>44528</v>
      </c>
      <c r="B699" s="1" t="str">
        <f>TEXT(Calendar[[#This Row],[Date]],"aaaa")</f>
        <v>2021</v>
      </c>
      <c r="C699" s="1" t="str">
        <f>"T"&amp;ROUNDUP(Calendar[[#This Row],[No_Mois]]/3,0)</f>
        <v>T4</v>
      </c>
      <c r="D699">
        <f t="shared" si="12"/>
        <v>11</v>
      </c>
      <c r="E699" s="2" t="str">
        <f>"M"&amp;Calendar[[#This Row],[No_Mois]]</f>
        <v>M11</v>
      </c>
      <c r="F699" s="2" t="str">
        <f>Calendar[[#This Row],[Annee]]&amp;IF(LEN(Calendar[[#This Row],[No_Mois]])=1,"0"&amp;Calendar[[#This Row],[No_Mois]],Calendar[[#This Row],[No_Mois]])</f>
        <v>202111</v>
      </c>
      <c r="G699" s="1" t="str">
        <f>TEXT(Calendar[[#This Row],[Date]],"mmmm")&amp;" "&amp;TEXT(Calendar[[#This Row],[Date]],"aa")</f>
        <v>novembre 21</v>
      </c>
      <c r="H699" s="1" t="str">
        <f>TEXT(Calendar[[#This Row],[Date]],"mmm")&amp;" "&amp;TEXT(Calendar[[#This Row],[Date]],"aa")</f>
        <v>nov 21</v>
      </c>
      <c r="I699" s="2" t="str">
        <f>"S"&amp;IF(LEN(_xlfn.ISOWEEKNUM(Calendar[[#This Row],[Date]]))=1,"0"&amp;_xlfn.ISOWEEKNUM(Calendar[[#This Row],[Date]]),_xlfn.ISOWEEKNUM(Calendar[[#This Row],[Date]]))</f>
        <v>S47</v>
      </c>
      <c r="J699" s="2" t="str">
        <f>Calendar[[#This Row],[Annee]]&amp;"-"&amp;IF(LEN(_xlfn.ISOWEEKNUM(Calendar[[#This Row],[Date]]))=1,"0"&amp;_xlfn.ISOWEEKNUM(Calendar[[#This Row],[Date]]),_xlfn.ISOWEEKNUM(Calendar[[#This Row],[Date]]))</f>
        <v>2021-47</v>
      </c>
      <c r="K699" s="2" t="str">
        <f>TEXT(Calendar[[#This Row],[Date]],"jjjj")</f>
        <v>dimanche</v>
      </c>
      <c r="L699" s="2">
        <f>WEEKDAY(Calendar[[#This Row],[Date]],2)</f>
        <v>7</v>
      </c>
      <c r="M699" s="2">
        <f>DAY(Calendar[[#This Row],[Date]])</f>
        <v>28</v>
      </c>
      <c r="N699" s="2">
        <f>Calendar[[#This Row],[Date]]-DATE(Calendar[[#This Row],[Annee]],1,1)+1</f>
        <v>332</v>
      </c>
      <c r="O699" s="2" t="b">
        <f>IF(OR(Calendar[[#This Row],[Nom_Jour]]="Samedi",Calendar[[#This Row],[Nom_Jour]]="Dimanche"),TRUE)</f>
        <v>1</v>
      </c>
      <c r="P699" s="1" t="b">
        <f>NOT(ISERROR(VLOOKUP(Calendar[[#This Row],[Date]],Fériés[Date Fériés],1,FALSE)))</f>
        <v>0</v>
      </c>
    </row>
    <row r="700" spans="1:16" x14ac:dyDescent="0.3">
      <c r="A700" s="1">
        <v>44529</v>
      </c>
      <c r="B700" s="1" t="str">
        <f>TEXT(Calendar[[#This Row],[Date]],"aaaa")</f>
        <v>2021</v>
      </c>
      <c r="C700" s="1" t="str">
        <f>"T"&amp;ROUNDUP(Calendar[[#This Row],[No_Mois]]/3,0)</f>
        <v>T4</v>
      </c>
      <c r="D700">
        <f t="shared" si="12"/>
        <v>11</v>
      </c>
      <c r="E700" s="2" t="str">
        <f>"M"&amp;Calendar[[#This Row],[No_Mois]]</f>
        <v>M11</v>
      </c>
      <c r="F700" s="2" t="str">
        <f>Calendar[[#This Row],[Annee]]&amp;IF(LEN(Calendar[[#This Row],[No_Mois]])=1,"0"&amp;Calendar[[#This Row],[No_Mois]],Calendar[[#This Row],[No_Mois]])</f>
        <v>202111</v>
      </c>
      <c r="G700" s="1" t="str">
        <f>TEXT(Calendar[[#This Row],[Date]],"mmmm")&amp;" "&amp;TEXT(Calendar[[#This Row],[Date]],"aa")</f>
        <v>novembre 21</v>
      </c>
      <c r="H700" s="1" t="str">
        <f>TEXT(Calendar[[#This Row],[Date]],"mmm")&amp;" "&amp;TEXT(Calendar[[#This Row],[Date]],"aa")</f>
        <v>nov 21</v>
      </c>
      <c r="I700" s="2" t="str">
        <f>"S"&amp;IF(LEN(_xlfn.ISOWEEKNUM(Calendar[[#This Row],[Date]]))=1,"0"&amp;_xlfn.ISOWEEKNUM(Calendar[[#This Row],[Date]]),_xlfn.ISOWEEKNUM(Calendar[[#This Row],[Date]]))</f>
        <v>S48</v>
      </c>
      <c r="J700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0" s="2" t="str">
        <f>TEXT(Calendar[[#This Row],[Date]],"jjjj")</f>
        <v>lundi</v>
      </c>
      <c r="L700" s="2">
        <f>WEEKDAY(Calendar[[#This Row],[Date]],2)</f>
        <v>1</v>
      </c>
      <c r="M700" s="2">
        <f>DAY(Calendar[[#This Row],[Date]])</f>
        <v>29</v>
      </c>
      <c r="N700" s="2">
        <f>Calendar[[#This Row],[Date]]-DATE(Calendar[[#This Row],[Annee]],1,1)+1</f>
        <v>333</v>
      </c>
      <c r="O700" s="2" t="b">
        <f>IF(OR(Calendar[[#This Row],[Nom_Jour]]="Samedi",Calendar[[#This Row],[Nom_Jour]]="Dimanche"),TRUE)</f>
        <v>0</v>
      </c>
      <c r="P700" s="1" t="b">
        <f>NOT(ISERROR(VLOOKUP(Calendar[[#This Row],[Date]],Fériés[Date Fériés],1,FALSE)))</f>
        <v>0</v>
      </c>
    </row>
    <row r="701" spans="1:16" x14ac:dyDescent="0.3">
      <c r="A701" s="1">
        <v>44530</v>
      </c>
      <c r="B701" s="1" t="str">
        <f>TEXT(Calendar[[#This Row],[Date]],"aaaa")</f>
        <v>2021</v>
      </c>
      <c r="C701" s="1" t="str">
        <f>"T"&amp;ROUNDUP(Calendar[[#This Row],[No_Mois]]/3,0)</f>
        <v>T4</v>
      </c>
      <c r="D701">
        <f t="shared" si="12"/>
        <v>11</v>
      </c>
      <c r="E701" s="2" t="str">
        <f>"M"&amp;Calendar[[#This Row],[No_Mois]]</f>
        <v>M11</v>
      </c>
      <c r="F701" s="2" t="str">
        <f>Calendar[[#This Row],[Annee]]&amp;IF(LEN(Calendar[[#This Row],[No_Mois]])=1,"0"&amp;Calendar[[#This Row],[No_Mois]],Calendar[[#This Row],[No_Mois]])</f>
        <v>202111</v>
      </c>
      <c r="G701" s="1" t="str">
        <f>TEXT(Calendar[[#This Row],[Date]],"mmmm")&amp;" "&amp;TEXT(Calendar[[#This Row],[Date]],"aa")</f>
        <v>novembre 21</v>
      </c>
      <c r="H701" s="1" t="str">
        <f>TEXT(Calendar[[#This Row],[Date]],"mmm")&amp;" "&amp;TEXT(Calendar[[#This Row],[Date]],"aa")</f>
        <v>nov 21</v>
      </c>
      <c r="I701" s="2" t="str">
        <f>"S"&amp;IF(LEN(_xlfn.ISOWEEKNUM(Calendar[[#This Row],[Date]]))=1,"0"&amp;_xlfn.ISOWEEKNUM(Calendar[[#This Row],[Date]]),_xlfn.ISOWEEKNUM(Calendar[[#This Row],[Date]]))</f>
        <v>S48</v>
      </c>
      <c r="J701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1" s="2" t="str">
        <f>TEXT(Calendar[[#This Row],[Date]],"jjjj")</f>
        <v>mardi</v>
      </c>
      <c r="L701" s="2">
        <f>WEEKDAY(Calendar[[#This Row],[Date]],2)</f>
        <v>2</v>
      </c>
      <c r="M701" s="2">
        <f>DAY(Calendar[[#This Row],[Date]])</f>
        <v>30</v>
      </c>
      <c r="N701" s="2">
        <f>Calendar[[#This Row],[Date]]-DATE(Calendar[[#This Row],[Annee]],1,1)+1</f>
        <v>334</v>
      </c>
      <c r="O701" s="2" t="b">
        <f>IF(OR(Calendar[[#This Row],[Nom_Jour]]="Samedi",Calendar[[#This Row],[Nom_Jour]]="Dimanche"),TRUE)</f>
        <v>0</v>
      </c>
      <c r="P701" s="1" t="b">
        <f>NOT(ISERROR(VLOOKUP(Calendar[[#This Row],[Date]],Fériés[Date Fériés],1,FALSE)))</f>
        <v>0</v>
      </c>
    </row>
    <row r="702" spans="1:16" x14ac:dyDescent="0.3">
      <c r="A702" s="1">
        <v>44531</v>
      </c>
      <c r="B702" s="1" t="str">
        <f>TEXT(Calendar[[#This Row],[Date]],"aaaa")</f>
        <v>2021</v>
      </c>
      <c r="C702" s="1" t="str">
        <f>"T"&amp;ROUNDUP(Calendar[[#This Row],[No_Mois]]/3,0)</f>
        <v>T4</v>
      </c>
      <c r="D702">
        <f t="shared" si="12"/>
        <v>12</v>
      </c>
      <c r="E702" s="2" t="str">
        <f>"M"&amp;Calendar[[#This Row],[No_Mois]]</f>
        <v>M12</v>
      </c>
      <c r="F702" s="2" t="str">
        <f>Calendar[[#This Row],[Annee]]&amp;IF(LEN(Calendar[[#This Row],[No_Mois]])=1,"0"&amp;Calendar[[#This Row],[No_Mois]],Calendar[[#This Row],[No_Mois]])</f>
        <v>202112</v>
      </c>
      <c r="G702" s="1" t="str">
        <f>TEXT(Calendar[[#This Row],[Date]],"mmmm")&amp;" "&amp;TEXT(Calendar[[#This Row],[Date]],"aa")</f>
        <v>décembre 21</v>
      </c>
      <c r="H702" s="1" t="str">
        <f>TEXT(Calendar[[#This Row],[Date]],"mmm")&amp;" "&amp;TEXT(Calendar[[#This Row],[Date]],"aa")</f>
        <v>déc 21</v>
      </c>
      <c r="I702" s="2" t="str">
        <f>"S"&amp;IF(LEN(_xlfn.ISOWEEKNUM(Calendar[[#This Row],[Date]]))=1,"0"&amp;_xlfn.ISOWEEKNUM(Calendar[[#This Row],[Date]]),_xlfn.ISOWEEKNUM(Calendar[[#This Row],[Date]]))</f>
        <v>S48</v>
      </c>
      <c r="J702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2" s="2" t="str">
        <f>TEXT(Calendar[[#This Row],[Date]],"jjjj")</f>
        <v>mercredi</v>
      </c>
      <c r="L702" s="2">
        <f>WEEKDAY(Calendar[[#This Row],[Date]],2)</f>
        <v>3</v>
      </c>
      <c r="M702" s="2">
        <f>DAY(Calendar[[#This Row],[Date]])</f>
        <v>1</v>
      </c>
      <c r="N702" s="2">
        <f>Calendar[[#This Row],[Date]]-DATE(Calendar[[#This Row],[Annee]],1,1)+1</f>
        <v>335</v>
      </c>
      <c r="O702" s="2" t="b">
        <f>IF(OR(Calendar[[#This Row],[Nom_Jour]]="Samedi",Calendar[[#This Row],[Nom_Jour]]="Dimanche"),TRUE)</f>
        <v>0</v>
      </c>
      <c r="P702" s="1" t="b">
        <f>NOT(ISERROR(VLOOKUP(Calendar[[#This Row],[Date]],Fériés[Date Fériés],1,FALSE)))</f>
        <v>0</v>
      </c>
    </row>
    <row r="703" spans="1:16" x14ac:dyDescent="0.3">
      <c r="A703" s="1">
        <v>44532</v>
      </c>
      <c r="B703" s="1" t="str">
        <f>TEXT(Calendar[[#This Row],[Date]],"aaaa")</f>
        <v>2021</v>
      </c>
      <c r="C703" s="1" t="str">
        <f>"T"&amp;ROUNDUP(Calendar[[#This Row],[No_Mois]]/3,0)</f>
        <v>T4</v>
      </c>
      <c r="D703">
        <f t="shared" si="12"/>
        <v>12</v>
      </c>
      <c r="E703" s="2" t="str">
        <f>"M"&amp;Calendar[[#This Row],[No_Mois]]</f>
        <v>M12</v>
      </c>
      <c r="F703" s="2" t="str">
        <f>Calendar[[#This Row],[Annee]]&amp;IF(LEN(Calendar[[#This Row],[No_Mois]])=1,"0"&amp;Calendar[[#This Row],[No_Mois]],Calendar[[#This Row],[No_Mois]])</f>
        <v>202112</v>
      </c>
      <c r="G703" s="1" t="str">
        <f>TEXT(Calendar[[#This Row],[Date]],"mmmm")&amp;" "&amp;TEXT(Calendar[[#This Row],[Date]],"aa")</f>
        <v>décembre 21</v>
      </c>
      <c r="H703" s="1" t="str">
        <f>TEXT(Calendar[[#This Row],[Date]],"mmm")&amp;" "&amp;TEXT(Calendar[[#This Row],[Date]],"aa")</f>
        <v>déc 21</v>
      </c>
      <c r="I703" s="2" t="str">
        <f>"S"&amp;IF(LEN(_xlfn.ISOWEEKNUM(Calendar[[#This Row],[Date]]))=1,"0"&amp;_xlfn.ISOWEEKNUM(Calendar[[#This Row],[Date]]),_xlfn.ISOWEEKNUM(Calendar[[#This Row],[Date]]))</f>
        <v>S48</v>
      </c>
      <c r="J703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3" s="2" t="str">
        <f>TEXT(Calendar[[#This Row],[Date]],"jjjj")</f>
        <v>jeudi</v>
      </c>
      <c r="L703" s="2">
        <f>WEEKDAY(Calendar[[#This Row],[Date]],2)</f>
        <v>4</v>
      </c>
      <c r="M703" s="2">
        <f>DAY(Calendar[[#This Row],[Date]])</f>
        <v>2</v>
      </c>
      <c r="N703" s="2">
        <f>Calendar[[#This Row],[Date]]-DATE(Calendar[[#This Row],[Annee]],1,1)+1</f>
        <v>336</v>
      </c>
      <c r="O703" s="2" t="b">
        <f>IF(OR(Calendar[[#This Row],[Nom_Jour]]="Samedi",Calendar[[#This Row],[Nom_Jour]]="Dimanche"),TRUE)</f>
        <v>0</v>
      </c>
      <c r="P703" s="1" t="b">
        <f>NOT(ISERROR(VLOOKUP(Calendar[[#This Row],[Date]],Fériés[Date Fériés],1,FALSE)))</f>
        <v>0</v>
      </c>
    </row>
    <row r="704" spans="1:16" x14ac:dyDescent="0.3">
      <c r="A704" s="1">
        <v>44533</v>
      </c>
      <c r="B704" s="1" t="str">
        <f>TEXT(Calendar[[#This Row],[Date]],"aaaa")</f>
        <v>2021</v>
      </c>
      <c r="C704" s="1" t="str">
        <f>"T"&amp;ROUNDUP(Calendar[[#This Row],[No_Mois]]/3,0)</f>
        <v>T4</v>
      </c>
      <c r="D704">
        <f t="shared" si="12"/>
        <v>12</v>
      </c>
      <c r="E704" s="2" t="str">
        <f>"M"&amp;Calendar[[#This Row],[No_Mois]]</f>
        <v>M12</v>
      </c>
      <c r="F704" s="2" t="str">
        <f>Calendar[[#This Row],[Annee]]&amp;IF(LEN(Calendar[[#This Row],[No_Mois]])=1,"0"&amp;Calendar[[#This Row],[No_Mois]],Calendar[[#This Row],[No_Mois]])</f>
        <v>202112</v>
      </c>
      <c r="G704" s="1" t="str">
        <f>TEXT(Calendar[[#This Row],[Date]],"mmmm")&amp;" "&amp;TEXT(Calendar[[#This Row],[Date]],"aa")</f>
        <v>décembre 21</v>
      </c>
      <c r="H704" s="1" t="str">
        <f>TEXT(Calendar[[#This Row],[Date]],"mmm")&amp;" "&amp;TEXT(Calendar[[#This Row],[Date]],"aa")</f>
        <v>déc 21</v>
      </c>
      <c r="I704" s="2" t="str">
        <f>"S"&amp;IF(LEN(_xlfn.ISOWEEKNUM(Calendar[[#This Row],[Date]]))=1,"0"&amp;_xlfn.ISOWEEKNUM(Calendar[[#This Row],[Date]]),_xlfn.ISOWEEKNUM(Calendar[[#This Row],[Date]]))</f>
        <v>S48</v>
      </c>
      <c r="J704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4" s="2" t="str">
        <f>TEXT(Calendar[[#This Row],[Date]],"jjjj")</f>
        <v>vendredi</v>
      </c>
      <c r="L704" s="2">
        <f>WEEKDAY(Calendar[[#This Row],[Date]],2)</f>
        <v>5</v>
      </c>
      <c r="M704" s="2">
        <f>DAY(Calendar[[#This Row],[Date]])</f>
        <v>3</v>
      </c>
      <c r="N704" s="2">
        <f>Calendar[[#This Row],[Date]]-DATE(Calendar[[#This Row],[Annee]],1,1)+1</f>
        <v>337</v>
      </c>
      <c r="O704" s="2" t="b">
        <f>IF(OR(Calendar[[#This Row],[Nom_Jour]]="Samedi",Calendar[[#This Row],[Nom_Jour]]="Dimanche"),TRUE)</f>
        <v>0</v>
      </c>
      <c r="P704" s="1" t="b">
        <f>NOT(ISERROR(VLOOKUP(Calendar[[#This Row],[Date]],Fériés[Date Fériés],1,FALSE)))</f>
        <v>0</v>
      </c>
    </row>
    <row r="705" spans="1:16" x14ac:dyDescent="0.3">
      <c r="A705" s="1">
        <v>44534</v>
      </c>
      <c r="B705" s="1" t="str">
        <f>TEXT(Calendar[[#This Row],[Date]],"aaaa")</f>
        <v>2021</v>
      </c>
      <c r="C705" s="1" t="str">
        <f>"T"&amp;ROUNDUP(Calendar[[#This Row],[No_Mois]]/3,0)</f>
        <v>T4</v>
      </c>
      <c r="D705">
        <f t="shared" si="12"/>
        <v>12</v>
      </c>
      <c r="E705" s="2" t="str">
        <f>"M"&amp;Calendar[[#This Row],[No_Mois]]</f>
        <v>M12</v>
      </c>
      <c r="F705" s="2" t="str">
        <f>Calendar[[#This Row],[Annee]]&amp;IF(LEN(Calendar[[#This Row],[No_Mois]])=1,"0"&amp;Calendar[[#This Row],[No_Mois]],Calendar[[#This Row],[No_Mois]])</f>
        <v>202112</v>
      </c>
      <c r="G705" s="1" t="str">
        <f>TEXT(Calendar[[#This Row],[Date]],"mmmm")&amp;" "&amp;TEXT(Calendar[[#This Row],[Date]],"aa")</f>
        <v>décembre 21</v>
      </c>
      <c r="H705" s="1" t="str">
        <f>TEXT(Calendar[[#This Row],[Date]],"mmm")&amp;" "&amp;TEXT(Calendar[[#This Row],[Date]],"aa")</f>
        <v>déc 21</v>
      </c>
      <c r="I705" s="2" t="str">
        <f>"S"&amp;IF(LEN(_xlfn.ISOWEEKNUM(Calendar[[#This Row],[Date]]))=1,"0"&amp;_xlfn.ISOWEEKNUM(Calendar[[#This Row],[Date]]),_xlfn.ISOWEEKNUM(Calendar[[#This Row],[Date]]))</f>
        <v>S48</v>
      </c>
      <c r="J705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5" s="2" t="str">
        <f>TEXT(Calendar[[#This Row],[Date]],"jjjj")</f>
        <v>samedi</v>
      </c>
      <c r="L705" s="2">
        <f>WEEKDAY(Calendar[[#This Row],[Date]],2)</f>
        <v>6</v>
      </c>
      <c r="M705" s="2">
        <f>DAY(Calendar[[#This Row],[Date]])</f>
        <v>4</v>
      </c>
      <c r="N705" s="2">
        <f>Calendar[[#This Row],[Date]]-DATE(Calendar[[#This Row],[Annee]],1,1)+1</f>
        <v>338</v>
      </c>
      <c r="O705" s="2" t="b">
        <f>IF(OR(Calendar[[#This Row],[Nom_Jour]]="Samedi",Calendar[[#This Row],[Nom_Jour]]="Dimanche"),TRUE)</f>
        <v>1</v>
      </c>
      <c r="P705" s="1" t="b">
        <f>NOT(ISERROR(VLOOKUP(Calendar[[#This Row],[Date]],Fériés[Date Fériés],1,FALSE)))</f>
        <v>0</v>
      </c>
    </row>
    <row r="706" spans="1:16" x14ac:dyDescent="0.3">
      <c r="A706" s="1">
        <v>44535</v>
      </c>
      <c r="B706" s="1" t="str">
        <f>TEXT(Calendar[[#This Row],[Date]],"aaaa")</f>
        <v>2021</v>
      </c>
      <c r="C706" s="1" t="str">
        <f>"T"&amp;ROUNDUP(Calendar[[#This Row],[No_Mois]]/3,0)</f>
        <v>T4</v>
      </c>
      <c r="D706">
        <f t="shared" si="12"/>
        <v>12</v>
      </c>
      <c r="E706" s="2" t="str">
        <f>"M"&amp;Calendar[[#This Row],[No_Mois]]</f>
        <v>M12</v>
      </c>
      <c r="F706" s="2" t="str">
        <f>Calendar[[#This Row],[Annee]]&amp;IF(LEN(Calendar[[#This Row],[No_Mois]])=1,"0"&amp;Calendar[[#This Row],[No_Mois]],Calendar[[#This Row],[No_Mois]])</f>
        <v>202112</v>
      </c>
      <c r="G706" s="1" t="str">
        <f>TEXT(Calendar[[#This Row],[Date]],"mmmm")&amp;" "&amp;TEXT(Calendar[[#This Row],[Date]],"aa")</f>
        <v>décembre 21</v>
      </c>
      <c r="H706" s="1" t="str">
        <f>TEXT(Calendar[[#This Row],[Date]],"mmm")&amp;" "&amp;TEXT(Calendar[[#This Row],[Date]],"aa")</f>
        <v>déc 21</v>
      </c>
      <c r="I706" s="2" t="str">
        <f>"S"&amp;IF(LEN(_xlfn.ISOWEEKNUM(Calendar[[#This Row],[Date]]))=1,"0"&amp;_xlfn.ISOWEEKNUM(Calendar[[#This Row],[Date]]),_xlfn.ISOWEEKNUM(Calendar[[#This Row],[Date]]))</f>
        <v>S48</v>
      </c>
      <c r="J706" s="2" t="str">
        <f>Calendar[[#This Row],[Annee]]&amp;"-"&amp;IF(LEN(_xlfn.ISOWEEKNUM(Calendar[[#This Row],[Date]]))=1,"0"&amp;_xlfn.ISOWEEKNUM(Calendar[[#This Row],[Date]]),_xlfn.ISOWEEKNUM(Calendar[[#This Row],[Date]]))</f>
        <v>2021-48</v>
      </c>
      <c r="K706" s="2" t="str">
        <f>TEXT(Calendar[[#This Row],[Date]],"jjjj")</f>
        <v>dimanche</v>
      </c>
      <c r="L706" s="2">
        <f>WEEKDAY(Calendar[[#This Row],[Date]],2)</f>
        <v>7</v>
      </c>
      <c r="M706" s="2">
        <f>DAY(Calendar[[#This Row],[Date]])</f>
        <v>5</v>
      </c>
      <c r="N706" s="2">
        <f>Calendar[[#This Row],[Date]]-DATE(Calendar[[#This Row],[Annee]],1,1)+1</f>
        <v>339</v>
      </c>
      <c r="O706" s="2" t="b">
        <f>IF(OR(Calendar[[#This Row],[Nom_Jour]]="Samedi",Calendar[[#This Row],[Nom_Jour]]="Dimanche"),TRUE)</f>
        <v>1</v>
      </c>
      <c r="P706" s="1" t="b">
        <f>NOT(ISERROR(VLOOKUP(Calendar[[#This Row],[Date]],Fériés[Date Fériés],1,FALSE)))</f>
        <v>0</v>
      </c>
    </row>
    <row r="707" spans="1:16" x14ac:dyDescent="0.3">
      <c r="A707" s="1">
        <v>44536</v>
      </c>
      <c r="B707" s="1" t="str">
        <f>TEXT(Calendar[[#This Row],[Date]],"aaaa")</f>
        <v>2021</v>
      </c>
      <c r="C707" s="1" t="str">
        <f>"T"&amp;ROUNDUP(Calendar[[#This Row],[No_Mois]]/3,0)</f>
        <v>T4</v>
      </c>
      <c r="D707">
        <f t="shared" si="12"/>
        <v>12</v>
      </c>
      <c r="E707" s="2" t="str">
        <f>"M"&amp;Calendar[[#This Row],[No_Mois]]</f>
        <v>M12</v>
      </c>
      <c r="F707" s="2" t="str">
        <f>Calendar[[#This Row],[Annee]]&amp;IF(LEN(Calendar[[#This Row],[No_Mois]])=1,"0"&amp;Calendar[[#This Row],[No_Mois]],Calendar[[#This Row],[No_Mois]])</f>
        <v>202112</v>
      </c>
      <c r="G707" s="1" t="str">
        <f>TEXT(Calendar[[#This Row],[Date]],"mmmm")&amp;" "&amp;TEXT(Calendar[[#This Row],[Date]],"aa")</f>
        <v>décembre 21</v>
      </c>
      <c r="H707" s="1" t="str">
        <f>TEXT(Calendar[[#This Row],[Date]],"mmm")&amp;" "&amp;TEXT(Calendar[[#This Row],[Date]],"aa")</f>
        <v>déc 21</v>
      </c>
      <c r="I707" s="2" t="str">
        <f>"S"&amp;IF(LEN(_xlfn.ISOWEEKNUM(Calendar[[#This Row],[Date]]))=1,"0"&amp;_xlfn.ISOWEEKNUM(Calendar[[#This Row],[Date]]),_xlfn.ISOWEEKNUM(Calendar[[#This Row],[Date]]))</f>
        <v>S49</v>
      </c>
      <c r="J707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07" s="2" t="str">
        <f>TEXT(Calendar[[#This Row],[Date]],"jjjj")</f>
        <v>lundi</v>
      </c>
      <c r="L707" s="2">
        <f>WEEKDAY(Calendar[[#This Row],[Date]],2)</f>
        <v>1</v>
      </c>
      <c r="M707" s="2">
        <f>DAY(Calendar[[#This Row],[Date]])</f>
        <v>6</v>
      </c>
      <c r="N707" s="2">
        <f>Calendar[[#This Row],[Date]]-DATE(Calendar[[#This Row],[Annee]],1,1)+1</f>
        <v>340</v>
      </c>
      <c r="O707" s="2" t="b">
        <f>IF(OR(Calendar[[#This Row],[Nom_Jour]]="Samedi",Calendar[[#This Row],[Nom_Jour]]="Dimanche"),TRUE)</f>
        <v>0</v>
      </c>
      <c r="P707" s="1" t="b">
        <f>NOT(ISERROR(VLOOKUP(Calendar[[#This Row],[Date]],Fériés[Date Fériés],1,FALSE)))</f>
        <v>0</v>
      </c>
    </row>
    <row r="708" spans="1:16" x14ac:dyDescent="0.3">
      <c r="A708" s="1">
        <v>44537</v>
      </c>
      <c r="B708" s="1" t="str">
        <f>TEXT(Calendar[[#This Row],[Date]],"aaaa")</f>
        <v>2021</v>
      </c>
      <c r="C708" s="1" t="str">
        <f>"T"&amp;ROUNDUP(Calendar[[#This Row],[No_Mois]]/3,0)</f>
        <v>T4</v>
      </c>
      <c r="D708">
        <f t="shared" si="12"/>
        <v>12</v>
      </c>
      <c r="E708" s="2" t="str">
        <f>"M"&amp;Calendar[[#This Row],[No_Mois]]</f>
        <v>M12</v>
      </c>
      <c r="F708" s="2" t="str">
        <f>Calendar[[#This Row],[Annee]]&amp;IF(LEN(Calendar[[#This Row],[No_Mois]])=1,"0"&amp;Calendar[[#This Row],[No_Mois]],Calendar[[#This Row],[No_Mois]])</f>
        <v>202112</v>
      </c>
      <c r="G708" s="1" t="str">
        <f>TEXT(Calendar[[#This Row],[Date]],"mmmm")&amp;" "&amp;TEXT(Calendar[[#This Row],[Date]],"aa")</f>
        <v>décembre 21</v>
      </c>
      <c r="H708" s="1" t="str">
        <f>TEXT(Calendar[[#This Row],[Date]],"mmm")&amp;" "&amp;TEXT(Calendar[[#This Row],[Date]],"aa")</f>
        <v>déc 21</v>
      </c>
      <c r="I708" s="2" t="str">
        <f>"S"&amp;IF(LEN(_xlfn.ISOWEEKNUM(Calendar[[#This Row],[Date]]))=1,"0"&amp;_xlfn.ISOWEEKNUM(Calendar[[#This Row],[Date]]),_xlfn.ISOWEEKNUM(Calendar[[#This Row],[Date]]))</f>
        <v>S49</v>
      </c>
      <c r="J708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08" s="2" t="str">
        <f>TEXT(Calendar[[#This Row],[Date]],"jjjj")</f>
        <v>mardi</v>
      </c>
      <c r="L708" s="2">
        <f>WEEKDAY(Calendar[[#This Row],[Date]],2)</f>
        <v>2</v>
      </c>
      <c r="M708" s="2">
        <f>DAY(Calendar[[#This Row],[Date]])</f>
        <v>7</v>
      </c>
      <c r="N708" s="2">
        <f>Calendar[[#This Row],[Date]]-DATE(Calendar[[#This Row],[Annee]],1,1)+1</f>
        <v>341</v>
      </c>
      <c r="O708" s="2" t="b">
        <f>IF(OR(Calendar[[#This Row],[Nom_Jour]]="Samedi",Calendar[[#This Row],[Nom_Jour]]="Dimanche"),TRUE)</f>
        <v>0</v>
      </c>
      <c r="P708" s="1" t="b">
        <f>NOT(ISERROR(VLOOKUP(Calendar[[#This Row],[Date]],Fériés[Date Fériés],1,FALSE)))</f>
        <v>0</v>
      </c>
    </row>
    <row r="709" spans="1:16" x14ac:dyDescent="0.3">
      <c r="A709" s="1">
        <v>44538</v>
      </c>
      <c r="B709" s="1" t="str">
        <f>TEXT(Calendar[[#This Row],[Date]],"aaaa")</f>
        <v>2021</v>
      </c>
      <c r="C709" s="1" t="str">
        <f>"T"&amp;ROUNDUP(Calendar[[#This Row],[No_Mois]]/3,0)</f>
        <v>T4</v>
      </c>
      <c r="D709">
        <f t="shared" si="12"/>
        <v>12</v>
      </c>
      <c r="E709" s="2" t="str">
        <f>"M"&amp;Calendar[[#This Row],[No_Mois]]</f>
        <v>M12</v>
      </c>
      <c r="F709" s="2" t="str">
        <f>Calendar[[#This Row],[Annee]]&amp;IF(LEN(Calendar[[#This Row],[No_Mois]])=1,"0"&amp;Calendar[[#This Row],[No_Mois]],Calendar[[#This Row],[No_Mois]])</f>
        <v>202112</v>
      </c>
      <c r="G709" s="1" t="str">
        <f>TEXT(Calendar[[#This Row],[Date]],"mmmm")&amp;" "&amp;TEXT(Calendar[[#This Row],[Date]],"aa")</f>
        <v>décembre 21</v>
      </c>
      <c r="H709" s="1" t="str">
        <f>TEXT(Calendar[[#This Row],[Date]],"mmm")&amp;" "&amp;TEXT(Calendar[[#This Row],[Date]],"aa")</f>
        <v>déc 21</v>
      </c>
      <c r="I709" s="2" t="str">
        <f>"S"&amp;IF(LEN(_xlfn.ISOWEEKNUM(Calendar[[#This Row],[Date]]))=1,"0"&amp;_xlfn.ISOWEEKNUM(Calendar[[#This Row],[Date]]),_xlfn.ISOWEEKNUM(Calendar[[#This Row],[Date]]))</f>
        <v>S49</v>
      </c>
      <c r="J709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09" s="2" t="str">
        <f>TEXT(Calendar[[#This Row],[Date]],"jjjj")</f>
        <v>mercredi</v>
      </c>
      <c r="L709" s="2">
        <f>WEEKDAY(Calendar[[#This Row],[Date]],2)</f>
        <v>3</v>
      </c>
      <c r="M709" s="2">
        <f>DAY(Calendar[[#This Row],[Date]])</f>
        <v>8</v>
      </c>
      <c r="N709" s="2">
        <f>Calendar[[#This Row],[Date]]-DATE(Calendar[[#This Row],[Annee]],1,1)+1</f>
        <v>342</v>
      </c>
      <c r="O709" s="2" t="b">
        <f>IF(OR(Calendar[[#This Row],[Nom_Jour]]="Samedi",Calendar[[#This Row],[Nom_Jour]]="Dimanche"),TRUE)</f>
        <v>0</v>
      </c>
      <c r="P709" s="1" t="b">
        <f>NOT(ISERROR(VLOOKUP(Calendar[[#This Row],[Date]],Fériés[Date Fériés],1,FALSE)))</f>
        <v>0</v>
      </c>
    </row>
    <row r="710" spans="1:16" x14ac:dyDescent="0.3">
      <c r="A710" s="1">
        <v>44539</v>
      </c>
      <c r="B710" s="1" t="str">
        <f>TEXT(Calendar[[#This Row],[Date]],"aaaa")</f>
        <v>2021</v>
      </c>
      <c r="C710" s="1" t="str">
        <f>"T"&amp;ROUNDUP(Calendar[[#This Row],[No_Mois]]/3,0)</f>
        <v>T4</v>
      </c>
      <c r="D710">
        <f t="shared" si="12"/>
        <v>12</v>
      </c>
      <c r="E710" s="2" t="str">
        <f>"M"&amp;Calendar[[#This Row],[No_Mois]]</f>
        <v>M12</v>
      </c>
      <c r="F710" s="2" t="str">
        <f>Calendar[[#This Row],[Annee]]&amp;IF(LEN(Calendar[[#This Row],[No_Mois]])=1,"0"&amp;Calendar[[#This Row],[No_Mois]],Calendar[[#This Row],[No_Mois]])</f>
        <v>202112</v>
      </c>
      <c r="G710" s="1" t="str">
        <f>TEXT(Calendar[[#This Row],[Date]],"mmmm")&amp;" "&amp;TEXT(Calendar[[#This Row],[Date]],"aa")</f>
        <v>décembre 21</v>
      </c>
      <c r="H710" s="1" t="str">
        <f>TEXT(Calendar[[#This Row],[Date]],"mmm")&amp;" "&amp;TEXT(Calendar[[#This Row],[Date]],"aa")</f>
        <v>déc 21</v>
      </c>
      <c r="I710" s="2" t="str">
        <f>"S"&amp;IF(LEN(_xlfn.ISOWEEKNUM(Calendar[[#This Row],[Date]]))=1,"0"&amp;_xlfn.ISOWEEKNUM(Calendar[[#This Row],[Date]]),_xlfn.ISOWEEKNUM(Calendar[[#This Row],[Date]]))</f>
        <v>S49</v>
      </c>
      <c r="J710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10" s="2" t="str">
        <f>TEXT(Calendar[[#This Row],[Date]],"jjjj")</f>
        <v>jeudi</v>
      </c>
      <c r="L710" s="2">
        <f>WEEKDAY(Calendar[[#This Row],[Date]],2)</f>
        <v>4</v>
      </c>
      <c r="M710" s="2">
        <f>DAY(Calendar[[#This Row],[Date]])</f>
        <v>9</v>
      </c>
      <c r="N710" s="2">
        <f>Calendar[[#This Row],[Date]]-DATE(Calendar[[#This Row],[Annee]],1,1)+1</f>
        <v>343</v>
      </c>
      <c r="O710" s="2" t="b">
        <f>IF(OR(Calendar[[#This Row],[Nom_Jour]]="Samedi",Calendar[[#This Row],[Nom_Jour]]="Dimanche"),TRUE)</f>
        <v>0</v>
      </c>
      <c r="P710" s="1" t="b">
        <f>NOT(ISERROR(VLOOKUP(Calendar[[#This Row],[Date]],Fériés[Date Fériés],1,FALSE)))</f>
        <v>0</v>
      </c>
    </row>
    <row r="711" spans="1:16" x14ac:dyDescent="0.3">
      <c r="A711" s="1">
        <v>44540</v>
      </c>
      <c r="B711" s="1" t="str">
        <f>TEXT(Calendar[[#This Row],[Date]],"aaaa")</f>
        <v>2021</v>
      </c>
      <c r="C711" s="1" t="str">
        <f>"T"&amp;ROUNDUP(Calendar[[#This Row],[No_Mois]]/3,0)</f>
        <v>T4</v>
      </c>
      <c r="D711">
        <f t="shared" si="12"/>
        <v>12</v>
      </c>
      <c r="E711" s="2" t="str">
        <f>"M"&amp;Calendar[[#This Row],[No_Mois]]</f>
        <v>M12</v>
      </c>
      <c r="F711" s="2" t="str">
        <f>Calendar[[#This Row],[Annee]]&amp;IF(LEN(Calendar[[#This Row],[No_Mois]])=1,"0"&amp;Calendar[[#This Row],[No_Mois]],Calendar[[#This Row],[No_Mois]])</f>
        <v>202112</v>
      </c>
      <c r="G711" s="1" t="str">
        <f>TEXT(Calendar[[#This Row],[Date]],"mmmm")&amp;" "&amp;TEXT(Calendar[[#This Row],[Date]],"aa")</f>
        <v>décembre 21</v>
      </c>
      <c r="H711" s="1" t="str">
        <f>TEXT(Calendar[[#This Row],[Date]],"mmm")&amp;" "&amp;TEXT(Calendar[[#This Row],[Date]],"aa")</f>
        <v>déc 21</v>
      </c>
      <c r="I711" s="2" t="str">
        <f>"S"&amp;IF(LEN(_xlfn.ISOWEEKNUM(Calendar[[#This Row],[Date]]))=1,"0"&amp;_xlfn.ISOWEEKNUM(Calendar[[#This Row],[Date]]),_xlfn.ISOWEEKNUM(Calendar[[#This Row],[Date]]))</f>
        <v>S49</v>
      </c>
      <c r="J711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11" s="2" t="str">
        <f>TEXT(Calendar[[#This Row],[Date]],"jjjj")</f>
        <v>vendredi</v>
      </c>
      <c r="L711" s="2">
        <f>WEEKDAY(Calendar[[#This Row],[Date]],2)</f>
        <v>5</v>
      </c>
      <c r="M711" s="2">
        <f>DAY(Calendar[[#This Row],[Date]])</f>
        <v>10</v>
      </c>
      <c r="N711" s="2">
        <f>Calendar[[#This Row],[Date]]-DATE(Calendar[[#This Row],[Annee]],1,1)+1</f>
        <v>344</v>
      </c>
      <c r="O711" s="2" t="b">
        <f>IF(OR(Calendar[[#This Row],[Nom_Jour]]="Samedi",Calendar[[#This Row],[Nom_Jour]]="Dimanche"),TRUE)</f>
        <v>0</v>
      </c>
      <c r="P711" s="1" t="b">
        <f>NOT(ISERROR(VLOOKUP(Calendar[[#This Row],[Date]],Fériés[Date Fériés],1,FALSE)))</f>
        <v>0</v>
      </c>
    </row>
    <row r="712" spans="1:16" x14ac:dyDescent="0.3">
      <c r="A712" s="1">
        <v>44541</v>
      </c>
      <c r="B712" s="1" t="str">
        <f>TEXT(Calendar[[#This Row],[Date]],"aaaa")</f>
        <v>2021</v>
      </c>
      <c r="C712" s="1" t="str">
        <f>"T"&amp;ROUNDUP(Calendar[[#This Row],[No_Mois]]/3,0)</f>
        <v>T4</v>
      </c>
      <c r="D712">
        <f t="shared" si="12"/>
        <v>12</v>
      </c>
      <c r="E712" s="2" t="str">
        <f>"M"&amp;Calendar[[#This Row],[No_Mois]]</f>
        <v>M12</v>
      </c>
      <c r="F712" s="2" t="str">
        <f>Calendar[[#This Row],[Annee]]&amp;IF(LEN(Calendar[[#This Row],[No_Mois]])=1,"0"&amp;Calendar[[#This Row],[No_Mois]],Calendar[[#This Row],[No_Mois]])</f>
        <v>202112</v>
      </c>
      <c r="G712" s="1" t="str">
        <f>TEXT(Calendar[[#This Row],[Date]],"mmmm")&amp;" "&amp;TEXT(Calendar[[#This Row],[Date]],"aa")</f>
        <v>décembre 21</v>
      </c>
      <c r="H712" s="1" t="str">
        <f>TEXT(Calendar[[#This Row],[Date]],"mmm")&amp;" "&amp;TEXT(Calendar[[#This Row],[Date]],"aa")</f>
        <v>déc 21</v>
      </c>
      <c r="I712" s="2" t="str">
        <f>"S"&amp;IF(LEN(_xlfn.ISOWEEKNUM(Calendar[[#This Row],[Date]]))=1,"0"&amp;_xlfn.ISOWEEKNUM(Calendar[[#This Row],[Date]]),_xlfn.ISOWEEKNUM(Calendar[[#This Row],[Date]]))</f>
        <v>S49</v>
      </c>
      <c r="J712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12" s="2" t="str">
        <f>TEXT(Calendar[[#This Row],[Date]],"jjjj")</f>
        <v>samedi</v>
      </c>
      <c r="L712" s="2">
        <f>WEEKDAY(Calendar[[#This Row],[Date]],2)</f>
        <v>6</v>
      </c>
      <c r="M712" s="2">
        <f>DAY(Calendar[[#This Row],[Date]])</f>
        <v>11</v>
      </c>
      <c r="N712" s="2">
        <f>Calendar[[#This Row],[Date]]-DATE(Calendar[[#This Row],[Annee]],1,1)+1</f>
        <v>345</v>
      </c>
      <c r="O712" s="2" t="b">
        <f>IF(OR(Calendar[[#This Row],[Nom_Jour]]="Samedi",Calendar[[#This Row],[Nom_Jour]]="Dimanche"),TRUE)</f>
        <v>1</v>
      </c>
      <c r="P712" s="1" t="b">
        <f>NOT(ISERROR(VLOOKUP(Calendar[[#This Row],[Date]],Fériés[Date Fériés],1,FALSE)))</f>
        <v>0</v>
      </c>
    </row>
    <row r="713" spans="1:16" x14ac:dyDescent="0.3">
      <c r="A713" s="1">
        <v>44542</v>
      </c>
      <c r="B713" s="1" t="str">
        <f>TEXT(Calendar[[#This Row],[Date]],"aaaa")</f>
        <v>2021</v>
      </c>
      <c r="C713" s="1" t="str">
        <f>"T"&amp;ROUNDUP(Calendar[[#This Row],[No_Mois]]/3,0)</f>
        <v>T4</v>
      </c>
      <c r="D713">
        <f t="shared" si="12"/>
        <v>12</v>
      </c>
      <c r="E713" s="2" t="str">
        <f>"M"&amp;Calendar[[#This Row],[No_Mois]]</f>
        <v>M12</v>
      </c>
      <c r="F713" s="2" t="str">
        <f>Calendar[[#This Row],[Annee]]&amp;IF(LEN(Calendar[[#This Row],[No_Mois]])=1,"0"&amp;Calendar[[#This Row],[No_Mois]],Calendar[[#This Row],[No_Mois]])</f>
        <v>202112</v>
      </c>
      <c r="G713" s="1" t="str">
        <f>TEXT(Calendar[[#This Row],[Date]],"mmmm")&amp;" "&amp;TEXT(Calendar[[#This Row],[Date]],"aa")</f>
        <v>décembre 21</v>
      </c>
      <c r="H713" s="1" t="str">
        <f>TEXT(Calendar[[#This Row],[Date]],"mmm")&amp;" "&amp;TEXT(Calendar[[#This Row],[Date]],"aa")</f>
        <v>déc 21</v>
      </c>
      <c r="I713" s="2" t="str">
        <f>"S"&amp;IF(LEN(_xlfn.ISOWEEKNUM(Calendar[[#This Row],[Date]]))=1,"0"&amp;_xlfn.ISOWEEKNUM(Calendar[[#This Row],[Date]]),_xlfn.ISOWEEKNUM(Calendar[[#This Row],[Date]]))</f>
        <v>S49</v>
      </c>
      <c r="J713" s="2" t="str">
        <f>Calendar[[#This Row],[Annee]]&amp;"-"&amp;IF(LEN(_xlfn.ISOWEEKNUM(Calendar[[#This Row],[Date]]))=1,"0"&amp;_xlfn.ISOWEEKNUM(Calendar[[#This Row],[Date]]),_xlfn.ISOWEEKNUM(Calendar[[#This Row],[Date]]))</f>
        <v>2021-49</v>
      </c>
      <c r="K713" s="2" t="str">
        <f>TEXT(Calendar[[#This Row],[Date]],"jjjj")</f>
        <v>dimanche</v>
      </c>
      <c r="L713" s="2">
        <f>WEEKDAY(Calendar[[#This Row],[Date]],2)</f>
        <v>7</v>
      </c>
      <c r="M713" s="2">
        <f>DAY(Calendar[[#This Row],[Date]])</f>
        <v>12</v>
      </c>
      <c r="N713" s="2">
        <f>Calendar[[#This Row],[Date]]-DATE(Calendar[[#This Row],[Annee]],1,1)+1</f>
        <v>346</v>
      </c>
      <c r="O713" s="2" t="b">
        <f>IF(OR(Calendar[[#This Row],[Nom_Jour]]="Samedi",Calendar[[#This Row],[Nom_Jour]]="Dimanche"),TRUE)</f>
        <v>1</v>
      </c>
      <c r="P713" s="1" t="b">
        <f>NOT(ISERROR(VLOOKUP(Calendar[[#This Row],[Date]],Fériés[Date Fériés],1,FALSE)))</f>
        <v>0</v>
      </c>
    </row>
    <row r="714" spans="1:16" x14ac:dyDescent="0.3">
      <c r="A714" s="1">
        <v>44543</v>
      </c>
      <c r="B714" s="1" t="str">
        <f>TEXT(Calendar[[#This Row],[Date]],"aaaa")</f>
        <v>2021</v>
      </c>
      <c r="C714" s="1" t="str">
        <f>"T"&amp;ROUNDUP(Calendar[[#This Row],[No_Mois]]/3,0)</f>
        <v>T4</v>
      </c>
      <c r="D714">
        <f t="shared" si="12"/>
        <v>12</v>
      </c>
      <c r="E714" s="2" t="str">
        <f>"M"&amp;Calendar[[#This Row],[No_Mois]]</f>
        <v>M12</v>
      </c>
      <c r="F714" s="2" t="str">
        <f>Calendar[[#This Row],[Annee]]&amp;IF(LEN(Calendar[[#This Row],[No_Mois]])=1,"0"&amp;Calendar[[#This Row],[No_Mois]],Calendar[[#This Row],[No_Mois]])</f>
        <v>202112</v>
      </c>
      <c r="G714" s="1" t="str">
        <f>TEXT(Calendar[[#This Row],[Date]],"mmmm")&amp;" "&amp;TEXT(Calendar[[#This Row],[Date]],"aa")</f>
        <v>décembre 21</v>
      </c>
      <c r="H714" s="1" t="str">
        <f>TEXT(Calendar[[#This Row],[Date]],"mmm")&amp;" "&amp;TEXT(Calendar[[#This Row],[Date]],"aa")</f>
        <v>déc 21</v>
      </c>
      <c r="I714" s="2" t="str">
        <f>"S"&amp;IF(LEN(_xlfn.ISOWEEKNUM(Calendar[[#This Row],[Date]]))=1,"0"&amp;_xlfn.ISOWEEKNUM(Calendar[[#This Row],[Date]]),_xlfn.ISOWEEKNUM(Calendar[[#This Row],[Date]]))</f>
        <v>S50</v>
      </c>
      <c r="J714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14" s="2" t="str">
        <f>TEXT(Calendar[[#This Row],[Date]],"jjjj")</f>
        <v>lundi</v>
      </c>
      <c r="L714" s="2">
        <f>WEEKDAY(Calendar[[#This Row],[Date]],2)</f>
        <v>1</v>
      </c>
      <c r="M714" s="2">
        <f>DAY(Calendar[[#This Row],[Date]])</f>
        <v>13</v>
      </c>
      <c r="N714" s="2">
        <f>Calendar[[#This Row],[Date]]-DATE(Calendar[[#This Row],[Annee]],1,1)+1</f>
        <v>347</v>
      </c>
      <c r="O714" s="2" t="b">
        <f>IF(OR(Calendar[[#This Row],[Nom_Jour]]="Samedi",Calendar[[#This Row],[Nom_Jour]]="Dimanche"),TRUE)</f>
        <v>0</v>
      </c>
      <c r="P714" s="1" t="b">
        <f>NOT(ISERROR(VLOOKUP(Calendar[[#This Row],[Date]],Fériés[Date Fériés],1,FALSE)))</f>
        <v>0</v>
      </c>
    </row>
    <row r="715" spans="1:16" x14ac:dyDescent="0.3">
      <c r="A715" s="1">
        <v>44544</v>
      </c>
      <c r="B715" s="1" t="str">
        <f>TEXT(Calendar[[#This Row],[Date]],"aaaa")</f>
        <v>2021</v>
      </c>
      <c r="C715" s="1" t="str">
        <f>"T"&amp;ROUNDUP(Calendar[[#This Row],[No_Mois]]/3,0)</f>
        <v>T4</v>
      </c>
      <c r="D715">
        <f t="shared" si="12"/>
        <v>12</v>
      </c>
      <c r="E715" s="2" t="str">
        <f>"M"&amp;Calendar[[#This Row],[No_Mois]]</f>
        <v>M12</v>
      </c>
      <c r="F715" s="2" t="str">
        <f>Calendar[[#This Row],[Annee]]&amp;IF(LEN(Calendar[[#This Row],[No_Mois]])=1,"0"&amp;Calendar[[#This Row],[No_Mois]],Calendar[[#This Row],[No_Mois]])</f>
        <v>202112</v>
      </c>
      <c r="G715" s="1" t="str">
        <f>TEXT(Calendar[[#This Row],[Date]],"mmmm")&amp;" "&amp;TEXT(Calendar[[#This Row],[Date]],"aa")</f>
        <v>décembre 21</v>
      </c>
      <c r="H715" s="1" t="str">
        <f>TEXT(Calendar[[#This Row],[Date]],"mmm")&amp;" "&amp;TEXT(Calendar[[#This Row],[Date]],"aa")</f>
        <v>déc 21</v>
      </c>
      <c r="I715" s="2" t="str">
        <f>"S"&amp;IF(LEN(_xlfn.ISOWEEKNUM(Calendar[[#This Row],[Date]]))=1,"0"&amp;_xlfn.ISOWEEKNUM(Calendar[[#This Row],[Date]]),_xlfn.ISOWEEKNUM(Calendar[[#This Row],[Date]]))</f>
        <v>S50</v>
      </c>
      <c r="J715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15" s="2" t="str">
        <f>TEXT(Calendar[[#This Row],[Date]],"jjjj")</f>
        <v>mardi</v>
      </c>
      <c r="L715" s="2">
        <f>WEEKDAY(Calendar[[#This Row],[Date]],2)</f>
        <v>2</v>
      </c>
      <c r="M715" s="2">
        <f>DAY(Calendar[[#This Row],[Date]])</f>
        <v>14</v>
      </c>
      <c r="N715" s="2">
        <f>Calendar[[#This Row],[Date]]-DATE(Calendar[[#This Row],[Annee]],1,1)+1</f>
        <v>348</v>
      </c>
      <c r="O715" s="2" t="b">
        <f>IF(OR(Calendar[[#This Row],[Nom_Jour]]="Samedi",Calendar[[#This Row],[Nom_Jour]]="Dimanche"),TRUE)</f>
        <v>0</v>
      </c>
      <c r="P715" s="1" t="b">
        <f>NOT(ISERROR(VLOOKUP(Calendar[[#This Row],[Date]],Fériés[Date Fériés],1,FALSE)))</f>
        <v>0</v>
      </c>
    </row>
    <row r="716" spans="1:16" x14ac:dyDescent="0.3">
      <c r="A716" s="1">
        <v>44545</v>
      </c>
      <c r="B716" s="1" t="str">
        <f>TEXT(Calendar[[#This Row],[Date]],"aaaa")</f>
        <v>2021</v>
      </c>
      <c r="C716" s="1" t="str">
        <f>"T"&amp;ROUNDUP(Calendar[[#This Row],[No_Mois]]/3,0)</f>
        <v>T4</v>
      </c>
      <c r="D716">
        <f t="shared" si="12"/>
        <v>12</v>
      </c>
      <c r="E716" s="2" t="str">
        <f>"M"&amp;Calendar[[#This Row],[No_Mois]]</f>
        <v>M12</v>
      </c>
      <c r="F716" s="2" t="str">
        <f>Calendar[[#This Row],[Annee]]&amp;IF(LEN(Calendar[[#This Row],[No_Mois]])=1,"0"&amp;Calendar[[#This Row],[No_Mois]],Calendar[[#This Row],[No_Mois]])</f>
        <v>202112</v>
      </c>
      <c r="G716" s="1" t="str">
        <f>TEXT(Calendar[[#This Row],[Date]],"mmmm")&amp;" "&amp;TEXT(Calendar[[#This Row],[Date]],"aa")</f>
        <v>décembre 21</v>
      </c>
      <c r="H716" s="1" t="str">
        <f>TEXT(Calendar[[#This Row],[Date]],"mmm")&amp;" "&amp;TEXT(Calendar[[#This Row],[Date]],"aa")</f>
        <v>déc 21</v>
      </c>
      <c r="I716" s="2" t="str">
        <f>"S"&amp;IF(LEN(_xlfn.ISOWEEKNUM(Calendar[[#This Row],[Date]]))=1,"0"&amp;_xlfn.ISOWEEKNUM(Calendar[[#This Row],[Date]]),_xlfn.ISOWEEKNUM(Calendar[[#This Row],[Date]]))</f>
        <v>S50</v>
      </c>
      <c r="J716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16" s="2" t="str">
        <f>TEXT(Calendar[[#This Row],[Date]],"jjjj")</f>
        <v>mercredi</v>
      </c>
      <c r="L716" s="2">
        <f>WEEKDAY(Calendar[[#This Row],[Date]],2)</f>
        <v>3</v>
      </c>
      <c r="M716" s="2">
        <f>DAY(Calendar[[#This Row],[Date]])</f>
        <v>15</v>
      </c>
      <c r="N716" s="2">
        <f>Calendar[[#This Row],[Date]]-DATE(Calendar[[#This Row],[Annee]],1,1)+1</f>
        <v>349</v>
      </c>
      <c r="O716" s="2" t="b">
        <f>IF(OR(Calendar[[#This Row],[Nom_Jour]]="Samedi",Calendar[[#This Row],[Nom_Jour]]="Dimanche"),TRUE)</f>
        <v>0</v>
      </c>
      <c r="P716" s="1" t="b">
        <f>NOT(ISERROR(VLOOKUP(Calendar[[#This Row],[Date]],Fériés[Date Fériés],1,FALSE)))</f>
        <v>0</v>
      </c>
    </row>
    <row r="717" spans="1:16" x14ac:dyDescent="0.3">
      <c r="A717" s="1">
        <v>44546</v>
      </c>
      <c r="B717" s="1" t="str">
        <f>TEXT(Calendar[[#This Row],[Date]],"aaaa")</f>
        <v>2021</v>
      </c>
      <c r="C717" s="1" t="str">
        <f>"T"&amp;ROUNDUP(Calendar[[#This Row],[No_Mois]]/3,0)</f>
        <v>T4</v>
      </c>
      <c r="D717">
        <f t="shared" si="12"/>
        <v>12</v>
      </c>
      <c r="E717" s="2" t="str">
        <f>"M"&amp;Calendar[[#This Row],[No_Mois]]</f>
        <v>M12</v>
      </c>
      <c r="F717" s="2" t="str">
        <f>Calendar[[#This Row],[Annee]]&amp;IF(LEN(Calendar[[#This Row],[No_Mois]])=1,"0"&amp;Calendar[[#This Row],[No_Mois]],Calendar[[#This Row],[No_Mois]])</f>
        <v>202112</v>
      </c>
      <c r="G717" s="1" t="str">
        <f>TEXT(Calendar[[#This Row],[Date]],"mmmm")&amp;" "&amp;TEXT(Calendar[[#This Row],[Date]],"aa")</f>
        <v>décembre 21</v>
      </c>
      <c r="H717" s="1" t="str">
        <f>TEXT(Calendar[[#This Row],[Date]],"mmm")&amp;" "&amp;TEXT(Calendar[[#This Row],[Date]],"aa")</f>
        <v>déc 21</v>
      </c>
      <c r="I717" s="2" t="str">
        <f>"S"&amp;IF(LEN(_xlfn.ISOWEEKNUM(Calendar[[#This Row],[Date]]))=1,"0"&amp;_xlfn.ISOWEEKNUM(Calendar[[#This Row],[Date]]),_xlfn.ISOWEEKNUM(Calendar[[#This Row],[Date]]))</f>
        <v>S50</v>
      </c>
      <c r="J717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17" s="2" t="str">
        <f>TEXT(Calendar[[#This Row],[Date]],"jjjj")</f>
        <v>jeudi</v>
      </c>
      <c r="L717" s="2">
        <f>WEEKDAY(Calendar[[#This Row],[Date]],2)</f>
        <v>4</v>
      </c>
      <c r="M717" s="2">
        <f>DAY(Calendar[[#This Row],[Date]])</f>
        <v>16</v>
      </c>
      <c r="N717" s="2">
        <f>Calendar[[#This Row],[Date]]-DATE(Calendar[[#This Row],[Annee]],1,1)+1</f>
        <v>350</v>
      </c>
      <c r="O717" s="2" t="b">
        <f>IF(OR(Calendar[[#This Row],[Nom_Jour]]="Samedi",Calendar[[#This Row],[Nom_Jour]]="Dimanche"),TRUE)</f>
        <v>0</v>
      </c>
      <c r="P717" s="1" t="b">
        <f>NOT(ISERROR(VLOOKUP(Calendar[[#This Row],[Date]],Fériés[Date Fériés],1,FALSE)))</f>
        <v>0</v>
      </c>
    </row>
    <row r="718" spans="1:16" x14ac:dyDescent="0.3">
      <c r="A718" s="1">
        <v>44547</v>
      </c>
      <c r="B718" s="1" t="str">
        <f>TEXT(Calendar[[#This Row],[Date]],"aaaa")</f>
        <v>2021</v>
      </c>
      <c r="C718" s="1" t="str">
        <f>"T"&amp;ROUNDUP(Calendar[[#This Row],[No_Mois]]/3,0)</f>
        <v>T4</v>
      </c>
      <c r="D718">
        <f t="shared" si="12"/>
        <v>12</v>
      </c>
      <c r="E718" s="2" t="str">
        <f>"M"&amp;Calendar[[#This Row],[No_Mois]]</f>
        <v>M12</v>
      </c>
      <c r="F718" s="2" t="str">
        <f>Calendar[[#This Row],[Annee]]&amp;IF(LEN(Calendar[[#This Row],[No_Mois]])=1,"0"&amp;Calendar[[#This Row],[No_Mois]],Calendar[[#This Row],[No_Mois]])</f>
        <v>202112</v>
      </c>
      <c r="G718" s="1" t="str">
        <f>TEXT(Calendar[[#This Row],[Date]],"mmmm")&amp;" "&amp;TEXT(Calendar[[#This Row],[Date]],"aa")</f>
        <v>décembre 21</v>
      </c>
      <c r="H718" s="1" t="str">
        <f>TEXT(Calendar[[#This Row],[Date]],"mmm")&amp;" "&amp;TEXT(Calendar[[#This Row],[Date]],"aa")</f>
        <v>déc 21</v>
      </c>
      <c r="I718" s="2" t="str">
        <f>"S"&amp;IF(LEN(_xlfn.ISOWEEKNUM(Calendar[[#This Row],[Date]]))=1,"0"&amp;_xlfn.ISOWEEKNUM(Calendar[[#This Row],[Date]]),_xlfn.ISOWEEKNUM(Calendar[[#This Row],[Date]]))</f>
        <v>S50</v>
      </c>
      <c r="J718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18" s="2" t="str">
        <f>TEXT(Calendar[[#This Row],[Date]],"jjjj")</f>
        <v>vendredi</v>
      </c>
      <c r="L718" s="2">
        <f>WEEKDAY(Calendar[[#This Row],[Date]],2)</f>
        <v>5</v>
      </c>
      <c r="M718" s="2">
        <f>DAY(Calendar[[#This Row],[Date]])</f>
        <v>17</v>
      </c>
      <c r="N718" s="2">
        <f>Calendar[[#This Row],[Date]]-DATE(Calendar[[#This Row],[Annee]],1,1)+1</f>
        <v>351</v>
      </c>
      <c r="O718" s="2" t="b">
        <f>IF(OR(Calendar[[#This Row],[Nom_Jour]]="Samedi",Calendar[[#This Row],[Nom_Jour]]="Dimanche"),TRUE)</f>
        <v>0</v>
      </c>
      <c r="P718" s="1" t="b">
        <f>NOT(ISERROR(VLOOKUP(Calendar[[#This Row],[Date]],Fériés[Date Fériés],1,FALSE)))</f>
        <v>0</v>
      </c>
    </row>
    <row r="719" spans="1:16" x14ac:dyDescent="0.3">
      <c r="A719" s="1">
        <v>44548</v>
      </c>
      <c r="B719" s="1" t="str">
        <f>TEXT(Calendar[[#This Row],[Date]],"aaaa")</f>
        <v>2021</v>
      </c>
      <c r="C719" s="1" t="str">
        <f>"T"&amp;ROUNDUP(Calendar[[#This Row],[No_Mois]]/3,0)</f>
        <v>T4</v>
      </c>
      <c r="D719">
        <f t="shared" si="12"/>
        <v>12</v>
      </c>
      <c r="E719" s="2" t="str">
        <f>"M"&amp;Calendar[[#This Row],[No_Mois]]</f>
        <v>M12</v>
      </c>
      <c r="F719" s="2" t="str">
        <f>Calendar[[#This Row],[Annee]]&amp;IF(LEN(Calendar[[#This Row],[No_Mois]])=1,"0"&amp;Calendar[[#This Row],[No_Mois]],Calendar[[#This Row],[No_Mois]])</f>
        <v>202112</v>
      </c>
      <c r="G719" s="1" t="str">
        <f>TEXT(Calendar[[#This Row],[Date]],"mmmm")&amp;" "&amp;TEXT(Calendar[[#This Row],[Date]],"aa")</f>
        <v>décembre 21</v>
      </c>
      <c r="H719" s="1" t="str">
        <f>TEXT(Calendar[[#This Row],[Date]],"mmm")&amp;" "&amp;TEXT(Calendar[[#This Row],[Date]],"aa")</f>
        <v>déc 21</v>
      </c>
      <c r="I719" s="2" t="str">
        <f>"S"&amp;IF(LEN(_xlfn.ISOWEEKNUM(Calendar[[#This Row],[Date]]))=1,"0"&amp;_xlfn.ISOWEEKNUM(Calendar[[#This Row],[Date]]),_xlfn.ISOWEEKNUM(Calendar[[#This Row],[Date]]))</f>
        <v>S50</v>
      </c>
      <c r="J719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19" s="2" t="str">
        <f>TEXT(Calendar[[#This Row],[Date]],"jjjj")</f>
        <v>samedi</v>
      </c>
      <c r="L719" s="2">
        <f>WEEKDAY(Calendar[[#This Row],[Date]],2)</f>
        <v>6</v>
      </c>
      <c r="M719" s="2">
        <f>DAY(Calendar[[#This Row],[Date]])</f>
        <v>18</v>
      </c>
      <c r="N719" s="2">
        <f>Calendar[[#This Row],[Date]]-DATE(Calendar[[#This Row],[Annee]],1,1)+1</f>
        <v>352</v>
      </c>
      <c r="O719" s="2" t="b">
        <f>IF(OR(Calendar[[#This Row],[Nom_Jour]]="Samedi",Calendar[[#This Row],[Nom_Jour]]="Dimanche"),TRUE)</f>
        <v>1</v>
      </c>
      <c r="P719" s="1" t="b">
        <f>NOT(ISERROR(VLOOKUP(Calendar[[#This Row],[Date]],Fériés[Date Fériés],1,FALSE)))</f>
        <v>0</v>
      </c>
    </row>
    <row r="720" spans="1:16" x14ac:dyDescent="0.3">
      <c r="A720" s="1">
        <v>44549</v>
      </c>
      <c r="B720" s="1" t="str">
        <f>TEXT(Calendar[[#This Row],[Date]],"aaaa")</f>
        <v>2021</v>
      </c>
      <c r="C720" s="1" t="str">
        <f>"T"&amp;ROUNDUP(Calendar[[#This Row],[No_Mois]]/3,0)</f>
        <v>T4</v>
      </c>
      <c r="D720">
        <f t="shared" si="12"/>
        <v>12</v>
      </c>
      <c r="E720" s="2" t="str">
        <f>"M"&amp;Calendar[[#This Row],[No_Mois]]</f>
        <v>M12</v>
      </c>
      <c r="F720" s="2" t="str">
        <f>Calendar[[#This Row],[Annee]]&amp;IF(LEN(Calendar[[#This Row],[No_Mois]])=1,"0"&amp;Calendar[[#This Row],[No_Mois]],Calendar[[#This Row],[No_Mois]])</f>
        <v>202112</v>
      </c>
      <c r="G720" s="1" t="str">
        <f>TEXT(Calendar[[#This Row],[Date]],"mmmm")&amp;" "&amp;TEXT(Calendar[[#This Row],[Date]],"aa")</f>
        <v>décembre 21</v>
      </c>
      <c r="H720" s="1" t="str">
        <f>TEXT(Calendar[[#This Row],[Date]],"mmm")&amp;" "&amp;TEXT(Calendar[[#This Row],[Date]],"aa")</f>
        <v>déc 21</v>
      </c>
      <c r="I720" s="2" t="str">
        <f>"S"&amp;IF(LEN(_xlfn.ISOWEEKNUM(Calendar[[#This Row],[Date]]))=1,"0"&amp;_xlfn.ISOWEEKNUM(Calendar[[#This Row],[Date]]),_xlfn.ISOWEEKNUM(Calendar[[#This Row],[Date]]))</f>
        <v>S50</v>
      </c>
      <c r="J720" s="2" t="str">
        <f>Calendar[[#This Row],[Annee]]&amp;"-"&amp;IF(LEN(_xlfn.ISOWEEKNUM(Calendar[[#This Row],[Date]]))=1,"0"&amp;_xlfn.ISOWEEKNUM(Calendar[[#This Row],[Date]]),_xlfn.ISOWEEKNUM(Calendar[[#This Row],[Date]]))</f>
        <v>2021-50</v>
      </c>
      <c r="K720" s="2" t="str">
        <f>TEXT(Calendar[[#This Row],[Date]],"jjjj")</f>
        <v>dimanche</v>
      </c>
      <c r="L720" s="2">
        <f>WEEKDAY(Calendar[[#This Row],[Date]],2)</f>
        <v>7</v>
      </c>
      <c r="M720" s="2">
        <f>DAY(Calendar[[#This Row],[Date]])</f>
        <v>19</v>
      </c>
      <c r="N720" s="2">
        <f>Calendar[[#This Row],[Date]]-DATE(Calendar[[#This Row],[Annee]],1,1)+1</f>
        <v>353</v>
      </c>
      <c r="O720" s="2" t="b">
        <f>IF(OR(Calendar[[#This Row],[Nom_Jour]]="Samedi",Calendar[[#This Row],[Nom_Jour]]="Dimanche"),TRUE)</f>
        <v>1</v>
      </c>
      <c r="P720" s="1" t="b">
        <f>NOT(ISERROR(VLOOKUP(Calendar[[#This Row],[Date]],Fériés[Date Fériés],1,FALSE)))</f>
        <v>0</v>
      </c>
    </row>
    <row r="721" spans="1:16" x14ac:dyDescent="0.3">
      <c r="A721" s="1">
        <v>44550</v>
      </c>
      <c r="B721" s="1" t="str">
        <f>TEXT(Calendar[[#This Row],[Date]],"aaaa")</f>
        <v>2021</v>
      </c>
      <c r="C721" s="1" t="str">
        <f>"T"&amp;ROUNDUP(Calendar[[#This Row],[No_Mois]]/3,0)</f>
        <v>T4</v>
      </c>
      <c r="D721">
        <f t="shared" si="12"/>
        <v>12</v>
      </c>
      <c r="E721" s="2" t="str">
        <f>"M"&amp;Calendar[[#This Row],[No_Mois]]</f>
        <v>M12</v>
      </c>
      <c r="F721" s="2" t="str">
        <f>Calendar[[#This Row],[Annee]]&amp;IF(LEN(Calendar[[#This Row],[No_Mois]])=1,"0"&amp;Calendar[[#This Row],[No_Mois]],Calendar[[#This Row],[No_Mois]])</f>
        <v>202112</v>
      </c>
      <c r="G721" s="1" t="str">
        <f>TEXT(Calendar[[#This Row],[Date]],"mmmm")&amp;" "&amp;TEXT(Calendar[[#This Row],[Date]],"aa")</f>
        <v>décembre 21</v>
      </c>
      <c r="H721" s="1" t="str">
        <f>TEXT(Calendar[[#This Row],[Date]],"mmm")&amp;" "&amp;TEXT(Calendar[[#This Row],[Date]],"aa")</f>
        <v>déc 21</v>
      </c>
      <c r="I721" s="2" t="str">
        <f>"S"&amp;IF(LEN(_xlfn.ISOWEEKNUM(Calendar[[#This Row],[Date]]))=1,"0"&amp;_xlfn.ISOWEEKNUM(Calendar[[#This Row],[Date]]),_xlfn.ISOWEEKNUM(Calendar[[#This Row],[Date]]))</f>
        <v>S51</v>
      </c>
      <c r="J721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1" s="2" t="str">
        <f>TEXT(Calendar[[#This Row],[Date]],"jjjj")</f>
        <v>lundi</v>
      </c>
      <c r="L721" s="2">
        <f>WEEKDAY(Calendar[[#This Row],[Date]],2)</f>
        <v>1</v>
      </c>
      <c r="M721" s="2">
        <f>DAY(Calendar[[#This Row],[Date]])</f>
        <v>20</v>
      </c>
      <c r="N721" s="2">
        <f>Calendar[[#This Row],[Date]]-DATE(Calendar[[#This Row],[Annee]],1,1)+1</f>
        <v>354</v>
      </c>
      <c r="O721" s="2" t="b">
        <f>IF(OR(Calendar[[#This Row],[Nom_Jour]]="Samedi",Calendar[[#This Row],[Nom_Jour]]="Dimanche"),TRUE)</f>
        <v>0</v>
      </c>
      <c r="P721" s="1" t="b">
        <f>NOT(ISERROR(VLOOKUP(Calendar[[#This Row],[Date]],Fériés[Date Fériés],1,FALSE)))</f>
        <v>0</v>
      </c>
    </row>
    <row r="722" spans="1:16" x14ac:dyDescent="0.3">
      <c r="A722" s="1">
        <v>44551</v>
      </c>
      <c r="B722" s="1" t="str">
        <f>TEXT(Calendar[[#This Row],[Date]],"aaaa")</f>
        <v>2021</v>
      </c>
      <c r="C722" s="1" t="str">
        <f>"T"&amp;ROUNDUP(Calendar[[#This Row],[No_Mois]]/3,0)</f>
        <v>T4</v>
      </c>
      <c r="D722">
        <f t="shared" si="12"/>
        <v>12</v>
      </c>
      <c r="E722" s="2" t="str">
        <f>"M"&amp;Calendar[[#This Row],[No_Mois]]</f>
        <v>M12</v>
      </c>
      <c r="F722" s="2" t="str">
        <f>Calendar[[#This Row],[Annee]]&amp;IF(LEN(Calendar[[#This Row],[No_Mois]])=1,"0"&amp;Calendar[[#This Row],[No_Mois]],Calendar[[#This Row],[No_Mois]])</f>
        <v>202112</v>
      </c>
      <c r="G722" s="1" t="str">
        <f>TEXT(Calendar[[#This Row],[Date]],"mmmm")&amp;" "&amp;TEXT(Calendar[[#This Row],[Date]],"aa")</f>
        <v>décembre 21</v>
      </c>
      <c r="H722" s="1" t="str">
        <f>TEXT(Calendar[[#This Row],[Date]],"mmm")&amp;" "&amp;TEXT(Calendar[[#This Row],[Date]],"aa")</f>
        <v>déc 21</v>
      </c>
      <c r="I722" s="2" t="str">
        <f>"S"&amp;IF(LEN(_xlfn.ISOWEEKNUM(Calendar[[#This Row],[Date]]))=1,"0"&amp;_xlfn.ISOWEEKNUM(Calendar[[#This Row],[Date]]),_xlfn.ISOWEEKNUM(Calendar[[#This Row],[Date]]))</f>
        <v>S51</v>
      </c>
      <c r="J722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2" s="2" t="str">
        <f>TEXT(Calendar[[#This Row],[Date]],"jjjj")</f>
        <v>mardi</v>
      </c>
      <c r="L722" s="2">
        <f>WEEKDAY(Calendar[[#This Row],[Date]],2)</f>
        <v>2</v>
      </c>
      <c r="M722" s="2">
        <f>DAY(Calendar[[#This Row],[Date]])</f>
        <v>21</v>
      </c>
      <c r="N722" s="2">
        <f>Calendar[[#This Row],[Date]]-DATE(Calendar[[#This Row],[Annee]],1,1)+1</f>
        <v>355</v>
      </c>
      <c r="O722" s="2" t="b">
        <f>IF(OR(Calendar[[#This Row],[Nom_Jour]]="Samedi",Calendar[[#This Row],[Nom_Jour]]="Dimanche"),TRUE)</f>
        <v>0</v>
      </c>
      <c r="P722" s="1" t="b">
        <f>NOT(ISERROR(VLOOKUP(Calendar[[#This Row],[Date]],Fériés[Date Fériés],1,FALSE)))</f>
        <v>0</v>
      </c>
    </row>
    <row r="723" spans="1:16" x14ac:dyDescent="0.3">
      <c r="A723" s="1">
        <v>44552</v>
      </c>
      <c r="B723" s="1" t="str">
        <f>TEXT(Calendar[[#This Row],[Date]],"aaaa")</f>
        <v>2021</v>
      </c>
      <c r="C723" s="1" t="str">
        <f>"T"&amp;ROUNDUP(Calendar[[#This Row],[No_Mois]]/3,0)</f>
        <v>T4</v>
      </c>
      <c r="D723">
        <f t="shared" si="12"/>
        <v>12</v>
      </c>
      <c r="E723" s="2" t="str">
        <f>"M"&amp;Calendar[[#This Row],[No_Mois]]</f>
        <v>M12</v>
      </c>
      <c r="F723" s="2" t="str">
        <f>Calendar[[#This Row],[Annee]]&amp;IF(LEN(Calendar[[#This Row],[No_Mois]])=1,"0"&amp;Calendar[[#This Row],[No_Mois]],Calendar[[#This Row],[No_Mois]])</f>
        <v>202112</v>
      </c>
      <c r="G723" s="1" t="str">
        <f>TEXT(Calendar[[#This Row],[Date]],"mmmm")&amp;" "&amp;TEXT(Calendar[[#This Row],[Date]],"aa")</f>
        <v>décembre 21</v>
      </c>
      <c r="H723" s="1" t="str">
        <f>TEXT(Calendar[[#This Row],[Date]],"mmm")&amp;" "&amp;TEXT(Calendar[[#This Row],[Date]],"aa")</f>
        <v>déc 21</v>
      </c>
      <c r="I723" s="2" t="str">
        <f>"S"&amp;IF(LEN(_xlfn.ISOWEEKNUM(Calendar[[#This Row],[Date]]))=1,"0"&amp;_xlfn.ISOWEEKNUM(Calendar[[#This Row],[Date]]),_xlfn.ISOWEEKNUM(Calendar[[#This Row],[Date]]))</f>
        <v>S51</v>
      </c>
      <c r="J723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3" s="2" t="str">
        <f>TEXT(Calendar[[#This Row],[Date]],"jjjj")</f>
        <v>mercredi</v>
      </c>
      <c r="L723" s="2">
        <f>WEEKDAY(Calendar[[#This Row],[Date]],2)</f>
        <v>3</v>
      </c>
      <c r="M723" s="2">
        <f>DAY(Calendar[[#This Row],[Date]])</f>
        <v>22</v>
      </c>
      <c r="N723" s="2">
        <f>Calendar[[#This Row],[Date]]-DATE(Calendar[[#This Row],[Annee]],1,1)+1</f>
        <v>356</v>
      </c>
      <c r="O723" s="2" t="b">
        <f>IF(OR(Calendar[[#This Row],[Nom_Jour]]="Samedi",Calendar[[#This Row],[Nom_Jour]]="Dimanche"),TRUE)</f>
        <v>0</v>
      </c>
      <c r="P723" s="1" t="b">
        <f>NOT(ISERROR(VLOOKUP(Calendar[[#This Row],[Date]],Fériés[Date Fériés],1,FALSE)))</f>
        <v>0</v>
      </c>
    </row>
    <row r="724" spans="1:16" x14ac:dyDescent="0.3">
      <c r="A724" s="1">
        <v>44553</v>
      </c>
      <c r="B724" s="1" t="str">
        <f>TEXT(Calendar[[#This Row],[Date]],"aaaa")</f>
        <v>2021</v>
      </c>
      <c r="C724" s="1" t="str">
        <f>"T"&amp;ROUNDUP(Calendar[[#This Row],[No_Mois]]/3,0)</f>
        <v>T4</v>
      </c>
      <c r="D724">
        <f t="shared" si="12"/>
        <v>12</v>
      </c>
      <c r="E724" s="2" t="str">
        <f>"M"&amp;Calendar[[#This Row],[No_Mois]]</f>
        <v>M12</v>
      </c>
      <c r="F724" s="2" t="str">
        <f>Calendar[[#This Row],[Annee]]&amp;IF(LEN(Calendar[[#This Row],[No_Mois]])=1,"0"&amp;Calendar[[#This Row],[No_Mois]],Calendar[[#This Row],[No_Mois]])</f>
        <v>202112</v>
      </c>
      <c r="G724" s="1" t="str">
        <f>TEXT(Calendar[[#This Row],[Date]],"mmmm")&amp;" "&amp;TEXT(Calendar[[#This Row],[Date]],"aa")</f>
        <v>décembre 21</v>
      </c>
      <c r="H724" s="1" t="str">
        <f>TEXT(Calendar[[#This Row],[Date]],"mmm")&amp;" "&amp;TEXT(Calendar[[#This Row],[Date]],"aa")</f>
        <v>déc 21</v>
      </c>
      <c r="I724" s="2" t="str">
        <f>"S"&amp;IF(LEN(_xlfn.ISOWEEKNUM(Calendar[[#This Row],[Date]]))=1,"0"&amp;_xlfn.ISOWEEKNUM(Calendar[[#This Row],[Date]]),_xlfn.ISOWEEKNUM(Calendar[[#This Row],[Date]]))</f>
        <v>S51</v>
      </c>
      <c r="J724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4" s="2" t="str">
        <f>TEXT(Calendar[[#This Row],[Date]],"jjjj")</f>
        <v>jeudi</v>
      </c>
      <c r="L724" s="2">
        <f>WEEKDAY(Calendar[[#This Row],[Date]],2)</f>
        <v>4</v>
      </c>
      <c r="M724" s="2">
        <f>DAY(Calendar[[#This Row],[Date]])</f>
        <v>23</v>
      </c>
      <c r="N724" s="2">
        <f>Calendar[[#This Row],[Date]]-DATE(Calendar[[#This Row],[Annee]],1,1)+1</f>
        <v>357</v>
      </c>
      <c r="O724" s="2" t="b">
        <f>IF(OR(Calendar[[#This Row],[Nom_Jour]]="Samedi",Calendar[[#This Row],[Nom_Jour]]="Dimanche"),TRUE)</f>
        <v>0</v>
      </c>
      <c r="P724" s="1" t="b">
        <f>NOT(ISERROR(VLOOKUP(Calendar[[#This Row],[Date]],Fériés[Date Fériés],1,FALSE)))</f>
        <v>0</v>
      </c>
    </row>
    <row r="725" spans="1:16" x14ac:dyDescent="0.3">
      <c r="A725" s="1">
        <v>44554</v>
      </c>
      <c r="B725" s="1" t="str">
        <f>TEXT(Calendar[[#This Row],[Date]],"aaaa")</f>
        <v>2021</v>
      </c>
      <c r="C725" s="1" t="str">
        <f>"T"&amp;ROUNDUP(Calendar[[#This Row],[No_Mois]]/3,0)</f>
        <v>T4</v>
      </c>
      <c r="D725">
        <f t="shared" si="12"/>
        <v>12</v>
      </c>
      <c r="E725" s="2" t="str">
        <f>"M"&amp;Calendar[[#This Row],[No_Mois]]</f>
        <v>M12</v>
      </c>
      <c r="F725" s="2" t="str">
        <f>Calendar[[#This Row],[Annee]]&amp;IF(LEN(Calendar[[#This Row],[No_Mois]])=1,"0"&amp;Calendar[[#This Row],[No_Mois]],Calendar[[#This Row],[No_Mois]])</f>
        <v>202112</v>
      </c>
      <c r="G725" s="1" t="str">
        <f>TEXT(Calendar[[#This Row],[Date]],"mmmm")&amp;" "&amp;TEXT(Calendar[[#This Row],[Date]],"aa")</f>
        <v>décembre 21</v>
      </c>
      <c r="H725" s="1" t="str">
        <f>TEXT(Calendar[[#This Row],[Date]],"mmm")&amp;" "&amp;TEXT(Calendar[[#This Row],[Date]],"aa")</f>
        <v>déc 21</v>
      </c>
      <c r="I725" s="2" t="str">
        <f>"S"&amp;IF(LEN(_xlfn.ISOWEEKNUM(Calendar[[#This Row],[Date]]))=1,"0"&amp;_xlfn.ISOWEEKNUM(Calendar[[#This Row],[Date]]),_xlfn.ISOWEEKNUM(Calendar[[#This Row],[Date]]))</f>
        <v>S51</v>
      </c>
      <c r="J725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5" s="2" t="str">
        <f>TEXT(Calendar[[#This Row],[Date]],"jjjj")</f>
        <v>vendredi</v>
      </c>
      <c r="L725" s="2">
        <f>WEEKDAY(Calendar[[#This Row],[Date]],2)</f>
        <v>5</v>
      </c>
      <c r="M725" s="2">
        <f>DAY(Calendar[[#This Row],[Date]])</f>
        <v>24</v>
      </c>
      <c r="N725" s="2">
        <f>Calendar[[#This Row],[Date]]-DATE(Calendar[[#This Row],[Annee]],1,1)+1</f>
        <v>358</v>
      </c>
      <c r="O725" s="2" t="b">
        <f>IF(OR(Calendar[[#This Row],[Nom_Jour]]="Samedi",Calendar[[#This Row],[Nom_Jour]]="Dimanche"),TRUE)</f>
        <v>0</v>
      </c>
      <c r="P725" s="1" t="b">
        <f>NOT(ISERROR(VLOOKUP(Calendar[[#This Row],[Date]],Fériés[Date Fériés],1,FALSE)))</f>
        <v>0</v>
      </c>
    </row>
    <row r="726" spans="1:16" x14ac:dyDescent="0.3">
      <c r="A726" s="1">
        <v>44555</v>
      </c>
      <c r="B726" s="1" t="str">
        <f>TEXT(Calendar[[#This Row],[Date]],"aaaa")</f>
        <v>2021</v>
      </c>
      <c r="C726" s="1" t="str">
        <f>"T"&amp;ROUNDUP(Calendar[[#This Row],[No_Mois]]/3,0)</f>
        <v>T4</v>
      </c>
      <c r="D726">
        <f t="shared" si="12"/>
        <v>12</v>
      </c>
      <c r="E726" s="2" t="str">
        <f>"M"&amp;Calendar[[#This Row],[No_Mois]]</f>
        <v>M12</v>
      </c>
      <c r="F726" s="2" t="str">
        <f>Calendar[[#This Row],[Annee]]&amp;IF(LEN(Calendar[[#This Row],[No_Mois]])=1,"0"&amp;Calendar[[#This Row],[No_Mois]],Calendar[[#This Row],[No_Mois]])</f>
        <v>202112</v>
      </c>
      <c r="G726" s="1" t="str">
        <f>TEXT(Calendar[[#This Row],[Date]],"mmmm")&amp;" "&amp;TEXT(Calendar[[#This Row],[Date]],"aa")</f>
        <v>décembre 21</v>
      </c>
      <c r="H726" s="1" t="str">
        <f>TEXT(Calendar[[#This Row],[Date]],"mmm")&amp;" "&amp;TEXT(Calendar[[#This Row],[Date]],"aa")</f>
        <v>déc 21</v>
      </c>
      <c r="I726" s="2" t="str">
        <f>"S"&amp;IF(LEN(_xlfn.ISOWEEKNUM(Calendar[[#This Row],[Date]]))=1,"0"&amp;_xlfn.ISOWEEKNUM(Calendar[[#This Row],[Date]]),_xlfn.ISOWEEKNUM(Calendar[[#This Row],[Date]]))</f>
        <v>S51</v>
      </c>
      <c r="J726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6" s="2" t="str">
        <f>TEXT(Calendar[[#This Row],[Date]],"jjjj")</f>
        <v>samedi</v>
      </c>
      <c r="L726" s="2">
        <f>WEEKDAY(Calendar[[#This Row],[Date]],2)</f>
        <v>6</v>
      </c>
      <c r="M726" s="2">
        <f>DAY(Calendar[[#This Row],[Date]])</f>
        <v>25</v>
      </c>
      <c r="N726" s="2">
        <f>Calendar[[#This Row],[Date]]-DATE(Calendar[[#This Row],[Annee]],1,1)+1</f>
        <v>359</v>
      </c>
      <c r="O726" s="2" t="b">
        <f>IF(OR(Calendar[[#This Row],[Nom_Jour]]="Samedi",Calendar[[#This Row],[Nom_Jour]]="Dimanche"),TRUE)</f>
        <v>1</v>
      </c>
      <c r="P726" s="1" t="b">
        <f>NOT(ISERROR(VLOOKUP(Calendar[[#This Row],[Date]],Fériés[Date Fériés],1,FALSE)))</f>
        <v>1</v>
      </c>
    </row>
    <row r="727" spans="1:16" x14ac:dyDescent="0.3">
      <c r="A727" s="1">
        <v>44556</v>
      </c>
      <c r="B727" s="1" t="str">
        <f>TEXT(Calendar[[#This Row],[Date]],"aaaa")</f>
        <v>2021</v>
      </c>
      <c r="C727" s="1" t="str">
        <f>"T"&amp;ROUNDUP(Calendar[[#This Row],[No_Mois]]/3,0)</f>
        <v>T4</v>
      </c>
      <c r="D727">
        <f t="shared" si="12"/>
        <v>12</v>
      </c>
      <c r="E727" s="2" t="str">
        <f>"M"&amp;Calendar[[#This Row],[No_Mois]]</f>
        <v>M12</v>
      </c>
      <c r="F727" s="2" t="str">
        <f>Calendar[[#This Row],[Annee]]&amp;IF(LEN(Calendar[[#This Row],[No_Mois]])=1,"0"&amp;Calendar[[#This Row],[No_Mois]],Calendar[[#This Row],[No_Mois]])</f>
        <v>202112</v>
      </c>
      <c r="G727" s="1" t="str">
        <f>TEXT(Calendar[[#This Row],[Date]],"mmmm")&amp;" "&amp;TEXT(Calendar[[#This Row],[Date]],"aa")</f>
        <v>décembre 21</v>
      </c>
      <c r="H727" s="1" t="str">
        <f>TEXT(Calendar[[#This Row],[Date]],"mmm")&amp;" "&amp;TEXT(Calendar[[#This Row],[Date]],"aa")</f>
        <v>déc 21</v>
      </c>
      <c r="I727" s="2" t="str">
        <f>"S"&amp;IF(LEN(_xlfn.ISOWEEKNUM(Calendar[[#This Row],[Date]]))=1,"0"&amp;_xlfn.ISOWEEKNUM(Calendar[[#This Row],[Date]]),_xlfn.ISOWEEKNUM(Calendar[[#This Row],[Date]]))</f>
        <v>S51</v>
      </c>
      <c r="J727" s="2" t="str">
        <f>Calendar[[#This Row],[Annee]]&amp;"-"&amp;IF(LEN(_xlfn.ISOWEEKNUM(Calendar[[#This Row],[Date]]))=1,"0"&amp;_xlfn.ISOWEEKNUM(Calendar[[#This Row],[Date]]),_xlfn.ISOWEEKNUM(Calendar[[#This Row],[Date]]))</f>
        <v>2021-51</v>
      </c>
      <c r="K727" s="2" t="str">
        <f>TEXT(Calendar[[#This Row],[Date]],"jjjj")</f>
        <v>dimanche</v>
      </c>
      <c r="L727" s="2">
        <f>WEEKDAY(Calendar[[#This Row],[Date]],2)</f>
        <v>7</v>
      </c>
      <c r="M727" s="2">
        <f>DAY(Calendar[[#This Row],[Date]])</f>
        <v>26</v>
      </c>
      <c r="N727" s="2">
        <f>Calendar[[#This Row],[Date]]-DATE(Calendar[[#This Row],[Annee]],1,1)+1</f>
        <v>360</v>
      </c>
      <c r="O727" s="2" t="b">
        <f>IF(OR(Calendar[[#This Row],[Nom_Jour]]="Samedi",Calendar[[#This Row],[Nom_Jour]]="Dimanche"),TRUE)</f>
        <v>1</v>
      </c>
      <c r="P727" s="1" t="b">
        <f>NOT(ISERROR(VLOOKUP(Calendar[[#This Row],[Date]],Fériés[Date Fériés],1,FALSE)))</f>
        <v>0</v>
      </c>
    </row>
    <row r="728" spans="1:16" x14ac:dyDescent="0.3">
      <c r="A728" s="1">
        <v>44557</v>
      </c>
      <c r="B728" s="1" t="str">
        <f>TEXT(Calendar[[#This Row],[Date]],"aaaa")</f>
        <v>2021</v>
      </c>
      <c r="C728" s="1" t="str">
        <f>"T"&amp;ROUNDUP(Calendar[[#This Row],[No_Mois]]/3,0)</f>
        <v>T4</v>
      </c>
      <c r="D728">
        <f t="shared" si="12"/>
        <v>12</v>
      </c>
      <c r="E728" s="2" t="str">
        <f>"M"&amp;Calendar[[#This Row],[No_Mois]]</f>
        <v>M12</v>
      </c>
      <c r="F728" s="2" t="str">
        <f>Calendar[[#This Row],[Annee]]&amp;IF(LEN(Calendar[[#This Row],[No_Mois]])=1,"0"&amp;Calendar[[#This Row],[No_Mois]],Calendar[[#This Row],[No_Mois]])</f>
        <v>202112</v>
      </c>
      <c r="G728" s="1" t="str">
        <f>TEXT(Calendar[[#This Row],[Date]],"mmmm")&amp;" "&amp;TEXT(Calendar[[#This Row],[Date]],"aa")</f>
        <v>décembre 21</v>
      </c>
      <c r="H728" s="1" t="str">
        <f>TEXT(Calendar[[#This Row],[Date]],"mmm")&amp;" "&amp;TEXT(Calendar[[#This Row],[Date]],"aa")</f>
        <v>déc 21</v>
      </c>
      <c r="I728" s="2" t="str">
        <f>"S"&amp;IF(LEN(_xlfn.ISOWEEKNUM(Calendar[[#This Row],[Date]]))=1,"0"&amp;_xlfn.ISOWEEKNUM(Calendar[[#This Row],[Date]]),_xlfn.ISOWEEKNUM(Calendar[[#This Row],[Date]]))</f>
        <v>S52</v>
      </c>
      <c r="J728" s="2" t="str">
        <f>Calendar[[#This Row],[Annee]]&amp;"-"&amp;IF(LEN(_xlfn.ISOWEEKNUM(Calendar[[#This Row],[Date]]))=1,"0"&amp;_xlfn.ISOWEEKNUM(Calendar[[#This Row],[Date]]),_xlfn.ISOWEEKNUM(Calendar[[#This Row],[Date]]))</f>
        <v>2021-52</v>
      </c>
      <c r="K728" s="2" t="str">
        <f>TEXT(Calendar[[#This Row],[Date]],"jjjj")</f>
        <v>lundi</v>
      </c>
      <c r="L728" s="2">
        <f>WEEKDAY(Calendar[[#This Row],[Date]],2)</f>
        <v>1</v>
      </c>
      <c r="M728" s="2">
        <f>DAY(Calendar[[#This Row],[Date]])</f>
        <v>27</v>
      </c>
      <c r="N728" s="2">
        <f>Calendar[[#This Row],[Date]]-DATE(Calendar[[#This Row],[Annee]],1,1)+1</f>
        <v>361</v>
      </c>
      <c r="O728" s="2" t="b">
        <f>IF(OR(Calendar[[#This Row],[Nom_Jour]]="Samedi",Calendar[[#This Row],[Nom_Jour]]="Dimanche"),TRUE)</f>
        <v>0</v>
      </c>
      <c r="P728" s="1" t="b">
        <f>NOT(ISERROR(VLOOKUP(Calendar[[#This Row],[Date]],Fériés[Date Fériés],1,FALSE)))</f>
        <v>0</v>
      </c>
    </row>
    <row r="729" spans="1:16" x14ac:dyDescent="0.3">
      <c r="A729" s="1">
        <v>44558</v>
      </c>
      <c r="B729" s="1" t="str">
        <f>TEXT(Calendar[[#This Row],[Date]],"aaaa")</f>
        <v>2021</v>
      </c>
      <c r="C729" s="1" t="str">
        <f>"T"&amp;ROUNDUP(Calendar[[#This Row],[No_Mois]]/3,0)</f>
        <v>T4</v>
      </c>
      <c r="D729">
        <f t="shared" si="12"/>
        <v>12</v>
      </c>
      <c r="E729" s="2" t="str">
        <f>"M"&amp;Calendar[[#This Row],[No_Mois]]</f>
        <v>M12</v>
      </c>
      <c r="F729" s="2" t="str">
        <f>Calendar[[#This Row],[Annee]]&amp;IF(LEN(Calendar[[#This Row],[No_Mois]])=1,"0"&amp;Calendar[[#This Row],[No_Mois]],Calendar[[#This Row],[No_Mois]])</f>
        <v>202112</v>
      </c>
      <c r="G729" s="1" t="str">
        <f>TEXT(Calendar[[#This Row],[Date]],"mmmm")&amp;" "&amp;TEXT(Calendar[[#This Row],[Date]],"aa")</f>
        <v>décembre 21</v>
      </c>
      <c r="H729" s="1" t="str">
        <f>TEXT(Calendar[[#This Row],[Date]],"mmm")&amp;" "&amp;TEXT(Calendar[[#This Row],[Date]],"aa")</f>
        <v>déc 21</v>
      </c>
      <c r="I729" s="2" t="str">
        <f>"S"&amp;IF(LEN(_xlfn.ISOWEEKNUM(Calendar[[#This Row],[Date]]))=1,"0"&amp;_xlfn.ISOWEEKNUM(Calendar[[#This Row],[Date]]),_xlfn.ISOWEEKNUM(Calendar[[#This Row],[Date]]))</f>
        <v>S52</v>
      </c>
      <c r="J729" s="2" t="str">
        <f>Calendar[[#This Row],[Annee]]&amp;"-"&amp;IF(LEN(_xlfn.ISOWEEKNUM(Calendar[[#This Row],[Date]]))=1,"0"&amp;_xlfn.ISOWEEKNUM(Calendar[[#This Row],[Date]]),_xlfn.ISOWEEKNUM(Calendar[[#This Row],[Date]]))</f>
        <v>2021-52</v>
      </c>
      <c r="K729" s="2" t="str">
        <f>TEXT(Calendar[[#This Row],[Date]],"jjjj")</f>
        <v>mardi</v>
      </c>
      <c r="L729" s="2">
        <f>WEEKDAY(Calendar[[#This Row],[Date]],2)</f>
        <v>2</v>
      </c>
      <c r="M729" s="2">
        <f>DAY(Calendar[[#This Row],[Date]])</f>
        <v>28</v>
      </c>
      <c r="N729" s="2">
        <f>Calendar[[#This Row],[Date]]-DATE(Calendar[[#This Row],[Annee]],1,1)+1</f>
        <v>362</v>
      </c>
      <c r="O729" s="2" t="b">
        <f>IF(OR(Calendar[[#This Row],[Nom_Jour]]="Samedi",Calendar[[#This Row],[Nom_Jour]]="Dimanche"),TRUE)</f>
        <v>0</v>
      </c>
      <c r="P729" s="1" t="b">
        <f>NOT(ISERROR(VLOOKUP(Calendar[[#This Row],[Date]],Fériés[Date Fériés],1,FALSE)))</f>
        <v>0</v>
      </c>
    </row>
    <row r="730" spans="1:16" x14ac:dyDescent="0.3">
      <c r="A730" s="1">
        <v>44559</v>
      </c>
      <c r="B730" s="1" t="str">
        <f>TEXT(Calendar[[#This Row],[Date]],"aaaa")</f>
        <v>2021</v>
      </c>
      <c r="C730" s="1" t="str">
        <f>"T"&amp;ROUNDUP(Calendar[[#This Row],[No_Mois]]/3,0)</f>
        <v>T4</v>
      </c>
      <c r="D730">
        <f t="shared" si="12"/>
        <v>12</v>
      </c>
      <c r="E730" s="2" t="str">
        <f>"M"&amp;Calendar[[#This Row],[No_Mois]]</f>
        <v>M12</v>
      </c>
      <c r="F730" s="2" t="str">
        <f>Calendar[[#This Row],[Annee]]&amp;IF(LEN(Calendar[[#This Row],[No_Mois]])=1,"0"&amp;Calendar[[#This Row],[No_Mois]],Calendar[[#This Row],[No_Mois]])</f>
        <v>202112</v>
      </c>
      <c r="G730" s="1" t="str">
        <f>TEXT(Calendar[[#This Row],[Date]],"mmmm")&amp;" "&amp;TEXT(Calendar[[#This Row],[Date]],"aa")</f>
        <v>décembre 21</v>
      </c>
      <c r="H730" s="1" t="str">
        <f>TEXT(Calendar[[#This Row],[Date]],"mmm")&amp;" "&amp;TEXT(Calendar[[#This Row],[Date]],"aa")</f>
        <v>déc 21</v>
      </c>
      <c r="I730" s="2" t="str">
        <f>"S"&amp;IF(LEN(_xlfn.ISOWEEKNUM(Calendar[[#This Row],[Date]]))=1,"0"&amp;_xlfn.ISOWEEKNUM(Calendar[[#This Row],[Date]]),_xlfn.ISOWEEKNUM(Calendar[[#This Row],[Date]]))</f>
        <v>S52</v>
      </c>
      <c r="J730" s="2" t="str">
        <f>Calendar[[#This Row],[Annee]]&amp;"-"&amp;IF(LEN(_xlfn.ISOWEEKNUM(Calendar[[#This Row],[Date]]))=1,"0"&amp;_xlfn.ISOWEEKNUM(Calendar[[#This Row],[Date]]),_xlfn.ISOWEEKNUM(Calendar[[#This Row],[Date]]))</f>
        <v>2021-52</v>
      </c>
      <c r="K730" s="2" t="str">
        <f>TEXT(Calendar[[#This Row],[Date]],"jjjj")</f>
        <v>mercredi</v>
      </c>
      <c r="L730" s="2">
        <f>WEEKDAY(Calendar[[#This Row],[Date]],2)</f>
        <v>3</v>
      </c>
      <c r="M730" s="2">
        <f>DAY(Calendar[[#This Row],[Date]])</f>
        <v>29</v>
      </c>
      <c r="N730" s="2">
        <f>Calendar[[#This Row],[Date]]-DATE(Calendar[[#This Row],[Annee]],1,1)+1</f>
        <v>363</v>
      </c>
      <c r="O730" s="2" t="b">
        <f>IF(OR(Calendar[[#This Row],[Nom_Jour]]="Samedi",Calendar[[#This Row],[Nom_Jour]]="Dimanche"),TRUE)</f>
        <v>0</v>
      </c>
      <c r="P730" s="1" t="b">
        <f>NOT(ISERROR(VLOOKUP(Calendar[[#This Row],[Date]],Fériés[Date Fériés],1,FALSE)))</f>
        <v>0</v>
      </c>
    </row>
    <row r="731" spans="1:16" x14ac:dyDescent="0.3">
      <c r="A731" s="1">
        <v>44560</v>
      </c>
      <c r="B731" s="1" t="str">
        <f>TEXT(Calendar[[#This Row],[Date]],"aaaa")</f>
        <v>2021</v>
      </c>
      <c r="C731" s="1" t="str">
        <f>"T"&amp;ROUNDUP(Calendar[[#This Row],[No_Mois]]/3,0)</f>
        <v>T4</v>
      </c>
      <c r="D731">
        <f t="shared" si="12"/>
        <v>12</v>
      </c>
      <c r="E731" s="2" t="str">
        <f>"M"&amp;Calendar[[#This Row],[No_Mois]]</f>
        <v>M12</v>
      </c>
      <c r="F731" s="2" t="str">
        <f>Calendar[[#This Row],[Annee]]&amp;IF(LEN(Calendar[[#This Row],[No_Mois]])=1,"0"&amp;Calendar[[#This Row],[No_Mois]],Calendar[[#This Row],[No_Mois]])</f>
        <v>202112</v>
      </c>
      <c r="G731" s="1" t="str">
        <f>TEXT(Calendar[[#This Row],[Date]],"mmmm")&amp;" "&amp;TEXT(Calendar[[#This Row],[Date]],"aa")</f>
        <v>décembre 21</v>
      </c>
      <c r="H731" s="1" t="str">
        <f>TEXT(Calendar[[#This Row],[Date]],"mmm")&amp;" "&amp;TEXT(Calendar[[#This Row],[Date]],"aa")</f>
        <v>déc 21</v>
      </c>
      <c r="I731" s="2" t="str">
        <f>"S"&amp;IF(LEN(_xlfn.ISOWEEKNUM(Calendar[[#This Row],[Date]]))=1,"0"&amp;_xlfn.ISOWEEKNUM(Calendar[[#This Row],[Date]]),_xlfn.ISOWEEKNUM(Calendar[[#This Row],[Date]]))</f>
        <v>S52</v>
      </c>
      <c r="J731" s="2" t="str">
        <f>Calendar[[#This Row],[Annee]]&amp;"-"&amp;IF(LEN(_xlfn.ISOWEEKNUM(Calendar[[#This Row],[Date]]))=1,"0"&amp;_xlfn.ISOWEEKNUM(Calendar[[#This Row],[Date]]),_xlfn.ISOWEEKNUM(Calendar[[#This Row],[Date]]))</f>
        <v>2021-52</v>
      </c>
      <c r="K731" s="2" t="str">
        <f>TEXT(Calendar[[#This Row],[Date]],"jjjj")</f>
        <v>jeudi</v>
      </c>
      <c r="L731" s="2">
        <f>WEEKDAY(Calendar[[#This Row],[Date]],2)</f>
        <v>4</v>
      </c>
      <c r="M731" s="2">
        <f>DAY(Calendar[[#This Row],[Date]])</f>
        <v>30</v>
      </c>
      <c r="N731" s="2">
        <f>Calendar[[#This Row],[Date]]-DATE(Calendar[[#This Row],[Annee]],1,1)+1</f>
        <v>364</v>
      </c>
      <c r="O731" s="2" t="b">
        <f>IF(OR(Calendar[[#This Row],[Nom_Jour]]="Samedi",Calendar[[#This Row],[Nom_Jour]]="Dimanche"),TRUE)</f>
        <v>0</v>
      </c>
      <c r="P731" s="1" t="b">
        <f>NOT(ISERROR(VLOOKUP(Calendar[[#This Row],[Date]],Fériés[Date Fériés],1,FALSE)))</f>
        <v>0</v>
      </c>
    </row>
    <row r="732" spans="1:16" x14ac:dyDescent="0.3">
      <c r="A732" s="1">
        <v>44561</v>
      </c>
      <c r="B732" s="1" t="str">
        <f>TEXT(Calendar[[#This Row],[Date]],"aaaa")</f>
        <v>2021</v>
      </c>
      <c r="C732" s="1" t="str">
        <f>"T"&amp;ROUNDUP(Calendar[[#This Row],[No_Mois]]/3,0)</f>
        <v>T4</v>
      </c>
      <c r="D732">
        <f t="shared" si="12"/>
        <v>12</v>
      </c>
      <c r="E732" s="2" t="str">
        <f>"M"&amp;Calendar[[#This Row],[No_Mois]]</f>
        <v>M12</v>
      </c>
      <c r="F732" s="2" t="str">
        <f>Calendar[[#This Row],[Annee]]&amp;IF(LEN(Calendar[[#This Row],[No_Mois]])=1,"0"&amp;Calendar[[#This Row],[No_Mois]],Calendar[[#This Row],[No_Mois]])</f>
        <v>202112</v>
      </c>
      <c r="G732" s="1" t="str">
        <f>TEXT(Calendar[[#This Row],[Date]],"mmmm")&amp;" "&amp;TEXT(Calendar[[#This Row],[Date]],"aa")</f>
        <v>décembre 21</v>
      </c>
      <c r="H732" s="1" t="str">
        <f>TEXT(Calendar[[#This Row],[Date]],"mmm")&amp;" "&amp;TEXT(Calendar[[#This Row],[Date]],"aa")</f>
        <v>déc 21</v>
      </c>
      <c r="I732" s="2" t="str">
        <f>"S"&amp;IF(LEN(_xlfn.ISOWEEKNUM(Calendar[[#This Row],[Date]]))=1,"0"&amp;_xlfn.ISOWEEKNUM(Calendar[[#This Row],[Date]]),_xlfn.ISOWEEKNUM(Calendar[[#This Row],[Date]]))</f>
        <v>S52</v>
      </c>
      <c r="J732" s="2" t="str">
        <f>Calendar[[#This Row],[Annee]]&amp;"-"&amp;IF(LEN(_xlfn.ISOWEEKNUM(Calendar[[#This Row],[Date]]))=1,"0"&amp;_xlfn.ISOWEEKNUM(Calendar[[#This Row],[Date]]),_xlfn.ISOWEEKNUM(Calendar[[#This Row],[Date]]))</f>
        <v>2021-52</v>
      </c>
      <c r="K732" s="2" t="str">
        <f>TEXT(Calendar[[#This Row],[Date]],"jjjj")</f>
        <v>vendredi</v>
      </c>
      <c r="L732" s="2">
        <f>WEEKDAY(Calendar[[#This Row],[Date]],2)</f>
        <v>5</v>
      </c>
      <c r="M732" s="2">
        <f>DAY(Calendar[[#This Row],[Date]])</f>
        <v>31</v>
      </c>
      <c r="N732" s="2">
        <f>Calendar[[#This Row],[Date]]-DATE(Calendar[[#This Row],[Annee]],1,1)+1</f>
        <v>365</v>
      </c>
      <c r="O732" s="2" t="b">
        <f>IF(OR(Calendar[[#This Row],[Nom_Jour]]="Samedi",Calendar[[#This Row],[Nom_Jour]]="Dimanche"),TRUE)</f>
        <v>0</v>
      </c>
      <c r="P732" s="1" t="b">
        <f>NOT(ISERROR(VLOOKUP(Calendar[[#This Row],[Date]],Fériés[Date Fériés],1,FALSE)))</f>
        <v>0</v>
      </c>
    </row>
    <row r="733" spans="1:16" x14ac:dyDescent="0.3">
      <c r="A733" s="1">
        <v>44562</v>
      </c>
      <c r="B733" s="1" t="str">
        <f>TEXT(Calendar[[#This Row],[Date]],"aaaa")</f>
        <v>2022</v>
      </c>
      <c r="C733" s="1" t="str">
        <f>"T"&amp;ROUNDUP(Calendar[[#This Row],[No_Mois]]/3,0)</f>
        <v>T1</v>
      </c>
      <c r="D733">
        <f t="shared" si="12"/>
        <v>1</v>
      </c>
      <c r="E733" s="2" t="str">
        <f>"M"&amp;Calendar[[#This Row],[No_Mois]]</f>
        <v>M1</v>
      </c>
      <c r="F733" s="2" t="str">
        <f>Calendar[[#This Row],[Annee]]&amp;IF(LEN(Calendar[[#This Row],[No_Mois]])=1,"0"&amp;Calendar[[#This Row],[No_Mois]],Calendar[[#This Row],[No_Mois]])</f>
        <v>202201</v>
      </c>
      <c r="G733" s="1" t="str">
        <f>TEXT(Calendar[[#This Row],[Date]],"mmmm")&amp;" "&amp;TEXT(Calendar[[#This Row],[Date]],"aa")</f>
        <v>janvier 22</v>
      </c>
      <c r="H733" s="1" t="str">
        <f>TEXT(Calendar[[#This Row],[Date]],"mmm")&amp;" "&amp;TEXT(Calendar[[#This Row],[Date]],"aa")</f>
        <v>janv 22</v>
      </c>
      <c r="I733" s="2" t="str">
        <f>"S"&amp;IF(LEN(_xlfn.ISOWEEKNUM(Calendar[[#This Row],[Date]]))=1,"0"&amp;_xlfn.ISOWEEKNUM(Calendar[[#This Row],[Date]]),_xlfn.ISOWEEKNUM(Calendar[[#This Row],[Date]]))</f>
        <v>S52</v>
      </c>
      <c r="J733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733" s="2" t="str">
        <f>TEXT(Calendar[[#This Row],[Date]],"jjjj")</f>
        <v>samedi</v>
      </c>
      <c r="L733" s="2">
        <f>WEEKDAY(Calendar[[#This Row],[Date]],2)</f>
        <v>6</v>
      </c>
      <c r="M733" s="2">
        <f>DAY(Calendar[[#This Row],[Date]])</f>
        <v>1</v>
      </c>
      <c r="N733" s="2">
        <f>Calendar[[#This Row],[Date]]-DATE(Calendar[[#This Row],[Annee]],1,1)+1</f>
        <v>1</v>
      </c>
      <c r="O733" s="2" t="b">
        <f>IF(OR(Calendar[[#This Row],[Nom_Jour]]="Samedi",Calendar[[#This Row],[Nom_Jour]]="Dimanche"),TRUE)</f>
        <v>1</v>
      </c>
      <c r="P733" s="1" t="b">
        <f>NOT(ISERROR(VLOOKUP(Calendar[[#This Row],[Date]],Fériés[Date Fériés],1,FALSE)))</f>
        <v>1</v>
      </c>
    </row>
    <row r="734" spans="1:16" x14ac:dyDescent="0.3">
      <c r="A734" s="1">
        <v>44563</v>
      </c>
      <c r="B734" s="1" t="str">
        <f>TEXT(Calendar[[#This Row],[Date]],"aaaa")</f>
        <v>2022</v>
      </c>
      <c r="C734" s="1" t="str">
        <f>"T"&amp;ROUNDUP(Calendar[[#This Row],[No_Mois]]/3,0)</f>
        <v>T1</v>
      </c>
      <c r="D734">
        <f t="shared" si="12"/>
        <v>1</v>
      </c>
      <c r="E734" s="2" t="str">
        <f>"M"&amp;Calendar[[#This Row],[No_Mois]]</f>
        <v>M1</v>
      </c>
      <c r="F734" s="2" t="str">
        <f>Calendar[[#This Row],[Annee]]&amp;IF(LEN(Calendar[[#This Row],[No_Mois]])=1,"0"&amp;Calendar[[#This Row],[No_Mois]],Calendar[[#This Row],[No_Mois]])</f>
        <v>202201</v>
      </c>
      <c r="G734" s="1" t="str">
        <f>TEXT(Calendar[[#This Row],[Date]],"mmmm")&amp;" "&amp;TEXT(Calendar[[#This Row],[Date]],"aa")</f>
        <v>janvier 22</v>
      </c>
      <c r="H734" s="1" t="str">
        <f>TEXT(Calendar[[#This Row],[Date]],"mmm")&amp;" "&amp;TEXT(Calendar[[#This Row],[Date]],"aa")</f>
        <v>janv 22</v>
      </c>
      <c r="I734" s="2" t="str">
        <f>"S"&amp;IF(LEN(_xlfn.ISOWEEKNUM(Calendar[[#This Row],[Date]]))=1,"0"&amp;_xlfn.ISOWEEKNUM(Calendar[[#This Row],[Date]]),_xlfn.ISOWEEKNUM(Calendar[[#This Row],[Date]]))</f>
        <v>S52</v>
      </c>
      <c r="J734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734" s="2" t="str">
        <f>TEXT(Calendar[[#This Row],[Date]],"jjjj")</f>
        <v>dimanche</v>
      </c>
      <c r="L734" s="2">
        <f>WEEKDAY(Calendar[[#This Row],[Date]],2)</f>
        <v>7</v>
      </c>
      <c r="M734" s="2">
        <f>DAY(Calendar[[#This Row],[Date]])</f>
        <v>2</v>
      </c>
      <c r="N734" s="2">
        <f>Calendar[[#This Row],[Date]]-DATE(Calendar[[#This Row],[Annee]],1,1)+1</f>
        <v>2</v>
      </c>
      <c r="O734" s="2" t="b">
        <f>IF(OR(Calendar[[#This Row],[Nom_Jour]]="Samedi",Calendar[[#This Row],[Nom_Jour]]="Dimanche"),TRUE)</f>
        <v>1</v>
      </c>
      <c r="P734" s="1" t="b">
        <f>NOT(ISERROR(VLOOKUP(Calendar[[#This Row],[Date]],Fériés[Date Fériés],1,FALSE)))</f>
        <v>0</v>
      </c>
    </row>
    <row r="735" spans="1:16" x14ac:dyDescent="0.3">
      <c r="A735" s="1">
        <v>44564</v>
      </c>
      <c r="B735" s="1" t="str">
        <f>TEXT(Calendar[[#This Row],[Date]],"aaaa")</f>
        <v>2022</v>
      </c>
      <c r="C735" s="1" t="str">
        <f>"T"&amp;ROUNDUP(Calendar[[#This Row],[No_Mois]]/3,0)</f>
        <v>T1</v>
      </c>
      <c r="D735">
        <f t="shared" si="12"/>
        <v>1</v>
      </c>
      <c r="E735" s="2" t="str">
        <f>"M"&amp;Calendar[[#This Row],[No_Mois]]</f>
        <v>M1</v>
      </c>
      <c r="F735" s="2" t="str">
        <f>Calendar[[#This Row],[Annee]]&amp;IF(LEN(Calendar[[#This Row],[No_Mois]])=1,"0"&amp;Calendar[[#This Row],[No_Mois]],Calendar[[#This Row],[No_Mois]])</f>
        <v>202201</v>
      </c>
      <c r="G735" s="1" t="str">
        <f>TEXT(Calendar[[#This Row],[Date]],"mmmm")&amp;" "&amp;TEXT(Calendar[[#This Row],[Date]],"aa")</f>
        <v>janvier 22</v>
      </c>
      <c r="H735" s="1" t="str">
        <f>TEXT(Calendar[[#This Row],[Date]],"mmm")&amp;" "&amp;TEXT(Calendar[[#This Row],[Date]],"aa")</f>
        <v>janv 22</v>
      </c>
      <c r="I735" s="2" t="str">
        <f>"S"&amp;IF(LEN(_xlfn.ISOWEEKNUM(Calendar[[#This Row],[Date]]))=1,"0"&amp;_xlfn.ISOWEEKNUM(Calendar[[#This Row],[Date]]),_xlfn.ISOWEEKNUM(Calendar[[#This Row],[Date]]))</f>
        <v>S01</v>
      </c>
      <c r="J735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35" s="2" t="str">
        <f>TEXT(Calendar[[#This Row],[Date]],"jjjj")</f>
        <v>lundi</v>
      </c>
      <c r="L735" s="2">
        <f>WEEKDAY(Calendar[[#This Row],[Date]],2)</f>
        <v>1</v>
      </c>
      <c r="M735" s="2">
        <f>DAY(Calendar[[#This Row],[Date]])</f>
        <v>3</v>
      </c>
      <c r="N735" s="2">
        <f>Calendar[[#This Row],[Date]]-DATE(Calendar[[#This Row],[Annee]],1,1)+1</f>
        <v>3</v>
      </c>
      <c r="O735" s="2" t="b">
        <f>IF(OR(Calendar[[#This Row],[Nom_Jour]]="Samedi",Calendar[[#This Row],[Nom_Jour]]="Dimanche"),TRUE)</f>
        <v>0</v>
      </c>
      <c r="P735" s="1" t="b">
        <f>NOT(ISERROR(VLOOKUP(Calendar[[#This Row],[Date]],Fériés[Date Fériés],1,FALSE)))</f>
        <v>0</v>
      </c>
    </row>
    <row r="736" spans="1:16" x14ac:dyDescent="0.3">
      <c r="A736" s="1">
        <v>44565</v>
      </c>
      <c r="B736" s="1" t="str">
        <f>TEXT(Calendar[[#This Row],[Date]],"aaaa")</f>
        <v>2022</v>
      </c>
      <c r="C736" s="1" t="str">
        <f>"T"&amp;ROUNDUP(Calendar[[#This Row],[No_Mois]]/3,0)</f>
        <v>T1</v>
      </c>
      <c r="D736">
        <f t="shared" si="12"/>
        <v>1</v>
      </c>
      <c r="E736" s="2" t="str">
        <f>"M"&amp;Calendar[[#This Row],[No_Mois]]</f>
        <v>M1</v>
      </c>
      <c r="F736" s="2" t="str">
        <f>Calendar[[#This Row],[Annee]]&amp;IF(LEN(Calendar[[#This Row],[No_Mois]])=1,"0"&amp;Calendar[[#This Row],[No_Mois]],Calendar[[#This Row],[No_Mois]])</f>
        <v>202201</v>
      </c>
      <c r="G736" s="1" t="str">
        <f>TEXT(Calendar[[#This Row],[Date]],"mmmm")&amp;" "&amp;TEXT(Calendar[[#This Row],[Date]],"aa")</f>
        <v>janvier 22</v>
      </c>
      <c r="H736" s="1" t="str">
        <f>TEXT(Calendar[[#This Row],[Date]],"mmm")&amp;" "&amp;TEXT(Calendar[[#This Row],[Date]],"aa")</f>
        <v>janv 22</v>
      </c>
      <c r="I736" s="2" t="str">
        <f>"S"&amp;IF(LEN(_xlfn.ISOWEEKNUM(Calendar[[#This Row],[Date]]))=1,"0"&amp;_xlfn.ISOWEEKNUM(Calendar[[#This Row],[Date]]),_xlfn.ISOWEEKNUM(Calendar[[#This Row],[Date]]))</f>
        <v>S01</v>
      </c>
      <c r="J736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36" s="2" t="str">
        <f>TEXT(Calendar[[#This Row],[Date]],"jjjj")</f>
        <v>mardi</v>
      </c>
      <c r="L736" s="2">
        <f>WEEKDAY(Calendar[[#This Row],[Date]],2)</f>
        <v>2</v>
      </c>
      <c r="M736" s="2">
        <f>DAY(Calendar[[#This Row],[Date]])</f>
        <v>4</v>
      </c>
      <c r="N736" s="2">
        <f>Calendar[[#This Row],[Date]]-DATE(Calendar[[#This Row],[Annee]],1,1)+1</f>
        <v>4</v>
      </c>
      <c r="O736" s="2" t="b">
        <f>IF(OR(Calendar[[#This Row],[Nom_Jour]]="Samedi",Calendar[[#This Row],[Nom_Jour]]="Dimanche"),TRUE)</f>
        <v>0</v>
      </c>
      <c r="P736" s="1" t="b">
        <f>NOT(ISERROR(VLOOKUP(Calendar[[#This Row],[Date]],Fériés[Date Fériés],1,FALSE)))</f>
        <v>0</v>
      </c>
    </row>
    <row r="737" spans="1:16" x14ac:dyDescent="0.3">
      <c r="A737" s="1">
        <v>44566</v>
      </c>
      <c r="B737" s="1" t="str">
        <f>TEXT(Calendar[[#This Row],[Date]],"aaaa")</f>
        <v>2022</v>
      </c>
      <c r="C737" s="1" t="str">
        <f>"T"&amp;ROUNDUP(Calendar[[#This Row],[No_Mois]]/3,0)</f>
        <v>T1</v>
      </c>
      <c r="D737">
        <f t="shared" si="12"/>
        <v>1</v>
      </c>
      <c r="E737" s="2" t="str">
        <f>"M"&amp;Calendar[[#This Row],[No_Mois]]</f>
        <v>M1</v>
      </c>
      <c r="F737" s="2" t="str">
        <f>Calendar[[#This Row],[Annee]]&amp;IF(LEN(Calendar[[#This Row],[No_Mois]])=1,"0"&amp;Calendar[[#This Row],[No_Mois]],Calendar[[#This Row],[No_Mois]])</f>
        <v>202201</v>
      </c>
      <c r="G737" s="1" t="str">
        <f>TEXT(Calendar[[#This Row],[Date]],"mmmm")&amp;" "&amp;TEXT(Calendar[[#This Row],[Date]],"aa")</f>
        <v>janvier 22</v>
      </c>
      <c r="H737" s="1" t="str">
        <f>TEXT(Calendar[[#This Row],[Date]],"mmm")&amp;" "&amp;TEXT(Calendar[[#This Row],[Date]],"aa")</f>
        <v>janv 22</v>
      </c>
      <c r="I737" s="2" t="str">
        <f>"S"&amp;IF(LEN(_xlfn.ISOWEEKNUM(Calendar[[#This Row],[Date]]))=1,"0"&amp;_xlfn.ISOWEEKNUM(Calendar[[#This Row],[Date]]),_xlfn.ISOWEEKNUM(Calendar[[#This Row],[Date]]))</f>
        <v>S01</v>
      </c>
      <c r="J737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37" s="2" t="str">
        <f>TEXT(Calendar[[#This Row],[Date]],"jjjj")</f>
        <v>mercredi</v>
      </c>
      <c r="L737" s="2">
        <f>WEEKDAY(Calendar[[#This Row],[Date]],2)</f>
        <v>3</v>
      </c>
      <c r="M737" s="2">
        <f>DAY(Calendar[[#This Row],[Date]])</f>
        <v>5</v>
      </c>
      <c r="N737" s="2">
        <f>Calendar[[#This Row],[Date]]-DATE(Calendar[[#This Row],[Annee]],1,1)+1</f>
        <v>5</v>
      </c>
      <c r="O737" s="2" t="b">
        <f>IF(OR(Calendar[[#This Row],[Nom_Jour]]="Samedi",Calendar[[#This Row],[Nom_Jour]]="Dimanche"),TRUE)</f>
        <v>0</v>
      </c>
      <c r="P737" s="1" t="b">
        <f>NOT(ISERROR(VLOOKUP(Calendar[[#This Row],[Date]],Fériés[Date Fériés],1,FALSE)))</f>
        <v>0</v>
      </c>
    </row>
    <row r="738" spans="1:16" x14ac:dyDescent="0.3">
      <c r="A738" s="1">
        <v>44567</v>
      </c>
      <c r="B738" s="1" t="str">
        <f>TEXT(Calendar[[#This Row],[Date]],"aaaa")</f>
        <v>2022</v>
      </c>
      <c r="C738" s="1" t="str">
        <f>"T"&amp;ROUNDUP(Calendar[[#This Row],[No_Mois]]/3,0)</f>
        <v>T1</v>
      </c>
      <c r="D738">
        <f t="shared" si="12"/>
        <v>1</v>
      </c>
      <c r="E738" s="2" t="str">
        <f>"M"&amp;Calendar[[#This Row],[No_Mois]]</f>
        <v>M1</v>
      </c>
      <c r="F738" s="2" t="str">
        <f>Calendar[[#This Row],[Annee]]&amp;IF(LEN(Calendar[[#This Row],[No_Mois]])=1,"0"&amp;Calendar[[#This Row],[No_Mois]],Calendar[[#This Row],[No_Mois]])</f>
        <v>202201</v>
      </c>
      <c r="G738" s="1" t="str">
        <f>TEXT(Calendar[[#This Row],[Date]],"mmmm")&amp;" "&amp;TEXT(Calendar[[#This Row],[Date]],"aa")</f>
        <v>janvier 22</v>
      </c>
      <c r="H738" s="1" t="str">
        <f>TEXT(Calendar[[#This Row],[Date]],"mmm")&amp;" "&amp;TEXT(Calendar[[#This Row],[Date]],"aa")</f>
        <v>janv 22</v>
      </c>
      <c r="I738" s="2" t="str">
        <f>"S"&amp;IF(LEN(_xlfn.ISOWEEKNUM(Calendar[[#This Row],[Date]]))=1,"0"&amp;_xlfn.ISOWEEKNUM(Calendar[[#This Row],[Date]]),_xlfn.ISOWEEKNUM(Calendar[[#This Row],[Date]]))</f>
        <v>S01</v>
      </c>
      <c r="J738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38" s="2" t="str">
        <f>TEXT(Calendar[[#This Row],[Date]],"jjjj")</f>
        <v>jeudi</v>
      </c>
      <c r="L738" s="2">
        <f>WEEKDAY(Calendar[[#This Row],[Date]],2)</f>
        <v>4</v>
      </c>
      <c r="M738" s="2">
        <f>DAY(Calendar[[#This Row],[Date]])</f>
        <v>6</v>
      </c>
      <c r="N738" s="2">
        <f>Calendar[[#This Row],[Date]]-DATE(Calendar[[#This Row],[Annee]],1,1)+1</f>
        <v>6</v>
      </c>
      <c r="O738" s="2" t="b">
        <f>IF(OR(Calendar[[#This Row],[Nom_Jour]]="Samedi",Calendar[[#This Row],[Nom_Jour]]="Dimanche"),TRUE)</f>
        <v>0</v>
      </c>
      <c r="P738" s="1" t="b">
        <f>NOT(ISERROR(VLOOKUP(Calendar[[#This Row],[Date]],Fériés[Date Fériés],1,FALSE)))</f>
        <v>0</v>
      </c>
    </row>
    <row r="739" spans="1:16" x14ac:dyDescent="0.3">
      <c r="A739" s="1">
        <v>44568</v>
      </c>
      <c r="B739" s="1" t="str">
        <f>TEXT(Calendar[[#This Row],[Date]],"aaaa")</f>
        <v>2022</v>
      </c>
      <c r="C739" s="1" t="str">
        <f>"T"&amp;ROUNDUP(Calendar[[#This Row],[No_Mois]]/3,0)</f>
        <v>T1</v>
      </c>
      <c r="D739">
        <f t="shared" si="12"/>
        <v>1</v>
      </c>
      <c r="E739" s="2" t="str">
        <f>"M"&amp;Calendar[[#This Row],[No_Mois]]</f>
        <v>M1</v>
      </c>
      <c r="F739" s="2" t="str">
        <f>Calendar[[#This Row],[Annee]]&amp;IF(LEN(Calendar[[#This Row],[No_Mois]])=1,"0"&amp;Calendar[[#This Row],[No_Mois]],Calendar[[#This Row],[No_Mois]])</f>
        <v>202201</v>
      </c>
      <c r="G739" s="1" t="str">
        <f>TEXT(Calendar[[#This Row],[Date]],"mmmm")&amp;" "&amp;TEXT(Calendar[[#This Row],[Date]],"aa")</f>
        <v>janvier 22</v>
      </c>
      <c r="H739" s="1" t="str">
        <f>TEXT(Calendar[[#This Row],[Date]],"mmm")&amp;" "&amp;TEXT(Calendar[[#This Row],[Date]],"aa")</f>
        <v>janv 22</v>
      </c>
      <c r="I739" s="2" t="str">
        <f>"S"&amp;IF(LEN(_xlfn.ISOWEEKNUM(Calendar[[#This Row],[Date]]))=1,"0"&amp;_xlfn.ISOWEEKNUM(Calendar[[#This Row],[Date]]),_xlfn.ISOWEEKNUM(Calendar[[#This Row],[Date]]))</f>
        <v>S01</v>
      </c>
      <c r="J739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39" s="2" t="str">
        <f>TEXT(Calendar[[#This Row],[Date]],"jjjj")</f>
        <v>vendredi</v>
      </c>
      <c r="L739" s="2">
        <f>WEEKDAY(Calendar[[#This Row],[Date]],2)</f>
        <v>5</v>
      </c>
      <c r="M739" s="2">
        <f>DAY(Calendar[[#This Row],[Date]])</f>
        <v>7</v>
      </c>
      <c r="N739" s="2">
        <f>Calendar[[#This Row],[Date]]-DATE(Calendar[[#This Row],[Annee]],1,1)+1</f>
        <v>7</v>
      </c>
      <c r="O739" s="2" t="b">
        <f>IF(OR(Calendar[[#This Row],[Nom_Jour]]="Samedi",Calendar[[#This Row],[Nom_Jour]]="Dimanche"),TRUE)</f>
        <v>0</v>
      </c>
      <c r="P739" s="1" t="b">
        <f>NOT(ISERROR(VLOOKUP(Calendar[[#This Row],[Date]],Fériés[Date Fériés],1,FALSE)))</f>
        <v>0</v>
      </c>
    </row>
    <row r="740" spans="1:16" x14ac:dyDescent="0.3">
      <c r="A740" s="1">
        <v>44569</v>
      </c>
      <c r="B740" s="1" t="str">
        <f>TEXT(Calendar[[#This Row],[Date]],"aaaa")</f>
        <v>2022</v>
      </c>
      <c r="C740" s="1" t="str">
        <f>"T"&amp;ROUNDUP(Calendar[[#This Row],[No_Mois]]/3,0)</f>
        <v>T1</v>
      </c>
      <c r="D740">
        <f t="shared" si="12"/>
        <v>1</v>
      </c>
      <c r="E740" s="2" t="str">
        <f>"M"&amp;Calendar[[#This Row],[No_Mois]]</f>
        <v>M1</v>
      </c>
      <c r="F740" s="2" t="str">
        <f>Calendar[[#This Row],[Annee]]&amp;IF(LEN(Calendar[[#This Row],[No_Mois]])=1,"0"&amp;Calendar[[#This Row],[No_Mois]],Calendar[[#This Row],[No_Mois]])</f>
        <v>202201</v>
      </c>
      <c r="G740" s="1" t="str">
        <f>TEXT(Calendar[[#This Row],[Date]],"mmmm")&amp;" "&amp;TEXT(Calendar[[#This Row],[Date]],"aa")</f>
        <v>janvier 22</v>
      </c>
      <c r="H740" s="1" t="str">
        <f>TEXT(Calendar[[#This Row],[Date]],"mmm")&amp;" "&amp;TEXT(Calendar[[#This Row],[Date]],"aa")</f>
        <v>janv 22</v>
      </c>
      <c r="I740" s="2" t="str">
        <f>"S"&amp;IF(LEN(_xlfn.ISOWEEKNUM(Calendar[[#This Row],[Date]]))=1,"0"&amp;_xlfn.ISOWEEKNUM(Calendar[[#This Row],[Date]]),_xlfn.ISOWEEKNUM(Calendar[[#This Row],[Date]]))</f>
        <v>S01</v>
      </c>
      <c r="J740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40" s="2" t="str">
        <f>TEXT(Calendar[[#This Row],[Date]],"jjjj")</f>
        <v>samedi</v>
      </c>
      <c r="L740" s="2">
        <f>WEEKDAY(Calendar[[#This Row],[Date]],2)</f>
        <v>6</v>
      </c>
      <c r="M740" s="2">
        <f>DAY(Calendar[[#This Row],[Date]])</f>
        <v>8</v>
      </c>
      <c r="N740" s="2">
        <f>Calendar[[#This Row],[Date]]-DATE(Calendar[[#This Row],[Annee]],1,1)+1</f>
        <v>8</v>
      </c>
      <c r="O740" s="2" t="b">
        <f>IF(OR(Calendar[[#This Row],[Nom_Jour]]="Samedi",Calendar[[#This Row],[Nom_Jour]]="Dimanche"),TRUE)</f>
        <v>1</v>
      </c>
      <c r="P740" s="1" t="b">
        <f>NOT(ISERROR(VLOOKUP(Calendar[[#This Row],[Date]],Fériés[Date Fériés],1,FALSE)))</f>
        <v>0</v>
      </c>
    </row>
    <row r="741" spans="1:16" x14ac:dyDescent="0.3">
      <c r="A741" s="1">
        <v>44570</v>
      </c>
      <c r="B741" s="1" t="str">
        <f>TEXT(Calendar[[#This Row],[Date]],"aaaa")</f>
        <v>2022</v>
      </c>
      <c r="C741" s="1" t="str">
        <f>"T"&amp;ROUNDUP(Calendar[[#This Row],[No_Mois]]/3,0)</f>
        <v>T1</v>
      </c>
      <c r="D741">
        <f t="shared" si="12"/>
        <v>1</v>
      </c>
      <c r="E741" s="2" t="str">
        <f>"M"&amp;Calendar[[#This Row],[No_Mois]]</f>
        <v>M1</v>
      </c>
      <c r="F741" s="2" t="str">
        <f>Calendar[[#This Row],[Annee]]&amp;IF(LEN(Calendar[[#This Row],[No_Mois]])=1,"0"&amp;Calendar[[#This Row],[No_Mois]],Calendar[[#This Row],[No_Mois]])</f>
        <v>202201</v>
      </c>
      <c r="G741" s="1" t="str">
        <f>TEXT(Calendar[[#This Row],[Date]],"mmmm")&amp;" "&amp;TEXT(Calendar[[#This Row],[Date]],"aa")</f>
        <v>janvier 22</v>
      </c>
      <c r="H741" s="1" t="str">
        <f>TEXT(Calendar[[#This Row],[Date]],"mmm")&amp;" "&amp;TEXT(Calendar[[#This Row],[Date]],"aa")</f>
        <v>janv 22</v>
      </c>
      <c r="I741" s="2" t="str">
        <f>"S"&amp;IF(LEN(_xlfn.ISOWEEKNUM(Calendar[[#This Row],[Date]]))=1,"0"&amp;_xlfn.ISOWEEKNUM(Calendar[[#This Row],[Date]]),_xlfn.ISOWEEKNUM(Calendar[[#This Row],[Date]]))</f>
        <v>S01</v>
      </c>
      <c r="J741" s="2" t="str">
        <f>Calendar[[#This Row],[Annee]]&amp;"-"&amp;IF(LEN(_xlfn.ISOWEEKNUM(Calendar[[#This Row],[Date]]))=1,"0"&amp;_xlfn.ISOWEEKNUM(Calendar[[#This Row],[Date]]),_xlfn.ISOWEEKNUM(Calendar[[#This Row],[Date]]))</f>
        <v>2022-01</v>
      </c>
      <c r="K741" s="2" t="str">
        <f>TEXT(Calendar[[#This Row],[Date]],"jjjj")</f>
        <v>dimanche</v>
      </c>
      <c r="L741" s="2">
        <f>WEEKDAY(Calendar[[#This Row],[Date]],2)</f>
        <v>7</v>
      </c>
      <c r="M741" s="2">
        <f>DAY(Calendar[[#This Row],[Date]])</f>
        <v>9</v>
      </c>
      <c r="N741" s="2">
        <f>Calendar[[#This Row],[Date]]-DATE(Calendar[[#This Row],[Annee]],1,1)+1</f>
        <v>9</v>
      </c>
      <c r="O741" s="2" t="b">
        <f>IF(OR(Calendar[[#This Row],[Nom_Jour]]="Samedi",Calendar[[#This Row],[Nom_Jour]]="Dimanche"),TRUE)</f>
        <v>1</v>
      </c>
      <c r="P741" s="1" t="b">
        <f>NOT(ISERROR(VLOOKUP(Calendar[[#This Row],[Date]],Fériés[Date Fériés],1,FALSE)))</f>
        <v>0</v>
      </c>
    </row>
    <row r="742" spans="1:16" x14ac:dyDescent="0.3">
      <c r="A742" s="1">
        <v>44571</v>
      </c>
      <c r="B742" s="1" t="str">
        <f>TEXT(Calendar[[#This Row],[Date]],"aaaa")</f>
        <v>2022</v>
      </c>
      <c r="C742" s="1" t="str">
        <f>"T"&amp;ROUNDUP(Calendar[[#This Row],[No_Mois]]/3,0)</f>
        <v>T1</v>
      </c>
      <c r="D742">
        <f t="shared" si="12"/>
        <v>1</v>
      </c>
      <c r="E742" s="2" t="str">
        <f>"M"&amp;Calendar[[#This Row],[No_Mois]]</f>
        <v>M1</v>
      </c>
      <c r="F742" s="2" t="str">
        <f>Calendar[[#This Row],[Annee]]&amp;IF(LEN(Calendar[[#This Row],[No_Mois]])=1,"0"&amp;Calendar[[#This Row],[No_Mois]],Calendar[[#This Row],[No_Mois]])</f>
        <v>202201</v>
      </c>
      <c r="G742" s="1" t="str">
        <f>TEXT(Calendar[[#This Row],[Date]],"mmmm")&amp;" "&amp;TEXT(Calendar[[#This Row],[Date]],"aa")</f>
        <v>janvier 22</v>
      </c>
      <c r="H742" s="1" t="str">
        <f>TEXT(Calendar[[#This Row],[Date]],"mmm")&amp;" "&amp;TEXT(Calendar[[#This Row],[Date]],"aa")</f>
        <v>janv 22</v>
      </c>
      <c r="I742" s="2" t="str">
        <f>"S"&amp;IF(LEN(_xlfn.ISOWEEKNUM(Calendar[[#This Row],[Date]]))=1,"0"&amp;_xlfn.ISOWEEKNUM(Calendar[[#This Row],[Date]]),_xlfn.ISOWEEKNUM(Calendar[[#This Row],[Date]]))</f>
        <v>S02</v>
      </c>
      <c r="J742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2" s="2" t="str">
        <f>TEXT(Calendar[[#This Row],[Date]],"jjjj")</f>
        <v>lundi</v>
      </c>
      <c r="L742" s="2">
        <f>WEEKDAY(Calendar[[#This Row],[Date]],2)</f>
        <v>1</v>
      </c>
      <c r="M742" s="2">
        <f>DAY(Calendar[[#This Row],[Date]])</f>
        <v>10</v>
      </c>
      <c r="N742" s="2">
        <f>Calendar[[#This Row],[Date]]-DATE(Calendar[[#This Row],[Annee]],1,1)+1</f>
        <v>10</v>
      </c>
      <c r="O742" s="2" t="b">
        <f>IF(OR(Calendar[[#This Row],[Nom_Jour]]="Samedi",Calendar[[#This Row],[Nom_Jour]]="Dimanche"),TRUE)</f>
        <v>0</v>
      </c>
      <c r="P742" s="1" t="b">
        <f>NOT(ISERROR(VLOOKUP(Calendar[[#This Row],[Date]],Fériés[Date Fériés],1,FALSE)))</f>
        <v>0</v>
      </c>
    </row>
    <row r="743" spans="1:16" x14ac:dyDescent="0.3">
      <c r="A743" s="1">
        <v>44572</v>
      </c>
      <c r="B743" s="1" t="str">
        <f>TEXT(Calendar[[#This Row],[Date]],"aaaa")</f>
        <v>2022</v>
      </c>
      <c r="C743" s="1" t="str">
        <f>"T"&amp;ROUNDUP(Calendar[[#This Row],[No_Mois]]/3,0)</f>
        <v>T1</v>
      </c>
      <c r="D743">
        <f t="shared" si="12"/>
        <v>1</v>
      </c>
      <c r="E743" s="2" t="str">
        <f>"M"&amp;Calendar[[#This Row],[No_Mois]]</f>
        <v>M1</v>
      </c>
      <c r="F743" s="2" t="str">
        <f>Calendar[[#This Row],[Annee]]&amp;IF(LEN(Calendar[[#This Row],[No_Mois]])=1,"0"&amp;Calendar[[#This Row],[No_Mois]],Calendar[[#This Row],[No_Mois]])</f>
        <v>202201</v>
      </c>
      <c r="G743" s="1" t="str">
        <f>TEXT(Calendar[[#This Row],[Date]],"mmmm")&amp;" "&amp;TEXT(Calendar[[#This Row],[Date]],"aa")</f>
        <v>janvier 22</v>
      </c>
      <c r="H743" s="1" t="str">
        <f>TEXT(Calendar[[#This Row],[Date]],"mmm")&amp;" "&amp;TEXT(Calendar[[#This Row],[Date]],"aa")</f>
        <v>janv 22</v>
      </c>
      <c r="I743" s="2" t="str">
        <f>"S"&amp;IF(LEN(_xlfn.ISOWEEKNUM(Calendar[[#This Row],[Date]]))=1,"0"&amp;_xlfn.ISOWEEKNUM(Calendar[[#This Row],[Date]]),_xlfn.ISOWEEKNUM(Calendar[[#This Row],[Date]]))</f>
        <v>S02</v>
      </c>
      <c r="J743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3" s="2" t="str">
        <f>TEXT(Calendar[[#This Row],[Date]],"jjjj")</f>
        <v>mardi</v>
      </c>
      <c r="L743" s="2">
        <f>WEEKDAY(Calendar[[#This Row],[Date]],2)</f>
        <v>2</v>
      </c>
      <c r="M743" s="2">
        <f>DAY(Calendar[[#This Row],[Date]])</f>
        <v>11</v>
      </c>
      <c r="N743" s="2">
        <f>Calendar[[#This Row],[Date]]-DATE(Calendar[[#This Row],[Annee]],1,1)+1</f>
        <v>11</v>
      </c>
      <c r="O743" s="2" t="b">
        <f>IF(OR(Calendar[[#This Row],[Nom_Jour]]="Samedi",Calendar[[#This Row],[Nom_Jour]]="Dimanche"),TRUE)</f>
        <v>0</v>
      </c>
      <c r="P743" s="1" t="b">
        <f>NOT(ISERROR(VLOOKUP(Calendar[[#This Row],[Date]],Fériés[Date Fériés],1,FALSE)))</f>
        <v>0</v>
      </c>
    </row>
    <row r="744" spans="1:16" x14ac:dyDescent="0.3">
      <c r="A744" s="1">
        <v>44573</v>
      </c>
      <c r="B744" s="1" t="str">
        <f>TEXT(Calendar[[#This Row],[Date]],"aaaa")</f>
        <v>2022</v>
      </c>
      <c r="C744" s="1" t="str">
        <f>"T"&amp;ROUNDUP(Calendar[[#This Row],[No_Mois]]/3,0)</f>
        <v>T1</v>
      </c>
      <c r="D744">
        <f t="shared" si="12"/>
        <v>1</v>
      </c>
      <c r="E744" s="2" t="str">
        <f>"M"&amp;Calendar[[#This Row],[No_Mois]]</f>
        <v>M1</v>
      </c>
      <c r="F744" s="2" t="str">
        <f>Calendar[[#This Row],[Annee]]&amp;IF(LEN(Calendar[[#This Row],[No_Mois]])=1,"0"&amp;Calendar[[#This Row],[No_Mois]],Calendar[[#This Row],[No_Mois]])</f>
        <v>202201</v>
      </c>
      <c r="G744" s="1" t="str">
        <f>TEXT(Calendar[[#This Row],[Date]],"mmmm")&amp;" "&amp;TEXT(Calendar[[#This Row],[Date]],"aa")</f>
        <v>janvier 22</v>
      </c>
      <c r="H744" s="1" t="str">
        <f>TEXT(Calendar[[#This Row],[Date]],"mmm")&amp;" "&amp;TEXT(Calendar[[#This Row],[Date]],"aa")</f>
        <v>janv 22</v>
      </c>
      <c r="I744" s="2" t="str">
        <f>"S"&amp;IF(LEN(_xlfn.ISOWEEKNUM(Calendar[[#This Row],[Date]]))=1,"0"&amp;_xlfn.ISOWEEKNUM(Calendar[[#This Row],[Date]]),_xlfn.ISOWEEKNUM(Calendar[[#This Row],[Date]]))</f>
        <v>S02</v>
      </c>
      <c r="J744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4" s="2" t="str">
        <f>TEXT(Calendar[[#This Row],[Date]],"jjjj")</f>
        <v>mercredi</v>
      </c>
      <c r="L744" s="2">
        <f>WEEKDAY(Calendar[[#This Row],[Date]],2)</f>
        <v>3</v>
      </c>
      <c r="M744" s="2">
        <f>DAY(Calendar[[#This Row],[Date]])</f>
        <v>12</v>
      </c>
      <c r="N744" s="2">
        <f>Calendar[[#This Row],[Date]]-DATE(Calendar[[#This Row],[Annee]],1,1)+1</f>
        <v>12</v>
      </c>
      <c r="O744" s="2" t="b">
        <f>IF(OR(Calendar[[#This Row],[Nom_Jour]]="Samedi",Calendar[[#This Row],[Nom_Jour]]="Dimanche"),TRUE)</f>
        <v>0</v>
      </c>
      <c r="P744" s="1" t="b">
        <f>NOT(ISERROR(VLOOKUP(Calendar[[#This Row],[Date]],Fériés[Date Fériés],1,FALSE)))</f>
        <v>0</v>
      </c>
    </row>
    <row r="745" spans="1:16" x14ac:dyDescent="0.3">
      <c r="A745" s="1">
        <v>44574</v>
      </c>
      <c r="B745" s="1" t="str">
        <f>TEXT(Calendar[[#This Row],[Date]],"aaaa")</f>
        <v>2022</v>
      </c>
      <c r="C745" s="1" t="str">
        <f>"T"&amp;ROUNDUP(Calendar[[#This Row],[No_Mois]]/3,0)</f>
        <v>T1</v>
      </c>
      <c r="D745">
        <f t="shared" si="12"/>
        <v>1</v>
      </c>
      <c r="E745" s="2" t="str">
        <f>"M"&amp;Calendar[[#This Row],[No_Mois]]</f>
        <v>M1</v>
      </c>
      <c r="F745" s="2" t="str">
        <f>Calendar[[#This Row],[Annee]]&amp;IF(LEN(Calendar[[#This Row],[No_Mois]])=1,"0"&amp;Calendar[[#This Row],[No_Mois]],Calendar[[#This Row],[No_Mois]])</f>
        <v>202201</v>
      </c>
      <c r="G745" s="1" t="str">
        <f>TEXT(Calendar[[#This Row],[Date]],"mmmm")&amp;" "&amp;TEXT(Calendar[[#This Row],[Date]],"aa")</f>
        <v>janvier 22</v>
      </c>
      <c r="H745" s="1" t="str">
        <f>TEXT(Calendar[[#This Row],[Date]],"mmm")&amp;" "&amp;TEXT(Calendar[[#This Row],[Date]],"aa")</f>
        <v>janv 22</v>
      </c>
      <c r="I745" s="2" t="str">
        <f>"S"&amp;IF(LEN(_xlfn.ISOWEEKNUM(Calendar[[#This Row],[Date]]))=1,"0"&amp;_xlfn.ISOWEEKNUM(Calendar[[#This Row],[Date]]),_xlfn.ISOWEEKNUM(Calendar[[#This Row],[Date]]))</f>
        <v>S02</v>
      </c>
      <c r="J745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5" s="2" t="str">
        <f>TEXT(Calendar[[#This Row],[Date]],"jjjj")</f>
        <v>jeudi</v>
      </c>
      <c r="L745" s="2">
        <f>WEEKDAY(Calendar[[#This Row],[Date]],2)</f>
        <v>4</v>
      </c>
      <c r="M745" s="2">
        <f>DAY(Calendar[[#This Row],[Date]])</f>
        <v>13</v>
      </c>
      <c r="N745" s="2">
        <f>Calendar[[#This Row],[Date]]-DATE(Calendar[[#This Row],[Annee]],1,1)+1</f>
        <v>13</v>
      </c>
      <c r="O745" s="2" t="b">
        <f>IF(OR(Calendar[[#This Row],[Nom_Jour]]="Samedi",Calendar[[#This Row],[Nom_Jour]]="Dimanche"),TRUE)</f>
        <v>0</v>
      </c>
      <c r="P745" s="1" t="b">
        <f>NOT(ISERROR(VLOOKUP(Calendar[[#This Row],[Date]],Fériés[Date Fériés],1,FALSE)))</f>
        <v>0</v>
      </c>
    </row>
    <row r="746" spans="1:16" x14ac:dyDescent="0.3">
      <c r="A746" s="1">
        <v>44575</v>
      </c>
      <c r="B746" s="1" t="str">
        <f>TEXT(Calendar[[#This Row],[Date]],"aaaa")</f>
        <v>2022</v>
      </c>
      <c r="C746" s="1" t="str">
        <f>"T"&amp;ROUNDUP(Calendar[[#This Row],[No_Mois]]/3,0)</f>
        <v>T1</v>
      </c>
      <c r="D746">
        <f t="shared" si="12"/>
        <v>1</v>
      </c>
      <c r="E746" s="2" t="str">
        <f>"M"&amp;Calendar[[#This Row],[No_Mois]]</f>
        <v>M1</v>
      </c>
      <c r="F746" s="2" t="str">
        <f>Calendar[[#This Row],[Annee]]&amp;IF(LEN(Calendar[[#This Row],[No_Mois]])=1,"0"&amp;Calendar[[#This Row],[No_Mois]],Calendar[[#This Row],[No_Mois]])</f>
        <v>202201</v>
      </c>
      <c r="G746" s="1" t="str">
        <f>TEXT(Calendar[[#This Row],[Date]],"mmmm")&amp;" "&amp;TEXT(Calendar[[#This Row],[Date]],"aa")</f>
        <v>janvier 22</v>
      </c>
      <c r="H746" s="1" t="str">
        <f>TEXT(Calendar[[#This Row],[Date]],"mmm")&amp;" "&amp;TEXT(Calendar[[#This Row],[Date]],"aa")</f>
        <v>janv 22</v>
      </c>
      <c r="I746" s="2" t="str">
        <f>"S"&amp;IF(LEN(_xlfn.ISOWEEKNUM(Calendar[[#This Row],[Date]]))=1,"0"&amp;_xlfn.ISOWEEKNUM(Calendar[[#This Row],[Date]]),_xlfn.ISOWEEKNUM(Calendar[[#This Row],[Date]]))</f>
        <v>S02</v>
      </c>
      <c r="J746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6" s="2" t="str">
        <f>TEXT(Calendar[[#This Row],[Date]],"jjjj")</f>
        <v>vendredi</v>
      </c>
      <c r="L746" s="2">
        <f>WEEKDAY(Calendar[[#This Row],[Date]],2)</f>
        <v>5</v>
      </c>
      <c r="M746" s="2">
        <f>DAY(Calendar[[#This Row],[Date]])</f>
        <v>14</v>
      </c>
      <c r="N746" s="2">
        <f>Calendar[[#This Row],[Date]]-DATE(Calendar[[#This Row],[Annee]],1,1)+1</f>
        <v>14</v>
      </c>
      <c r="O746" s="2" t="b">
        <f>IF(OR(Calendar[[#This Row],[Nom_Jour]]="Samedi",Calendar[[#This Row],[Nom_Jour]]="Dimanche"),TRUE)</f>
        <v>0</v>
      </c>
      <c r="P746" s="1" t="b">
        <f>NOT(ISERROR(VLOOKUP(Calendar[[#This Row],[Date]],Fériés[Date Fériés],1,FALSE)))</f>
        <v>0</v>
      </c>
    </row>
    <row r="747" spans="1:16" x14ac:dyDescent="0.3">
      <c r="A747" s="1">
        <v>44576</v>
      </c>
      <c r="B747" s="1" t="str">
        <f>TEXT(Calendar[[#This Row],[Date]],"aaaa")</f>
        <v>2022</v>
      </c>
      <c r="C747" s="1" t="str">
        <f>"T"&amp;ROUNDUP(Calendar[[#This Row],[No_Mois]]/3,0)</f>
        <v>T1</v>
      </c>
      <c r="D747">
        <f t="shared" si="12"/>
        <v>1</v>
      </c>
      <c r="E747" s="2" t="str">
        <f>"M"&amp;Calendar[[#This Row],[No_Mois]]</f>
        <v>M1</v>
      </c>
      <c r="F747" s="2" t="str">
        <f>Calendar[[#This Row],[Annee]]&amp;IF(LEN(Calendar[[#This Row],[No_Mois]])=1,"0"&amp;Calendar[[#This Row],[No_Mois]],Calendar[[#This Row],[No_Mois]])</f>
        <v>202201</v>
      </c>
      <c r="G747" s="1" t="str">
        <f>TEXT(Calendar[[#This Row],[Date]],"mmmm")&amp;" "&amp;TEXT(Calendar[[#This Row],[Date]],"aa")</f>
        <v>janvier 22</v>
      </c>
      <c r="H747" s="1" t="str">
        <f>TEXT(Calendar[[#This Row],[Date]],"mmm")&amp;" "&amp;TEXT(Calendar[[#This Row],[Date]],"aa")</f>
        <v>janv 22</v>
      </c>
      <c r="I747" s="2" t="str">
        <f>"S"&amp;IF(LEN(_xlfn.ISOWEEKNUM(Calendar[[#This Row],[Date]]))=1,"0"&amp;_xlfn.ISOWEEKNUM(Calendar[[#This Row],[Date]]),_xlfn.ISOWEEKNUM(Calendar[[#This Row],[Date]]))</f>
        <v>S02</v>
      </c>
      <c r="J747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7" s="2" t="str">
        <f>TEXT(Calendar[[#This Row],[Date]],"jjjj")</f>
        <v>samedi</v>
      </c>
      <c r="L747" s="2">
        <f>WEEKDAY(Calendar[[#This Row],[Date]],2)</f>
        <v>6</v>
      </c>
      <c r="M747" s="2">
        <f>DAY(Calendar[[#This Row],[Date]])</f>
        <v>15</v>
      </c>
      <c r="N747" s="2">
        <f>Calendar[[#This Row],[Date]]-DATE(Calendar[[#This Row],[Annee]],1,1)+1</f>
        <v>15</v>
      </c>
      <c r="O747" s="2" t="b">
        <f>IF(OR(Calendar[[#This Row],[Nom_Jour]]="Samedi",Calendar[[#This Row],[Nom_Jour]]="Dimanche"),TRUE)</f>
        <v>1</v>
      </c>
      <c r="P747" s="1" t="b">
        <f>NOT(ISERROR(VLOOKUP(Calendar[[#This Row],[Date]],Fériés[Date Fériés],1,FALSE)))</f>
        <v>0</v>
      </c>
    </row>
    <row r="748" spans="1:16" x14ac:dyDescent="0.3">
      <c r="A748" s="1">
        <v>44577</v>
      </c>
      <c r="B748" s="1" t="str">
        <f>TEXT(Calendar[[#This Row],[Date]],"aaaa")</f>
        <v>2022</v>
      </c>
      <c r="C748" s="1" t="str">
        <f>"T"&amp;ROUNDUP(Calendar[[#This Row],[No_Mois]]/3,0)</f>
        <v>T1</v>
      </c>
      <c r="D748">
        <f t="shared" si="12"/>
        <v>1</v>
      </c>
      <c r="E748" s="2" t="str">
        <f>"M"&amp;Calendar[[#This Row],[No_Mois]]</f>
        <v>M1</v>
      </c>
      <c r="F748" s="2" t="str">
        <f>Calendar[[#This Row],[Annee]]&amp;IF(LEN(Calendar[[#This Row],[No_Mois]])=1,"0"&amp;Calendar[[#This Row],[No_Mois]],Calendar[[#This Row],[No_Mois]])</f>
        <v>202201</v>
      </c>
      <c r="G748" s="1" t="str">
        <f>TEXT(Calendar[[#This Row],[Date]],"mmmm")&amp;" "&amp;TEXT(Calendar[[#This Row],[Date]],"aa")</f>
        <v>janvier 22</v>
      </c>
      <c r="H748" s="1" t="str">
        <f>TEXT(Calendar[[#This Row],[Date]],"mmm")&amp;" "&amp;TEXT(Calendar[[#This Row],[Date]],"aa")</f>
        <v>janv 22</v>
      </c>
      <c r="I748" s="2" t="str">
        <f>"S"&amp;IF(LEN(_xlfn.ISOWEEKNUM(Calendar[[#This Row],[Date]]))=1,"0"&amp;_xlfn.ISOWEEKNUM(Calendar[[#This Row],[Date]]),_xlfn.ISOWEEKNUM(Calendar[[#This Row],[Date]]))</f>
        <v>S02</v>
      </c>
      <c r="J748" s="2" t="str">
        <f>Calendar[[#This Row],[Annee]]&amp;"-"&amp;IF(LEN(_xlfn.ISOWEEKNUM(Calendar[[#This Row],[Date]]))=1,"0"&amp;_xlfn.ISOWEEKNUM(Calendar[[#This Row],[Date]]),_xlfn.ISOWEEKNUM(Calendar[[#This Row],[Date]]))</f>
        <v>2022-02</v>
      </c>
      <c r="K748" s="2" t="str">
        <f>TEXT(Calendar[[#This Row],[Date]],"jjjj")</f>
        <v>dimanche</v>
      </c>
      <c r="L748" s="2">
        <f>WEEKDAY(Calendar[[#This Row],[Date]],2)</f>
        <v>7</v>
      </c>
      <c r="M748" s="2">
        <f>DAY(Calendar[[#This Row],[Date]])</f>
        <v>16</v>
      </c>
      <c r="N748" s="2">
        <f>Calendar[[#This Row],[Date]]-DATE(Calendar[[#This Row],[Annee]],1,1)+1</f>
        <v>16</v>
      </c>
      <c r="O748" s="2" t="b">
        <f>IF(OR(Calendar[[#This Row],[Nom_Jour]]="Samedi",Calendar[[#This Row],[Nom_Jour]]="Dimanche"),TRUE)</f>
        <v>1</v>
      </c>
      <c r="P748" s="1" t="b">
        <f>NOT(ISERROR(VLOOKUP(Calendar[[#This Row],[Date]],Fériés[Date Fériés],1,FALSE)))</f>
        <v>0</v>
      </c>
    </row>
    <row r="749" spans="1:16" x14ac:dyDescent="0.3">
      <c r="A749" s="1">
        <v>44578</v>
      </c>
      <c r="B749" s="1" t="str">
        <f>TEXT(Calendar[[#This Row],[Date]],"aaaa")</f>
        <v>2022</v>
      </c>
      <c r="C749" s="1" t="str">
        <f>"T"&amp;ROUNDUP(Calendar[[#This Row],[No_Mois]]/3,0)</f>
        <v>T1</v>
      </c>
      <c r="D749">
        <f t="shared" si="12"/>
        <v>1</v>
      </c>
      <c r="E749" s="2" t="str">
        <f>"M"&amp;Calendar[[#This Row],[No_Mois]]</f>
        <v>M1</v>
      </c>
      <c r="F749" s="2" t="str">
        <f>Calendar[[#This Row],[Annee]]&amp;IF(LEN(Calendar[[#This Row],[No_Mois]])=1,"0"&amp;Calendar[[#This Row],[No_Mois]],Calendar[[#This Row],[No_Mois]])</f>
        <v>202201</v>
      </c>
      <c r="G749" s="1" t="str">
        <f>TEXT(Calendar[[#This Row],[Date]],"mmmm")&amp;" "&amp;TEXT(Calendar[[#This Row],[Date]],"aa")</f>
        <v>janvier 22</v>
      </c>
      <c r="H749" s="1" t="str">
        <f>TEXT(Calendar[[#This Row],[Date]],"mmm")&amp;" "&amp;TEXT(Calendar[[#This Row],[Date]],"aa")</f>
        <v>janv 22</v>
      </c>
      <c r="I749" s="2" t="str">
        <f>"S"&amp;IF(LEN(_xlfn.ISOWEEKNUM(Calendar[[#This Row],[Date]]))=1,"0"&amp;_xlfn.ISOWEEKNUM(Calendar[[#This Row],[Date]]),_xlfn.ISOWEEKNUM(Calendar[[#This Row],[Date]]))</f>
        <v>S03</v>
      </c>
      <c r="J749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49" s="2" t="str">
        <f>TEXT(Calendar[[#This Row],[Date]],"jjjj")</f>
        <v>lundi</v>
      </c>
      <c r="L749" s="2">
        <f>WEEKDAY(Calendar[[#This Row],[Date]],2)</f>
        <v>1</v>
      </c>
      <c r="M749" s="2">
        <f>DAY(Calendar[[#This Row],[Date]])</f>
        <v>17</v>
      </c>
      <c r="N749" s="2">
        <f>Calendar[[#This Row],[Date]]-DATE(Calendar[[#This Row],[Annee]],1,1)+1</f>
        <v>17</v>
      </c>
      <c r="O749" s="2" t="b">
        <f>IF(OR(Calendar[[#This Row],[Nom_Jour]]="Samedi",Calendar[[#This Row],[Nom_Jour]]="Dimanche"),TRUE)</f>
        <v>0</v>
      </c>
      <c r="P749" s="1" t="b">
        <f>NOT(ISERROR(VLOOKUP(Calendar[[#This Row],[Date]],Fériés[Date Fériés],1,FALSE)))</f>
        <v>0</v>
      </c>
    </row>
    <row r="750" spans="1:16" x14ac:dyDescent="0.3">
      <c r="A750" s="1">
        <v>44579</v>
      </c>
      <c r="B750" s="1" t="str">
        <f>TEXT(Calendar[[#This Row],[Date]],"aaaa")</f>
        <v>2022</v>
      </c>
      <c r="C750" s="1" t="str">
        <f>"T"&amp;ROUNDUP(Calendar[[#This Row],[No_Mois]]/3,0)</f>
        <v>T1</v>
      </c>
      <c r="D750">
        <f t="shared" si="12"/>
        <v>1</v>
      </c>
      <c r="E750" s="2" t="str">
        <f>"M"&amp;Calendar[[#This Row],[No_Mois]]</f>
        <v>M1</v>
      </c>
      <c r="F750" s="2" t="str">
        <f>Calendar[[#This Row],[Annee]]&amp;IF(LEN(Calendar[[#This Row],[No_Mois]])=1,"0"&amp;Calendar[[#This Row],[No_Mois]],Calendar[[#This Row],[No_Mois]])</f>
        <v>202201</v>
      </c>
      <c r="G750" s="1" t="str">
        <f>TEXT(Calendar[[#This Row],[Date]],"mmmm")&amp;" "&amp;TEXT(Calendar[[#This Row],[Date]],"aa")</f>
        <v>janvier 22</v>
      </c>
      <c r="H750" s="1" t="str">
        <f>TEXT(Calendar[[#This Row],[Date]],"mmm")&amp;" "&amp;TEXT(Calendar[[#This Row],[Date]],"aa")</f>
        <v>janv 22</v>
      </c>
      <c r="I750" s="2" t="str">
        <f>"S"&amp;IF(LEN(_xlfn.ISOWEEKNUM(Calendar[[#This Row],[Date]]))=1,"0"&amp;_xlfn.ISOWEEKNUM(Calendar[[#This Row],[Date]]),_xlfn.ISOWEEKNUM(Calendar[[#This Row],[Date]]))</f>
        <v>S03</v>
      </c>
      <c r="J750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50" s="2" t="str">
        <f>TEXT(Calendar[[#This Row],[Date]],"jjjj")</f>
        <v>mardi</v>
      </c>
      <c r="L750" s="2">
        <f>WEEKDAY(Calendar[[#This Row],[Date]],2)</f>
        <v>2</v>
      </c>
      <c r="M750" s="2">
        <f>DAY(Calendar[[#This Row],[Date]])</f>
        <v>18</v>
      </c>
      <c r="N750" s="2">
        <f>Calendar[[#This Row],[Date]]-DATE(Calendar[[#This Row],[Annee]],1,1)+1</f>
        <v>18</v>
      </c>
      <c r="O750" s="2" t="b">
        <f>IF(OR(Calendar[[#This Row],[Nom_Jour]]="Samedi",Calendar[[#This Row],[Nom_Jour]]="Dimanche"),TRUE)</f>
        <v>0</v>
      </c>
      <c r="P750" s="1" t="b">
        <f>NOT(ISERROR(VLOOKUP(Calendar[[#This Row],[Date]],Fériés[Date Fériés],1,FALSE)))</f>
        <v>0</v>
      </c>
    </row>
    <row r="751" spans="1:16" x14ac:dyDescent="0.3">
      <c r="A751" s="1">
        <v>44580</v>
      </c>
      <c r="B751" s="1" t="str">
        <f>TEXT(Calendar[[#This Row],[Date]],"aaaa")</f>
        <v>2022</v>
      </c>
      <c r="C751" s="1" t="str">
        <f>"T"&amp;ROUNDUP(Calendar[[#This Row],[No_Mois]]/3,0)</f>
        <v>T1</v>
      </c>
      <c r="D751">
        <f t="shared" si="12"/>
        <v>1</v>
      </c>
      <c r="E751" s="2" t="str">
        <f>"M"&amp;Calendar[[#This Row],[No_Mois]]</f>
        <v>M1</v>
      </c>
      <c r="F751" s="2" t="str">
        <f>Calendar[[#This Row],[Annee]]&amp;IF(LEN(Calendar[[#This Row],[No_Mois]])=1,"0"&amp;Calendar[[#This Row],[No_Mois]],Calendar[[#This Row],[No_Mois]])</f>
        <v>202201</v>
      </c>
      <c r="G751" s="1" t="str">
        <f>TEXT(Calendar[[#This Row],[Date]],"mmmm")&amp;" "&amp;TEXT(Calendar[[#This Row],[Date]],"aa")</f>
        <v>janvier 22</v>
      </c>
      <c r="H751" s="1" t="str">
        <f>TEXT(Calendar[[#This Row],[Date]],"mmm")&amp;" "&amp;TEXT(Calendar[[#This Row],[Date]],"aa")</f>
        <v>janv 22</v>
      </c>
      <c r="I751" s="2" t="str">
        <f>"S"&amp;IF(LEN(_xlfn.ISOWEEKNUM(Calendar[[#This Row],[Date]]))=1,"0"&amp;_xlfn.ISOWEEKNUM(Calendar[[#This Row],[Date]]),_xlfn.ISOWEEKNUM(Calendar[[#This Row],[Date]]))</f>
        <v>S03</v>
      </c>
      <c r="J751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51" s="2" t="str">
        <f>TEXT(Calendar[[#This Row],[Date]],"jjjj")</f>
        <v>mercredi</v>
      </c>
      <c r="L751" s="2">
        <f>WEEKDAY(Calendar[[#This Row],[Date]],2)</f>
        <v>3</v>
      </c>
      <c r="M751" s="2">
        <f>DAY(Calendar[[#This Row],[Date]])</f>
        <v>19</v>
      </c>
      <c r="N751" s="2">
        <f>Calendar[[#This Row],[Date]]-DATE(Calendar[[#This Row],[Annee]],1,1)+1</f>
        <v>19</v>
      </c>
      <c r="O751" s="2" t="b">
        <f>IF(OR(Calendar[[#This Row],[Nom_Jour]]="Samedi",Calendar[[#This Row],[Nom_Jour]]="Dimanche"),TRUE)</f>
        <v>0</v>
      </c>
      <c r="P751" s="1" t="b">
        <f>NOT(ISERROR(VLOOKUP(Calendar[[#This Row],[Date]],Fériés[Date Fériés],1,FALSE)))</f>
        <v>0</v>
      </c>
    </row>
    <row r="752" spans="1:16" x14ac:dyDescent="0.3">
      <c r="A752" s="1">
        <v>44581</v>
      </c>
      <c r="B752" s="1" t="str">
        <f>TEXT(Calendar[[#This Row],[Date]],"aaaa")</f>
        <v>2022</v>
      </c>
      <c r="C752" s="1" t="str">
        <f>"T"&amp;ROUNDUP(Calendar[[#This Row],[No_Mois]]/3,0)</f>
        <v>T1</v>
      </c>
      <c r="D752">
        <f t="shared" si="12"/>
        <v>1</v>
      </c>
      <c r="E752" s="2" t="str">
        <f>"M"&amp;Calendar[[#This Row],[No_Mois]]</f>
        <v>M1</v>
      </c>
      <c r="F752" s="2" t="str">
        <f>Calendar[[#This Row],[Annee]]&amp;IF(LEN(Calendar[[#This Row],[No_Mois]])=1,"0"&amp;Calendar[[#This Row],[No_Mois]],Calendar[[#This Row],[No_Mois]])</f>
        <v>202201</v>
      </c>
      <c r="G752" s="1" t="str">
        <f>TEXT(Calendar[[#This Row],[Date]],"mmmm")&amp;" "&amp;TEXT(Calendar[[#This Row],[Date]],"aa")</f>
        <v>janvier 22</v>
      </c>
      <c r="H752" s="1" t="str">
        <f>TEXT(Calendar[[#This Row],[Date]],"mmm")&amp;" "&amp;TEXT(Calendar[[#This Row],[Date]],"aa")</f>
        <v>janv 22</v>
      </c>
      <c r="I752" s="2" t="str">
        <f>"S"&amp;IF(LEN(_xlfn.ISOWEEKNUM(Calendar[[#This Row],[Date]]))=1,"0"&amp;_xlfn.ISOWEEKNUM(Calendar[[#This Row],[Date]]),_xlfn.ISOWEEKNUM(Calendar[[#This Row],[Date]]))</f>
        <v>S03</v>
      </c>
      <c r="J752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52" s="2" t="str">
        <f>TEXT(Calendar[[#This Row],[Date]],"jjjj")</f>
        <v>jeudi</v>
      </c>
      <c r="L752" s="2">
        <f>WEEKDAY(Calendar[[#This Row],[Date]],2)</f>
        <v>4</v>
      </c>
      <c r="M752" s="2">
        <f>DAY(Calendar[[#This Row],[Date]])</f>
        <v>20</v>
      </c>
      <c r="N752" s="2">
        <f>Calendar[[#This Row],[Date]]-DATE(Calendar[[#This Row],[Annee]],1,1)+1</f>
        <v>20</v>
      </c>
      <c r="O752" s="2" t="b">
        <f>IF(OR(Calendar[[#This Row],[Nom_Jour]]="Samedi",Calendar[[#This Row],[Nom_Jour]]="Dimanche"),TRUE)</f>
        <v>0</v>
      </c>
      <c r="P752" s="1" t="b">
        <f>NOT(ISERROR(VLOOKUP(Calendar[[#This Row],[Date]],Fériés[Date Fériés],1,FALSE)))</f>
        <v>0</v>
      </c>
    </row>
    <row r="753" spans="1:16" x14ac:dyDescent="0.3">
      <c r="A753" s="1">
        <v>44582</v>
      </c>
      <c r="B753" s="1" t="str">
        <f>TEXT(Calendar[[#This Row],[Date]],"aaaa")</f>
        <v>2022</v>
      </c>
      <c r="C753" s="1" t="str">
        <f>"T"&amp;ROUNDUP(Calendar[[#This Row],[No_Mois]]/3,0)</f>
        <v>T1</v>
      </c>
      <c r="D753">
        <f t="shared" si="12"/>
        <v>1</v>
      </c>
      <c r="E753" s="2" t="str">
        <f>"M"&amp;Calendar[[#This Row],[No_Mois]]</f>
        <v>M1</v>
      </c>
      <c r="F753" s="2" t="str">
        <f>Calendar[[#This Row],[Annee]]&amp;IF(LEN(Calendar[[#This Row],[No_Mois]])=1,"0"&amp;Calendar[[#This Row],[No_Mois]],Calendar[[#This Row],[No_Mois]])</f>
        <v>202201</v>
      </c>
      <c r="G753" s="1" t="str">
        <f>TEXT(Calendar[[#This Row],[Date]],"mmmm")&amp;" "&amp;TEXT(Calendar[[#This Row],[Date]],"aa")</f>
        <v>janvier 22</v>
      </c>
      <c r="H753" s="1" t="str">
        <f>TEXT(Calendar[[#This Row],[Date]],"mmm")&amp;" "&amp;TEXT(Calendar[[#This Row],[Date]],"aa")</f>
        <v>janv 22</v>
      </c>
      <c r="I753" s="2" t="str">
        <f>"S"&amp;IF(LEN(_xlfn.ISOWEEKNUM(Calendar[[#This Row],[Date]]))=1,"0"&amp;_xlfn.ISOWEEKNUM(Calendar[[#This Row],[Date]]),_xlfn.ISOWEEKNUM(Calendar[[#This Row],[Date]]))</f>
        <v>S03</v>
      </c>
      <c r="J753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53" s="2" t="str">
        <f>TEXT(Calendar[[#This Row],[Date]],"jjjj")</f>
        <v>vendredi</v>
      </c>
      <c r="L753" s="2">
        <f>WEEKDAY(Calendar[[#This Row],[Date]],2)</f>
        <v>5</v>
      </c>
      <c r="M753" s="2">
        <f>DAY(Calendar[[#This Row],[Date]])</f>
        <v>21</v>
      </c>
      <c r="N753" s="2">
        <f>Calendar[[#This Row],[Date]]-DATE(Calendar[[#This Row],[Annee]],1,1)+1</f>
        <v>21</v>
      </c>
      <c r="O753" s="2" t="b">
        <f>IF(OR(Calendar[[#This Row],[Nom_Jour]]="Samedi",Calendar[[#This Row],[Nom_Jour]]="Dimanche"),TRUE)</f>
        <v>0</v>
      </c>
      <c r="P753" s="1" t="b">
        <f>NOT(ISERROR(VLOOKUP(Calendar[[#This Row],[Date]],Fériés[Date Fériés],1,FALSE)))</f>
        <v>0</v>
      </c>
    </row>
    <row r="754" spans="1:16" x14ac:dyDescent="0.3">
      <c r="A754" s="1">
        <v>44583</v>
      </c>
      <c r="B754" s="1" t="str">
        <f>TEXT(Calendar[[#This Row],[Date]],"aaaa")</f>
        <v>2022</v>
      </c>
      <c r="C754" s="1" t="str">
        <f>"T"&amp;ROUNDUP(Calendar[[#This Row],[No_Mois]]/3,0)</f>
        <v>T1</v>
      </c>
      <c r="D754">
        <f t="shared" si="12"/>
        <v>1</v>
      </c>
      <c r="E754" s="2" t="str">
        <f>"M"&amp;Calendar[[#This Row],[No_Mois]]</f>
        <v>M1</v>
      </c>
      <c r="F754" s="2" t="str">
        <f>Calendar[[#This Row],[Annee]]&amp;IF(LEN(Calendar[[#This Row],[No_Mois]])=1,"0"&amp;Calendar[[#This Row],[No_Mois]],Calendar[[#This Row],[No_Mois]])</f>
        <v>202201</v>
      </c>
      <c r="G754" s="1" t="str">
        <f>TEXT(Calendar[[#This Row],[Date]],"mmmm")&amp;" "&amp;TEXT(Calendar[[#This Row],[Date]],"aa")</f>
        <v>janvier 22</v>
      </c>
      <c r="H754" s="1" t="str">
        <f>TEXT(Calendar[[#This Row],[Date]],"mmm")&amp;" "&amp;TEXT(Calendar[[#This Row],[Date]],"aa")</f>
        <v>janv 22</v>
      </c>
      <c r="I754" s="2" t="str">
        <f>"S"&amp;IF(LEN(_xlfn.ISOWEEKNUM(Calendar[[#This Row],[Date]]))=1,"0"&amp;_xlfn.ISOWEEKNUM(Calendar[[#This Row],[Date]]),_xlfn.ISOWEEKNUM(Calendar[[#This Row],[Date]]))</f>
        <v>S03</v>
      </c>
      <c r="J754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54" s="2" t="str">
        <f>TEXT(Calendar[[#This Row],[Date]],"jjjj")</f>
        <v>samedi</v>
      </c>
      <c r="L754" s="2">
        <f>WEEKDAY(Calendar[[#This Row],[Date]],2)</f>
        <v>6</v>
      </c>
      <c r="M754" s="2">
        <f>DAY(Calendar[[#This Row],[Date]])</f>
        <v>22</v>
      </c>
      <c r="N754" s="2">
        <f>Calendar[[#This Row],[Date]]-DATE(Calendar[[#This Row],[Annee]],1,1)+1</f>
        <v>22</v>
      </c>
      <c r="O754" s="2" t="b">
        <f>IF(OR(Calendar[[#This Row],[Nom_Jour]]="Samedi",Calendar[[#This Row],[Nom_Jour]]="Dimanche"),TRUE)</f>
        <v>1</v>
      </c>
      <c r="P754" s="1" t="b">
        <f>NOT(ISERROR(VLOOKUP(Calendar[[#This Row],[Date]],Fériés[Date Fériés],1,FALSE)))</f>
        <v>0</v>
      </c>
    </row>
    <row r="755" spans="1:16" x14ac:dyDescent="0.3">
      <c r="A755" s="1">
        <v>44584</v>
      </c>
      <c r="B755" s="1" t="str">
        <f>TEXT(Calendar[[#This Row],[Date]],"aaaa")</f>
        <v>2022</v>
      </c>
      <c r="C755" s="1" t="str">
        <f>"T"&amp;ROUNDUP(Calendar[[#This Row],[No_Mois]]/3,0)</f>
        <v>T1</v>
      </c>
      <c r="D755">
        <f t="shared" si="12"/>
        <v>1</v>
      </c>
      <c r="E755" s="2" t="str">
        <f>"M"&amp;Calendar[[#This Row],[No_Mois]]</f>
        <v>M1</v>
      </c>
      <c r="F755" s="2" t="str">
        <f>Calendar[[#This Row],[Annee]]&amp;IF(LEN(Calendar[[#This Row],[No_Mois]])=1,"0"&amp;Calendar[[#This Row],[No_Mois]],Calendar[[#This Row],[No_Mois]])</f>
        <v>202201</v>
      </c>
      <c r="G755" s="1" t="str">
        <f>TEXT(Calendar[[#This Row],[Date]],"mmmm")&amp;" "&amp;TEXT(Calendar[[#This Row],[Date]],"aa")</f>
        <v>janvier 22</v>
      </c>
      <c r="H755" s="1" t="str">
        <f>TEXT(Calendar[[#This Row],[Date]],"mmm")&amp;" "&amp;TEXT(Calendar[[#This Row],[Date]],"aa")</f>
        <v>janv 22</v>
      </c>
      <c r="I755" s="2" t="str">
        <f>"S"&amp;IF(LEN(_xlfn.ISOWEEKNUM(Calendar[[#This Row],[Date]]))=1,"0"&amp;_xlfn.ISOWEEKNUM(Calendar[[#This Row],[Date]]),_xlfn.ISOWEEKNUM(Calendar[[#This Row],[Date]]))</f>
        <v>S03</v>
      </c>
      <c r="J755" s="2" t="str">
        <f>Calendar[[#This Row],[Annee]]&amp;"-"&amp;IF(LEN(_xlfn.ISOWEEKNUM(Calendar[[#This Row],[Date]]))=1,"0"&amp;_xlfn.ISOWEEKNUM(Calendar[[#This Row],[Date]]),_xlfn.ISOWEEKNUM(Calendar[[#This Row],[Date]]))</f>
        <v>2022-03</v>
      </c>
      <c r="K755" s="2" t="str">
        <f>TEXT(Calendar[[#This Row],[Date]],"jjjj")</f>
        <v>dimanche</v>
      </c>
      <c r="L755" s="2">
        <f>WEEKDAY(Calendar[[#This Row],[Date]],2)</f>
        <v>7</v>
      </c>
      <c r="M755" s="2">
        <f>DAY(Calendar[[#This Row],[Date]])</f>
        <v>23</v>
      </c>
      <c r="N755" s="2">
        <f>Calendar[[#This Row],[Date]]-DATE(Calendar[[#This Row],[Annee]],1,1)+1</f>
        <v>23</v>
      </c>
      <c r="O755" s="2" t="b">
        <f>IF(OR(Calendar[[#This Row],[Nom_Jour]]="Samedi",Calendar[[#This Row],[Nom_Jour]]="Dimanche"),TRUE)</f>
        <v>1</v>
      </c>
      <c r="P755" s="1" t="b">
        <f>NOT(ISERROR(VLOOKUP(Calendar[[#This Row],[Date]],Fériés[Date Fériés],1,FALSE)))</f>
        <v>0</v>
      </c>
    </row>
    <row r="756" spans="1:16" x14ac:dyDescent="0.3">
      <c r="A756" s="1">
        <v>44585</v>
      </c>
      <c r="B756" s="1" t="str">
        <f>TEXT(Calendar[[#This Row],[Date]],"aaaa")</f>
        <v>2022</v>
      </c>
      <c r="C756" s="1" t="str">
        <f>"T"&amp;ROUNDUP(Calendar[[#This Row],[No_Mois]]/3,0)</f>
        <v>T1</v>
      </c>
      <c r="D756">
        <f t="shared" ref="D756:D819" si="13">MONTH(A756)</f>
        <v>1</v>
      </c>
      <c r="E756" s="2" t="str">
        <f>"M"&amp;Calendar[[#This Row],[No_Mois]]</f>
        <v>M1</v>
      </c>
      <c r="F756" s="2" t="str">
        <f>Calendar[[#This Row],[Annee]]&amp;IF(LEN(Calendar[[#This Row],[No_Mois]])=1,"0"&amp;Calendar[[#This Row],[No_Mois]],Calendar[[#This Row],[No_Mois]])</f>
        <v>202201</v>
      </c>
      <c r="G756" s="1" t="str">
        <f>TEXT(Calendar[[#This Row],[Date]],"mmmm")&amp;" "&amp;TEXT(Calendar[[#This Row],[Date]],"aa")</f>
        <v>janvier 22</v>
      </c>
      <c r="H756" s="1" t="str">
        <f>TEXT(Calendar[[#This Row],[Date]],"mmm")&amp;" "&amp;TEXT(Calendar[[#This Row],[Date]],"aa")</f>
        <v>janv 22</v>
      </c>
      <c r="I756" s="2" t="str">
        <f>"S"&amp;IF(LEN(_xlfn.ISOWEEKNUM(Calendar[[#This Row],[Date]]))=1,"0"&amp;_xlfn.ISOWEEKNUM(Calendar[[#This Row],[Date]]),_xlfn.ISOWEEKNUM(Calendar[[#This Row],[Date]]))</f>
        <v>S04</v>
      </c>
      <c r="J756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56" s="2" t="str">
        <f>TEXT(Calendar[[#This Row],[Date]],"jjjj")</f>
        <v>lundi</v>
      </c>
      <c r="L756" s="2">
        <f>WEEKDAY(Calendar[[#This Row],[Date]],2)</f>
        <v>1</v>
      </c>
      <c r="M756" s="2">
        <f>DAY(Calendar[[#This Row],[Date]])</f>
        <v>24</v>
      </c>
      <c r="N756" s="2">
        <f>Calendar[[#This Row],[Date]]-DATE(Calendar[[#This Row],[Annee]],1,1)+1</f>
        <v>24</v>
      </c>
      <c r="O756" s="2" t="b">
        <f>IF(OR(Calendar[[#This Row],[Nom_Jour]]="Samedi",Calendar[[#This Row],[Nom_Jour]]="Dimanche"),TRUE)</f>
        <v>0</v>
      </c>
      <c r="P756" s="1" t="b">
        <f>NOT(ISERROR(VLOOKUP(Calendar[[#This Row],[Date]],Fériés[Date Fériés],1,FALSE)))</f>
        <v>0</v>
      </c>
    </row>
    <row r="757" spans="1:16" x14ac:dyDescent="0.3">
      <c r="A757" s="1">
        <v>44586</v>
      </c>
      <c r="B757" s="1" t="str">
        <f>TEXT(Calendar[[#This Row],[Date]],"aaaa")</f>
        <v>2022</v>
      </c>
      <c r="C757" s="1" t="str">
        <f>"T"&amp;ROUNDUP(Calendar[[#This Row],[No_Mois]]/3,0)</f>
        <v>T1</v>
      </c>
      <c r="D757">
        <f t="shared" si="13"/>
        <v>1</v>
      </c>
      <c r="E757" s="2" t="str">
        <f>"M"&amp;Calendar[[#This Row],[No_Mois]]</f>
        <v>M1</v>
      </c>
      <c r="F757" s="2" t="str">
        <f>Calendar[[#This Row],[Annee]]&amp;IF(LEN(Calendar[[#This Row],[No_Mois]])=1,"0"&amp;Calendar[[#This Row],[No_Mois]],Calendar[[#This Row],[No_Mois]])</f>
        <v>202201</v>
      </c>
      <c r="G757" s="1" t="str">
        <f>TEXT(Calendar[[#This Row],[Date]],"mmmm")&amp;" "&amp;TEXT(Calendar[[#This Row],[Date]],"aa")</f>
        <v>janvier 22</v>
      </c>
      <c r="H757" s="1" t="str">
        <f>TEXT(Calendar[[#This Row],[Date]],"mmm")&amp;" "&amp;TEXT(Calendar[[#This Row],[Date]],"aa")</f>
        <v>janv 22</v>
      </c>
      <c r="I757" s="2" t="str">
        <f>"S"&amp;IF(LEN(_xlfn.ISOWEEKNUM(Calendar[[#This Row],[Date]]))=1,"0"&amp;_xlfn.ISOWEEKNUM(Calendar[[#This Row],[Date]]),_xlfn.ISOWEEKNUM(Calendar[[#This Row],[Date]]))</f>
        <v>S04</v>
      </c>
      <c r="J757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57" s="2" t="str">
        <f>TEXT(Calendar[[#This Row],[Date]],"jjjj")</f>
        <v>mardi</v>
      </c>
      <c r="L757" s="2">
        <f>WEEKDAY(Calendar[[#This Row],[Date]],2)</f>
        <v>2</v>
      </c>
      <c r="M757" s="2">
        <f>DAY(Calendar[[#This Row],[Date]])</f>
        <v>25</v>
      </c>
      <c r="N757" s="2">
        <f>Calendar[[#This Row],[Date]]-DATE(Calendar[[#This Row],[Annee]],1,1)+1</f>
        <v>25</v>
      </c>
      <c r="O757" s="2" t="b">
        <f>IF(OR(Calendar[[#This Row],[Nom_Jour]]="Samedi",Calendar[[#This Row],[Nom_Jour]]="Dimanche"),TRUE)</f>
        <v>0</v>
      </c>
      <c r="P757" s="1" t="b">
        <f>NOT(ISERROR(VLOOKUP(Calendar[[#This Row],[Date]],Fériés[Date Fériés],1,FALSE)))</f>
        <v>0</v>
      </c>
    </row>
    <row r="758" spans="1:16" x14ac:dyDescent="0.3">
      <c r="A758" s="1">
        <v>44587</v>
      </c>
      <c r="B758" s="1" t="str">
        <f>TEXT(Calendar[[#This Row],[Date]],"aaaa")</f>
        <v>2022</v>
      </c>
      <c r="C758" s="1" t="str">
        <f>"T"&amp;ROUNDUP(Calendar[[#This Row],[No_Mois]]/3,0)</f>
        <v>T1</v>
      </c>
      <c r="D758">
        <f t="shared" si="13"/>
        <v>1</v>
      </c>
      <c r="E758" s="2" t="str">
        <f>"M"&amp;Calendar[[#This Row],[No_Mois]]</f>
        <v>M1</v>
      </c>
      <c r="F758" s="2" t="str">
        <f>Calendar[[#This Row],[Annee]]&amp;IF(LEN(Calendar[[#This Row],[No_Mois]])=1,"0"&amp;Calendar[[#This Row],[No_Mois]],Calendar[[#This Row],[No_Mois]])</f>
        <v>202201</v>
      </c>
      <c r="G758" s="1" t="str">
        <f>TEXT(Calendar[[#This Row],[Date]],"mmmm")&amp;" "&amp;TEXT(Calendar[[#This Row],[Date]],"aa")</f>
        <v>janvier 22</v>
      </c>
      <c r="H758" s="1" t="str">
        <f>TEXT(Calendar[[#This Row],[Date]],"mmm")&amp;" "&amp;TEXT(Calendar[[#This Row],[Date]],"aa")</f>
        <v>janv 22</v>
      </c>
      <c r="I758" s="2" t="str">
        <f>"S"&amp;IF(LEN(_xlfn.ISOWEEKNUM(Calendar[[#This Row],[Date]]))=1,"0"&amp;_xlfn.ISOWEEKNUM(Calendar[[#This Row],[Date]]),_xlfn.ISOWEEKNUM(Calendar[[#This Row],[Date]]))</f>
        <v>S04</v>
      </c>
      <c r="J758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58" s="2" t="str">
        <f>TEXT(Calendar[[#This Row],[Date]],"jjjj")</f>
        <v>mercredi</v>
      </c>
      <c r="L758" s="2">
        <f>WEEKDAY(Calendar[[#This Row],[Date]],2)</f>
        <v>3</v>
      </c>
      <c r="M758" s="2">
        <f>DAY(Calendar[[#This Row],[Date]])</f>
        <v>26</v>
      </c>
      <c r="N758" s="2">
        <f>Calendar[[#This Row],[Date]]-DATE(Calendar[[#This Row],[Annee]],1,1)+1</f>
        <v>26</v>
      </c>
      <c r="O758" s="2" t="b">
        <f>IF(OR(Calendar[[#This Row],[Nom_Jour]]="Samedi",Calendar[[#This Row],[Nom_Jour]]="Dimanche"),TRUE)</f>
        <v>0</v>
      </c>
      <c r="P758" s="1" t="b">
        <f>NOT(ISERROR(VLOOKUP(Calendar[[#This Row],[Date]],Fériés[Date Fériés],1,FALSE)))</f>
        <v>0</v>
      </c>
    </row>
    <row r="759" spans="1:16" x14ac:dyDescent="0.3">
      <c r="A759" s="1">
        <v>44588</v>
      </c>
      <c r="B759" s="1" t="str">
        <f>TEXT(Calendar[[#This Row],[Date]],"aaaa")</f>
        <v>2022</v>
      </c>
      <c r="C759" s="1" t="str">
        <f>"T"&amp;ROUNDUP(Calendar[[#This Row],[No_Mois]]/3,0)</f>
        <v>T1</v>
      </c>
      <c r="D759">
        <f t="shared" si="13"/>
        <v>1</v>
      </c>
      <c r="E759" s="2" t="str">
        <f>"M"&amp;Calendar[[#This Row],[No_Mois]]</f>
        <v>M1</v>
      </c>
      <c r="F759" s="2" t="str">
        <f>Calendar[[#This Row],[Annee]]&amp;IF(LEN(Calendar[[#This Row],[No_Mois]])=1,"0"&amp;Calendar[[#This Row],[No_Mois]],Calendar[[#This Row],[No_Mois]])</f>
        <v>202201</v>
      </c>
      <c r="G759" s="1" t="str">
        <f>TEXT(Calendar[[#This Row],[Date]],"mmmm")&amp;" "&amp;TEXT(Calendar[[#This Row],[Date]],"aa")</f>
        <v>janvier 22</v>
      </c>
      <c r="H759" s="1" t="str">
        <f>TEXT(Calendar[[#This Row],[Date]],"mmm")&amp;" "&amp;TEXT(Calendar[[#This Row],[Date]],"aa")</f>
        <v>janv 22</v>
      </c>
      <c r="I759" s="2" t="str">
        <f>"S"&amp;IF(LEN(_xlfn.ISOWEEKNUM(Calendar[[#This Row],[Date]]))=1,"0"&amp;_xlfn.ISOWEEKNUM(Calendar[[#This Row],[Date]]),_xlfn.ISOWEEKNUM(Calendar[[#This Row],[Date]]))</f>
        <v>S04</v>
      </c>
      <c r="J759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59" s="2" t="str">
        <f>TEXT(Calendar[[#This Row],[Date]],"jjjj")</f>
        <v>jeudi</v>
      </c>
      <c r="L759" s="2">
        <f>WEEKDAY(Calendar[[#This Row],[Date]],2)</f>
        <v>4</v>
      </c>
      <c r="M759" s="2">
        <f>DAY(Calendar[[#This Row],[Date]])</f>
        <v>27</v>
      </c>
      <c r="N759" s="2">
        <f>Calendar[[#This Row],[Date]]-DATE(Calendar[[#This Row],[Annee]],1,1)+1</f>
        <v>27</v>
      </c>
      <c r="O759" s="2" t="b">
        <f>IF(OR(Calendar[[#This Row],[Nom_Jour]]="Samedi",Calendar[[#This Row],[Nom_Jour]]="Dimanche"),TRUE)</f>
        <v>0</v>
      </c>
      <c r="P759" s="1" t="b">
        <f>NOT(ISERROR(VLOOKUP(Calendar[[#This Row],[Date]],Fériés[Date Fériés],1,FALSE)))</f>
        <v>0</v>
      </c>
    </row>
    <row r="760" spans="1:16" x14ac:dyDescent="0.3">
      <c r="A760" s="1">
        <v>44589</v>
      </c>
      <c r="B760" s="1" t="str">
        <f>TEXT(Calendar[[#This Row],[Date]],"aaaa")</f>
        <v>2022</v>
      </c>
      <c r="C760" s="1" t="str">
        <f>"T"&amp;ROUNDUP(Calendar[[#This Row],[No_Mois]]/3,0)</f>
        <v>T1</v>
      </c>
      <c r="D760">
        <f t="shared" si="13"/>
        <v>1</v>
      </c>
      <c r="E760" s="2" t="str">
        <f>"M"&amp;Calendar[[#This Row],[No_Mois]]</f>
        <v>M1</v>
      </c>
      <c r="F760" s="2" t="str">
        <f>Calendar[[#This Row],[Annee]]&amp;IF(LEN(Calendar[[#This Row],[No_Mois]])=1,"0"&amp;Calendar[[#This Row],[No_Mois]],Calendar[[#This Row],[No_Mois]])</f>
        <v>202201</v>
      </c>
      <c r="G760" s="1" t="str">
        <f>TEXT(Calendar[[#This Row],[Date]],"mmmm")&amp;" "&amp;TEXT(Calendar[[#This Row],[Date]],"aa")</f>
        <v>janvier 22</v>
      </c>
      <c r="H760" s="1" t="str">
        <f>TEXT(Calendar[[#This Row],[Date]],"mmm")&amp;" "&amp;TEXT(Calendar[[#This Row],[Date]],"aa")</f>
        <v>janv 22</v>
      </c>
      <c r="I760" s="2" t="str">
        <f>"S"&amp;IF(LEN(_xlfn.ISOWEEKNUM(Calendar[[#This Row],[Date]]))=1,"0"&amp;_xlfn.ISOWEEKNUM(Calendar[[#This Row],[Date]]),_xlfn.ISOWEEKNUM(Calendar[[#This Row],[Date]]))</f>
        <v>S04</v>
      </c>
      <c r="J760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60" s="2" t="str">
        <f>TEXT(Calendar[[#This Row],[Date]],"jjjj")</f>
        <v>vendredi</v>
      </c>
      <c r="L760" s="2">
        <f>WEEKDAY(Calendar[[#This Row],[Date]],2)</f>
        <v>5</v>
      </c>
      <c r="M760" s="2">
        <f>DAY(Calendar[[#This Row],[Date]])</f>
        <v>28</v>
      </c>
      <c r="N760" s="2">
        <f>Calendar[[#This Row],[Date]]-DATE(Calendar[[#This Row],[Annee]],1,1)+1</f>
        <v>28</v>
      </c>
      <c r="O760" s="2" t="b">
        <f>IF(OR(Calendar[[#This Row],[Nom_Jour]]="Samedi",Calendar[[#This Row],[Nom_Jour]]="Dimanche"),TRUE)</f>
        <v>0</v>
      </c>
      <c r="P760" s="1" t="b">
        <f>NOT(ISERROR(VLOOKUP(Calendar[[#This Row],[Date]],Fériés[Date Fériés],1,FALSE)))</f>
        <v>0</v>
      </c>
    </row>
    <row r="761" spans="1:16" x14ac:dyDescent="0.3">
      <c r="A761" s="1">
        <v>44590</v>
      </c>
      <c r="B761" s="1" t="str">
        <f>TEXT(Calendar[[#This Row],[Date]],"aaaa")</f>
        <v>2022</v>
      </c>
      <c r="C761" s="1" t="str">
        <f>"T"&amp;ROUNDUP(Calendar[[#This Row],[No_Mois]]/3,0)</f>
        <v>T1</v>
      </c>
      <c r="D761">
        <f t="shared" si="13"/>
        <v>1</v>
      </c>
      <c r="E761" s="2" t="str">
        <f>"M"&amp;Calendar[[#This Row],[No_Mois]]</f>
        <v>M1</v>
      </c>
      <c r="F761" s="2" t="str">
        <f>Calendar[[#This Row],[Annee]]&amp;IF(LEN(Calendar[[#This Row],[No_Mois]])=1,"0"&amp;Calendar[[#This Row],[No_Mois]],Calendar[[#This Row],[No_Mois]])</f>
        <v>202201</v>
      </c>
      <c r="G761" s="1" t="str">
        <f>TEXT(Calendar[[#This Row],[Date]],"mmmm")&amp;" "&amp;TEXT(Calendar[[#This Row],[Date]],"aa")</f>
        <v>janvier 22</v>
      </c>
      <c r="H761" s="1" t="str">
        <f>TEXT(Calendar[[#This Row],[Date]],"mmm")&amp;" "&amp;TEXT(Calendar[[#This Row],[Date]],"aa")</f>
        <v>janv 22</v>
      </c>
      <c r="I761" s="2" t="str">
        <f>"S"&amp;IF(LEN(_xlfn.ISOWEEKNUM(Calendar[[#This Row],[Date]]))=1,"0"&amp;_xlfn.ISOWEEKNUM(Calendar[[#This Row],[Date]]),_xlfn.ISOWEEKNUM(Calendar[[#This Row],[Date]]))</f>
        <v>S04</v>
      </c>
      <c r="J761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61" s="2" t="str">
        <f>TEXT(Calendar[[#This Row],[Date]],"jjjj")</f>
        <v>samedi</v>
      </c>
      <c r="L761" s="2">
        <f>WEEKDAY(Calendar[[#This Row],[Date]],2)</f>
        <v>6</v>
      </c>
      <c r="M761" s="2">
        <f>DAY(Calendar[[#This Row],[Date]])</f>
        <v>29</v>
      </c>
      <c r="N761" s="2">
        <f>Calendar[[#This Row],[Date]]-DATE(Calendar[[#This Row],[Annee]],1,1)+1</f>
        <v>29</v>
      </c>
      <c r="O761" s="2" t="b">
        <f>IF(OR(Calendar[[#This Row],[Nom_Jour]]="Samedi",Calendar[[#This Row],[Nom_Jour]]="Dimanche"),TRUE)</f>
        <v>1</v>
      </c>
      <c r="P761" s="1" t="b">
        <f>NOT(ISERROR(VLOOKUP(Calendar[[#This Row],[Date]],Fériés[Date Fériés],1,FALSE)))</f>
        <v>0</v>
      </c>
    </row>
    <row r="762" spans="1:16" x14ac:dyDescent="0.3">
      <c r="A762" s="1">
        <v>44591</v>
      </c>
      <c r="B762" s="1" t="str">
        <f>TEXT(Calendar[[#This Row],[Date]],"aaaa")</f>
        <v>2022</v>
      </c>
      <c r="C762" s="1" t="str">
        <f>"T"&amp;ROUNDUP(Calendar[[#This Row],[No_Mois]]/3,0)</f>
        <v>T1</v>
      </c>
      <c r="D762">
        <f t="shared" si="13"/>
        <v>1</v>
      </c>
      <c r="E762" s="2" t="str">
        <f>"M"&amp;Calendar[[#This Row],[No_Mois]]</f>
        <v>M1</v>
      </c>
      <c r="F762" s="2" t="str">
        <f>Calendar[[#This Row],[Annee]]&amp;IF(LEN(Calendar[[#This Row],[No_Mois]])=1,"0"&amp;Calendar[[#This Row],[No_Mois]],Calendar[[#This Row],[No_Mois]])</f>
        <v>202201</v>
      </c>
      <c r="G762" s="1" t="str">
        <f>TEXT(Calendar[[#This Row],[Date]],"mmmm")&amp;" "&amp;TEXT(Calendar[[#This Row],[Date]],"aa")</f>
        <v>janvier 22</v>
      </c>
      <c r="H762" s="1" t="str">
        <f>TEXT(Calendar[[#This Row],[Date]],"mmm")&amp;" "&amp;TEXT(Calendar[[#This Row],[Date]],"aa")</f>
        <v>janv 22</v>
      </c>
      <c r="I762" s="2" t="str">
        <f>"S"&amp;IF(LEN(_xlfn.ISOWEEKNUM(Calendar[[#This Row],[Date]]))=1,"0"&amp;_xlfn.ISOWEEKNUM(Calendar[[#This Row],[Date]]),_xlfn.ISOWEEKNUM(Calendar[[#This Row],[Date]]))</f>
        <v>S04</v>
      </c>
      <c r="J762" s="2" t="str">
        <f>Calendar[[#This Row],[Annee]]&amp;"-"&amp;IF(LEN(_xlfn.ISOWEEKNUM(Calendar[[#This Row],[Date]]))=1,"0"&amp;_xlfn.ISOWEEKNUM(Calendar[[#This Row],[Date]]),_xlfn.ISOWEEKNUM(Calendar[[#This Row],[Date]]))</f>
        <v>2022-04</v>
      </c>
      <c r="K762" s="2" t="str">
        <f>TEXT(Calendar[[#This Row],[Date]],"jjjj")</f>
        <v>dimanche</v>
      </c>
      <c r="L762" s="2">
        <f>WEEKDAY(Calendar[[#This Row],[Date]],2)</f>
        <v>7</v>
      </c>
      <c r="M762" s="2">
        <f>DAY(Calendar[[#This Row],[Date]])</f>
        <v>30</v>
      </c>
      <c r="N762" s="2">
        <f>Calendar[[#This Row],[Date]]-DATE(Calendar[[#This Row],[Annee]],1,1)+1</f>
        <v>30</v>
      </c>
      <c r="O762" s="2" t="b">
        <f>IF(OR(Calendar[[#This Row],[Nom_Jour]]="Samedi",Calendar[[#This Row],[Nom_Jour]]="Dimanche"),TRUE)</f>
        <v>1</v>
      </c>
      <c r="P762" s="1" t="b">
        <f>NOT(ISERROR(VLOOKUP(Calendar[[#This Row],[Date]],Fériés[Date Fériés],1,FALSE)))</f>
        <v>0</v>
      </c>
    </row>
    <row r="763" spans="1:16" x14ac:dyDescent="0.3">
      <c r="A763" s="1">
        <v>44592</v>
      </c>
      <c r="B763" s="1" t="str">
        <f>TEXT(Calendar[[#This Row],[Date]],"aaaa")</f>
        <v>2022</v>
      </c>
      <c r="C763" s="1" t="str">
        <f>"T"&amp;ROUNDUP(Calendar[[#This Row],[No_Mois]]/3,0)</f>
        <v>T1</v>
      </c>
      <c r="D763">
        <f t="shared" si="13"/>
        <v>1</v>
      </c>
      <c r="E763" s="2" t="str">
        <f>"M"&amp;Calendar[[#This Row],[No_Mois]]</f>
        <v>M1</v>
      </c>
      <c r="F763" s="2" t="str">
        <f>Calendar[[#This Row],[Annee]]&amp;IF(LEN(Calendar[[#This Row],[No_Mois]])=1,"0"&amp;Calendar[[#This Row],[No_Mois]],Calendar[[#This Row],[No_Mois]])</f>
        <v>202201</v>
      </c>
      <c r="G763" s="1" t="str">
        <f>TEXT(Calendar[[#This Row],[Date]],"mmmm")&amp;" "&amp;TEXT(Calendar[[#This Row],[Date]],"aa")</f>
        <v>janvier 22</v>
      </c>
      <c r="H763" s="1" t="str">
        <f>TEXT(Calendar[[#This Row],[Date]],"mmm")&amp;" "&amp;TEXT(Calendar[[#This Row],[Date]],"aa")</f>
        <v>janv 22</v>
      </c>
      <c r="I763" s="2" t="str">
        <f>"S"&amp;IF(LEN(_xlfn.ISOWEEKNUM(Calendar[[#This Row],[Date]]))=1,"0"&amp;_xlfn.ISOWEEKNUM(Calendar[[#This Row],[Date]]),_xlfn.ISOWEEKNUM(Calendar[[#This Row],[Date]]))</f>
        <v>S05</v>
      </c>
      <c r="J763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3" s="2" t="str">
        <f>TEXT(Calendar[[#This Row],[Date]],"jjjj")</f>
        <v>lundi</v>
      </c>
      <c r="L763" s="2">
        <f>WEEKDAY(Calendar[[#This Row],[Date]],2)</f>
        <v>1</v>
      </c>
      <c r="M763" s="2">
        <f>DAY(Calendar[[#This Row],[Date]])</f>
        <v>31</v>
      </c>
      <c r="N763" s="2">
        <f>Calendar[[#This Row],[Date]]-DATE(Calendar[[#This Row],[Annee]],1,1)+1</f>
        <v>31</v>
      </c>
      <c r="O763" s="2" t="b">
        <f>IF(OR(Calendar[[#This Row],[Nom_Jour]]="Samedi",Calendar[[#This Row],[Nom_Jour]]="Dimanche"),TRUE)</f>
        <v>0</v>
      </c>
      <c r="P763" s="1" t="b">
        <f>NOT(ISERROR(VLOOKUP(Calendar[[#This Row],[Date]],Fériés[Date Fériés],1,FALSE)))</f>
        <v>0</v>
      </c>
    </row>
    <row r="764" spans="1:16" x14ac:dyDescent="0.3">
      <c r="A764" s="1">
        <v>44593</v>
      </c>
      <c r="B764" s="1" t="str">
        <f>TEXT(Calendar[[#This Row],[Date]],"aaaa")</f>
        <v>2022</v>
      </c>
      <c r="C764" s="1" t="str">
        <f>"T"&amp;ROUNDUP(Calendar[[#This Row],[No_Mois]]/3,0)</f>
        <v>T1</v>
      </c>
      <c r="D764">
        <f t="shared" si="13"/>
        <v>2</v>
      </c>
      <c r="E764" s="2" t="str">
        <f>"M"&amp;Calendar[[#This Row],[No_Mois]]</f>
        <v>M2</v>
      </c>
      <c r="F764" s="2" t="str">
        <f>Calendar[[#This Row],[Annee]]&amp;IF(LEN(Calendar[[#This Row],[No_Mois]])=1,"0"&amp;Calendar[[#This Row],[No_Mois]],Calendar[[#This Row],[No_Mois]])</f>
        <v>202202</v>
      </c>
      <c r="G764" s="1" t="str">
        <f>TEXT(Calendar[[#This Row],[Date]],"mmmm")&amp;" "&amp;TEXT(Calendar[[#This Row],[Date]],"aa")</f>
        <v>février 22</v>
      </c>
      <c r="H764" s="1" t="str">
        <f>TEXT(Calendar[[#This Row],[Date]],"mmm")&amp;" "&amp;TEXT(Calendar[[#This Row],[Date]],"aa")</f>
        <v>févr 22</v>
      </c>
      <c r="I764" s="2" t="str">
        <f>"S"&amp;IF(LEN(_xlfn.ISOWEEKNUM(Calendar[[#This Row],[Date]]))=1,"0"&amp;_xlfn.ISOWEEKNUM(Calendar[[#This Row],[Date]]),_xlfn.ISOWEEKNUM(Calendar[[#This Row],[Date]]))</f>
        <v>S05</v>
      </c>
      <c r="J764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4" s="2" t="str">
        <f>TEXT(Calendar[[#This Row],[Date]],"jjjj")</f>
        <v>mardi</v>
      </c>
      <c r="L764" s="2">
        <f>WEEKDAY(Calendar[[#This Row],[Date]],2)</f>
        <v>2</v>
      </c>
      <c r="M764" s="2">
        <f>DAY(Calendar[[#This Row],[Date]])</f>
        <v>1</v>
      </c>
      <c r="N764" s="2">
        <f>Calendar[[#This Row],[Date]]-DATE(Calendar[[#This Row],[Annee]],1,1)+1</f>
        <v>32</v>
      </c>
      <c r="O764" s="2" t="b">
        <f>IF(OR(Calendar[[#This Row],[Nom_Jour]]="Samedi",Calendar[[#This Row],[Nom_Jour]]="Dimanche"),TRUE)</f>
        <v>0</v>
      </c>
      <c r="P764" s="1" t="b">
        <f>NOT(ISERROR(VLOOKUP(Calendar[[#This Row],[Date]],Fériés[Date Fériés],1,FALSE)))</f>
        <v>0</v>
      </c>
    </row>
    <row r="765" spans="1:16" x14ac:dyDescent="0.3">
      <c r="A765" s="1">
        <v>44594</v>
      </c>
      <c r="B765" s="1" t="str">
        <f>TEXT(Calendar[[#This Row],[Date]],"aaaa")</f>
        <v>2022</v>
      </c>
      <c r="C765" s="1" t="str">
        <f>"T"&amp;ROUNDUP(Calendar[[#This Row],[No_Mois]]/3,0)</f>
        <v>T1</v>
      </c>
      <c r="D765">
        <f t="shared" si="13"/>
        <v>2</v>
      </c>
      <c r="E765" s="2" t="str">
        <f>"M"&amp;Calendar[[#This Row],[No_Mois]]</f>
        <v>M2</v>
      </c>
      <c r="F765" s="2" t="str">
        <f>Calendar[[#This Row],[Annee]]&amp;IF(LEN(Calendar[[#This Row],[No_Mois]])=1,"0"&amp;Calendar[[#This Row],[No_Mois]],Calendar[[#This Row],[No_Mois]])</f>
        <v>202202</v>
      </c>
      <c r="G765" s="1" t="str">
        <f>TEXT(Calendar[[#This Row],[Date]],"mmmm")&amp;" "&amp;TEXT(Calendar[[#This Row],[Date]],"aa")</f>
        <v>février 22</v>
      </c>
      <c r="H765" s="1" t="str">
        <f>TEXT(Calendar[[#This Row],[Date]],"mmm")&amp;" "&amp;TEXT(Calendar[[#This Row],[Date]],"aa")</f>
        <v>févr 22</v>
      </c>
      <c r="I765" s="2" t="str">
        <f>"S"&amp;IF(LEN(_xlfn.ISOWEEKNUM(Calendar[[#This Row],[Date]]))=1,"0"&amp;_xlfn.ISOWEEKNUM(Calendar[[#This Row],[Date]]),_xlfn.ISOWEEKNUM(Calendar[[#This Row],[Date]]))</f>
        <v>S05</v>
      </c>
      <c r="J765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5" s="2" t="str">
        <f>TEXT(Calendar[[#This Row],[Date]],"jjjj")</f>
        <v>mercredi</v>
      </c>
      <c r="L765" s="2">
        <f>WEEKDAY(Calendar[[#This Row],[Date]],2)</f>
        <v>3</v>
      </c>
      <c r="M765" s="2">
        <f>DAY(Calendar[[#This Row],[Date]])</f>
        <v>2</v>
      </c>
      <c r="N765" s="2">
        <f>Calendar[[#This Row],[Date]]-DATE(Calendar[[#This Row],[Annee]],1,1)+1</f>
        <v>33</v>
      </c>
      <c r="O765" s="2" t="b">
        <f>IF(OR(Calendar[[#This Row],[Nom_Jour]]="Samedi",Calendar[[#This Row],[Nom_Jour]]="Dimanche"),TRUE)</f>
        <v>0</v>
      </c>
      <c r="P765" s="1" t="b">
        <f>NOT(ISERROR(VLOOKUP(Calendar[[#This Row],[Date]],Fériés[Date Fériés],1,FALSE)))</f>
        <v>0</v>
      </c>
    </row>
    <row r="766" spans="1:16" x14ac:dyDescent="0.3">
      <c r="A766" s="1">
        <v>44595</v>
      </c>
      <c r="B766" s="1" t="str">
        <f>TEXT(Calendar[[#This Row],[Date]],"aaaa")</f>
        <v>2022</v>
      </c>
      <c r="C766" s="1" t="str">
        <f>"T"&amp;ROUNDUP(Calendar[[#This Row],[No_Mois]]/3,0)</f>
        <v>T1</v>
      </c>
      <c r="D766">
        <f t="shared" si="13"/>
        <v>2</v>
      </c>
      <c r="E766" s="2" t="str">
        <f>"M"&amp;Calendar[[#This Row],[No_Mois]]</f>
        <v>M2</v>
      </c>
      <c r="F766" s="2" t="str">
        <f>Calendar[[#This Row],[Annee]]&amp;IF(LEN(Calendar[[#This Row],[No_Mois]])=1,"0"&amp;Calendar[[#This Row],[No_Mois]],Calendar[[#This Row],[No_Mois]])</f>
        <v>202202</v>
      </c>
      <c r="G766" s="1" t="str">
        <f>TEXT(Calendar[[#This Row],[Date]],"mmmm")&amp;" "&amp;TEXT(Calendar[[#This Row],[Date]],"aa")</f>
        <v>février 22</v>
      </c>
      <c r="H766" s="1" t="str">
        <f>TEXT(Calendar[[#This Row],[Date]],"mmm")&amp;" "&amp;TEXT(Calendar[[#This Row],[Date]],"aa")</f>
        <v>févr 22</v>
      </c>
      <c r="I766" s="2" t="str">
        <f>"S"&amp;IF(LEN(_xlfn.ISOWEEKNUM(Calendar[[#This Row],[Date]]))=1,"0"&amp;_xlfn.ISOWEEKNUM(Calendar[[#This Row],[Date]]),_xlfn.ISOWEEKNUM(Calendar[[#This Row],[Date]]))</f>
        <v>S05</v>
      </c>
      <c r="J766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6" s="2" t="str">
        <f>TEXT(Calendar[[#This Row],[Date]],"jjjj")</f>
        <v>jeudi</v>
      </c>
      <c r="L766" s="2">
        <f>WEEKDAY(Calendar[[#This Row],[Date]],2)</f>
        <v>4</v>
      </c>
      <c r="M766" s="2">
        <f>DAY(Calendar[[#This Row],[Date]])</f>
        <v>3</v>
      </c>
      <c r="N766" s="2">
        <f>Calendar[[#This Row],[Date]]-DATE(Calendar[[#This Row],[Annee]],1,1)+1</f>
        <v>34</v>
      </c>
      <c r="O766" s="2" t="b">
        <f>IF(OR(Calendar[[#This Row],[Nom_Jour]]="Samedi",Calendar[[#This Row],[Nom_Jour]]="Dimanche"),TRUE)</f>
        <v>0</v>
      </c>
      <c r="P766" s="1" t="b">
        <f>NOT(ISERROR(VLOOKUP(Calendar[[#This Row],[Date]],Fériés[Date Fériés],1,FALSE)))</f>
        <v>0</v>
      </c>
    </row>
    <row r="767" spans="1:16" x14ac:dyDescent="0.3">
      <c r="A767" s="1">
        <v>44596</v>
      </c>
      <c r="B767" s="1" t="str">
        <f>TEXT(Calendar[[#This Row],[Date]],"aaaa")</f>
        <v>2022</v>
      </c>
      <c r="C767" s="1" t="str">
        <f>"T"&amp;ROUNDUP(Calendar[[#This Row],[No_Mois]]/3,0)</f>
        <v>T1</v>
      </c>
      <c r="D767">
        <f t="shared" si="13"/>
        <v>2</v>
      </c>
      <c r="E767" s="2" t="str">
        <f>"M"&amp;Calendar[[#This Row],[No_Mois]]</f>
        <v>M2</v>
      </c>
      <c r="F767" s="2" t="str">
        <f>Calendar[[#This Row],[Annee]]&amp;IF(LEN(Calendar[[#This Row],[No_Mois]])=1,"0"&amp;Calendar[[#This Row],[No_Mois]],Calendar[[#This Row],[No_Mois]])</f>
        <v>202202</v>
      </c>
      <c r="G767" s="1" t="str">
        <f>TEXT(Calendar[[#This Row],[Date]],"mmmm")&amp;" "&amp;TEXT(Calendar[[#This Row],[Date]],"aa")</f>
        <v>février 22</v>
      </c>
      <c r="H767" s="1" t="str">
        <f>TEXT(Calendar[[#This Row],[Date]],"mmm")&amp;" "&amp;TEXT(Calendar[[#This Row],[Date]],"aa")</f>
        <v>févr 22</v>
      </c>
      <c r="I767" s="2" t="str">
        <f>"S"&amp;IF(LEN(_xlfn.ISOWEEKNUM(Calendar[[#This Row],[Date]]))=1,"0"&amp;_xlfn.ISOWEEKNUM(Calendar[[#This Row],[Date]]),_xlfn.ISOWEEKNUM(Calendar[[#This Row],[Date]]))</f>
        <v>S05</v>
      </c>
      <c r="J767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7" s="2" t="str">
        <f>TEXT(Calendar[[#This Row],[Date]],"jjjj")</f>
        <v>vendredi</v>
      </c>
      <c r="L767" s="2">
        <f>WEEKDAY(Calendar[[#This Row],[Date]],2)</f>
        <v>5</v>
      </c>
      <c r="M767" s="2">
        <f>DAY(Calendar[[#This Row],[Date]])</f>
        <v>4</v>
      </c>
      <c r="N767" s="2">
        <f>Calendar[[#This Row],[Date]]-DATE(Calendar[[#This Row],[Annee]],1,1)+1</f>
        <v>35</v>
      </c>
      <c r="O767" s="2" t="b">
        <f>IF(OR(Calendar[[#This Row],[Nom_Jour]]="Samedi",Calendar[[#This Row],[Nom_Jour]]="Dimanche"),TRUE)</f>
        <v>0</v>
      </c>
      <c r="P767" s="1" t="b">
        <f>NOT(ISERROR(VLOOKUP(Calendar[[#This Row],[Date]],Fériés[Date Fériés],1,FALSE)))</f>
        <v>0</v>
      </c>
    </row>
    <row r="768" spans="1:16" x14ac:dyDescent="0.3">
      <c r="A768" s="1">
        <v>44597</v>
      </c>
      <c r="B768" s="1" t="str">
        <f>TEXT(Calendar[[#This Row],[Date]],"aaaa")</f>
        <v>2022</v>
      </c>
      <c r="C768" s="1" t="str">
        <f>"T"&amp;ROUNDUP(Calendar[[#This Row],[No_Mois]]/3,0)</f>
        <v>T1</v>
      </c>
      <c r="D768">
        <f t="shared" si="13"/>
        <v>2</v>
      </c>
      <c r="E768" s="2" t="str">
        <f>"M"&amp;Calendar[[#This Row],[No_Mois]]</f>
        <v>M2</v>
      </c>
      <c r="F768" s="2" t="str">
        <f>Calendar[[#This Row],[Annee]]&amp;IF(LEN(Calendar[[#This Row],[No_Mois]])=1,"0"&amp;Calendar[[#This Row],[No_Mois]],Calendar[[#This Row],[No_Mois]])</f>
        <v>202202</v>
      </c>
      <c r="G768" s="1" t="str">
        <f>TEXT(Calendar[[#This Row],[Date]],"mmmm")&amp;" "&amp;TEXT(Calendar[[#This Row],[Date]],"aa")</f>
        <v>février 22</v>
      </c>
      <c r="H768" s="1" t="str">
        <f>TEXT(Calendar[[#This Row],[Date]],"mmm")&amp;" "&amp;TEXT(Calendar[[#This Row],[Date]],"aa")</f>
        <v>févr 22</v>
      </c>
      <c r="I768" s="2" t="str">
        <f>"S"&amp;IF(LEN(_xlfn.ISOWEEKNUM(Calendar[[#This Row],[Date]]))=1,"0"&amp;_xlfn.ISOWEEKNUM(Calendar[[#This Row],[Date]]),_xlfn.ISOWEEKNUM(Calendar[[#This Row],[Date]]))</f>
        <v>S05</v>
      </c>
      <c r="J768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8" s="2" t="str">
        <f>TEXT(Calendar[[#This Row],[Date]],"jjjj")</f>
        <v>samedi</v>
      </c>
      <c r="L768" s="2">
        <f>WEEKDAY(Calendar[[#This Row],[Date]],2)</f>
        <v>6</v>
      </c>
      <c r="M768" s="2">
        <f>DAY(Calendar[[#This Row],[Date]])</f>
        <v>5</v>
      </c>
      <c r="N768" s="2">
        <f>Calendar[[#This Row],[Date]]-DATE(Calendar[[#This Row],[Annee]],1,1)+1</f>
        <v>36</v>
      </c>
      <c r="O768" s="2" t="b">
        <f>IF(OR(Calendar[[#This Row],[Nom_Jour]]="Samedi",Calendar[[#This Row],[Nom_Jour]]="Dimanche"),TRUE)</f>
        <v>1</v>
      </c>
      <c r="P768" s="1" t="b">
        <f>NOT(ISERROR(VLOOKUP(Calendar[[#This Row],[Date]],Fériés[Date Fériés],1,FALSE)))</f>
        <v>0</v>
      </c>
    </row>
    <row r="769" spans="1:16" x14ac:dyDescent="0.3">
      <c r="A769" s="1">
        <v>44598</v>
      </c>
      <c r="B769" s="1" t="str">
        <f>TEXT(Calendar[[#This Row],[Date]],"aaaa")</f>
        <v>2022</v>
      </c>
      <c r="C769" s="1" t="str">
        <f>"T"&amp;ROUNDUP(Calendar[[#This Row],[No_Mois]]/3,0)</f>
        <v>T1</v>
      </c>
      <c r="D769">
        <f t="shared" si="13"/>
        <v>2</v>
      </c>
      <c r="E769" s="2" t="str">
        <f>"M"&amp;Calendar[[#This Row],[No_Mois]]</f>
        <v>M2</v>
      </c>
      <c r="F769" s="2" t="str">
        <f>Calendar[[#This Row],[Annee]]&amp;IF(LEN(Calendar[[#This Row],[No_Mois]])=1,"0"&amp;Calendar[[#This Row],[No_Mois]],Calendar[[#This Row],[No_Mois]])</f>
        <v>202202</v>
      </c>
      <c r="G769" s="1" t="str">
        <f>TEXT(Calendar[[#This Row],[Date]],"mmmm")&amp;" "&amp;TEXT(Calendar[[#This Row],[Date]],"aa")</f>
        <v>février 22</v>
      </c>
      <c r="H769" s="1" t="str">
        <f>TEXT(Calendar[[#This Row],[Date]],"mmm")&amp;" "&amp;TEXT(Calendar[[#This Row],[Date]],"aa")</f>
        <v>févr 22</v>
      </c>
      <c r="I769" s="2" t="str">
        <f>"S"&amp;IF(LEN(_xlfn.ISOWEEKNUM(Calendar[[#This Row],[Date]]))=1,"0"&amp;_xlfn.ISOWEEKNUM(Calendar[[#This Row],[Date]]),_xlfn.ISOWEEKNUM(Calendar[[#This Row],[Date]]))</f>
        <v>S05</v>
      </c>
      <c r="J769" s="2" t="str">
        <f>Calendar[[#This Row],[Annee]]&amp;"-"&amp;IF(LEN(_xlfn.ISOWEEKNUM(Calendar[[#This Row],[Date]]))=1,"0"&amp;_xlfn.ISOWEEKNUM(Calendar[[#This Row],[Date]]),_xlfn.ISOWEEKNUM(Calendar[[#This Row],[Date]]))</f>
        <v>2022-05</v>
      </c>
      <c r="K769" s="2" t="str">
        <f>TEXT(Calendar[[#This Row],[Date]],"jjjj")</f>
        <v>dimanche</v>
      </c>
      <c r="L769" s="2">
        <f>WEEKDAY(Calendar[[#This Row],[Date]],2)</f>
        <v>7</v>
      </c>
      <c r="M769" s="2">
        <f>DAY(Calendar[[#This Row],[Date]])</f>
        <v>6</v>
      </c>
      <c r="N769" s="2">
        <f>Calendar[[#This Row],[Date]]-DATE(Calendar[[#This Row],[Annee]],1,1)+1</f>
        <v>37</v>
      </c>
      <c r="O769" s="2" t="b">
        <f>IF(OR(Calendar[[#This Row],[Nom_Jour]]="Samedi",Calendar[[#This Row],[Nom_Jour]]="Dimanche"),TRUE)</f>
        <v>1</v>
      </c>
      <c r="P769" s="1" t="b">
        <f>NOT(ISERROR(VLOOKUP(Calendar[[#This Row],[Date]],Fériés[Date Fériés],1,FALSE)))</f>
        <v>0</v>
      </c>
    </row>
    <row r="770" spans="1:16" x14ac:dyDescent="0.3">
      <c r="A770" s="1">
        <v>44599</v>
      </c>
      <c r="B770" s="1" t="str">
        <f>TEXT(Calendar[[#This Row],[Date]],"aaaa")</f>
        <v>2022</v>
      </c>
      <c r="C770" s="1" t="str">
        <f>"T"&amp;ROUNDUP(Calendar[[#This Row],[No_Mois]]/3,0)</f>
        <v>T1</v>
      </c>
      <c r="D770">
        <f t="shared" si="13"/>
        <v>2</v>
      </c>
      <c r="E770" s="2" t="str">
        <f>"M"&amp;Calendar[[#This Row],[No_Mois]]</f>
        <v>M2</v>
      </c>
      <c r="F770" s="2" t="str">
        <f>Calendar[[#This Row],[Annee]]&amp;IF(LEN(Calendar[[#This Row],[No_Mois]])=1,"0"&amp;Calendar[[#This Row],[No_Mois]],Calendar[[#This Row],[No_Mois]])</f>
        <v>202202</v>
      </c>
      <c r="G770" s="1" t="str">
        <f>TEXT(Calendar[[#This Row],[Date]],"mmmm")&amp;" "&amp;TEXT(Calendar[[#This Row],[Date]],"aa")</f>
        <v>février 22</v>
      </c>
      <c r="H770" s="1" t="str">
        <f>TEXT(Calendar[[#This Row],[Date]],"mmm")&amp;" "&amp;TEXT(Calendar[[#This Row],[Date]],"aa")</f>
        <v>févr 22</v>
      </c>
      <c r="I770" s="2" t="str">
        <f>"S"&amp;IF(LEN(_xlfn.ISOWEEKNUM(Calendar[[#This Row],[Date]]))=1,"0"&amp;_xlfn.ISOWEEKNUM(Calendar[[#This Row],[Date]]),_xlfn.ISOWEEKNUM(Calendar[[#This Row],[Date]]))</f>
        <v>S06</v>
      </c>
      <c r="J770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0" s="2" t="str">
        <f>TEXT(Calendar[[#This Row],[Date]],"jjjj")</f>
        <v>lundi</v>
      </c>
      <c r="L770" s="2">
        <f>WEEKDAY(Calendar[[#This Row],[Date]],2)</f>
        <v>1</v>
      </c>
      <c r="M770" s="2">
        <f>DAY(Calendar[[#This Row],[Date]])</f>
        <v>7</v>
      </c>
      <c r="N770" s="2">
        <f>Calendar[[#This Row],[Date]]-DATE(Calendar[[#This Row],[Annee]],1,1)+1</f>
        <v>38</v>
      </c>
      <c r="O770" s="2" t="b">
        <f>IF(OR(Calendar[[#This Row],[Nom_Jour]]="Samedi",Calendar[[#This Row],[Nom_Jour]]="Dimanche"),TRUE)</f>
        <v>0</v>
      </c>
      <c r="P770" s="1" t="b">
        <f>NOT(ISERROR(VLOOKUP(Calendar[[#This Row],[Date]],Fériés[Date Fériés],1,FALSE)))</f>
        <v>0</v>
      </c>
    </row>
    <row r="771" spans="1:16" x14ac:dyDescent="0.3">
      <c r="A771" s="1">
        <v>44600</v>
      </c>
      <c r="B771" s="1" t="str">
        <f>TEXT(Calendar[[#This Row],[Date]],"aaaa")</f>
        <v>2022</v>
      </c>
      <c r="C771" s="1" t="str">
        <f>"T"&amp;ROUNDUP(Calendar[[#This Row],[No_Mois]]/3,0)</f>
        <v>T1</v>
      </c>
      <c r="D771">
        <f t="shared" si="13"/>
        <v>2</v>
      </c>
      <c r="E771" s="2" t="str">
        <f>"M"&amp;Calendar[[#This Row],[No_Mois]]</f>
        <v>M2</v>
      </c>
      <c r="F771" s="2" t="str">
        <f>Calendar[[#This Row],[Annee]]&amp;IF(LEN(Calendar[[#This Row],[No_Mois]])=1,"0"&amp;Calendar[[#This Row],[No_Mois]],Calendar[[#This Row],[No_Mois]])</f>
        <v>202202</v>
      </c>
      <c r="G771" s="1" t="str">
        <f>TEXT(Calendar[[#This Row],[Date]],"mmmm")&amp;" "&amp;TEXT(Calendar[[#This Row],[Date]],"aa")</f>
        <v>février 22</v>
      </c>
      <c r="H771" s="1" t="str">
        <f>TEXT(Calendar[[#This Row],[Date]],"mmm")&amp;" "&amp;TEXT(Calendar[[#This Row],[Date]],"aa")</f>
        <v>févr 22</v>
      </c>
      <c r="I771" s="2" t="str">
        <f>"S"&amp;IF(LEN(_xlfn.ISOWEEKNUM(Calendar[[#This Row],[Date]]))=1,"0"&amp;_xlfn.ISOWEEKNUM(Calendar[[#This Row],[Date]]),_xlfn.ISOWEEKNUM(Calendar[[#This Row],[Date]]))</f>
        <v>S06</v>
      </c>
      <c r="J771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1" s="2" t="str">
        <f>TEXT(Calendar[[#This Row],[Date]],"jjjj")</f>
        <v>mardi</v>
      </c>
      <c r="L771" s="2">
        <f>WEEKDAY(Calendar[[#This Row],[Date]],2)</f>
        <v>2</v>
      </c>
      <c r="M771" s="2">
        <f>DAY(Calendar[[#This Row],[Date]])</f>
        <v>8</v>
      </c>
      <c r="N771" s="2">
        <f>Calendar[[#This Row],[Date]]-DATE(Calendar[[#This Row],[Annee]],1,1)+1</f>
        <v>39</v>
      </c>
      <c r="O771" s="2" t="b">
        <f>IF(OR(Calendar[[#This Row],[Nom_Jour]]="Samedi",Calendar[[#This Row],[Nom_Jour]]="Dimanche"),TRUE)</f>
        <v>0</v>
      </c>
      <c r="P771" s="1" t="b">
        <f>NOT(ISERROR(VLOOKUP(Calendar[[#This Row],[Date]],Fériés[Date Fériés],1,FALSE)))</f>
        <v>0</v>
      </c>
    </row>
    <row r="772" spans="1:16" x14ac:dyDescent="0.3">
      <c r="A772" s="1">
        <v>44601</v>
      </c>
      <c r="B772" s="1" t="str">
        <f>TEXT(Calendar[[#This Row],[Date]],"aaaa")</f>
        <v>2022</v>
      </c>
      <c r="C772" s="1" t="str">
        <f>"T"&amp;ROUNDUP(Calendar[[#This Row],[No_Mois]]/3,0)</f>
        <v>T1</v>
      </c>
      <c r="D772">
        <f t="shared" si="13"/>
        <v>2</v>
      </c>
      <c r="E772" s="2" t="str">
        <f>"M"&amp;Calendar[[#This Row],[No_Mois]]</f>
        <v>M2</v>
      </c>
      <c r="F772" s="2" t="str">
        <f>Calendar[[#This Row],[Annee]]&amp;IF(LEN(Calendar[[#This Row],[No_Mois]])=1,"0"&amp;Calendar[[#This Row],[No_Mois]],Calendar[[#This Row],[No_Mois]])</f>
        <v>202202</v>
      </c>
      <c r="G772" s="1" t="str">
        <f>TEXT(Calendar[[#This Row],[Date]],"mmmm")&amp;" "&amp;TEXT(Calendar[[#This Row],[Date]],"aa")</f>
        <v>février 22</v>
      </c>
      <c r="H772" s="1" t="str">
        <f>TEXT(Calendar[[#This Row],[Date]],"mmm")&amp;" "&amp;TEXT(Calendar[[#This Row],[Date]],"aa")</f>
        <v>févr 22</v>
      </c>
      <c r="I772" s="2" t="str">
        <f>"S"&amp;IF(LEN(_xlfn.ISOWEEKNUM(Calendar[[#This Row],[Date]]))=1,"0"&amp;_xlfn.ISOWEEKNUM(Calendar[[#This Row],[Date]]),_xlfn.ISOWEEKNUM(Calendar[[#This Row],[Date]]))</f>
        <v>S06</v>
      </c>
      <c r="J772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2" s="2" t="str">
        <f>TEXT(Calendar[[#This Row],[Date]],"jjjj")</f>
        <v>mercredi</v>
      </c>
      <c r="L772" s="2">
        <f>WEEKDAY(Calendar[[#This Row],[Date]],2)</f>
        <v>3</v>
      </c>
      <c r="M772" s="2">
        <f>DAY(Calendar[[#This Row],[Date]])</f>
        <v>9</v>
      </c>
      <c r="N772" s="2">
        <f>Calendar[[#This Row],[Date]]-DATE(Calendar[[#This Row],[Annee]],1,1)+1</f>
        <v>40</v>
      </c>
      <c r="O772" s="2" t="b">
        <f>IF(OR(Calendar[[#This Row],[Nom_Jour]]="Samedi",Calendar[[#This Row],[Nom_Jour]]="Dimanche"),TRUE)</f>
        <v>0</v>
      </c>
      <c r="P772" s="1" t="b">
        <f>NOT(ISERROR(VLOOKUP(Calendar[[#This Row],[Date]],Fériés[Date Fériés],1,FALSE)))</f>
        <v>0</v>
      </c>
    </row>
    <row r="773" spans="1:16" x14ac:dyDescent="0.3">
      <c r="A773" s="1">
        <v>44602</v>
      </c>
      <c r="B773" s="1" t="str">
        <f>TEXT(Calendar[[#This Row],[Date]],"aaaa")</f>
        <v>2022</v>
      </c>
      <c r="C773" s="1" t="str">
        <f>"T"&amp;ROUNDUP(Calendar[[#This Row],[No_Mois]]/3,0)</f>
        <v>T1</v>
      </c>
      <c r="D773">
        <f t="shared" si="13"/>
        <v>2</v>
      </c>
      <c r="E773" s="2" t="str">
        <f>"M"&amp;Calendar[[#This Row],[No_Mois]]</f>
        <v>M2</v>
      </c>
      <c r="F773" s="2" t="str">
        <f>Calendar[[#This Row],[Annee]]&amp;IF(LEN(Calendar[[#This Row],[No_Mois]])=1,"0"&amp;Calendar[[#This Row],[No_Mois]],Calendar[[#This Row],[No_Mois]])</f>
        <v>202202</v>
      </c>
      <c r="G773" s="1" t="str">
        <f>TEXT(Calendar[[#This Row],[Date]],"mmmm")&amp;" "&amp;TEXT(Calendar[[#This Row],[Date]],"aa")</f>
        <v>février 22</v>
      </c>
      <c r="H773" s="1" t="str">
        <f>TEXT(Calendar[[#This Row],[Date]],"mmm")&amp;" "&amp;TEXT(Calendar[[#This Row],[Date]],"aa")</f>
        <v>févr 22</v>
      </c>
      <c r="I773" s="2" t="str">
        <f>"S"&amp;IF(LEN(_xlfn.ISOWEEKNUM(Calendar[[#This Row],[Date]]))=1,"0"&amp;_xlfn.ISOWEEKNUM(Calendar[[#This Row],[Date]]),_xlfn.ISOWEEKNUM(Calendar[[#This Row],[Date]]))</f>
        <v>S06</v>
      </c>
      <c r="J773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3" s="2" t="str">
        <f>TEXT(Calendar[[#This Row],[Date]],"jjjj")</f>
        <v>jeudi</v>
      </c>
      <c r="L773" s="2">
        <f>WEEKDAY(Calendar[[#This Row],[Date]],2)</f>
        <v>4</v>
      </c>
      <c r="M773" s="2">
        <f>DAY(Calendar[[#This Row],[Date]])</f>
        <v>10</v>
      </c>
      <c r="N773" s="2">
        <f>Calendar[[#This Row],[Date]]-DATE(Calendar[[#This Row],[Annee]],1,1)+1</f>
        <v>41</v>
      </c>
      <c r="O773" s="2" t="b">
        <f>IF(OR(Calendar[[#This Row],[Nom_Jour]]="Samedi",Calendar[[#This Row],[Nom_Jour]]="Dimanche"),TRUE)</f>
        <v>0</v>
      </c>
      <c r="P773" s="1" t="b">
        <f>NOT(ISERROR(VLOOKUP(Calendar[[#This Row],[Date]],Fériés[Date Fériés],1,FALSE)))</f>
        <v>0</v>
      </c>
    </row>
    <row r="774" spans="1:16" x14ac:dyDescent="0.3">
      <c r="A774" s="1">
        <v>44603</v>
      </c>
      <c r="B774" s="1" t="str">
        <f>TEXT(Calendar[[#This Row],[Date]],"aaaa")</f>
        <v>2022</v>
      </c>
      <c r="C774" s="1" t="str">
        <f>"T"&amp;ROUNDUP(Calendar[[#This Row],[No_Mois]]/3,0)</f>
        <v>T1</v>
      </c>
      <c r="D774">
        <f t="shared" si="13"/>
        <v>2</v>
      </c>
      <c r="E774" s="2" t="str">
        <f>"M"&amp;Calendar[[#This Row],[No_Mois]]</f>
        <v>M2</v>
      </c>
      <c r="F774" s="2" t="str">
        <f>Calendar[[#This Row],[Annee]]&amp;IF(LEN(Calendar[[#This Row],[No_Mois]])=1,"0"&amp;Calendar[[#This Row],[No_Mois]],Calendar[[#This Row],[No_Mois]])</f>
        <v>202202</v>
      </c>
      <c r="G774" s="1" t="str">
        <f>TEXT(Calendar[[#This Row],[Date]],"mmmm")&amp;" "&amp;TEXT(Calendar[[#This Row],[Date]],"aa")</f>
        <v>février 22</v>
      </c>
      <c r="H774" s="1" t="str">
        <f>TEXT(Calendar[[#This Row],[Date]],"mmm")&amp;" "&amp;TEXT(Calendar[[#This Row],[Date]],"aa")</f>
        <v>févr 22</v>
      </c>
      <c r="I774" s="2" t="str">
        <f>"S"&amp;IF(LEN(_xlfn.ISOWEEKNUM(Calendar[[#This Row],[Date]]))=1,"0"&amp;_xlfn.ISOWEEKNUM(Calendar[[#This Row],[Date]]),_xlfn.ISOWEEKNUM(Calendar[[#This Row],[Date]]))</f>
        <v>S06</v>
      </c>
      <c r="J774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4" s="2" t="str">
        <f>TEXT(Calendar[[#This Row],[Date]],"jjjj")</f>
        <v>vendredi</v>
      </c>
      <c r="L774" s="2">
        <f>WEEKDAY(Calendar[[#This Row],[Date]],2)</f>
        <v>5</v>
      </c>
      <c r="M774" s="2">
        <f>DAY(Calendar[[#This Row],[Date]])</f>
        <v>11</v>
      </c>
      <c r="N774" s="2">
        <f>Calendar[[#This Row],[Date]]-DATE(Calendar[[#This Row],[Annee]],1,1)+1</f>
        <v>42</v>
      </c>
      <c r="O774" s="2" t="b">
        <f>IF(OR(Calendar[[#This Row],[Nom_Jour]]="Samedi",Calendar[[#This Row],[Nom_Jour]]="Dimanche"),TRUE)</f>
        <v>0</v>
      </c>
      <c r="P774" s="1" t="b">
        <f>NOT(ISERROR(VLOOKUP(Calendar[[#This Row],[Date]],Fériés[Date Fériés],1,FALSE)))</f>
        <v>0</v>
      </c>
    </row>
    <row r="775" spans="1:16" x14ac:dyDescent="0.3">
      <c r="A775" s="1">
        <v>44604</v>
      </c>
      <c r="B775" s="1" t="str">
        <f>TEXT(Calendar[[#This Row],[Date]],"aaaa")</f>
        <v>2022</v>
      </c>
      <c r="C775" s="1" t="str">
        <f>"T"&amp;ROUNDUP(Calendar[[#This Row],[No_Mois]]/3,0)</f>
        <v>T1</v>
      </c>
      <c r="D775">
        <f t="shared" si="13"/>
        <v>2</v>
      </c>
      <c r="E775" s="2" t="str">
        <f>"M"&amp;Calendar[[#This Row],[No_Mois]]</f>
        <v>M2</v>
      </c>
      <c r="F775" s="2" t="str">
        <f>Calendar[[#This Row],[Annee]]&amp;IF(LEN(Calendar[[#This Row],[No_Mois]])=1,"0"&amp;Calendar[[#This Row],[No_Mois]],Calendar[[#This Row],[No_Mois]])</f>
        <v>202202</v>
      </c>
      <c r="G775" s="1" t="str">
        <f>TEXT(Calendar[[#This Row],[Date]],"mmmm")&amp;" "&amp;TEXT(Calendar[[#This Row],[Date]],"aa")</f>
        <v>février 22</v>
      </c>
      <c r="H775" s="1" t="str">
        <f>TEXT(Calendar[[#This Row],[Date]],"mmm")&amp;" "&amp;TEXT(Calendar[[#This Row],[Date]],"aa")</f>
        <v>févr 22</v>
      </c>
      <c r="I775" s="2" t="str">
        <f>"S"&amp;IF(LEN(_xlfn.ISOWEEKNUM(Calendar[[#This Row],[Date]]))=1,"0"&amp;_xlfn.ISOWEEKNUM(Calendar[[#This Row],[Date]]),_xlfn.ISOWEEKNUM(Calendar[[#This Row],[Date]]))</f>
        <v>S06</v>
      </c>
      <c r="J775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5" s="2" t="str">
        <f>TEXT(Calendar[[#This Row],[Date]],"jjjj")</f>
        <v>samedi</v>
      </c>
      <c r="L775" s="2">
        <f>WEEKDAY(Calendar[[#This Row],[Date]],2)</f>
        <v>6</v>
      </c>
      <c r="M775" s="2">
        <f>DAY(Calendar[[#This Row],[Date]])</f>
        <v>12</v>
      </c>
      <c r="N775" s="2">
        <f>Calendar[[#This Row],[Date]]-DATE(Calendar[[#This Row],[Annee]],1,1)+1</f>
        <v>43</v>
      </c>
      <c r="O775" s="2" t="b">
        <f>IF(OR(Calendar[[#This Row],[Nom_Jour]]="Samedi",Calendar[[#This Row],[Nom_Jour]]="Dimanche"),TRUE)</f>
        <v>1</v>
      </c>
      <c r="P775" s="1" t="b">
        <f>NOT(ISERROR(VLOOKUP(Calendar[[#This Row],[Date]],Fériés[Date Fériés],1,FALSE)))</f>
        <v>0</v>
      </c>
    </row>
    <row r="776" spans="1:16" x14ac:dyDescent="0.3">
      <c r="A776" s="1">
        <v>44605</v>
      </c>
      <c r="B776" s="1" t="str">
        <f>TEXT(Calendar[[#This Row],[Date]],"aaaa")</f>
        <v>2022</v>
      </c>
      <c r="C776" s="1" t="str">
        <f>"T"&amp;ROUNDUP(Calendar[[#This Row],[No_Mois]]/3,0)</f>
        <v>T1</v>
      </c>
      <c r="D776">
        <f t="shared" si="13"/>
        <v>2</v>
      </c>
      <c r="E776" s="2" t="str">
        <f>"M"&amp;Calendar[[#This Row],[No_Mois]]</f>
        <v>M2</v>
      </c>
      <c r="F776" s="2" t="str">
        <f>Calendar[[#This Row],[Annee]]&amp;IF(LEN(Calendar[[#This Row],[No_Mois]])=1,"0"&amp;Calendar[[#This Row],[No_Mois]],Calendar[[#This Row],[No_Mois]])</f>
        <v>202202</v>
      </c>
      <c r="G776" s="1" t="str">
        <f>TEXT(Calendar[[#This Row],[Date]],"mmmm")&amp;" "&amp;TEXT(Calendar[[#This Row],[Date]],"aa")</f>
        <v>février 22</v>
      </c>
      <c r="H776" s="1" t="str">
        <f>TEXT(Calendar[[#This Row],[Date]],"mmm")&amp;" "&amp;TEXT(Calendar[[#This Row],[Date]],"aa")</f>
        <v>févr 22</v>
      </c>
      <c r="I776" s="2" t="str">
        <f>"S"&amp;IF(LEN(_xlfn.ISOWEEKNUM(Calendar[[#This Row],[Date]]))=1,"0"&amp;_xlfn.ISOWEEKNUM(Calendar[[#This Row],[Date]]),_xlfn.ISOWEEKNUM(Calendar[[#This Row],[Date]]))</f>
        <v>S06</v>
      </c>
      <c r="J776" s="2" t="str">
        <f>Calendar[[#This Row],[Annee]]&amp;"-"&amp;IF(LEN(_xlfn.ISOWEEKNUM(Calendar[[#This Row],[Date]]))=1,"0"&amp;_xlfn.ISOWEEKNUM(Calendar[[#This Row],[Date]]),_xlfn.ISOWEEKNUM(Calendar[[#This Row],[Date]]))</f>
        <v>2022-06</v>
      </c>
      <c r="K776" s="2" t="str">
        <f>TEXT(Calendar[[#This Row],[Date]],"jjjj")</f>
        <v>dimanche</v>
      </c>
      <c r="L776" s="2">
        <f>WEEKDAY(Calendar[[#This Row],[Date]],2)</f>
        <v>7</v>
      </c>
      <c r="M776" s="2">
        <f>DAY(Calendar[[#This Row],[Date]])</f>
        <v>13</v>
      </c>
      <c r="N776" s="2">
        <f>Calendar[[#This Row],[Date]]-DATE(Calendar[[#This Row],[Annee]],1,1)+1</f>
        <v>44</v>
      </c>
      <c r="O776" s="2" t="b">
        <f>IF(OR(Calendar[[#This Row],[Nom_Jour]]="Samedi",Calendar[[#This Row],[Nom_Jour]]="Dimanche"),TRUE)</f>
        <v>1</v>
      </c>
      <c r="P776" s="1" t="b">
        <f>NOT(ISERROR(VLOOKUP(Calendar[[#This Row],[Date]],Fériés[Date Fériés],1,FALSE)))</f>
        <v>0</v>
      </c>
    </row>
    <row r="777" spans="1:16" x14ac:dyDescent="0.3">
      <c r="A777" s="1">
        <v>44606</v>
      </c>
      <c r="B777" s="1" t="str">
        <f>TEXT(Calendar[[#This Row],[Date]],"aaaa")</f>
        <v>2022</v>
      </c>
      <c r="C777" s="1" t="str">
        <f>"T"&amp;ROUNDUP(Calendar[[#This Row],[No_Mois]]/3,0)</f>
        <v>T1</v>
      </c>
      <c r="D777">
        <f t="shared" si="13"/>
        <v>2</v>
      </c>
      <c r="E777" s="2" t="str">
        <f>"M"&amp;Calendar[[#This Row],[No_Mois]]</f>
        <v>M2</v>
      </c>
      <c r="F777" s="2" t="str">
        <f>Calendar[[#This Row],[Annee]]&amp;IF(LEN(Calendar[[#This Row],[No_Mois]])=1,"0"&amp;Calendar[[#This Row],[No_Mois]],Calendar[[#This Row],[No_Mois]])</f>
        <v>202202</v>
      </c>
      <c r="G777" s="1" t="str">
        <f>TEXT(Calendar[[#This Row],[Date]],"mmmm")&amp;" "&amp;TEXT(Calendar[[#This Row],[Date]],"aa")</f>
        <v>février 22</v>
      </c>
      <c r="H777" s="1" t="str">
        <f>TEXT(Calendar[[#This Row],[Date]],"mmm")&amp;" "&amp;TEXT(Calendar[[#This Row],[Date]],"aa")</f>
        <v>févr 22</v>
      </c>
      <c r="I777" s="2" t="str">
        <f>"S"&amp;IF(LEN(_xlfn.ISOWEEKNUM(Calendar[[#This Row],[Date]]))=1,"0"&amp;_xlfn.ISOWEEKNUM(Calendar[[#This Row],[Date]]),_xlfn.ISOWEEKNUM(Calendar[[#This Row],[Date]]))</f>
        <v>S07</v>
      </c>
      <c r="J777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77" s="2" t="str">
        <f>TEXT(Calendar[[#This Row],[Date]],"jjjj")</f>
        <v>lundi</v>
      </c>
      <c r="L777" s="2">
        <f>WEEKDAY(Calendar[[#This Row],[Date]],2)</f>
        <v>1</v>
      </c>
      <c r="M777" s="2">
        <f>DAY(Calendar[[#This Row],[Date]])</f>
        <v>14</v>
      </c>
      <c r="N777" s="2">
        <f>Calendar[[#This Row],[Date]]-DATE(Calendar[[#This Row],[Annee]],1,1)+1</f>
        <v>45</v>
      </c>
      <c r="O777" s="2" t="b">
        <f>IF(OR(Calendar[[#This Row],[Nom_Jour]]="Samedi",Calendar[[#This Row],[Nom_Jour]]="Dimanche"),TRUE)</f>
        <v>0</v>
      </c>
      <c r="P777" s="1" t="b">
        <f>NOT(ISERROR(VLOOKUP(Calendar[[#This Row],[Date]],Fériés[Date Fériés],1,FALSE)))</f>
        <v>0</v>
      </c>
    </row>
    <row r="778" spans="1:16" x14ac:dyDescent="0.3">
      <c r="A778" s="1">
        <v>44607</v>
      </c>
      <c r="B778" s="1" t="str">
        <f>TEXT(Calendar[[#This Row],[Date]],"aaaa")</f>
        <v>2022</v>
      </c>
      <c r="C778" s="1" t="str">
        <f>"T"&amp;ROUNDUP(Calendar[[#This Row],[No_Mois]]/3,0)</f>
        <v>T1</v>
      </c>
      <c r="D778">
        <f t="shared" si="13"/>
        <v>2</v>
      </c>
      <c r="E778" s="2" t="str">
        <f>"M"&amp;Calendar[[#This Row],[No_Mois]]</f>
        <v>M2</v>
      </c>
      <c r="F778" s="2" t="str">
        <f>Calendar[[#This Row],[Annee]]&amp;IF(LEN(Calendar[[#This Row],[No_Mois]])=1,"0"&amp;Calendar[[#This Row],[No_Mois]],Calendar[[#This Row],[No_Mois]])</f>
        <v>202202</v>
      </c>
      <c r="G778" s="1" t="str">
        <f>TEXT(Calendar[[#This Row],[Date]],"mmmm")&amp;" "&amp;TEXT(Calendar[[#This Row],[Date]],"aa")</f>
        <v>février 22</v>
      </c>
      <c r="H778" s="1" t="str">
        <f>TEXT(Calendar[[#This Row],[Date]],"mmm")&amp;" "&amp;TEXT(Calendar[[#This Row],[Date]],"aa")</f>
        <v>févr 22</v>
      </c>
      <c r="I778" s="2" t="str">
        <f>"S"&amp;IF(LEN(_xlfn.ISOWEEKNUM(Calendar[[#This Row],[Date]]))=1,"0"&amp;_xlfn.ISOWEEKNUM(Calendar[[#This Row],[Date]]),_xlfn.ISOWEEKNUM(Calendar[[#This Row],[Date]]))</f>
        <v>S07</v>
      </c>
      <c r="J778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78" s="2" t="str">
        <f>TEXT(Calendar[[#This Row],[Date]],"jjjj")</f>
        <v>mardi</v>
      </c>
      <c r="L778" s="2">
        <f>WEEKDAY(Calendar[[#This Row],[Date]],2)</f>
        <v>2</v>
      </c>
      <c r="M778" s="2">
        <f>DAY(Calendar[[#This Row],[Date]])</f>
        <v>15</v>
      </c>
      <c r="N778" s="2">
        <f>Calendar[[#This Row],[Date]]-DATE(Calendar[[#This Row],[Annee]],1,1)+1</f>
        <v>46</v>
      </c>
      <c r="O778" s="2" t="b">
        <f>IF(OR(Calendar[[#This Row],[Nom_Jour]]="Samedi",Calendar[[#This Row],[Nom_Jour]]="Dimanche"),TRUE)</f>
        <v>0</v>
      </c>
      <c r="P778" s="1" t="b">
        <f>NOT(ISERROR(VLOOKUP(Calendar[[#This Row],[Date]],Fériés[Date Fériés],1,FALSE)))</f>
        <v>0</v>
      </c>
    </row>
    <row r="779" spans="1:16" x14ac:dyDescent="0.3">
      <c r="A779" s="1">
        <v>44608</v>
      </c>
      <c r="B779" s="1" t="str">
        <f>TEXT(Calendar[[#This Row],[Date]],"aaaa")</f>
        <v>2022</v>
      </c>
      <c r="C779" s="1" t="str">
        <f>"T"&amp;ROUNDUP(Calendar[[#This Row],[No_Mois]]/3,0)</f>
        <v>T1</v>
      </c>
      <c r="D779">
        <f t="shared" si="13"/>
        <v>2</v>
      </c>
      <c r="E779" s="2" t="str">
        <f>"M"&amp;Calendar[[#This Row],[No_Mois]]</f>
        <v>M2</v>
      </c>
      <c r="F779" s="2" t="str">
        <f>Calendar[[#This Row],[Annee]]&amp;IF(LEN(Calendar[[#This Row],[No_Mois]])=1,"0"&amp;Calendar[[#This Row],[No_Mois]],Calendar[[#This Row],[No_Mois]])</f>
        <v>202202</v>
      </c>
      <c r="G779" s="1" t="str">
        <f>TEXT(Calendar[[#This Row],[Date]],"mmmm")&amp;" "&amp;TEXT(Calendar[[#This Row],[Date]],"aa")</f>
        <v>février 22</v>
      </c>
      <c r="H779" s="1" t="str">
        <f>TEXT(Calendar[[#This Row],[Date]],"mmm")&amp;" "&amp;TEXT(Calendar[[#This Row],[Date]],"aa")</f>
        <v>févr 22</v>
      </c>
      <c r="I779" s="2" t="str">
        <f>"S"&amp;IF(LEN(_xlfn.ISOWEEKNUM(Calendar[[#This Row],[Date]]))=1,"0"&amp;_xlfn.ISOWEEKNUM(Calendar[[#This Row],[Date]]),_xlfn.ISOWEEKNUM(Calendar[[#This Row],[Date]]))</f>
        <v>S07</v>
      </c>
      <c r="J779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79" s="2" t="str">
        <f>TEXT(Calendar[[#This Row],[Date]],"jjjj")</f>
        <v>mercredi</v>
      </c>
      <c r="L779" s="2">
        <f>WEEKDAY(Calendar[[#This Row],[Date]],2)</f>
        <v>3</v>
      </c>
      <c r="M779" s="2">
        <f>DAY(Calendar[[#This Row],[Date]])</f>
        <v>16</v>
      </c>
      <c r="N779" s="2">
        <f>Calendar[[#This Row],[Date]]-DATE(Calendar[[#This Row],[Annee]],1,1)+1</f>
        <v>47</v>
      </c>
      <c r="O779" s="2" t="b">
        <f>IF(OR(Calendar[[#This Row],[Nom_Jour]]="Samedi",Calendar[[#This Row],[Nom_Jour]]="Dimanche"),TRUE)</f>
        <v>0</v>
      </c>
      <c r="P779" s="1" t="b">
        <f>NOT(ISERROR(VLOOKUP(Calendar[[#This Row],[Date]],Fériés[Date Fériés],1,FALSE)))</f>
        <v>0</v>
      </c>
    </row>
    <row r="780" spans="1:16" x14ac:dyDescent="0.3">
      <c r="A780" s="1">
        <v>44609</v>
      </c>
      <c r="B780" s="1" t="str">
        <f>TEXT(Calendar[[#This Row],[Date]],"aaaa")</f>
        <v>2022</v>
      </c>
      <c r="C780" s="1" t="str">
        <f>"T"&amp;ROUNDUP(Calendar[[#This Row],[No_Mois]]/3,0)</f>
        <v>T1</v>
      </c>
      <c r="D780">
        <f t="shared" si="13"/>
        <v>2</v>
      </c>
      <c r="E780" s="2" t="str">
        <f>"M"&amp;Calendar[[#This Row],[No_Mois]]</f>
        <v>M2</v>
      </c>
      <c r="F780" s="2" t="str">
        <f>Calendar[[#This Row],[Annee]]&amp;IF(LEN(Calendar[[#This Row],[No_Mois]])=1,"0"&amp;Calendar[[#This Row],[No_Mois]],Calendar[[#This Row],[No_Mois]])</f>
        <v>202202</v>
      </c>
      <c r="G780" s="1" t="str">
        <f>TEXT(Calendar[[#This Row],[Date]],"mmmm")&amp;" "&amp;TEXT(Calendar[[#This Row],[Date]],"aa")</f>
        <v>février 22</v>
      </c>
      <c r="H780" s="1" t="str">
        <f>TEXT(Calendar[[#This Row],[Date]],"mmm")&amp;" "&amp;TEXT(Calendar[[#This Row],[Date]],"aa")</f>
        <v>févr 22</v>
      </c>
      <c r="I780" s="2" t="str">
        <f>"S"&amp;IF(LEN(_xlfn.ISOWEEKNUM(Calendar[[#This Row],[Date]]))=1,"0"&amp;_xlfn.ISOWEEKNUM(Calendar[[#This Row],[Date]]),_xlfn.ISOWEEKNUM(Calendar[[#This Row],[Date]]))</f>
        <v>S07</v>
      </c>
      <c r="J780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80" s="2" t="str">
        <f>TEXT(Calendar[[#This Row],[Date]],"jjjj")</f>
        <v>jeudi</v>
      </c>
      <c r="L780" s="2">
        <f>WEEKDAY(Calendar[[#This Row],[Date]],2)</f>
        <v>4</v>
      </c>
      <c r="M780" s="2">
        <f>DAY(Calendar[[#This Row],[Date]])</f>
        <v>17</v>
      </c>
      <c r="N780" s="2">
        <f>Calendar[[#This Row],[Date]]-DATE(Calendar[[#This Row],[Annee]],1,1)+1</f>
        <v>48</v>
      </c>
      <c r="O780" s="2" t="b">
        <f>IF(OR(Calendar[[#This Row],[Nom_Jour]]="Samedi",Calendar[[#This Row],[Nom_Jour]]="Dimanche"),TRUE)</f>
        <v>0</v>
      </c>
      <c r="P780" s="1" t="b">
        <f>NOT(ISERROR(VLOOKUP(Calendar[[#This Row],[Date]],Fériés[Date Fériés],1,FALSE)))</f>
        <v>0</v>
      </c>
    </row>
    <row r="781" spans="1:16" x14ac:dyDescent="0.3">
      <c r="A781" s="1">
        <v>44610</v>
      </c>
      <c r="B781" s="1" t="str">
        <f>TEXT(Calendar[[#This Row],[Date]],"aaaa")</f>
        <v>2022</v>
      </c>
      <c r="C781" s="1" t="str">
        <f>"T"&amp;ROUNDUP(Calendar[[#This Row],[No_Mois]]/3,0)</f>
        <v>T1</v>
      </c>
      <c r="D781">
        <f t="shared" si="13"/>
        <v>2</v>
      </c>
      <c r="E781" s="2" t="str">
        <f>"M"&amp;Calendar[[#This Row],[No_Mois]]</f>
        <v>M2</v>
      </c>
      <c r="F781" s="2" t="str">
        <f>Calendar[[#This Row],[Annee]]&amp;IF(LEN(Calendar[[#This Row],[No_Mois]])=1,"0"&amp;Calendar[[#This Row],[No_Mois]],Calendar[[#This Row],[No_Mois]])</f>
        <v>202202</v>
      </c>
      <c r="G781" s="1" t="str">
        <f>TEXT(Calendar[[#This Row],[Date]],"mmmm")&amp;" "&amp;TEXT(Calendar[[#This Row],[Date]],"aa")</f>
        <v>février 22</v>
      </c>
      <c r="H781" s="1" t="str">
        <f>TEXT(Calendar[[#This Row],[Date]],"mmm")&amp;" "&amp;TEXT(Calendar[[#This Row],[Date]],"aa")</f>
        <v>févr 22</v>
      </c>
      <c r="I781" s="2" t="str">
        <f>"S"&amp;IF(LEN(_xlfn.ISOWEEKNUM(Calendar[[#This Row],[Date]]))=1,"0"&amp;_xlfn.ISOWEEKNUM(Calendar[[#This Row],[Date]]),_xlfn.ISOWEEKNUM(Calendar[[#This Row],[Date]]))</f>
        <v>S07</v>
      </c>
      <c r="J781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81" s="2" t="str">
        <f>TEXT(Calendar[[#This Row],[Date]],"jjjj")</f>
        <v>vendredi</v>
      </c>
      <c r="L781" s="2">
        <f>WEEKDAY(Calendar[[#This Row],[Date]],2)</f>
        <v>5</v>
      </c>
      <c r="M781" s="2">
        <f>DAY(Calendar[[#This Row],[Date]])</f>
        <v>18</v>
      </c>
      <c r="N781" s="2">
        <f>Calendar[[#This Row],[Date]]-DATE(Calendar[[#This Row],[Annee]],1,1)+1</f>
        <v>49</v>
      </c>
      <c r="O781" s="2" t="b">
        <f>IF(OR(Calendar[[#This Row],[Nom_Jour]]="Samedi",Calendar[[#This Row],[Nom_Jour]]="Dimanche"),TRUE)</f>
        <v>0</v>
      </c>
      <c r="P781" s="1" t="b">
        <f>NOT(ISERROR(VLOOKUP(Calendar[[#This Row],[Date]],Fériés[Date Fériés],1,FALSE)))</f>
        <v>0</v>
      </c>
    </row>
    <row r="782" spans="1:16" x14ac:dyDescent="0.3">
      <c r="A782" s="1">
        <v>44611</v>
      </c>
      <c r="B782" s="1" t="str">
        <f>TEXT(Calendar[[#This Row],[Date]],"aaaa")</f>
        <v>2022</v>
      </c>
      <c r="C782" s="1" t="str">
        <f>"T"&amp;ROUNDUP(Calendar[[#This Row],[No_Mois]]/3,0)</f>
        <v>T1</v>
      </c>
      <c r="D782">
        <f t="shared" si="13"/>
        <v>2</v>
      </c>
      <c r="E782" s="2" t="str">
        <f>"M"&amp;Calendar[[#This Row],[No_Mois]]</f>
        <v>M2</v>
      </c>
      <c r="F782" s="2" t="str">
        <f>Calendar[[#This Row],[Annee]]&amp;IF(LEN(Calendar[[#This Row],[No_Mois]])=1,"0"&amp;Calendar[[#This Row],[No_Mois]],Calendar[[#This Row],[No_Mois]])</f>
        <v>202202</v>
      </c>
      <c r="G782" s="1" t="str">
        <f>TEXT(Calendar[[#This Row],[Date]],"mmmm")&amp;" "&amp;TEXT(Calendar[[#This Row],[Date]],"aa")</f>
        <v>février 22</v>
      </c>
      <c r="H782" s="1" t="str">
        <f>TEXT(Calendar[[#This Row],[Date]],"mmm")&amp;" "&amp;TEXT(Calendar[[#This Row],[Date]],"aa")</f>
        <v>févr 22</v>
      </c>
      <c r="I782" s="2" t="str">
        <f>"S"&amp;IF(LEN(_xlfn.ISOWEEKNUM(Calendar[[#This Row],[Date]]))=1,"0"&amp;_xlfn.ISOWEEKNUM(Calendar[[#This Row],[Date]]),_xlfn.ISOWEEKNUM(Calendar[[#This Row],[Date]]))</f>
        <v>S07</v>
      </c>
      <c r="J782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82" s="2" t="str">
        <f>TEXT(Calendar[[#This Row],[Date]],"jjjj")</f>
        <v>samedi</v>
      </c>
      <c r="L782" s="2">
        <f>WEEKDAY(Calendar[[#This Row],[Date]],2)</f>
        <v>6</v>
      </c>
      <c r="M782" s="2">
        <f>DAY(Calendar[[#This Row],[Date]])</f>
        <v>19</v>
      </c>
      <c r="N782" s="2">
        <f>Calendar[[#This Row],[Date]]-DATE(Calendar[[#This Row],[Annee]],1,1)+1</f>
        <v>50</v>
      </c>
      <c r="O782" s="2" t="b">
        <f>IF(OR(Calendar[[#This Row],[Nom_Jour]]="Samedi",Calendar[[#This Row],[Nom_Jour]]="Dimanche"),TRUE)</f>
        <v>1</v>
      </c>
      <c r="P782" s="1" t="b">
        <f>NOT(ISERROR(VLOOKUP(Calendar[[#This Row],[Date]],Fériés[Date Fériés],1,FALSE)))</f>
        <v>0</v>
      </c>
    </row>
    <row r="783" spans="1:16" x14ac:dyDescent="0.3">
      <c r="A783" s="1">
        <v>44612</v>
      </c>
      <c r="B783" s="1" t="str">
        <f>TEXT(Calendar[[#This Row],[Date]],"aaaa")</f>
        <v>2022</v>
      </c>
      <c r="C783" s="1" t="str">
        <f>"T"&amp;ROUNDUP(Calendar[[#This Row],[No_Mois]]/3,0)</f>
        <v>T1</v>
      </c>
      <c r="D783">
        <f t="shared" si="13"/>
        <v>2</v>
      </c>
      <c r="E783" s="2" t="str">
        <f>"M"&amp;Calendar[[#This Row],[No_Mois]]</f>
        <v>M2</v>
      </c>
      <c r="F783" s="2" t="str">
        <f>Calendar[[#This Row],[Annee]]&amp;IF(LEN(Calendar[[#This Row],[No_Mois]])=1,"0"&amp;Calendar[[#This Row],[No_Mois]],Calendar[[#This Row],[No_Mois]])</f>
        <v>202202</v>
      </c>
      <c r="G783" s="1" t="str">
        <f>TEXT(Calendar[[#This Row],[Date]],"mmmm")&amp;" "&amp;TEXT(Calendar[[#This Row],[Date]],"aa")</f>
        <v>février 22</v>
      </c>
      <c r="H783" s="1" t="str">
        <f>TEXT(Calendar[[#This Row],[Date]],"mmm")&amp;" "&amp;TEXT(Calendar[[#This Row],[Date]],"aa")</f>
        <v>févr 22</v>
      </c>
      <c r="I783" s="2" t="str">
        <f>"S"&amp;IF(LEN(_xlfn.ISOWEEKNUM(Calendar[[#This Row],[Date]]))=1,"0"&amp;_xlfn.ISOWEEKNUM(Calendar[[#This Row],[Date]]),_xlfn.ISOWEEKNUM(Calendar[[#This Row],[Date]]))</f>
        <v>S07</v>
      </c>
      <c r="J783" s="2" t="str">
        <f>Calendar[[#This Row],[Annee]]&amp;"-"&amp;IF(LEN(_xlfn.ISOWEEKNUM(Calendar[[#This Row],[Date]]))=1,"0"&amp;_xlfn.ISOWEEKNUM(Calendar[[#This Row],[Date]]),_xlfn.ISOWEEKNUM(Calendar[[#This Row],[Date]]))</f>
        <v>2022-07</v>
      </c>
      <c r="K783" s="2" t="str">
        <f>TEXT(Calendar[[#This Row],[Date]],"jjjj")</f>
        <v>dimanche</v>
      </c>
      <c r="L783" s="2">
        <f>WEEKDAY(Calendar[[#This Row],[Date]],2)</f>
        <v>7</v>
      </c>
      <c r="M783" s="2">
        <f>DAY(Calendar[[#This Row],[Date]])</f>
        <v>20</v>
      </c>
      <c r="N783" s="2">
        <f>Calendar[[#This Row],[Date]]-DATE(Calendar[[#This Row],[Annee]],1,1)+1</f>
        <v>51</v>
      </c>
      <c r="O783" s="2" t="b">
        <f>IF(OR(Calendar[[#This Row],[Nom_Jour]]="Samedi",Calendar[[#This Row],[Nom_Jour]]="Dimanche"),TRUE)</f>
        <v>1</v>
      </c>
      <c r="P783" s="1" t="b">
        <f>NOT(ISERROR(VLOOKUP(Calendar[[#This Row],[Date]],Fériés[Date Fériés],1,FALSE)))</f>
        <v>0</v>
      </c>
    </row>
    <row r="784" spans="1:16" x14ac:dyDescent="0.3">
      <c r="A784" s="1">
        <v>44613</v>
      </c>
      <c r="B784" s="1" t="str">
        <f>TEXT(Calendar[[#This Row],[Date]],"aaaa")</f>
        <v>2022</v>
      </c>
      <c r="C784" s="1" t="str">
        <f>"T"&amp;ROUNDUP(Calendar[[#This Row],[No_Mois]]/3,0)</f>
        <v>T1</v>
      </c>
      <c r="D784">
        <f t="shared" si="13"/>
        <v>2</v>
      </c>
      <c r="E784" s="2" t="str">
        <f>"M"&amp;Calendar[[#This Row],[No_Mois]]</f>
        <v>M2</v>
      </c>
      <c r="F784" s="2" t="str">
        <f>Calendar[[#This Row],[Annee]]&amp;IF(LEN(Calendar[[#This Row],[No_Mois]])=1,"0"&amp;Calendar[[#This Row],[No_Mois]],Calendar[[#This Row],[No_Mois]])</f>
        <v>202202</v>
      </c>
      <c r="G784" s="1" t="str">
        <f>TEXT(Calendar[[#This Row],[Date]],"mmmm")&amp;" "&amp;TEXT(Calendar[[#This Row],[Date]],"aa")</f>
        <v>février 22</v>
      </c>
      <c r="H784" s="1" t="str">
        <f>TEXT(Calendar[[#This Row],[Date]],"mmm")&amp;" "&amp;TEXT(Calendar[[#This Row],[Date]],"aa")</f>
        <v>févr 22</v>
      </c>
      <c r="I784" s="2" t="str">
        <f>"S"&amp;IF(LEN(_xlfn.ISOWEEKNUM(Calendar[[#This Row],[Date]]))=1,"0"&amp;_xlfn.ISOWEEKNUM(Calendar[[#This Row],[Date]]),_xlfn.ISOWEEKNUM(Calendar[[#This Row],[Date]]))</f>
        <v>S08</v>
      </c>
      <c r="J784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84" s="2" t="str">
        <f>TEXT(Calendar[[#This Row],[Date]],"jjjj")</f>
        <v>lundi</v>
      </c>
      <c r="L784" s="2">
        <f>WEEKDAY(Calendar[[#This Row],[Date]],2)</f>
        <v>1</v>
      </c>
      <c r="M784" s="2">
        <f>DAY(Calendar[[#This Row],[Date]])</f>
        <v>21</v>
      </c>
      <c r="N784" s="2">
        <f>Calendar[[#This Row],[Date]]-DATE(Calendar[[#This Row],[Annee]],1,1)+1</f>
        <v>52</v>
      </c>
      <c r="O784" s="2" t="b">
        <f>IF(OR(Calendar[[#This Row],[Nom_Jour]]="Samedi",Calendar[[#This Row],[Nom_Jour]]="Dimanche"),TRUE)</f>
        <v>0</v>
      </c>
      <c r="P784" s="1" t="b">
        <f>NOT(ISERROR(VLOOKUP(Calendar[[#This Row],[Date]],Fériés[Date Fériés],1,FALSE)))</f>
        <v>0</v>
      </c>
    </row>
    <row r="785" spans="1:16" x14ac:dyDescent="0.3">
      <c r="A785" s="1">
        <v>44614</v>
      </c>
      <c r="B785" s="1" t="str">
        <f>TEXT(Calendar[[#This Row],[Date]],"aaaa")</f>
        <v>2022</v>
      </c>
      <c r="C785" s="1" t="str">
        <f>"T"&amp;ROUNDUP(Calendar[[#This Row],[No_Mois]]/3,0)</f>
        <v>T1</v>
      </c>
      <c r="D785">
        <f t="shared" si="13"/>
        <v>2</v>
      </c>
      <c r="E785" s="2" t="str">
        <f>"M"&amp;Calendar[[#This Row],[No_Mois]]</f>
        <v>M2</v>
      </c>
      <c r="F785" s="2" t="str">
        <f>Calendar[[#This Row],[Annee]]&amp;IF(LEN(Calendar[[#This Row],[No_Mois]])=1,"0"&amp;Calendar[[#This Row],[No_Mois]],Calendar[[#This Row],[No_Mois]])</f>
        <v>202202</v>
      </c>
      <c r="G785" s="1" t="str">
        <f>TEXT(Calendar[[#This Row],[Date]],"mmmm")&amp;" "&amp;TEXT(Calendar[[#This Row],[Date]],"aa")</f>
        <v>février 22</v>
      </c>
      <c r="H785" s="1" t="str">
        <f>TEXT(Calendar[[#This Row],[Date]],"mmm")&amp;" "&amp;TEXT(Calendar[[#This Row],[Date]],"aa")</f>
        <v>févr 22</v>
      </c>
      <c r="I785" s="2" t="str">
        <f>"S"&amp;IF(LEN(_xlfn.ISOWEEKNUM(Calendar[[#This Row],[Date]]))=1,"0"&amp;_xlfn.ISOWEEKNUM(Calendar[[#This Row],[Date]]),_xlfn.ISOWEEKNUM(Calendar[[#This Row],[Date]]))</f>
        <v>S08</v>
      </c>
      <c r="J785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85" s="2" t="str">
        <f>TEXT(Calendar[[#This Row],[Date]],"jjjj")</f>
        <v>mardi</v>
      </c>
      <c r="L785" s="2">
        <f>WEEKDAY(Calendar[[#This Row],[Date]],2)</f>
        <v>2</v>
      </c>
      <c r="M785" s="2">
        <f>DAY(Calendar[[#This Row],[Date]])</f>
        <v>22</v>
      </c>
      <c r="N785" s="2">
        <f>Calendar[[#This Row],[Date]]-DATE(Calendar[[#This Row],[Annee]],1,1)+1</f>
        <v>53</v>
      </c>
      <c r="O785" s="2" t="b">
        <f>IF(OR(Calendar[[#This Row],[Nom_Jour]]="Samedi",Calendar[[#This Row],[Nom_Jour]]="Dimanche"),TRUE)</f>
        <v>0</v>
      </c>
      <c r="P785" s="1" t="b">
        <f>NOT(ISERROR(VLOOKUP(Calendar[[#This Row],[Date]],Fériés[Date Fériés],1,FALSE)))</f>
        <v>0</v>
      </c>
    </row>
    <row r="786" spans="1:16" x14ac:dyDescent="0.3">
      <c r="A786" s="1">
        <v>44615</v>
      </c>
      <c r="B786" s="1" t="str">
        <f>TEXT(Calendar[[#This Row],[Date]],"aaaa")</f>
        <v>2022</v>
      </c>
      <c r="C786" s="1" t="str">
        <f>"T"&amp;ROUNDUP(Calendar[[#This Row],[No_Mois]]/3,0)</f>
        <v>T1</v>
      </c>
      <c r="D786">
        <f t="shared" si="13"/>
        <v>2</v>
      </c>
      <c r="E786" s="2" t="str">
        <f>"M"&amp;Calendar[[#This Row],[No_Mois]]</f>
        <v>M2</v>
      </c>
      <c r="F786" s="2" t="str">
        <f>Calendar[[#This Row],[Annee]]&amp;IF(LEN(Calendar[[#This Row],[No_Mois]])=1,"0"&amp;Calendar[[#This Row],[No_Mois]],Calendar[[#This Row],[No_Mois]])</f>
        <v>202202</v>
      </c>
      <c r="G786" s="1" t="str">
        <f>TEXT(Calendar[[#This Row],[Date]],"mmmm")&amp;" "&amp;TEXT(Calendar[[#This Row],[Date]],"aa")</f>
        <v>février 22</v>
      </c>
      <c r="H786" s="1" t="str">
        <f>TEXT(Calendar[[#This Row],[Date]],"mmm")&amp;" "&amp;TEXT(Calendar[[#This Row],[Date]],"aa")</f>
        <v>févr 22</v>
      </c>
      <c r="I786" s="2" t="str">
        <f>"S"&amp;IF(LEN(_xlfn.ISOWEEKNUM(Calendar[[#This Row],[Date]]))=1,"0"&amp;_xlfn.ISOWEEKNUM(Calendar[[#This Row],[Date]]),_xlfn.ISOWEEKNUM(Calendar[[#This Row],[Date]]))</f>
        <v>S08</v>
      </c>
      <c r="J786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86" s="2" t="str">
        <f>TEXT(Calendar[[#This Row],[Date]],"jjjj")</f>
        <v>mercredi</v>
      </c>
      <c r="L786" s="2">
        <f>WEEKDAY(Calendar[[#This Row],[Date]],2)</f>
        <v>3</v>
      </c>
      <c r="M786" s="2">
        <f>DAY(Calendar[[#This Row],[Date]])</f>
        <v>23</v>
      </c>
      <c r="N786" s="2">
        <f>Calendar[[#This Row],[Date]]-DATE(Calendar[[#This Row],[Annee]],1,1)+1</f>
        <v>54</v>
      </c>
      <c r="O786" s="2" t="b">
        <f>IF(OR(Calendar[[#This Row],[Nom_Jour]]="Samedi",Calendar[[#This Row],[Nom_Jour]]="Dimanche"),TRUE)</f>
        <v>0</v>
      </c>
      <c r="P786" s="1" t="b">
        <f>NOT(ISERROR(VLOOKUP(Calendar[[#This Row],[Date]],Fériés[Date Fériés],1,FALSE)))</f>
        <v>0</v>
      </c>
    </row>
    <row r="787" spans="1:16" x14ac:dyDescent="0.3">
      <c r="A787" s="1">
        <v>44616</v>
      </c>
      <c r="B787" s="1" t="str">
        <f>TEXT(Calendar[[#This Row],[Date]],"aaaa")</f>
        <v>2022</v>
      </c>
      <c r="C787" s="1" t="str">
        <f>"T"&amp;ROUNDUP(Calendar[[#This Row],[No_Mois]]/3,0)</f>
        <v>T1</v>
      </c>
      <c r="D787">
        <f t="shared" si="13"/>
        <v>2</v>
      </c>
      <c r="E787" s="2" t="str">
        <f>"M"&amp;Calendar[[#This Row],[No_Mois]]</f>
        <v>M2</v>
      </c>
      <c r="F787" s="2" t="str">
        <f>Calendar[[#This Row],[Annee]]&amp;IF(LEN(Calendar[[#This Row],[No_Mois]])=1,"0"&amp;Calendar[[#This Row],[No_Mois]],Calendar[[#This Row],[No_Mois]])</f>
        <v>202202</v>
      </c>
      <c r="G787" s="1" t="str">
        <f>TEXT(Calendar[[#This Row],[Date]],"mmmm")&amp;" "&amp;TEXT(Calendar[[#This Row],[Date]],"aa")</f>
        <v>février 22</v>
      </c>
      <c r="H787" s="1" t="str">
        <f>TEXT(Calendar[[#This Row],[Date]],"mmm")&amp;" "&amp;TEXT(Calendar[[#This Row],[Date]],"aa")</f>
        <v>févr 22</v>
      </c>
      <c r="I787" s="2" t="str">
        <f>"S"&amp;IF(LEN(_xlfn.ISOWEEKNUM(Calendar[[#This Row],[Date]]))=1,"0"&amp;_xlfn.ISOWEEKNUM(Calendar[[#This Row],[Date]]),_xlfn.ISOWEEKNUM(Calendar[[#This Row],[Date]]))</f>
        <v>S08</v>
      </c>
      <c r="J787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87" s="2" t="str">
        <f>TEXT(Calendar[[#This Row],[Date]],"jjjj")</f>
        <v>jeudi</v>
      </c>
      <c r="L787" s="2">
        <f>WEEKDAY(Calendar[[#This Row],[Date]],2)</f>
        <v>4</v>
      </c>
      <c r="M787" s="2">
        <f>DAY(Calendar[[#This Row],[Date]])</f>
        <v>24</v>
      </c>
      <c r="N787" s="2">
        <f>Calendar[[#This Row],[Date]]-DATE(Calendar[[#This Row],[Annee]],1,1)+1</f>
        <v>55</v>
      </c>
      <c r="O787" s="2" t="b">
        <f>IF(OR(Calendar[[#This Row],[Nom_Jour]]="Samedi",Calendar[[#This Row],[Nom_Jour]]="Dimanche"),TRUE)</f>
        <v>0</v>
      </c>
      <c r="P787" s="1" t="b">
        <f>NOT(ISERROR(VLOOKUP(Calendar[[#This Row],[Date]],Fériés[Date Fériés],1,FALSE)))</f>
        <v>0</v>
      </c>
    </row>
    <row r="788" spans="1:16" x14ac:dyDescent="0.3">
      <c r="A788" s="1">
        <v>44617</v>
      </c>
      <c r="B788" s="1" t="str">
        <f>TEXT(Calendar[[#This Row],[Date]],"aaaa")</f>
        <v>2022</v>
      </c>
      <c r="C788" s="1" t="str">
        <f>"T"&amp;ROUNDUP(Calendar[[#This Row],[No_Mois]]/3,0)</f>
        <v>T1</v>
      </c>
      <c r="D788">
        <f t="shared" si="13"/>
        <v>2</v>
      </c>
      <c r="E788" s="2" t="str">
        <f>"M"&amp;Calendar[[#This Row],[No_Mois]]</f>
        <v>M2</v>
      </c>
      <c r="F788" s="2" t="str">
        <f>Calendar[[#This Row],[Annee]]&amp;IF(LEN(Calendar[[#This Row],[No_Mois]])=1,"0"&amp;Calendar[[#This Row],[No_Mois]],Calendar[[#This Row],[No_Mois]])</f>
        <v>202202</v>
      </c>
      <c r="G788" s="1" t="str">
        <f>TEXT(Calendar[[#This Row],[Date]],"mmmm")&amp;" "&amp;TEXT(Calendar[[#This Row],[Date]],"aa")</f>
        <v>février 22</v>
      </c>
      <c r="H788" s="1" t="str">
        <f>TEXT(Calendar[[#This Row],[Date]],"mmm")&amp;" "&amp;TEXT(Calendar[[#This Row],[Date]],"aa")</f>
        <v>févr 22</v>
      </c>
      <c r="I788" s="2" t="str">
        <f>"S"&amp;IF(LEN(_xlfn.ISOWEEKNUM(Calendar[[#This Row],[Date]]))=1,"0"&amp;_xlfn.ISOWEEKNUM(Calendar[[#This Row],[Date]]),_xlfn.ISOWEEKNUM(Calendar[[#This Row],[Date]]))</f>
        <v>S08</v>
      </c>
      <c r="J788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88" s="2" t="str">
        <f>TEXT(Calendar[[#This Row],[Date]],"jjjj")</f>
        <v>vendredi</v>
      </c>
      <c r="L788" s="2">
        <f>WEEKDAY(Calendar[[#This Row],[Date]],2)</f>
        <v>5</v>
      </c>
      <c r="M788" s="2">
        <f>DAY(Calendar[[#This Row],[Date]])</f>
        <v>25</v>
      </c>
      <c r="N788" s="2">
        <f>Calendar[[#This Row],[Date]]-DATE(Calendar[[#This Row],[Annee]],1,1)+1</f>
        <v>56</v>
      </c>
      <c r="O788" s="2" t="b">
        <f>IF(OR(Calendar[[#This Row],[Nom_Jour]]="Samedi",Calendar[[#This Row],[Nom_Jour]]="Dimanche"),TRUE)</f>
        <v>0</v>
      </c>
      <c r="P788" s="1" t="b">
        <f>NOT(ISERROR(VLOOKUP(Calendar[[#This Row],[Date]],Fériés[Date Fériés],1,FALSE)))</f>
        <v>0</v>
      </c>
    </row>
    <row r="789" spans="1:16" x14ac:dyDescent="0.3">
      <c r="A789" s="1">
        <v>44618</v>
      </c>
      <c r="B789" s="1" t="str">
        <f>TEXT(Calendar[[#This Row],[Date]],"aaaa")</f>
        <v>2022</v>
      </c>
      <c r="C789" s="1" t="str">
        <f>"T"&amp;ROUNDUP(Calendar[[#This Row],[No_Mois]]/3,0)</f>
        <v>T1</v>
      </c>
      <c r="D789">
        <f t="shared" si="13"/>
        <v>2</v>
      </c>
      <c r="E789" s="2" t="str">
        <f>"M"&amp;Calendar[[#This Row],[No_Mois]]</f>
        <v>M2</v>
      </c>
      <c r="F789" s="2" t="str">
        <f>Calendar[[#This Row],[Annee]]&amp;IF(LEN(Calendar[[#This Row],[No_Mois]])=1,"0"&amp;Calendar[[#This Row],[No_Mois]],Calendar[[#This Row],[No_Mois]])</f>
        <v>202202</v>
      </c>
      <c r="G789" s="1" t="str">
        <f>TEXT(Calendar[[#This Row],[Date]],"mmmm")&amp;" "&amp;TEXT(Calendar[[#This Row],[Date]],"aa")</f>
        <v>février 22</v>
      </c>
      <c r="H789" s="1" t="str">
        <f>TEXT(Calendar[[#This Row],[Date]],"mmm")&amp;" "&amp;TEXT(Calendar[[#This Row],[Date]],"aa")</f>
        <v>févr 22</v>
      </c>
      <c r="I789" s="2" t="str">
        <f>"S"&amp;IF(LEN(_xlfn.ISOWEEKNUM(Calendar[[#This Row],[Date]]))=1,"0"&amp;_xlfn.ISOWEEKNUM(Calendar[[#This Row],[Date]]),_xlfn.ISOWEEKNUM(Calendar[[#This Row],[Date]]))</f>
        <v>S08</v>
      </c>
      <c r="J789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89" s="2" t="str">
        <f>TEXT(Calendar[[#This Row],[Date]],"jjjj")</f>
        <v>samedi</v>
      </c>
      <c r="L789" s="2">
        <f>WEEKDAY(Calendar[[#This Row],[Date]],2)</f>
        <v>6</v>
      </c>
      <c r="M789" s="2">
        <f>DAY(Calendar[[#This Row],[Date]])</f>
        <v>26</v>
      </c>
      <c r="N789" s="2">
        <f>Calendar[[#This Row],[Date]]-DATE(Calendar[[#This Row],[Annee]],1,1)+1</f>
        <v>57</v>
      </c>
      <c r="O789" s="2" t="b">
        <f>IF(OR(Calendar[[#This Row],[Nom_Jour]]="Samedi",Calendar[[#This Row],[Nom_Jour]]="Dimanche"),TRUE)</f>
        <v>1</v>
      </c>
      <c r="P789" s="1" t="b">
        <f>NOT(ISERROR(VLOOKUP(Calendar[[#This Row],[Date]],Fériés[Date Fériés],1,FALSE)))</f>
        <v>0</v>
      </c>
    </row>
    <row r="790" spans="1:16" x14ac:dyDescent="0.3">
      <c r="A790" s="1">
        <v>44619</v>
      </c>
      <c r="B790" s="1" t="str">
        <f>TEXT(Calendar[[#This Row],[Date]],"aaaa")</f>
        <v>2022</v>
      </c>
      <c r="C790" s="1" t="str">
        <f>"T"&amp;ROUNDUP(Calendar[[#This Row],[No_Mois]]/3,0)</f>
        <v>T1</v>
      </c>
      <c r="D790">
        <f t="shared" si="13"/>
        <v>2</v>
      </c>
      <c r="E790" s="2" t="str">
        <f>"M"&amp;Calendar[[#This Row],[No_Mois]]</f>
        <v>M2</v>
      </c>
      <c r="F790" s="2" t="str">
        <f>Calendar[[#This Row],[Annee]]&amp;IF(LEN(Calendar[[#This Row],[No_Mois]])=1,"0"&amp;Calendar[[#This Row],[No_Mois]],Calendar[[#This Row],[No_Mois]])</f>
        <v>202202</v>
      </c>
      <c r="G790" s="1" t="str">
        <f>TEXT(Calendar[[#This Row],[Date]],"mmmm")&amp;" "&amp;TEXT(Calendar[[#This Row],[Date]],"aa")</f>
        <v>février 22</v>
      </c>
      <c r="H790" s="1" t="str">
        <f>TEXT(Calendar[[#This Row],[Date]],"mmm")&amp;" "&amp;TEXT(Calendar[[#This Row],[Date]],"aa")</f>
        <v>févr 22</v>
      </c>
      <c r="I790" s="2" t="str">
        <f>"S"&amp;IF(LEN(_xlfn.ISOWEEKNUM(Calendar[[#This Row],[Date]]))=1,"0"&amp;_xlfn.ISOWEEKNUM(Calendar[[#This Row],[Date]]),_xlfn.ISOWEEKNUM(Calendar[[#This Row],[Date]]))</f>
        <v>S08</v>
      </c>
      <c r="J790" s="2" t="str">
        <f>Calendar[[#This Row],[Annee]]&amp;"-"&amp;IF(LEN(_xlfn.ISOWEEKNUM(Calendar[[#This Row],[Date]]))=1,"0"&amp;_xlfn.ISOWEEKNUM(Calendar[[#This Row],[Date]]),_xlfn.ISOWEEKNUM(Calendar[[#This Row],[Date]]))</f>
        <v>2022-08</v>
      </c>
      <c r="K790" s="2" t="str">
        <f>TEXT(Calendar[[#This Row],[Date]],"jjjj")</f>
        <v>dimanche</v>
      </c>
      <c r="L790" s="2">
        <f>WEEKDAY(Calendar[[#This Row],[Date]],2)</f>
        <v>7</v>
      </c>
      <c r="M790" s="2">
        <f>DAY(Calendar[[#This Row],[Date]])</f>
        <v>27</v>
      </c>
      <c r="N790" s="2">
        <f>Calendar[[#This Row],[Date]]-DATE(Calendar[[#This Row],[Annee]],1,1)+1</f>
        <v>58</v>
      </c>
      <c r="O790" s="2" t="b">
        <f>IF(OR(Calendar[[#This Row],[Nom_Jour]]="Samedi",Calendar[[#This Row],[Nom_Jour]]="Dimanche"),TRUE)</f>
        <v>1</v>
      </c>
      <c r="P790" s="1" t="b">
        <f>NOT(ISERROR(VLOOKUP(Calendar[[#This Row],[Date]],Fériés[Date Fériés],1,FALSE)))</f>
        <v>0</v>
      </c>
    </row>
    <row r="791" spans="1:16" x14ac:dyDescent="0.3">
      <c r="A791" s="1">
        <v>44620</v>
      </c>
      <c r="B791" s="1" t="str">
        <f>TEXT(Calendar[[#This Row],[Date]],"aaaa")</f>
        <v>2022</v>
      </c>
      <c r="C791" s="1" t="str">
        <f>"T"&amp;ROUNDUP(Calendar[[#This Row],[No_Mois]]/3,0)</f>
        <v>T1</v>
      </c>
      <c r="D791">
        <f t="shared" si="13"/>
        <v>2</v>
      </c>
      <c r="E791" s="2" t="str">
        <f>"M"&amp;Calendar[[#This Row],[No_Mois]]</f>
        <v>M2</v>
      </c>
      <c r="F791" s="2" t="str">
        <f>Calendar[[#This Row],[Annee]]&amp;IF(LEN(Calendar[[#This Row],[No_Mois]])=1,"0"&amp;Calendar[[#This Row],[No_Mois]],Calendar[[#This Row],[No_Mois]])</f>
        <v>202202</v>
      </c>
      <c r="G791" s="1" t="str">
        <f>TEXT(Calendar[[#This Row],[Date]],"mmmm")&amp;" "&amp;TEXT(Calendar[[#This Row],[Date]],"aa")</f>
        <v>février 22</v>
      </c>
      <c r="H791" s="1" t="str">
        <f>TEXT(Calendar[[#This Row],[Date]],"mmm")&amp;" "&amp;TEXT(Calendar[[#This Row],[Date]],"aa")</f>
        <v>févr 22</v>
      </c>
      <c r="I791" s="2" t="str">
        <f>"S"&amp;IF(LEN(_xlfn.ISOWEEKNUM(Calendar[[#This Row],[Date]]))=1,"0"&amp;_xlfn.ISOWEEKNUM(Calendar[[#This Row],[Date]]),_xlfn.ISOWEEKNUM(Calendar[[#This Row],[Date]]))</f>
        <v>S09</v>
      </c>
      <c r="J791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1" s="2" t="str">
        <f>TEXT(Calendar[[#This Row],[Date]],"jjjj")</f>
        <v>lundi</v>
      </c>
      <c r="L791" s="2">
        <f>WEEKDAY(Calendar[[#This Row],[Date]],2)</f>
        <v>1</v>
      </c>
      <c r="M791" s="2">
        <f>DAY(Calendar[[#This Row],[Date]])</f>
        <v>28</v>
      </c>
      <c r="N791" s="2">
        <f>Calendar[[#This Row],[Date]]-DATE(Calendar[[#This Row],[Annee]],1,1)+1</f>
        <v>59</v>
      </c>
      <c r="O791" s="2" t="b">
        <f>IF(OR(Calendar[[#This Row],[Nom_Jour]]="Samedi",Calendar[[#This Row],[Nom_Jour]]="Dimanche"),TRUE)</f>
        <v>0</v>
      </c>
      <c r="P791" s="1" t="b">
        <f>NOT(ISERROR(VLOOKUP(Calendar[[#This Row],[Date]],Fériés[Date Fériés],1,FALSE)))</f>
        <v>0</v>
      </c>
    </row>
    <row r="792" spans="1:16" x14ac:dyDescent="0.3">
      <c r="A792" s="1">
        <v>44621</v>
      </c>
      <c r="B792" s="1" t="str">
        <f>TEXT(Calendar[[#This Row],[Date]],"aaaa")</f>
        <v>2022</v>
      </c>
      <c r="C792" s="1" t="str">
        <f>"T"&amp;ROUNDUP(Calendar[[#This Row],[No_Mois]]/3,0)</f>
        <v>T1</v>
      </c>
      <c r="D792">
        <f t="shared" si="13"/>
        <v>3</v>
      </c>
      <c r="E792" s="2" t="str">
        <f>"M"&amp;Calendar[[#This Row],[No_Mois]]</f>
        <v>M3</v>
      </c>
      <c r="F792" s="2" t="str">
        <f>Calendar[[#This Row],[Annee]]&amp;IF(LEN(Calendar[[#This Row],[No_Mois]])=1,"0"&amp;Calendar[[#This Row],[No_Mois]],Calendar[[#This Row],[No_Mois]])</f>
        <v>202203</v>
      </c>
      <c r="G792" s="1" t="str">
        <f>TEXT(Calendar[[#This Row],[Date]],"mmmm")&amp;" "&amp;TEXT(Calendar[[#This Row],[Date]],"aa")</f>
        <v>mars 22</v>
      </c>
      <c r="H792" s="1" t="str">
        <f>TEXT(Calendar[[#This Row],[Date]],"mmm")&amp;" "&amp;TEXT(Calendar[[#This Row],[Date]],"aa")</f>
        <v>mars 22</v>
      </c>
      <c r="I792" s="2" t="str">
        <f>"S"&amp;IF(LEN(_xlfn.ISOWEEKNUM(Calendar[[#This Row],[Date]]))=1,"0"&amp;_xlfn.ISOWEEKNUM(Calendar[[#This Row],[Date]]),_xlfn.ISOWEEKNUM(Calendar[[#This Row],[Date]]))</f>
        <v>S09</v>
      </c>
      <c r="J792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2" s="2" t="str">
        <f>TEXT(Calendar[[#This Row],[Date]],"jjjj")</f>
        <v>mardi</v>
      </c>
      <c r="L792" s="2">
        <f>WEEKDAY(Calendar[[#This Row],[Date]],2)</f>
        <v>2</v>
      </c>
      <c r="M792" s="2">
        <f>DAY(Calendar[[#This Row],[Date]])</f>
        <v>1</v>
      </c>
      <c r="N792" s="2">
        <f>Calendar[[#This Row],[Date]]-DATE(Calendar[[#This Row],[Annee]],1,1)+1</f>
        <v>60</v>
      </c>
      <c r="O792" s="2" t="b">
        <f>IF(OR(Calendar[[#This Row],[Nom_Jour]]="Samedi",Calendar[[#This Row],[Nom_Jour]]="Dimanche"),TRUE)</f>
        <v>0</v>
      </c>
      <c r="P792" s="1" t="b">
        <f>NOT(ISERROR(VLOOKUP(Calendar[[#This Row],[Date]],Fériés[Date Fériés],1,FALSE)))</f>
        <v>0</v>
      </c>
    </row>
    <row r="793" spans="1:16" x14ac:dyDescent="0.3">
      <c r="A793" s="1">
        <v>44622</v>
      </c>
      <c r="B793" s="1" t="str">
        <f>TEXT(Calendar[[#This Row],[Date]],"aaaa")</f>
        <v>2022</v>
      </c>
      <c r="C793" s="1" t="str">
        <f>"T"&amp;ROUNDUP(Calendar[[#This Row],[No_Mois]]/3,0)</f>
        <v>T1</v>
      </c>
      <c r="D793">
        <f t="shared" si="13"/>
        <v>3</v>
      </c>
      <c r="E793" s="2" t="str">
        <f>"M"&amp;Calendar[[#This Row],[No_Mois]]</f>
        <v>M3</v>
      </c>
      <c r="F793" s="2" t="str">
        <f>Calendar[[#This Row],[Annee]]&amp;IF(LEN(Calendar[[#This Row],[No_Mois]])=1,"0"&amp;Calendar[[#This Row],[No_Mois]],Calendar[[#This Row],[No_Mois]])</f>
        <v>202203</v>
      </c>
      <c r="G793" s="1" t="str">
        <f>TEXT(Calendar[[#This Row],[Date]],"mmmm")&amp;" "&amp;TEXT(Calendar[[#This Row],[Date]],"aa")</f>
        <v>mars 22</v>
      </c>
      <c r="H793" s="1" t="str">
        <f>TEXT(Calendar[[#This Row],[Date]],"mmm")&amp;" "&amp;TEXT(Calendar[[#This Row],[Date]],"aa")</f>
        <v>mars 22</v>
      </c>
      <c r="I793" s="2" t="str">
        <f>"S"&amp;IF(LEN(_xlfn.ISOWEEKNUM(Calendar[[#This Row],[Date]]))=1,"0"&amp;_xlfn.ISOWEEKNUM(Calendar[[#This Row],[Date]]),_xlfn.ISOWEEKNUM(Calendar[[#This Row],[Date]]))</f>
        <v>S09</v>
      </c>
      <c r="J793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3" s="2" t="str">
        <f>TEXT(Calendar[[#This Row],[Date]],"jjjj")</f>
        <v>mercredi</v>
      </c>
      <c r="L793" s="2">
        <f>WEEKDAY(Calendar[[#This Row],[Date]],2)</f>
        <v>3</v>
      </c>
      <c r="M793" s="2">
        <f>DAY(Calendar[[#This Row],[Date]])</f>
        <v>2</v>
      </c>
      <c r="N793" s="2">
        <f>Calendar[[#This Row],[Date]]-DATE(Calendar[[#This Row],[Annee]],1,1)+1</f>
        <v>61</v>
      </c>
      <c r="O793" s="2" t="b">
        <f>IF(OR(Calendar[[#This Row],[Nom_Jour]]="Samedi",Calendar[[#This Row],[Nom_Jour]]="Dimanche"),TRUE)</f>
        <v>0</v>
      </c>
      <c r="P793" s="1" t="b">
        <f>NOT(ISERROR(VLOOKUP(Calendar[[#This Row],[Date]],Fériés[Date Fériés],1,FALSE)))</f>
        <v>0</v>
      </c>
    </row>
    <row r="794" spans="1:16" x14ac:dyDescent="0.3">
      <c r="A794" s="1">
        <v>44623</v>
      </c>
      <c r="B794" s="1" t="str">
        <f>TEXT(Calendar[[#This Row],[Date]],"aaaa")</f>
        <v>2022</v>
      </c>
      <c r="C794" s="1" t="str">
        <f>"T"&amp;ROUNDUP(Calendar[[#This Row],[No_Mois]]/3,0)</f>
        <v>T1</v>
      </c>
      <c r="D794">
        <f t="shared" si="13"/>
        <v>3</v>
      </c>
      <c r="E794" s="2" t="str">
        <f>"M"&amp;Calendar[[#This Row],[No_Mois]]</f>
        <v>M3</v>
      </c>
      <c r="F794" s="2" t="str">
        <f>Calendar[[#This Row],[Annee]]&amp;IF(LEN(Calendar[[#This Row],[No_Mois]])=1,"0"&amp;Calendar[[#This Row],[No_Mois]],Calendar[[#This Row],[No_Mois]])</f>
        <v>202203</v>
      </c>
      <c r="G794" s="1" t="str">
        <f>TEXT(Calendar[[#This Row],[Date]],"mmmm")&amp;" "&amp;TEXT(Calendar[[#This Row],[Date]],"aa")</f>
        <v>mars 22</v>
      </c>
      <c r="H794" s="1" t="str">
        <f>TEXT(Calendar[[#This Row],[Date]],"mmm")&amp;" "&amp;TEXT(Calendar[[#This Row],[Date]],"aa")</f>
        <v>mars 22</v>
      </c>
      <c r="I794" s="2" t="str">
        <f>"S"&amp;IF(LEN(_xlfn.ISOWEEKNUM(Calendar[[#This Row],[Date]]))=1,"0"&amp;_xlfn.ISOWEEKNUM(Calendar[[#This Row],[Date]]),_xlfn.ISOWEEKNUM(Calendar[[#This Row],[Date]]))</f>
        <v>S09</v>
      </c>
      <c r="J794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4" s="2" t="str">
        <f>TEXT(Calendar[[#This Row],[Date]],"jjjj")</f>
        <v>jeudi</v>
      </c>
      <c r="L794" s="2">
        <f>WEEKDAY(Calendar[[#This Row],[Date]],2)</f>
        <v>4</v>
      </c>
      <c r="M794" s="2">
        <f>DAY(Calendar[[#This Row],[Date]])</f>
        <v>3</v>
      </c>
      <c r="N794" s="2">
        <f>Calendar[[#This Row],[Date]]-DATE(Calendar[[#This Row],[Annee]],1,1)+1</f>
        <v>62</v>
      </c>
      <c r="O794" s="2" t="b">
        <f>IF(OR(Calendar[[#This Row],[Nom_Jour]]="Samedi",Calendar[[#This Row],[Nom_Jour]]="Dimanche"),TRUE)</f>
        <v>0</v>
      </c>
      <c r="P794" s="1" t="b">
        <f>NOT(ISERROR(VLOOKUP(Calendar[[#This Row],[Date]],Fériés[Date Fériés],1,FALSE)))</f>
        <v>0</v>
      </c>
    </row>
    <row r="795" spans="1:16" x14ac:dyDescent="0.3">
      <c r="A795" s="1">
        <v>44624</v>
      </c>
      <c r="B795" s="1" t="str">
        <f>TEXT(Calendar[[#This Row],[Date]],"aaaa")</f>
        <v>2022</v>
      </c>
      <c r="C795" s="1" t="str">
        <f>"T"&amp;ROUNDUP(Calendar[[#This Row],[No_Mois]]/3,0)</f>
        <v>T1</v>
      </c>
      <c r="D795">
        <f t="shared" si="13"/>
        <v>3</v>
      </c>
      <c r="E795" s="2" t="str">
        <f>"M"&amp;Calendar[[#This Row],[No_Mois]]</f>
        <v>M3</v>
      </c>
      <c r="F795" s="2" t="str">
        <f>Calendar[[#This Row],[Annee]]&amp;IF(LEN(Calendar[[#This Row],[No_Mois]])=1,"0"&amp;Calendar[[#This Row],[No_Mois]],Calendar[[#This Row],[No_Mois]])</f>
        <v>202203</v>
      </c>
      <c r="G795" s="1" t="str">
        <f>TEXT(Calendar[[#This Row],[Date]],"mmmm")&amp;" "&amp;TEXT(Calendar[[#This Row],[Date]],"aa")</f>
        <v>mars 22</v>
      </c>
      <c r="H795" s="1" t="str">
        <f>TEXT(Calendar[[#This Row],[Date]],"mmm")&amp;" "&amp;TEXT(Calendar[[#This Row],[Date]],"aa")</f>
        <v>mars 22</v>
      </c>
      <c r="I795" s="2" t="str">
        <f>"S"&amp;IF(LEN(_xlfn.ISOWEEKNUM(Calendar[[#This Row],[Date]]))=1,"0"&amp;_xlfn.ISOWEEKNUM(Calendar[[#This Row],[Date]]),_xlfn.ISOWEEKNUM(Calendar[[#This Row],[Date]]))</f>
        <v>S09</v>
      </c>
      <c r="J795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5" s="2" t="str">
        <f>TEXT(Calendar[[#This Row],[Date]],"jjjj")</f>
        <v>vendredi</v>
      </c>
      <c r="L795" s="2">
        <f>WEEKDAY(Calendar[[#This Row],[Date]],2)</f>
        <v>5</v>
      </c>
      <c r="M795" s="2">
        <f>DAY(Calendar[[#This Row],[Date]])</f>
        <v>4</v>
      </c>
      <c r="N795" s="2">
        <f>Calendar[[#This Row],[Date]]-DATE(Calendar[[#This Row],[Annee]],1,1)+1</f>
        <v>63</v>
      </c>
      <c r="O795" s="2" t="b">
        <f>IF(OR(Calendar[[#This Row],[Nom_Jour]]="Samedi",Calendar[[#This Row],[Nom_Jour]]="Dimanche"),TRUE)</f>
        <v>0</v>
      </c>
      <c r="P795" s="1" t="b">
        <f>NOT(ISERROR(VLOOKUP(Calendar[[#This Row],[Date]],Fériés[Date Fériés],1,FALSE)))</f>
        <v>0</v>
      </c>
    </row>
    <row r="796" spans="1:16" x14ac:dyDescent="0.3">
      <c r="A796" s="1">
        <v>44625</v>
      </c>
      <c r="B796" s="1" t="str">
        <f>TEXT(Calendar[[#This Row],[Date]],"aaaa")</f>
        <v>2022</v>
      </c>
      <c r="C796" s="1" t="str">
        <f>"T"&amp;ROUNDUP(Calendar[[#This Row],[No_Mois]]/3,0)</f>
        <v>T1</v>
      </c>
      <c r="D796">
        <f t="shared" si="13"/>
        <v>3</v>
      </c>
      <c r="E796" s="2" t="str">
        <f>"M"&amp;Calendar[[#This Row],[No_Mois]]</f>
        <v>M3</v>
      </c>
      <c r="F796" s="2" t="str">
        <f>Calendar[[#This Row],[Annee]]&amp;IF(LEN(Calendar[[#This Row],[No_Mois]])=1,"0"&amp;Calendar[[#This Row],[No_Mois]],Calendar[[#This Row],[No_Mois]])</f>
        <v>202203</v>
      </c>
      <c r="G796" s="1" t="str">
        <f>TEXT(Calendar[[#This Row],[Date]],"mmmm")&amp;" "&amp;TEXT(Calendar[[#This Row],[Date]],"aa")</f>
        <v>mars 22</v>
      </c>
      <c r="H796" s="1" t="str">
        <f>TEXT(Calendar[[#This Row],[Date]],"mmm")&amp;" "&amp;TEXT(Calendar[[#This Row],[Date]],"aa")</f>
        <v>mars 22</v>
      </c>
      <c r="I796" s="2" t="str">
        <f>"S"&amp;IF(LEN(_xlfn.ISOWEEKNUM(Calendar[[#This Row],[Date]]))=1,"0"&amp;_xlfn.ISOWEEKNUM(Calendar[[#This Row],[Date]]),_xlfn.ISOWEEKNUM(Calendar[[#This Row],[Date]]))</f>
        <v>S09</v>
      </c>
      <c r="J796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6" s="2" t="str">
        <f>TEXT(Calendar[[#This Row],[Date]],"jjjj")</f>
        <v>samedi</v>
      </c>
      <c r="L796" s="2">
        <f>WEEKDAY(Calendar[[#This Row],[Date]],2)</f>
        <v>6</v>
      </c>
      <c r="M796" s="2">
        <f>DAY(Calendar[[#This Row],[Date]])</f>
        <v>5</v>
      </c>
      <c r="N796" s="2">
        <f>Calendar[[#This Row],[Date]]-DATE(Calendar[[#This Row],[Annee]],1,1)+1</f>
        <v>64</v>
      </c>
      <c r="O796" s="2" t="b">
        <f>IF(OR(Calendar[[#This Row],[Nom_Jour]]="Samedi",Calendar[[#This Row],[Nom_Jour]]="Dimanche"),TRUE)</f>
        <v>1</v>
      </c>
      <c r="P796" s="1" t="b">
        <f>NOT(ISERROR(VLOOKUP(Calendar[[#This Row],[Date]],Fériés[Date Fériés],1,FALSE)))</f>
        <v>0</v>
      </c>
    </row>
    <row r="797" spans="1:16" x14ac:dyDescent="0.3">
      <c r="A797" s="1">
        <v>44626</v>
      </c>
      <c r="B797" s="1" t="str">
        <f>TEXT(Calendar[[#This Row],[Date]],"aaaa")</f>
        <v>2022</v>
      </c>
      <c r="C797" s="1" t="str">
        <f>"T"&amp;ROUNDUP(Calendar[[#This Row],[No_Mois]]/3,0)</f>
        <v>T1</v>
      </c>
      <c r="D797">
        <f t="shared" si="13"/>
        <v>3</v>
      </c>
      <c r="E797" s="2" t="str">
        <f>"M"&amp;Calendar[[#This Row],[No_Mois]]</f>
        <v>M3</v>
      </c>
      <c r="F797" s="2" t="str">
        <f>Calendar[[#This Row],[Annee]]&amp;IF(LEN(Calendar[[#This Row],[No_Mois]])=1,"0"&amp;Calendar[[#This Row],[No_Mois]],Calendar[[#This Row],[No_Mois]])</f>
        <v>202203</v>
      </c>
      <c r="G797" s="1" t="str">
        <f>TEXT(Calendar[[#This Row],[Date]],"mmmm")&amp;" "&amp;TEXT(Calendar[[#This Row],[Date]],"aa")</f>
        <v>mars 22</v>
      </c>
      <c r="H797" s="1" t="str">
        <f>TEXT(Calendar[[#This Row],[Date]],"mmm")&amp;" "&amp;TEXT(Calendar[[#This Row],[Date]],"aa")</f>
        <v>mars 22</v>
      </c>
      <c r="I797" s="2" t="str">
        <f>"S"&amp;IF(LEN(_xlfn.ISOWEEKNUM(Calendar[[#This Row],[Date]]))=1,"0"&amp;_xlfn.ISOWEEKNUM(Calendar[[#This Row],[Date]]),_xlfn.ISOWEEKNUM(Calendar[[#This Row],[Date]]))</f>
        <v>S09</v>
      </c>
      <c r="J797" s="2" t="str">
        <f>Calendar[[#This Row],[Annee]]&amp;"-"&amp;IF(LEN(_xlfn.ISOWEEKNUM(Calendar[[#This Row],[Date]]))=1,"0"&amp;_xlfn.ISOWEEKNUM(Calendar[[#This Row],[Date]]),_xlfn.ISOWEEKNUM(Calendar[[#This Row],[Date]]))</f>
        <v>2022-09</v>
      </c>
      <c r="K797" s="2" t="str">
        <f>TEXT(Calendar[[#This Row],[Date]],"jjjj")</f>
        <v>dimanche</v>
      </c>
      <c r="L797" s="2">
        <f>WEEKDAY(Calendar[[#This Row],[Date]],2)</f>
        <v>7</v>
      </c>
      <c r="M797" s="2">
        <f>DAY(Calendar[[#This Row],[Date]])</f>
        <v>6</v>
      </c>
      <c r="N797" s="2">
        <f>Calendar[[#This Row],[Date]]-DATE(Calendar[[#This Row],[Annee]],1,1)+1</f>
        <v>65</v>
      </c>
      <c r="O797" s="2" t="b">
        <f>IF(OR(Calendar[[#This Row],[Nom_Jour]]="Samedi",Calendar[[#This Row],[Nom_Jour]]="Dimanche"),TRUE)</f>
        <v>1</v>
      </c>
      <c r="P797" s="1" t="b">
        <f>NOT(ISERROR(VLOOKUP(Calendar[[#This Row],[Date]],Fériés[Date Fériés],1,FALSE)))</f>
        <v>0</v>
      </c>
    </row>
    <row r="798" spans="1:16" x14ac:dyDescent="0.3">
      <c r="A798" s="1">
        <v>44627</v>
      </c>
      <c r="B798" s="1" t="str">
        <f>TEXT(Calendar[[#This Row],[Date]],"aaaa")</f>
        <v>2022</v>
      </c>
      <c r="C798" s="1" t="str">
        <f>"T"&amp;ROUNDUP(Calendar[[#This Row],[No_Mois]]/3,0)</f>
        <v>T1</v>
      </c>
      <c r="D798">
        <f t="shared" si="13"/>
        <v>3</v>
      </c>
      <c r="E798" s="2" t="str">
        <f>"M"&amp;Calendar[[#This Row],[No_Mois]]</f>
        <v>M3</v>
      </c>
      <c r="F798" s="2" t="str">
        <f>Calendar[[#This Row],[Annee]]&amp;IF(LEN(Calendar[[#This Row],[No_Mois]])=1,"0"&amp;Calendar[[#This Row],[No_Mois]],Calendar[[#This Row],[No_Mois]])</f>
        <v>202203</v>
      </c>
      <c r="G798" s="1" t="str">
        <f>TEXT(Calendar[[#This Row],[Date]],"mmmm")&amp;" "&amp;TEXT(Calendar[[#This Row],[Date]],"aa")</f>
        <v>mars 22</v>
      </c>
      <c r="H798" s="1" t="str">
        <f>TEXT(Calendar[[#This Row],[Date]],"mmm")&amp;" "&amp;TEXT(Calendar[[#This Row],[Date]],"aa")</f>
        <v>mars 22</v>
      </c>
      <c r="I798" s="2" t="str">
        <f>"S"&amp;IF(LEN(_xlfn.ISOWEEKNUM(Calendar[[#This Row],[Date]]))=1,"0"&amp;_xlfn.ISOWEEKNUM(Calendar[[#This Row],[Date]]),_xlfn.ISOWEEKNUM(Calendar[[#This Row],[Date]]))</f>
        <v>S10</v>
      </c>
      <c r="J798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798" s="2" t="str">
        <f>TEXT(Calendar[[#This Row],[Date]],"jjjj")</f>
        <v>lundi</v>
      </c>
      <c r="L798" s="2">
        <f>WEEKDAY(Calendar[[#This Row],[Date]],2)</f>
        <v>1</v>
      </c>
      <c r="M798" s="2">
        <f>DAY(Calendar[[#This Row],[Date]])</f>
        <v>7</v>
      </c>
      <c r="N798" s="2">
        <f>Calendar[[#This Row],[Date]]-DATE(Calendar[[#This Row],[Annee]],1,1)+1</f>
        <v>66</v>
      </c>
      <c r="O798" s="2" t="b">
        <f>IF(OR(Calendar[[#This Row],[Nom_Jour]]="Samedi",Calendar[[#This Row],[Nom_Jour]]="Dimanche"),TRUE)</f>
        <v>0</v>
      </c>
      <c r="P798" s="1" t="b">
        <f>NOT(ISERROR(VLOOKUP(Calendar[[#This Row],[Date]],Fériés[Date Fériés],1,FALSE)))</f>
        <v>0</v>
      </c>
    </row>
    <row r="799" spans="1:16" x14ac:dyDescent="0.3">
      <c r="A799" s="1">
        <v>44628</v>
      </c>
      <c r="B799" s="1" t="str">
        <f>TEXT(Calendar[[#This Row],[Date]],"aaaa")</f>
        <v>2022</v>
      </c>
      <c r="C799" s="1" t="str">
        <f>"T"&amp;ROUNDUP(Calendar[[#This Row],[No_Mois]]/3,0)</f>
        <v>T1</v>
      </c>
      <c r="D799">
        <f t="shared" si="13"/>
        <v>3</v>
      </c>
      <c r="E799" s="2" t="str">
        <f>"M"&amp;Calendar[[#This Row],[No_Mois]]</f>
        <v>M3</v>
      </c>
      <c r="F799" s="2" t="str">
        <f>Calendar[[#This Row],[Annee]]&amp;IF(LEN(Calendar[[#This Row],[No_Mois]])=1,"0"&amp;Calendar[[#This Row],[No_Mois]],Calendar[[#This Row],[No_Mois]])</f>
        <v>202203</v>
      </c>
      <c r="G799" s="1" t="str">
        <f>TEXT(Calendar[[#This Row],[Date]],"mmmm")&amp;" "&amp;TEXT(Calendar[[#This Row],[Date]],"aa")</f>
        <v>mars 22</v>
      </c>
      <c r="H799" s="1" t="str">
        <f>TEXT(Calendar[[#This Row],[Date]],"mmm")&amp;" "&amp;TEXT(Calendar[[#This Row],[Date]],"aa")</f>
        <v>mars 22</v>
      </c>
      <c r="I799" s="2" t="str">
        <f>"S"&amp;IF(LEN(_xlfn.ISOWEEKNUM(Calendar[[#This Row],[Date]]))=1,"0"&amp;_xlfn.ISOWEEKNUM(Calendar[[#This Row],[Date]]),_xlfn.ISOWEEKNUM(Calendar[[#This Row],[Date]]))</f>
        <v>S10</v>
      </c>
      <c r="J799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799" s="2" t="str">
        <f>TEXT(Calendar[[#This Row],[Date]],"jjjj")</f>
        <v>mardi</v>
      </c>
      <c r="L799" s="2">
        <f>WEEKDAY(Calendar[[#This Row],[Date]],2)</f>
        <v>2</v>
      </c>
      <c r="M799" s="2">
        <f>DAY(Calendar[[#This Row],[Date]])</f>
        <v>8</v>
      </c>
      <c r="N799" s="2">
        <f>Calendar[[#This Row],[Date]]-DATE(Calendar[[#This Row],[Annee]],1,1)+1</f>
        <v>67</v>
      </c>
      <c r="O799" s="2" t="b">
        <f>IF(OR(Calendar[[#This Row],[Nom_Jour]]="Samedi",Calendar[[#This Row],[Nom_Jour]]="Dimanche"),TRUE)</f>
        <v>0</v>
      </c>
      <c r="P799" s="1" t="b">
        <f>NOT(ISERROR(VLOOKUP(Calendar[[#This Row],[Date]],Fériés[Date Fériés],1,FALSE)))</f>
        <v>0</v>
      </c>
    </row>
    <row r="800" spans="1:16" x14ac:dyDescent="0.3">
      <c r="A800" s="1">
        <v>44629</v>
      </c>
      <c r="B800" s="1" t="str">
        <f>TEXT(Calendar[[#This Row],[Date]],"aaaa")</f>
        <v>2022</v>
      </c>
      <c r="C800" s="1" t="str">
        <f>"T"&amp;ROUNDUP(Calendar[[#This Row],[No_Mois]]/3,0)</f>
        <v>T1</v>
      </c>
      <c r="D800">
        <f t="shared" si="13"/>
        <v>3</v>
      </c>
      <c r="E800" s="2" t="str">
        <f>"M"&amp;Calendar[[#This Row],[No_Mois]]</f>
        <v>M3</v>
      </c>
      <c r="F800" s="2" t="str">
        <f>Calendar[[#This Row],[Annee]]&amp;IF(LEN(Calendar[[#This Row],[No_Mois]])=1,"0"&amp;Calendar[[#This Row],[No_Mois]],Calendar[[#This Row],[No_Mois]])</f>
        <v>202203</v>
      </c>
      <c r="G800" s="1" t="str">
        <f>TEXT(Calendar[[#This Row],[Date]],"mmmm")&amp;" "&amp;TEXT(Calendar[[#This Row],[Date]],"aa")</f>
        <v>mars 22</v>
      </c>
      <c r="H800" s="1" t="str">
        <f>TEXT(Calendar[[#This Row],[Date]],"mmm")&amp;" "&amp;TEXT(Calendar[[#This Row],[Date]],"aa")</f>
        <v>mars 22</v>
      </c>
      <c r="I800" s="2" t="str">
        <f>"S"&amp;IF(LEN(_xlfn.ISOWEEKNUM(Calendar[[#This Row],[Date]]))=1,"0"&amp;_xlfn.ISOWEEKNUM(Calendar[[#This Row],[Date]]),_xlfn.ISOWEEKNUM(Calendar[[#This Row],[Date]]))</f>
        <v>S10</v>
      </c>
      <c r="J800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800" s="2" t="str">
        <f>TEXT(Calendar[[#This Row],[Date]],"jjjj")</f>
        <v>mercredi</v>
      </c>
      <c r="L800" s="2">
        <f>WEEKDAY(Calendar[[#This Row],[Date]],2)</f>
        <v>3</v>
      </c>
      <c r="M800" s="2">
        <f>DAY(Calendar[[#This Row],[Date]])</f>
        <v>9</v>
      </c>
      <c r="N800" s="2">
        <f>Calendar[[#This Row],[Date]]-DATE(Calendar[[#This Row],[Annee]],1,1)+1</f>
        <v>68</v>
      </c>
      <c r="O800" s="2" t="b">
        <f>IF(OR(Calendar[[#This Row],[Nom_Jour]]="Samedi",Calendar[[#This Row],[Nom_Jour]]="Dimanche"),TRUE)</f>
        <v>0</v>
      </c>
      <c r="P800" s="1" t="b">
        <f>NOT(ISERROR(VLOOKUP(Calendar[[#This Row],[Date]],Fériés[Date Fériés],1,FALSE)))</f>
        <v>0</v>
      </c>
    </row>
    <row r="801" spans="1:16" x14ac:dyDescent="0.3">
      <c r="A801" s="1">
        <v>44630</v>
      </c>
      <c r="B801" s="1" t="str">
        <f>TEXT(Calendar[[#This Row],[Date]],"aaaa")</f>
        <v>2022</v>
      </c>
      <c r="C801" s="1" t="str">
        <f>"T"&amp;ROUNDUP(Calendar[[#This Row],[No_Mois]]/3,0)</f>
        <v>T1</v>
      </c>
      <c r="D801">
        <f t="shared" si="13"/>
        <v>3</v>
      </c>
      <c r="E801" s="2" t="str">
        <f>"M"&amp;Calendar[[#This Row],[No_Mois]]</f>
        <v>M3</v>
      </c>
      <c r="F801" s="2" t="str">
        <f>Calendar[[#This Row],[Annee]]&amp;IF(LEN(Calendar[[#This Row],[No_Mois]])=1,"0"&amp;Calendar[[#This Row],[No_Mois]],Calendar[[#This Row],[No_Mois]])</f>
        <v>202203</v>
      </c>
      <c r="G801" s="1" t="str">
        <f>TEXT(Calendar[[#This Row],[Date]],"mmmm")&amp;" "&amp;TEXT(Calendar[[#This Row],[Date]],"aa")</f>
        <v>mars 22</v>
      </c>
      <c r="H801" s="1" t="str">
        <f>TEXT(Calendar[[#This Row],[Date]],"mmm")&amp;" "&amp;TEXT(Calendar[[#This Row],[Date]],"aa")</f>
        <v>mars 22</v>
      </c>
      <c r="I801" s="2" t="str">
        <f>"S"&amp;IF(LEN(_xlfn.ISOWEEKNUM(Calendar[[#This Row],[Date]]))=1,"0"&amp;_xlfn.ISOWEEKNUM(Calendar[[#This Row],[Date]]),_xlfn.ISOWEEKNUM(Calendar[[#This Row],[Date]]))</f>
        <v>S10</v>
      </c>
      <c r="J801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801" s="2" t="str">
        <f>TEXT(Calendar[[#This Row],[Date]],"jjjj")</f>
        <v>jeudi</v>
      </c>
      <c r="L801" s="2">
        <f>WEEKDAY(Calendar[[#This Row],[Date]],2)</f>
        <v>4</v>
      </c>
      <c r="M801" s="2">
        <f>DAY(Calendar[[#This Row],[Date]])</f>
        <v>10</v>
      </c>
      <c r="N801" s="2">
        <f>Calendar[[#This Row],[Date]]-DATE(Calendar[[#This Row],[Annee]],1,1)+1</f>
        <v>69</v>
      </c>
      <c r="O801" s="2" t="b">
        <f>IF(OR(Calendar[[#This Row],[Nom_Jour]]="Samedi",Calendar[[#This Row],[Nom_Jour]]="Dimanche"),TRUE)</f>
        <v>0</v>
      </c>
      <c r="P801" s="1" t="b">
        <f>NOT(ISERROR(VLOOKUP(Calendar[[#This Row],[Date]],Fériés[Date Fériés],1,FALSE)))</f>
        <v>0</v>
      </c>
    </row>
    <row r="802" spans="1:16" x14ac:dyDescent="0.3">
      <c r="A802" s="1">
        <v>44631</v>
      </c>
      <c r="B802" s="1" t="str">
        <f>TEXT(Calendar[[#This Row],[Date]],"aaaa")</f>
        <v>2022</v>
      </c>
      <c r="C802" s="1" t="str">
        <f>"T"&amp;ROUNDUP(Calendar[[#This Row],[No_Mois]]/3,0)</f>
        <v>T1</v>
      </c>
      <c r="D802">
        <f t="shared" si="13"/>
        <v>3</v>
      </c>
      <c r="E802" s="2" t="str">
        <f>"M"&amp;Calendar[[#This Row],[No_Mois]]</f>
        <v>M3</v>
      </c>
      <c r="F802" s="2" t="str">
        <f>Calendar[[#This Row],[Annee]]&amp;IF(LEN(Calendar[[#This Row],[No_Mois]])=1,"0"&amp;Calendar[[#This Row],[No_Mois]],Calendar[[#This Row],[No_Mois]])</f>
        <v>202203</v>
      </c>
      <c r="G802" s="1" t="str">
        <f>TEXT(Calendar[[#This Row],[Date]],"mmmm")&amp;" "&amp;TEXT(Calendar[[#This Row],[Date]],"aa")</f>
        <v>mars 22</v>
      </c>
      <c r="H802" s="1" t="str">
        <f>TEXT(Calendar[[#This Row],[Date]],"mmm")&amp;" "&amp;TEXT(Calendar[[#This Row],[Date]],"aa")</f>
        <v>mars 22</v>
      </c>
      <c r="I802" s="2" t="str">
        <f>"S"&amp;IF(LEN(_xlfn.ISOWEEKNUM(Calendar[[#This Row],[Date]]))=1,"0"&amp;_xlfn.ISOWEEKNUM(Calendar[[#This Row],[Date]]),_xlfn.ISOWEEKNUM(Calendar[[#This Row],[Date]]))</f>
        <v>S10</v>
      </c>
      <c r="J802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802" s="2" t="str">
        <f>TEXT(Calendar[[#This Row],[Date]],"jjjj")</f>
        <v>vendredi</v>
      </c>
      <c r="L802" s="2">
        <f>WEEKDAY(Calendar[[#This Row],[Date]],2)</f>
        <v>5</v>
      </c>
      <c r="M802" s="2">
        <f>DAY(Calendar[[#This Row],[Date]])</f>
        <v>11</v>
      </c>
      <c r="N802" s="2">
        <f>Calendar[[#This Row],[Date]]-DATE(Calendar[[#This Row],[Annee]],1,1)+1</f>
        <v>70</v>
      </c>
      <c r="O802" s="2" t="b">
        <f>IF(OR(Calendar[[#This Row],[Nom_Jour]]="Samedi",Calendar[[#This Row],[Nom_Jour]]="Dimanche"),TRUE)</f>
        <v>0</v>
      </c>
      <c r="P802" s="1" t="b">
        <f>NOT(ISERROR(VLOOKUP(Calendar[[#This Row],[Date]],Fériés[Date Fériés],1,FALSE)))</f>
        <v>0</v>
      </c>
    </row>
    <row r="803" spans="1:16" x14ac:dyDescent="0.3">
      <c r="A803" s="1">
        <v>44632</v>
      </c>
      <c r="B803" s="1" t="str">
        <f>TEXT(Calendar[[#This Row],[Date]],"aaaa")</f>
        <v>2022</v>
      </c>
      <c r="C803" s="1" t="str">
        <f>"T"&amp;ROUNDUP(Calendar[[#This Row],[No_Mois]]/3,0)</f>
        <v>T1</v>
      </c>
      <c r="D803">
        <f t="shared" si="13"/>
        <v>3</v>
      </c>
      <c r="E803" s="2" t="str">
        <f>"M"&amp;Calendar[[#This Row],[No_Mois]]</f>
        <v>M3</v>
      </c>
      <c r="F803" s="2" t="str">
        <f>Calendar[[#This Row],[Annee]]&amp;IF(LEN(Calendar[[#This Row],[No_Mois]])=1,"0"&amp;Calendar[[#This Row],[No_Mois]],Calendar[[#This Row],[No_Mois]])</f>
        <v>202203</v>
      </c>
      <c r="G803" s="1" t="str">
        <f>TEXT(Calendar[[#This Row],[Date]],"mmmm")&amp;" "&amp;TEXT(Calendar[[#This Row],[Date]],"aa")</f>
        <v>mars 22</v>
      </c>
      <c r="H803" s="1" t="str">
        <f>TEXT(Calendar[[#This Row],[Date]],"mmm")&amp;" "&amp;TEXT(Calendar[[#This Row],[Date]],"aa")</f>
        <v>mars 22</v>
      </c>
      <c r="I803" s="2" t="str">
        <f>"S"&amp;IF(LEN(_xlfn.ISOWEEKNUM(Calendar[[#This Row],[Date]]))=1,"0"&amp;_xlfn.ISOWEEKNUM(Calendar[[#This Row],[Date]]),_xlfn.ISOWEEKNUM(Calendar[[#This Row],[Date]]))</f>
        <v>S10</v>
      </c>
      <c r="J803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803" s="2" t="str">
        <f>TEXT(Calendar[[#This Row],[Date]],"jjjj")</f>
        <v>samedi</v>
      </c>
      <c r="L803" s="2">
        <f>WEEKDAY(Calendar[[#This Row],[Date]],2)</f>
        <v>6</v>
      </c>
      <c r="M803" s="2">
        <f>DAY(Calendar[[#This Row],[Date]])</f>
        <v>12</v>
      </c>
      <c r="N803" s="2">
        <f>Calendar[[#This Row],[Date]]-DATE(Calendar[[#This Row],[Annee]],1,1)+1</f>
        <v>71</v>
      </c>
      <c r="O803" s="2" t="b">
        <f>IF(OR(Calendar[[#This Row],[Nom_Jour]]="Samedi",Calendar[[#This Row],[Nom_Jour]]="Dimanche"),TRUE)</f>
        <v>1</v>
      </c>
      <c r="P803" s="1" t="b">
        <f>NOT(ISERROR(VLOOKUP(Calendar[[#This Row],[Date]],Fériés[Date Fériés],1,FALSE)))</f>
        <v>0</v>
      </c>
    </row>
    <row r="804" spans="1:16" x14ac:dyDescent="0.3">
      <c r="A804" s="1">
        <v>44633</v>
      </c>
      <c r="B804" s="1" t="str">
        <f>TEXT(Calendar[[#This Row],[Date]],"aaaa")</f>
        <v>2022</v>
      </c>
      <c r="C804" s="1" t="str">
        <f>"T"&amp;ROUNDUP(Calendar[[#This Row],[No_Mois]]/3,0)</f>
        <v>T1</v>
      </c>
      <c r="D804">
        <f t="shared" si="13"/>
        <v>3</v>
      </c>
      <c r="E804" s="2" t="str">
        <f>"M"&amp;Calendar[[#This Row],[No_Mois]]</f>
        <v>M3</v>
      </c>
      <c r="F804" s="2" t="str">
        <f>Calendar[[#This Row],[Annee]]&amp;IF(LEN(Calendar[[#This Row],[No_Mois]])=1,"0"&amp;Calendar[[#This Row],[No_Mois]],Calendar[[#This Row],[No_Mois]])</f>
        <v>202203</v>
      </c>
      <c r="G804" s="1" t="str">
        <f>TEXT(Calendar[[#This Row],[Date]],"mmmm")&amp;" "&amp;TEXT(Calendar[[#This Row],[Date]],"aa")</f>
        <v>mars 22</v>
      </c>
      <c r="H804" s="1" t="str">
        <f>TEXT(Calendar[[#This Row],[Date]],"mmm")&amp;" "&amp;TEXT(Calendar[[#This Row],[Date]],"aa")</f>
        <v>mars 22</v>
      </c>
      <c r="I804" s="2" t="str">
        <f>"S"&amp;IF(LEN(_xlfn.ISOWEEKNUM(Calendar[[#This Row],[Date]]))=1,"0"&amp;_xlfn.ISOWEEKNUM(Calendar[[#This Row],[Date]]),_xlfn.ISOWEEKNUM(Calendar[[#This Row],[Date]]))</f>
        <v>S10</v>
      </c>
      <c r="J804" s="2" t="str">
        <f>Calendar[[#This Row],[Annee]]&amp;"-"&amp;IF(LEN(_xlfn.ISOWEEKNUM(Calendar[[#This Row],[Date]]))=1,"0"&amp;_xlfn.ISOWEEKNUM(Calendar[[#This Row],[Date]]),_xlfn.ISOWEEKNUM(Calendar[[#This Row],[Date]]))</f>
        <v>2022-10</v>
      </c>
      <c r="K804" s="2" t="str">
        <f>TEXT(Calendar[[#This Row],[Date]],"jjjj")</f>
        <v>dimanche</v>
      </c>
      <c r="L804" s="2">
        <f>WEEKDAY(Calendar[[#This Row],[Date]],2)</f>
        <v>7</v>
      </c>
      <c r="M804" s="2">
        <f>DAY(Calendar[[#This Row],[Date]])</f>
        <v>13</v>
      </c>
      <c r="N804" s="2">
        <f>Calendar[[#This Row],[Date]]-DATE(Calendar[[#This Row],[Annee]],1,1)+1</f>
        <v>72</v>
      </c>
      <c r="O804" s="2" t="b">
        <f>IF(OR(Calendar[[#This Row],[Nom_Jour]]="Samedi",Calendar[[#This Row],[Nom_Jour]]="Dimanche"),TRUE)</f>
        <v>1</v>
      </c>
      <c r="P804" s="1" t="b">
        <f>NOT(ISERROR(VLOOKUP(Calendar[[#This Row],[Date]],Fériés[Date Fériés],1,FALSE)))</f>
        <v>0</v>
      </c>
    </row>
    <row r="805" spans="1:16" x14ac:dyDescent="0.3">
      <c r="A805" s="1">
        <v>44634</v>
      </c>
      <c r="B805" s="1" t="str">
        <f>TEXT(Calendar[[#This Row],[Date]],"aaaa")</f>
        <v>2022</v>
      </c>
      <c r="C805" s="1" t="str">
        <f>"T"&amp;ROUNDUP(Calendar[[#This Row],[No_Mois]]/3,0)</f>
        <v>T1</v>
      </c>
      <c r="D805">
        <f t="shared" si="13"/>
        <v>3</v>
      </c>
      <c r="E805" s="2" t="str">
        <f>"M"&amp;Calendar[[#This Row],[No_Mois]]</f>
        <v>M3</v>
      </c>
      <c r="F805" s="2" t="str">
        <f>Calendar[[#This Row],[Annee]]&amp;IF(LEN(Calendar[[#This Row],[No_Mois]])=1,"0"&amp;Calendar[[#This Row],[No_Mois]],Calendar[[#This Row],[No_Mois]])</f>
        <v>202203</v>
      </c>
      <c r="G805" s="1" t="str">
        <f>TEXT(Calendar[[#This Row],[Date]],"mmmm")&amp;" "&amp;TEXT(Calendar[[#This Row],[Date]],"aa")</f>
        <v>mars 22</v>
      </c>
      <c r="H805" s="1" t="str">
        <f>TEXT(Calendar[[#This Row],[Date]],"mmm")&amp;" "&amp;TEXT(Calendar[[#This Row],[Date]],"aa")</f>
        <v>mars 22</v>
      </c>
      <c r="I805" s="2" t="str">
        <f>"S"&amp;IF(LEN(_xlfn.ISOWEEKNUM(Calendar[[#This Row],[Date]]))=1,"0"&amp;_xlfn.ISOWEEKNUM(Calendar[[#This Row],[Date]]),_xlfn.ISOWEEKNUM(Calendar[[#This Row],[Date]]))</f>
        <v>S11</v>
      </c>
      <c r="J805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05" s="2" t="str">
        <f>TEXT(Calendar[[#This Row],[Date]],"jjjj")</f>
        <v>lundi</v>
      </c>
      <c r="L805" s="2">
        <f>WEEKDAY(Calendar[[#This Row],[Date]],2)</f>
        <v>1</v>
      </c>
      <c r="M805" s="2">
        <f>DAY(Calendar[[#This Row],[Date]])</f>
        <v>14</v>
      </c>
      <c r="N805" s="2">
        <f>Calendar[[#This Row],[Date]]-DATE(Calendar[[#This Row],[Annee]],1,1)+1</f>
        <v>73</v>
      </c>
      <c r="O805" s="2" t="b">
        <f>IF(OR(Calendar[[#This Row],[Nom_Jour]]="Samedi",Calendar[[#This Row],[Nom_Jour]]="Dimanche"),TRUE)</f>
        <v>0</v>
      </c>
      <c r="P805" s="1" t="b">
        <f>NOT(ISERROR(VLOOKUP(Calendar[[#This Row],[Date]],Fériés[Date Fériés],1,FALSE)))</f>
        <v>0</v>
      </c>
    </row>
    <row r="806" spans="1:16" x14ac:dyDescent="0.3">
      <c r="A806" s="1">
        <v>44635</v>
      </c>
      <c r="B806" s="1" t="str">
        <f>TEXT(Calendar[[#This Row],[Date]],"aaaa")</f>
        <v>2022</v>
      </c>
      <c r="C806" s="1" t="str">
        <f>"T"&amp;ROUNDUP(Calendar[[#This Row],[No_Mois]]/3,0)</f>
        <v>T1</v>
      </c>
      <c r="D806">
        <f t="shared" si="13"/>
        <v>3</v>
      </c>
      <c r="E806" s="2" t="str">
        <f>"M"&amp;Calendar[[#This Row],[No_Mois]]</f>
        <v>M3</v>
      </c>
      <c r="F806" s="2" t="str">
        <f>Calendar[[#This Row],[Annee]]&amp;IF(LEN(Calendar[[#This Row],[No_Mois]])=1,"0"&amp;Calendar[[#This Row],[No_Mois]],Calendar[[#This Row],[No_Mois]])</f>
        <v>202203</v>
      </c>
      <c r="G806" s="1" t="str">
        <f>TEXT(Calendar[[#This Row],[Date]],"mmmm")&amp;" "&amp;TEXT(Calendar[[#This Row],[Date]],"aa")</f>
        <v>mars 22</v>
      </c>
      <c r="H806" s="1" t="str">
        <f>TEXT(Calendar[[#This Row],[Date]],"mmm")&amp;" "&amp;TEXT(Calendar[[#This Row],[Date]],"aa")</f>
        <v>mars 22</v>
      </c>
      <c r="I806" s="2" t="str">
        <f>"S"&amp;IF(LEN(_xlfn.ISOWEEKNUM(Calendar[[#This Row],[Date]]))=1,"0"&amp;_xlfn.ISOWEEKNUM(Calendar[[#This Row],[Date]]),_xlfn.ISOWEEKNUM(Calendar[[#This Row],[Date]]))</f>
        <v>S11</v>
      </c>
      <c r="J806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06" s="2" t="str">
        <f>TEXT(Calendar[[#This Row],[Date]],"jjjj")</f>
        <v>mardi</v>
      </c>
      <c r="L806" s="2">
        <f>WEEKDAY(Calendar[[#This Row],[Date]],2)</f>
        <v>2</v>
      </c>
      <c r="M806" s="2">
        <f>DAY(Calendar[[#This Row],[Date]])</f>
        <v>15</v>
      </c>
      <c r="N806" s="2">
        <f>Calendar[[#This Row],[Date]]-DATE(Calendar[[#This Row],[Annee]],1,1)+1</f>
        <v>74</v>
      </c>
      <c r="O806" s="2" t="b">
        <f>IF(OR(Calendar[[#This Row],[Nom_Jour]]="Samedi",Calendar[[#This Row],[Nom_Jour]]="Dimanche"),TRUE)</f>
        <v>0</v>
      </c>
      <c r="P806" s="1" t="b">
        <f>NOT(ISERROR(VLOOKUP(Calendar[[#This Row],[Date]],Fériés[Date Fériés],1,FALSE)))</f>
        <v>0</v>
      </c>
    </row>
    <row r="807" spans="1:16" x14ac:dyDescent="0.3">
      <c r="A807" s="1">
        <v>44636</v>
      </c>
      <c r="B807" s="1" t="str">
        <f>TEXT(Calendar[[#This Row],[Date]],"aaaa")</f>
        <v>2022</v>
      </c>
      <c r="C807" s="1" t="str">
        <f>"T"&amp;ROUNDUP(Calendar[[#This Row],[No_Mois]]/3,0)</f>
        <v>T1</v>
      </c>
      <c r="D807">
        <f t="shared" si="13"/>
        <v>3</v>
      </c>
      <c r="E807" s="2" t="str">
        <f>"M"&amp;Calendar[[#This Row],[No_Mois]]</f>
        <v>M3</v>
      </c>
      <c r="F807" s="2" t="str">
        <f>Calendar[[#This Row],[Annee]]&amp;IF(LEN(Calendar[[#This Row],[No_Mois]])=1,"0"&amp;Calendar[[#This Row],[No_Mois]],Calendar[[#This Row],[No_Mois]])</f>
        <v>202203</v>
      </c>
      <c r="G807" s="1" t="str">
        <f>TEXT(Calendar[[#This Row],[Date]],"mmmm")&amp;" "&amp;TEXT(Calendar[[#This Row],[Date]],"aa")</f>
        <v>mars 22</v>
      </c>
      <c r="H807" s="1" t="str">
        <f>TEXT(Calendar[[#This Row],[Date]],"mmm")&amp;" "&amp;TEXT(Calendar[[#This Row],[Date]],"aa")</f>
        <v>mars 22</v>
      </c>
      <c r="I807" s="2" t="str">
        <f>"S"&amp;IF(LEN(_xlfn.ISOWEEKNUM(Calendar[[#This Row],[Date]]))=1,"0"&amp;_xlfn.ISOWEEKNUM(Calendar[[#This Row],[Date]]),_xlfn.ISOWEEKNUM(Calendar[[#This Row],[Date]]))</f>
        <v>S11</v>
      </c>
      <c r="J807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07" s="2" t="str">
        <f>TEXT(Calendar[[#This Row],[Date]],"jjjj")</f>
        <v>mercredi</v>
      </c>
      <c r="L807" s="2">
        <f>WEEKDAY(Calendar[[#This Row],[Date]],2)</f>
        <v>3</v>
      </c>
      <c r="M807" s="2">
        <f>DAY(Calendar[[#This Row],[Date]])</f>
        <v>16</v>
      </c>
      <c r="N807" s="2">
        <f>Calendar[[#This Row],[Date]]-DATE(Calendar[[#This Row],[Annee]],1,1)+1</f>
        <v>75</v>
      </c>
      <c r="O807" s="2" t="b">
        <f>IF(OR(Calendar[[#This Row],[Nom_Jour]]="Samedi",Calendar[[#This Row],[Nom_Jour]]="Dimanche"),TRUE)</f>
        <v>0</v>
      </c>
      <c r="P807" s="1" t="b">
        <f>NOT(ISERROR(VLOOKUP(Calendar[[#This Row],[Date]],Fériés[Date Fériés],1,FALSE)))</f>
        <v>0</v>
      </c>
    </row>
    <row r="808" spans="1:16" x14ac:dyDescent="0.3">
      <c r="A808" s="1">
        <v>44637</v>
      </c>
      <c r="B808" s="1" t="str">
        <f>TEXT(Calendar[[#This Row],[Date]],"aaaa")</f>
        <v>2022</v>
      </c>
      <c r="C808" s="1" t="str">
        <f>"T"&amp;ROUNDUP(Calendar[[#This Row],[No_Mois]]/3,0)</f>
        <v>T1</v>
      </c>
      <c r="D808">
        <f t="shared" si="13"/>
        <v>3</v>
      </c>
      <c r="E808" s="2" t="str">
        <f>"M"&amp;Calendar[[#This Row],[No_Mois]]</f>
        <v>M3</v>
      </c>
      <c r="F808" s="2" t="str">
        <f>Calendar[[#This Row],[Annee]]&amp;IF(LEN(Calendar[[#This Row],[No_Mois]])=1,"0"&amp;Calendar[[#This Row],[No_Mois]],Calendar[[#This Row],[No_Mois]])</f>
        <v>202203</v>
      </c>
      <c r="G808" s="1" t="str">
        <f>TEXT(Calendar[[#This Row],[Date]],"mmmm")&amp;" "&amp;TEXT(Calendar[[#This Row],[Date]],"aa")</f>
        <v>mars 22</v>
      </c>
      <c r="H808" s="1" t="str">
        <f>TEXT(Calendar[[#This Row],[Date]],"mmm")&amp;" "&amp;TEXT(Calendar[[#This Row],[Date]],"aa")</f>
        <v>mars 22</v>
      </c>
      <c r="I808" s="2" t="str">
        <f>"S"&amp;IF(LEN(_xlfn.ISOWEEKNUM(Calendar[[#This Row],[Date]]))=1,"0"&amp;_xlfn.ISOWEEKNUM(Calendar[[#This Row],[Date]]),_xlfn.ISOWEEKNUM(Calendar[[#This Row],[Date]]))</f>
        <v>S11</v>
      </c>
      <c r="J808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08" s="2" t="str">
        <f>TEXT(Calendar[[#This Row],[Date]],"jjjj")</f>
        <v>jeudi</v>
      </c>
      <c r="L808" s="2">
        <f>WEEKDAY(Calendar[[#This Row],[Date]],2)</f>
        <v>4</v>
      </c>
      <c r="M808" s="2">
        <f>DAY(Calendar[[#This Row],[Date]])</f>
        <v>17</v>
      </c>
      <c r="N808" s="2">
        <f>Calendar[[#This Row],[Date]]-DATE(Calendar[[#This Row],[Annee]],1,1)+1</f>
        <v>76</v>
      </c>
      <c r="O808" s="2" t="b">
        <f>IF(OR(Calendar[[#This Row],[Nom_Jour]]="Samedi",Calendar[[#This Row],[Nom_Jour]]="Dimanche"),TRUE)</f>
        <v>0</v>
      </c>
      <c r="P808" s="1" t="b">
        <f>NOT(ISERROR(VLOOKUP(Calendar[[#This Row],[Date]],Fériés[Date Fériés],1,FALSE)))</f>
        <v>0</v>
      </c>
    </row>
    <row r="809" spans="1:16" x14ac:dyDescent="0.3">
      <c r="A809" s="1">
        <v>44638</v>
      </c>
      <c r="B809" s="1" t="str">
        <f>TEXT(Calendar[[#This Row],[Date]],"aaaa")</f>
        <v>2022</v>
      </c>
      <c r="C809" s="1" t="str">
        <f>"T"&amp;ROUNDUP(Calendar[[#This Row],[No_Mois]]/3,0)</f>
        <v>T1</v>
      </c>
      <c r="D809">
        <f t="shared" si="13"/>
        <v>3</v>
      </c>
      <c r="E809" s="2" t="str">
        <f>"M"&amp;Calendar[[#This Row],[No_Mois]]</f>
        <v>M3</v>
      </c>
      <c r="F809" s="2" t="str">
        <f>Calendar[[#This Row],[Annee]]&amp;IF(LEN(Calendar[[#This Row],[No_Mois]])=1,"0"&amp;Calendar[[#This Row],[No_Mois]],Calendar[[#This Row],[No_Mois]])</f>
        <v>202203</v>
      </c>
      <c r="G809" s="1" t="str">
        <f>TEXT(Calendar[[#This Row],[Date]],"mmmm")&amp;" "&amp;TEXT(Calendar[[#This Row],[Date]],"aa")</f>
        <v>mars 22</v>
      </c>
      <c r="H809" s="1" t="str">
        <f>TEXT(Calendar[[#This Row],[Date]],"mmm")&amp;" "&amp;TEXT(Calendar[[#This Row],[Date]],"aa")</f>
        <v>mars 22</v>
      </c>
      <c r="I809" s="2" t="str">
        <f>"S"&amp;IF(LEN(_xlfn.ISOWEEKNUM(Calendar[[#This Row],[Date]]))=1,"0"&amp;_xlfn.ISOWEEKNUM(Calendar[[#This Row],[Date]]),_xlfn.ISOWEEKNUM(Calendar[[#This Row],[Date]]))</f>
        <v>S11</v>
      </c>
      <c r="J809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09" s="2" t="str">
        <f>TEXT(Calendar[[#This Row],[Date]],"jjjj")</f>
        <v>vendredi</v>
      </c>
      <c r="L809" s="2">
        <f>WEEKDAY(Calendar[[#This Row],[Date]],2)</f>
        <v>5</v>
      </c>
      <c r="M809" s="2">
        <f>DAY(Calendar[[#This Row],[Date]])</f>
        <v>18</v>
      </c>
      <c r="N809" s="2">
        <f>Calendar[[#This Row],[Date]]-DATE(Calendar[[#This Row],[Annee]],1,1)+1</f>
        <v>77</v>
      </c>
      <c r="O809" s="2" t="b">
        <f>IF(OR(Calendar[[#This Row],[Nom_Jour]]="Samedi",Calendar[[#This Row],[Nom_Jour]]="Dimanche"),TRUE)</f>
        <v>0</v>
      </c>
      <c r="P809" s="1" t="b">
        <f>NOT(ISERROR(VLOOKUP(Calendar[[#This Row],[Date]],Fériés[Date Fériés],1,FALSE)))</f>
        <v>0</v>
      </c>
    </row>
    <row r="810" spans="1:16" x14ac:dyDescent="0.3">
      <c r="A810" s="1">
        <v>44639</v>
      </c>
      <c r="B810" s="1" t="str">
        <f>TEXT(Calendar[[#This Row],[Date]],"aaaa")</f>
        <v>2022</v>
      </c>
      <c r="C810" s="1" t="str">
        <f>"T"&amp;ROUNDUP(Calendar[[#This Row],[No_Mois]]/3,0)</f>
        <v>T1</v>
      </c>
      <c r="D810">
        <f t="shared" si="13"/>
        <v>3</v>
      </c>
      <c r="E810" s="2" t="str">
        <f>"M"&amp;Calendar[[#This Row],[No_Mois]]</f>
        <v>M3</v>
      </c>
      <c r="F810" s="2" t="str">
        <f>Calendar[[#This Row],[Annee]]&amp;IF(LEN(Calendar[[#This Row],[No_Mois]])=1,"0"&amp;Calendar[[#This Row],[No_Mois]],Calendar[[#This Row],[No_Mois]])</f>
        <v>202203</v>
      </c>
      <c r="G810" s="1" t="str">
        <f>TEXT(Calendar[[#This Row],[Date]],"mmmm")&amp;" "&amp;TEXT(Calendar[[#This Row],[Date]],"aa")</f>
        <v>mars 22</v>
      </c>
      <c r="H810" s="1" t="str">
        <f>TEXT(Calendar[[#This Row],[Date]],"mmm")&amp;" "&amp;TEXT(Calendar[[#This Row],[Date]],"aa")</f>
        <v>mars 22</v>
      </c>
      <c r="I810" s="2" t="str">
        <f>"S"&amp;IF(LEN(_xlfn.ISOWEEKNUM(Calendar[[#This Row],[Date]]))=1,"0"&amp;_xlfn.ISOWEEKNUM(Calendar[[#This Row],[Date]]),_xlfn.ISOWEEKNUM(Calendar[[#This Row],[Date]]))</f>
        <v>S11</v>
      </c>
      <c r="J810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10" s="2" t="str">
        <f>TEXT(Calendar[[#This Row],[Date]],"jjjj")</f>
        <v>samedi</v>
      </c>
      <c r="L810" s="2">
        <f>WEEKDAY(Calendar[[#This Row],[Date]],2)</f>
        <v>6</v>
      </c>
      <c r="M810" s="2">
        <f>DAY(Calendar[[#This Row],[Date]])</f>
        <v>19</v>
      </c>
      <c r="N810" s="2">
        <f>Calendar[[#This Row],[Date]]-DATE(Calendar[[#This Row],[Annee]],1,1)+1</f>
        <v>78</v>
      </c>
      <c r="O810" s="2" t="b">
        <f>IF(OR(Calendar[[#This Row],[Nom_Jour]]="Samedi",Calendar[[#This Row],[Nom_Jour]]="Dimanche"),TRUE)</f>
        <v>1</v>
      </c>
      <c r="P810" s="1" t="b">
        <f>NOT(ISERROR(VLOOKUP(Calendar[[#This Row],[Date]],Fériés[Date Fériés],1,FALSE)))</f>
        <v>0</v>
      </c>
    </row>
    <row r="811" spans="1:16" x14ac:dyDescent="0.3">
      <c r="A811" s="1">
        <v>44640</v>
      </c>
      <c r="B811" s="1" t="str">
        <f>TEXT(Calendar[[#This Row],[Date]],"aaaa")</f>
        <v>2022</v>
      </c>
      <c r="C811" s="1" t="str">
        <f>"T"&amp;ROUNDUP(Calendar[[#This Row],[No_Mois]]/3,0)</f>
        <v>T1</v>
      </c>
      <c r="D811">
        <f t="shared" si="13"/>
        <v>3</v>
      </c>
      <c r="E811" s="2" t="str">
        <f>"M"&amp;Calendar[[#This Row],[No_Mois]]</f>
        <v>M3</v>
      </c>
      <c r="F811" s="2" t="str">
        <f>Calendar[[#This Row],[Annee]]&amp;IF(LEN(Calendar[[#This Row],[No_Mois]])=1,"0"&amp;Calendar[[#This Row],[No_Mois]],Calendar[[#This Row],[No_Mois]])</f>
        <v>202203</v>
      </c>
      <c r="G811" s="1" t="str">
        <f>TEXT(Calendar[[#This Row],[Date]],"mmmm")&amp;" "&amp;TEXT(Calendar[[#This Row],[Date]],"aa")</f>
        <v>mars 22</v>
      </c>
      <c r="H811" s="1" t="str">
        <f>TEXT(Calendar[[#This Row],[Date]],"mmm")&amp;" "&amp;TEXT(Calendar[[#This Row],[Date]],"aa")</f>
        <v>mars 22</v>
      </c>
      <c r="I811" s="2" t="str">
        <f>"S"&amp;IF(LEN(_xlfn.ISOWEEKNUM(Calendar[[#This Row],[Date]]))=1,"0"&amp;_xlfn.ISOWEEKNUM(Calendar[[#This Row],[Date]]),_xlfn.ISOWEEKNUM(Calendar[[#This Row],[Date]]))</f>
        <v>S11</v>
      </c>
      <c r="J811" s="2" t="str">
        <f>Calendar[[#This Row],[Annee]]&amp;"-"&amp;IF(LEN(_xlfn.ISOWEEKNUM(Calendar[[#This Row],[Date]]))=1,"0"&amp;_xlfn.ISOWEEKNUM(Calendar[[#This Row],[Date]]),_xlfn.ISOWEEKNUM(Calendar[[#This Row],[Date]]))</f>
        <v>2022-11</v>
      </c>
      <c r="K811" s="2" t="str">
        <f>TEXT(Calendar[[#This Row],[Date]],"jjjj")</f>
        <v>dimanche</v>
      </c>
      <c r="L811" s="2">
        <f>WEEKDAY(Calendar[[#This Row],[Date]],2)</f>
        <v>7</v>
      </c>
      <c r="M811" s="2">
        <f>DAY(Calendar[[#This Row],[Date]])</f>
        <v>20</v>
      </c>
      <c r="N811" s="2">
        <f>Calendar[[#This Row],[Date]]-DATE(Calendar[[#This Row],[Annee]],1,1)+1</f>
        <v>79</v>
      </c>
      <c r="O811" s="2" t="b">
        <f>IF(OR(Calendar[[#This Row],[Nom_Jour]]="Samedi",Calendar[[#This Row],[Nom_Jour]]="Dimanche"),TRUE)</f>
        <v>1</v>
      </c>
      <c r="P811" s="1" t="b">
        <f>NOT(ISERROR(VLOOKUP(Calendar[[#This Row],[Date]],Fériés[Date Fériés],1,FALSE)))</f>
        <v>0</v>
      </c>
    </row>
    <row r="812" spans="1:16" x14ac:dyDescent="0.3">
      <c r="A812" s="1">
        <v>44641</v>
      </c>
      <c r="B812" s="1" t="str">
        <f>TEXT(Calendar[[#This Row],[Date]],"aaaa")</f>
        <v>2022</v>
      </c>
      <c r="C812" s="1" t="str">
        <f>"T"&amp;ROUNDUP(Calendar[[#This Row],[No_Mois]]/3,0)</f>
        <v>T1</v>
      </c>
      <c r="D812">
        <f t="shared" si="13"/>
        <v>3</v>
      </c>
      <c r="E812" s="2" t="str">
        <f>"M"&amp;Calendar[[#This Row],[No_Mois]]</f>
        <v>M3</v>
      </c>
      <c r="F812" s="2" t="str">
        <f>Calendar[[#This Row],[Annee]]&amp;IF(LEN(Calendar[[#This Row],[No_Mois]])=1,"0"&amp;Calendar[[#This Row],[No_Mois]],Calendar[[#This Row],[No_Mois]])</f>
        <v>202203</v>
      </c>
      <c r="G812" s="1" t="str">
        <f>TEXT(Calendar[[#This Row],[Date]],"mmmm")&amp;" "&amp;TEXT(Calendar[[#This Row],[Date]],"aa")</f>
        <v>mars 22</v>
      </c>
      <c r="H812" s="1" t="str">
        <f>TEXT(Calendar[[#This Row],[Date]],"mmm")&amp;" "&amp;TEXT(Calendar[[#This Row],[Date]],"aa")</f>
        <v>mars 22</v>
      </c>
      <c r="I812" s="2" t="str">
        <f>"S"&amp;IF(LEN(_xlfn.ISOWEEKNUM(Calendar[[#This Row],[Date]]))=1,"0"&amp;_xlfn.ISOWEEKNUM(Calendar[[#This Row],[Date]]),_xlfn.ISOWEEKNUM(Calendar[[#This Row],[Date]]))</f>
        <v>S12</v>
      </c>
      <c r="J812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2" s="2" t="str">
        <f>TEXT(Calendar[[#This Row],[Date]],"jjjj")</f>
        <v>lundi</v>
      </c>
      <c r="L812" s="2">
        <f>WEEKDAY(Calendar[[#This Row],[Date]],2)</f>
        <v>1</v>
      </c>
      <c r="M812" s="2">
        <f>DAY(Calendar[[#This Row],[Date]])</f>
        <v>21</v>
      </c>
      <c r="N812" s="2">
        <f>Calendar[[#This Row],[Date]]-DATE(Calendar[[#This Row],[Annee]],1,1)+1</f>
        <v>80</v>
      </c>
      <c r="O812" s="2" t="b">
        <f>IF(OR(Calendar[[#This Row],[Nom_Jour]]="Samedi",Calendar[[#This Row],[Nom_Jour]]="Dimanche"),TRUE)</f>
        <v>0</v>
      </c>
      <c r="P812" s="1" t="b">
        <f>NOT(ISERROR(VLOOKUP(Calendar[[#This Row],[Date]],Fériés[Date Fériés],1,FALSE)))</f>
        <v>0</v>
      </c>
    </row>
    <row r="813" spans="1:16" x14ac:dyDescent="0.3">
      <c r="A813" s="1">
        <v>44642</v>
      </c>
      <c r="B813" s="1" t="str">
        <f>TEXT(Calendar[[#This Row],[Date]],"aaaa")</f>
        <v>2022</v>
      </c>
      <c r="C813" s="1" t="str">
        <f>"T"&amp;ROUNDUP(Calendar[[#This Row],[No_Mois]]/3,0)</f>
        <v>T1</v>
      </c>
      <c r="D813">
        <f t="shared" si="13"/>
        <v>3</v>
      </c>
      <c r="E813" s="2" t="str">
        <f>"M"&amp;Calendar[[#This Row],[No_Mois]]</f>
        <v>M3</v>
      </c>
      <c r="F813" s="2" t="str">
        <f>Calendar[[#This Row],[Annee]]&amp;IF(LEN(Calendar[[#This Row],[No_Mois]])=1,"0"&amp;Calendar[[#This Row],[No_Mois]],Calendar[[#This Row],[No_Mois]])</f>
        <v>202203</v>
      </c>
      <c r="G813" s="1" t="str">
        <f>TEXT(Calendar[[#This Row],[Date]],"mmmm")&amp;" "&amp;TEXT(Calendar[[#This Row],[Date]],"aa")</f>
        <v>mars 22</v>
      </c>
      <c r="H813" s="1" t="str">
        <f>TEXT(Calendar[[#This Row],[Date]],"mmm")&amp;" "&amp;TEXT(Calendar[[#This Row],[Date]],"aa")</f>
        <v>mars 22</v>
      </c>
      <c r="I813" s="2" t="str">
        <f>"S"&amp;IF(LEN(_xlfn.ISOWEEKNUM(Calendar[[#This Row],[Date]]))=1,"0"&amp;_xlfn.ISOWEEKNUM(Calendar[[#This Row],[Date]]),_xlfn.ISOWEEKNUM(Calendar[[#This Row],[Date]]))</f>
        <v>S12</v>
      </c>
      <c r="J813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3" s="2" t="str">
        <f>TEXT(Calendar[[#This Row],[Date]],"jjjj")</f>
        <v>mardi</v>
      </c>
      <c r="L813" s="2">
        <f>WEEKDAY(Calendar[[#This Row],[Date]],2)</f>
        <v>2</v>
      </c>
      <c r="M813" s="2">
        <f>DAY(Calendar[[#This Row],[Date]])</f>
        <v>22</v>
      </c>
      <c r="N813" s="2">
        <f>Calendar[[#This Row],[Date]]-DATE(Calendar[[#This Row],[Annee]],1,1)+1</f>
        <v>81</v>
      </c>
      <c r="O813" s="2" t="b">
        <f>IF(OR(Calendar[[#This Row],[Nom_Jour]]="Samedi",Calendar[[#This Row],[Nom_Jour]]="Dimanche"),TRUE)</f>
        <v>0</v>
      </c>
      <c r="P813" s="1" t="b">
        <f>NOT(ISERROR(VLOOKUP(Calendar[[#This Row],[Date]],Fériés[Date Fériés],1,FALSE)))</f>
        <v>0</v>
      </c>
    </row>
    <row r="814" spans="1:16" x14ac:dyDescent="0.3">
      <c r="A814" s="1">
        <v>44643</v>
      </c>
      <c r="B814" s="1" t="str">
        <f>TEXT(Calendar[[#This Row],[Date]],"aaaa")</f>
        <v>2022</v>
      </c>
      <c r="C814" s="1" t="str">
        <f>"T"&amp;ROUNDUP(Calendar[[#This Row],[No_Mois]]/3,0)</f>
        <v>T1</v>
      </c>
      <c r="D814">
        <f t="shared" si="13"/>
        <v>3</v>
      </c>
      <c r="E814" s="2" t="str">
        <f>"M"&amp;Calendar[[#This Row],[No_Mois]]</f>
        <v>M3</v>
      </c>
      <c r="F814" s="2" t="str">
        <f>Calendar[[#This Row],[Annee]]&amp;IF(LEN(Calendar[[#This Row],[No_Mois]])=1,"0"&amp;Calendar[[#This Row],[No_Mois]],Calendar[[#This Row],[No_Mois]])</f>
        <v>202203</v>
      </c>
      <c r="G814" s="1" t="str">
        <f>TEXT(Calendar[[#This Row],[Date]],"mmmm")&amp;" "&amp;TEXT(Calendar[[#This Row],[Date]],"aa")</f>
        <v>mars 22</v>
      </c>
      <c r="H814" s="1" t="str">
        <f>TEXT(Calendar[[#This Row],[Date]],"mmm")&amp;" "&amp;TEXT(Calendar[[#This Row],[Date]],"aa")</f>
        <v>mars 22</v>
      </c>
      <c r="I814" s="2" t="str">
        <f>"S"&amp;IF(LEN(_xlfn.ISOWEEKNUM(Calendar[[#This Row],[Date]]))=1,"0"&amp;_xlfn.ISOWEEKNUM(Calendar[[#This Row],[Date]]),_xlfn.ISOWEEKNUM(Calendar[[#This Row],[Date]]))</f>
        <v>S12</v>
      </c>
      <c r="J814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4" s="2" t="str">
        <f>TEXT(Calendar[[#This Row],[Date]],"jjjj")</f>
        <v>mercredi</v>
      </c>
      <c r="L814" s="2">
        <f>WEEKDAY(Calendar[[#This Row],[Date]],2)</f>
        <v>3</v>
      </c>
      <c r="M814" s="2">
        <f>DAY(Calendar[[#This Row],[Date]])</f>
        <v>23</v>
      </c>
      <c r="N814" s="2">
        <f>Calendar[[#This Row],[Date]]-DATE(Calendar[[#This Row],[Annee]],1,1)+1</f>
        <v>82</v>
      </c>
      <c r="O814" s="2" t="b">
        <f>IF(OR(Calendar[[#This Row],[Nom_Jour]]="Samedi",Calendar[[#This Row],[Nom_Jour]]="Dimanche"),TRUE)</f>
        <v>0</v>
      </c>
      <c r="P814" s="1" t="b">
        <f>NOT(ISERROR(VLOOKUP(Calendar[[#This Row],[Date]],Fériés[Date Fériés],1,FALSE)))</f>
        <v>0</v>
      </c>
    </row>
    <row r="815" spans="1:16" x14ac:dyDescent="0.3">
      <c r="A815" s="1">
        <v>44644</v>
      </c>
      <c r="B815" s="1" t="str">
        <f>TEXT(Calendar[[#This Row],[Date]],"aaaa")</f>
        <v>2022</v>
      </c>
      <c r="C815" s="1" t="str">
        <f>"T"&amp;ROUNDUP(Calendar[[#This Row],[No_Mois]]/3,0)</f>
        <v>T1</v>
      </c>
      <c r="D815">
        <f t="shared" si="13"/>
        <v>3</v>
      </c>
      <c r="E815" s="2" t="str">
        <f>"M"&amp;Calendar[[#This Row],[No_Mois]]</f>
        <v>M3</v>
      </c>
      <c r="F815" s="2" t="str">
        <f>Calendar[[#This Row],[Annee]]&amp;IF(LEN(Calendar[[#This Row],[No_Mois]])=1,"0"&amp;Calendar[[#This Row],[No_Mois]],Calendar[[#This Row],[No_Mois]])</f>
        <v>202203</v>
      </c>
      <c r="G815" s="1" t="str">
        <f>TEXT(Calendar[[#This Row],[Date]],"mmmm")&amp;" "&amp;TEXT(Calendar[[#This Row],[Date]],"aa")</f>
        <v>mars 22</v>
      </c>
      <c r="H815" s="1" t="str">
        <f>TEXT(Calendar[[#This Row],[Date]],"mmm")&amp;" "&amp;TEXT(Calendar[[#This Row],[Date]],"aa")</f>
        <v>mars 22</v>
      </c>
      <c r="I815" s="2" t="str">
        <f>"S"&amp;IF(LEN(_xlfn.ISOWEEKNUM(Calendar[[#This Row],[Date]]))=1,"0"&amp;_xlfn.ISOWEEKNUM(Calendar[[#This Row],[Date]]),_xlfn.ISOWEEKNUM(Calendar[[#This Row],[Date]]))</f>
        <v>S12</v>
      </c>
      <c r="J815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5" s="2" t="str">
        <f>TEXT(Calendar[[#This Row],[Date]],"jjjj")</f>
        <v>jeudi</v>
      </c>
      <c r="L815" s="2">
        <f>WEEKDAY(Calendar[[#This Row],[Date]],2)</f>
        <v>4</v>
      </c>
      <c r="M815" s="2">
        <f>DAY(Calendar[[#This Row],[Date]])</f>
        <v>24</v>
      </c>
      <c r="N815" s="2">
        <f>Calendar[[#This Row],[Date]]-DATE(Calendar[[#This Row],[Annee]],1,1)+1</f>
        <v>83</v>
      </c>
      <c r="O815" s="2" t="b">
        <f>IF(OR(Calendar[[#This Row],[Nom_Jour]]="Samedi",Calendar[[#This Row],[Nom_Jour]]="Dimanche"),TRUE)</f>
        <v>0</v>
      </c>
      <c r="P815" s="1" t="b">
        <f>NOT(ISERROR(VLOOKUP(Calendar[[#This Row],[Date]],Fériés[Date Fériés],1,FALSE)))</f>
        <v>0</v>
      </c>
    </row>
    <row r="816" spans="1:16" x14ac:dyDescent="0.3">
      <c r="A816" s="1">
        <v>44645</v>
      </c>
      <c r="B816" s="1" t="str">
        <f>TEXT(Calendar[[#This Row],[Date]],"aaaa")</f>
        <v>2022</v>
      </c>
      <c r="C816" s="1" t="str">
        <f>"T"&amp;ROUNDUP(Calendar[[#This Row],[No_Mois]]/3,0)</f>
        <v>T1</v>
      </c>
      <c r="D816">
        <f t="shared" si="13"/>
        <v>3</v>
      </c>
      <c r="E816" s="2" t="str">
        <f>"M"&amp;Calendar[[#This Row],[No_Mois]]</f>
        <v>M3</v>
      </c>
      <c r="F816" s="2" t="str">
        <f>Calendar[[#This Row],[Annee]]&amp;IF(LEN(Calendar[[#This Row],[No_Mois]])=1,"0"&amp;Calendar[[#This Row],[No_Mois]],Calendar[[#This Row],[No_Mois]])</f>
        <v>202203</v>
      </c>
      <c r="G816" s="1" t="str">
        <f>TEXT(Calendar[[#This Row],[Date]],"mmmm")&amp;" "&amp;TEXT(Calendar[[#This Row],[Date]],"aa")</f>
        <v>mars 22</v>
      </c>
      <c r="H816" s="1" t="str">
        <f>TEXT(Calendar[[#This Row],[Date]],"mmm")&amp;" "&amp;TEXT(Calendar[[#This Row],[Date]],"aa")</f>
        <v>mars 22</v>
      </c>
      <c r="I816" s="2" t="str">
        <f>"S"&amp;IF(LEN(_xlfn.ISOWEEKNUM(Calendar[[#This Row],[Date]]))=1,"0"&amp;_xlfn.ISOWEEKNUM(Calendar[[#This Row],[Date]]),_xlfn.ISOWEEKNUM(Calendar[[#This Row],[Date]]))</f>
        <v>S12</v>
      </c>
      <c r="J816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6" s="2" t="str">
        <f>TEXT(Calendar[[#This Row],[Date]],"jjjj")</f>
        <v>vendredi</v>
      </c>
      <c r="L816" s="2">
        <f>WEEKDAY(Calendar[[#This Row],[Date]],2)</f>
        <v>5</v>
      </c>
      <c r="M816" s="2">
        <f>DAY(Calendar[[#This Row],[Date]])</f>
        <v>25</v>
      </c>
      <c r="N816" s="2">
        <f>Calendar[[#This Row],[Date]]-DATE(Calendar[[#This Row],[Annee]],1,1)+1</f>
        <v>84</v>
      </c>
      <c r="O816" s="2" t="b">
        <f>IF(OR(Calendar[[#This Row],[Nom_Jour]]="Samedi",Calendar[[#This Row],[Nom_Jour]]="Dimanche"),TRUE)</f>
        <v>0</v>
      </c>
      <c r="P816" s="1" t="b">
        <f>NOT(ISERROR(VLOOKUP(Calendar[[#This Row],[Date]],Fériés[Date Fériés],1,FALSE)))</f>
        <v>0</v>
      </c>
    </row>
    <row r="817" spans="1:16" x14ac:dyDescent="0.3">
      <c r="A817" s="1">
        <v>44646</v>
      </c>
      <c r="B817" s="1" t="str">
        <f>TEXT(Calendar[[#This Row],[Date]],"aaaa")</f>
        <v>2022</v>
      </c>
      <c r="C817" s="1" t="str">
        <f>"T"&amp;ROUNDUP(Calendar[[#This Row],[No_Mois]]/3,0)</f>
        <v>T1</v>
      </c>
      <c r="D817">
        <f t="shared" si="13"/>
        <v>3</v>
      </c>
      <c r="E817" s="2" t="str">
        <f>"M"&amp;Calendar[[#This Row],[No_Mois]]</f>
        <v>M3</v>
      </c>
      <c r="F817" s="2" t="str">
        <f>Calendar[[#This Row],[Annee]]&amp;IF(LEN(Calendar[[#This Row],[No_Mois]])=1,"0"&amp;Calendar[[#This Row],[No_Mois]],Calendar[[#This Row],[No_Mois]])</f>
        <v>202203</v>
      </c>
      <c r="G817" s="1" t="str">
        <f>TEXT(Calendar[[#This Row],[Date]],"mmmm")&amp;" "&amp;TEXT(Calendar[[#This Row],[Date]],"aa")</f>
        <v>mars 22</v>
      </c>
      <c r="H817" s="1" t="str">
        <f>TEXT(Calendar[[#This Row],[Date]],"mmm")&amp;" "&amp;TEXT(Calendar[[#This Row],[Date]],"aa")</f>
        <v>mars 22</v>
      </c>
      <c r="I817" s="2" t="str">
        <f>"S"&amp;IF(LEN(_xlfn.ISOWEEKNUM(Calendar[[#This Row],[Date]]))=1,"0"&amp;_xlfn.ISOWEEKNUM(Calendar[[#This Row],[Date]]),_xlfn.ISOWEEKNUM(Calendar[[#This Row],[Date]]))</f>
        <v>S12</v>
      </c>
      <c r="J817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7" s="2" t="str">
        <f>TEXT(Calendar[[#This Row],[Date]],"jjjj")</f>
        <v>samedi</v>
      </c>
      <c r="L817" s="2">
        <f>WEEKDAY(Calendar[[#This Row],[Date]],2)</f>
        <v>6</v>
      </c>
      <c r="M817" s="2">
        <f>DAY(Calendar[[#This Row],[Date]])</f>
        <v>26</v>
      </c>
      <c r="N817" s="2">
        <f>Calendar[[#This Row],[Date]]-DATE(Calendar[[#This Row],[Annee]],1,1)+1</f>
        <v>85</v>
      </c>
      <c r="O817" s="2" t="b">
        <f>IF(OR(Calendar[[#This Row],[Nom_Jour]]="Samedi",Calendar[[#This Row],[Nom_Jour]]="Dimanche"),TRUE)</f>
        <v>1</v>
      </c>
      <c r="P817" s="1" t="b">
        <f>NOT(ISERROR(VLOOKUP(Calendar[[#This Row],[Date]],Fériés[Date Fériés],1,FALSE)))</f>
        <v>0</v>
      </c>
    </row>
    <row r="818" spans="1:16" x14ac:dyDescent="0.3">
      <c r="A818" s="1">
        <v>44647</v>
      </c>
      <c r="B818" s="1" t="str">
        <f>TEXT(Calendar[[#This Row],[Date]],"aaaa")</f>
        <v>2022</v>
      </c>
      <c r="C818" s="1" t="str">
        <f>"T"&amp;ROUNDUP(Calendar[[#This Row],[No_Mois]]/3,0)</f>
        <v>T1</v>
      </c>
      <c r="D818">
        <f t="shared" si="13"/>
        <v>3</v>
      </c>
      <c r="E818" s="2" t="str">
        <f>"M"&amp;Calendar[[#This Row],[No_Mois]]</f>
        <v>M3</v>
      </c>
      <c r="F818" s="2" t="str">
        <f>Calendar[[#This Row],[Annee]]&amp;IF(LEN(Calendar[[#This Row],[No_Mois]])=1,"0"&amp;Calendar[[#This Row],[No_Mois]],Calendar[[#This Row],[No_Mois]])</f>
        <v>202203</v>
      </c>
      <c r="G818" s="1" t="str">
        <f>TEXT(Calendar[[#This Row],[Date]],"mmmm")&amp;" "&amp;TEXT(Calendar[[#This Row],[Date]],"aa")</f>
        <v>mars 22</v>
      </c>
      <c r="H818" s="1" t="str">
        <f>TEXT(Calendar[[#This Row],[Date]],"mmm")&amp;" "&amp;TEXT(Calendar[[#This Row],[Date]],"aa")</f>
        <v>mars 22</v>
      </c>
      <c r="I818" s="2" t="str">
        <f>"S"&amp;IF(LEN(_xlfn.ISOWEEKNUM(Calendar[[#This Row],[Date]]))=1,"0"&amp;_xlfn.ISOWEEKNUM(Calendar[[#This Row],[Date]]),_xlfn.ISOWEEKNUM(Calendar[[#This Row],[Date]]))</f>
        <v>S12</v>
      </c>
      <c r="J818" s="2" t="str">
        <f>Calendar[[#This Row],[Annee]]&amp;"-"&amp;IF(LEN(_xlfn.ISOWEEKNUM(Calendar[[#This Row],[Date]]))=1,"0"&amp;_xlfn.ISOWEEKNUM(Calendar[[#This Row],[Date]]),_xlfn.ISOWEEKNUM(Calendar[[#This Row],[Date]]))</f>
        <v>2022-12</v>
      </c>
      <c r="K818" s="2" t="str">
        <f>TEXT(Calendar[[#This Row],[Date]],"jjjj")</f>
        <v>dimanche</v>
      </c>
      <c r="L818" s="2">
        <f>WEEKDAY(Calendar[[#This Row],[Date]],2)</f>
        <v>7</v>
      </c>
      <c r="M818" s="2">
        <f>DAY(Calendar[[#This Row],[Date]])</f>
        <v>27</v>
      </c>
      <c r="N818" s="2">
        <f>Calendar[[#This Row],[Date]]-DATE(Calendar[[#This Row],[Annee]],1,1)+1</f>
        <v>86</v>
      </c>
      <c r="O818" s="2" t="b">
        <f>IF(OR(Calendar[[#This Row],[Nom_Jour]]="Samedi",Calendar[[#This Row],[Nom_Jour]]="Dimanche"),TRUE)</f>
        <v>1</v>
      </c>
      <c r="P818" s="1" t="b">
        <f>NOT(ISERROR(VLOOKUP(Calendar[[#This Row],[Date]],Fériés[Date Fériés],1,FALSE)))</f>
        <v>0</v>
      </c>
    </row>
    <row r="819" spans="1:16" x14ac:dyDescent="0.3">
      <c r="A819" s="1">
        <v>44648</v>
      </c>
      <c r="B819" s="1" t="str">
        <f>TEXT(Calendar[[#This Row],[Date]],"aaaa")</f>
        <v>2022</v>
      </c>
      <c r="C819" s="1" t="str">
        <f>"T"&amp;ROUNDUP(Calendar[[#This Row],[No_Mois]]/3,0)</f>
        <v>T1</v>
      </c>
      <c r="D819">
        <f t="shared" si="13"/>
        <v>3</v>
      </c>
      <c r="E819" s="2" t="str">
        <f>"M"&amp;Calendar[[#This Row],[No_Mois]]</f>
        <v>M3</v>
      </c>
      <c r="F819" s="2" t="str">
        <f>Calendar[[#This Row],[Annee]]&amp;IF(LEN(Calendar[[#This Row],[No_Mois]])=1,"0"&amp;Calendar[[#This Row],[No_Mois]],Calendar[[#This Row],[No_Mois]])</f>
        <v>202203</v>
      </c>
      <c r="G819" s="1" t="str">
        <f>TEXT(Calendar[[#This Row],[Date]],"mmmm")&amp;" "&amp;TEXT(Calendar[[#This Row],[Date]],"aa")</f>
        <v>mars 22</v>
      </c>
      <c r="H819" s="1" t="str">
        <f>TEXT(Calendar[[#This Row],[Date]],"mmm")&amp;" "&amp;TEXT(Calendar[[#This Row],[Date]],"aa")</f>
        <v>mars 22</v>
      </c>
      <c r="I819" s="2" t="str">
        <f>"S"&amp;IF(LEN(_xlfn.ISOWEEKNUM(Calendar[[#This Row],[Date]]))=1,"0"&amp;_xlfn.ISOWEEKNUM(Calendar[[#This Row],[Date]]),_xlfn.ISOWEEKNUM(Calendar[[#This Row],[Date]]))</f>
        <v>S13</v>
      </c>
      <c r="J819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19" s="2" t="str">
        <f>TEXT(Calendar[[#This Row],[Date]],"jjjj")</f>
        <v>lundi</v>
      </c>
      <c r="L819" s="2">
        <f>WEEKDAY(Calendar[[#This Row],[Date]],2)</f>
        <v>1</v>
      </c>
      <c r="M819" s="2">
        <f>DAY(Calendar[[#This Row],[Date]])</f>
        <v>28</v>
      </c>
      <c r="N819" s="2">
        <f>Calendar[[#This Row],[Date]]-DATE(Calendar[[#This Row],[Annee]],1,1)+1</f>
        <v>87</v>
      </c>
      <c r="O819" s="2" t="b">
        <f>IF(OR(Calendar[[#This Row],[Nom_Jour]]="Samedi",Calendar[[#This Row],[Nom_Jour]]="Dimanche"),TRUE)</f>
        <v>0</v>
      </c>
      <c r="P819" s="1" t="b">
        <f>NOT(ISERROR(VLOOKUP(Calendar[[#This Row],[Date]],Fériés[Date Fériés],1,FALSE)))</f>
        <v>0</v>
      </c>
    </row>
    <row r="820" spans="1:16" x14ac:dyDescent="0.3">
      <c r="A820" s="1">
        <v>44649</v>
      </c>
      <c r="B820" s="1" t="str">
        <f>TEXT(Calendar[[#This Row],[Date]],"aaaa")</f>
        <v>2022</v>
      </c>
      <c r="C820" s="1" t="str">
        <f>"T"&amp;ROUNDUP(Calendar[[#This Row],[No_Mois]]/3,0)</f>
        <v>T1</v>
      </c>
      <c r="D820">
        <f t="shared" ref="D820:D883" si="14">MONTH(A820)</f>
        <v>3</v>
      </c>
      <c r="E820" s="2" t="str">
        <f>"M"&amp;Calendar[[#This Row],[No_Mois]]</f>
        <v>M3</v>
      </c>
      <c r="F820" s="2" t="str">
        <f>Calendar[[#This Row],[Annee]]&amp;IF(LEN(Calendar[[#This Row],[No_Mois]])=1,"0"&amp;Calendar[[#This Row],[No_Mois]],Calendar[[#This Row],[No_Mois]])</f>
        <v>202203</v>
      </c>
      <c r="G820" s="1" t="str">
        <f>TEXT(Calendar[[#This Row],[Date]],"mmmm")&amp;" "&amp;TEXT(Calendar[[#This Row],[Date]],"aa")</f>
        <v>mars 22</v>
      </c>
      <c r="H820" s="1" t="str">
        <f>TEXT(Calendar[[#This Row],[Date]],"mmm")&amp;" "&amp;TEXT(Calendar[[#This Row],[Date]],"aa")</f>
        <v>mars 22</v>
      </c>
      <c r="I820" s="2" t="str">
        <f>"S"&amp;IF(LEN(_xlfn.ISOWEEKNUM(Calendar[[#This Row],[Date]]))=1,"0"&amp;_xlfn.ISOWEEKNUM(Calendar[[#This Row],[Date]]),_xlfn.ISOWEEKNUM(Calendar[[#This Row],[Date]]))</f>
        <v>S13</v>
      </c>
      <c r="J820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20" s="2" t="str">
        <f>TEXT(Calendar[[#This Row],[Date]],"jjjj")</f>
        <v>mardi</v>
      </c>
      <c r="L820" s="2">
        <f>WEEKDAY(Calendar[[#This Row],[Date]],2)</f>
        <v>2</v>
      </c>
      <c r="M820" s="2">
        <f>DAY(Calendar[[#This Row],[Date]])</f>
        <v>29</v>
      </c>
      <c r="N820" s="2">
        <f>Calendar[[#This Row],[Date]]-DATE(Calendar[[#This Row],[Annee]],1,1)+1</f>
        <v>88</v>
      </c>
      <c r="O820" s="2" t="b">
        <f>IF(OR(Calendar[[#This Row],[Nom_Jour]]="Samedi",Calendar[[#This Row],[Nom_Jour]]="Dimanche"),TRUE)</f>
        <v>0</v>
      </c>
      <c r="P820" s="1" t="b">
        <f>NOT(ISERROR(VLOOKUP(Calendar[[#This Row],[Date]],Fériés[Date Fériés],1,FALSE)))</f>
        <v>0</v>
      </c>
    </row>
    <row r="821" spans="1:16" x14ac:dyDescent="0.3">
      <c r="A821" s="1">
        <v>44650</v>
      </c>
      <c r="B821" s="1" t="str">
        <f>TEXT(Calendar[[#This Row],[Date]],"aaaa")</f>
        <v>2022</v>
      </c>
      <c r="C821" s="1" t="str">
        <f>"T"&amp;ROUNDUP(Calendar[[#This Row],[No_Mois]]/3,0)</f>
        <v>T1</v>
      </c>
      <c r="D821">
        <f t="shared" si="14"/>
        <v>3</v>
      </c>
      <c r="E821" s="2" t="str">
        <f>"M"&amp;Calendar[[#This Row],[No_Mois]]</f>
        <v>M3</v>
      </c>
      <c r="F821" s="2" t="str">
        <f>Calendar[[#This Row],[Annee]]&amp;IF(LEN(Calendar[[#This Row],[No_Mois]])=1,"0"&amp;Calendar[[#This Row],[No_Mois]],Calendar[[#This Row],[No_Mois]])</f>
        <v>202203</v>
      </c>
      <c r="G821" s="1" t="str">
        <f>TEXT(Calendar[[#This Row],[Date]],"mmmm")&amp;" "&amp;TEXT(Calendar[[#This Row],[Date]],"aa")</f>
        <v>mars 22</v>
      </c>
      <c r="H821" s="1" t="str">
        <f>TEXT(Calendar[[#This Row],[Date]],"mmm")&amp;" "&amp;TEXT(Calendar[[#This Row],[Date]],"aa")</f>
        <v>mars 22</v>
      </c>
      <c r="I821" s="2" t="str">
        <f>"S"&amp;IF(LEN(_xlfn.ISOWEEKNUM(Calendar[[#This Row],[Date]]))=1,"0"&amp;_xlfn.ISOWEEKNUM(Calendar[[#This Row],[Date]]),_xlfn.ISOWEEKNUM(Calendar[[#This Row],[Date]]))</f>
        <v>S13</v>
      </c>
      <c r="J821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21" s="2" t="str">
        <f>TEXT(Calendar[[#This Row],[Date]],"jjjj")</f>
        <v>mercredi</v>
      </c>
      <c r="L821" s="2">
        <f>WEEKDAY(Calendar[[#This Row],[Date]],2)</f>
        <v>3</v>
      </c>
      <c r="M821" s="2">
        <f>DAY(Calendar[[#This Row],[Date]])</f>
        <v>30</v>
      </c>
      <c r="N821" s="2">
        <f>Calendar[[#This Row],[Date]]-DATE(Calendar[[#This Row],[Annee]],1,1)+1</f>
        <v>89</v>
      </c>
      <c r="O821" s="2" t="b">
        <f>IF(OR(Calendar[[#This Row],[Nom_Jour]]="Samedi",Calendar[[#This Row],[Nom_Jour]]="Dimanche"),TRUE)</f>
        <v>0</v>
      </c>
      <c r="P821" s="1" t="b">
        <f>NOT(ISERROR(VLOOKUP(Calendar[[#This Row],[Date]],Fériés[Date Fériés],1,FALSE)))</f>
        <v>0</v>
      </c>
    </row>
    <row r="822" spans="1:16" x14ac:dyDescent="0.3">
      <c r="A822" s="1">
        <v>44651</v>
      </c>
      <c r="B822" s="1" t="str">
        <f>TEXT(Calendar[[#This Row],[Date]],"aaaa")</f>
        <v>2022</v>
      </c>
      <c r="C822" s="1" t="str">
        <f>"T"&amp;ROUNDUP(Calendar[[#This Row],[No_Mois]]/3,0)</f>
        <v>T1</v>
      </c>
      <c r="D822">
        <f t="shared" si="14"/>
        <v>3</v>
      </c>
      <c r="E822" s="2" t="str">
        <f>"M"&amp;Calendar[[#This Row],[No_Mois]]</f>
        <v>M3</v>
      </c>
      <c r="F822" s="2" t="str">
        <f>Calendar[[#This Row],[Annee]]&amp;IF(LEN(Calendar[[#This Row],[No_Mois]])=1,"0"&amp;Calendar[[#This Row],[No_Mois]],Calendar[[#This Row],[No_Mois]])</f>
        <v>202203</v>
      </c>
      <c r="G822" s="1" t="str">
        <f>TEXT(Calendar[[#This Row],[Date]],"mmmm")&amp;" "&amp;TEXT(Calendar[[#This Row],[Date]],"aa")</f>
        <v>mars 22</v>
      </c>
      <c r="H822" s="1" t="str">
        <f>TEXT(Calendar[[#This Row],[Date]],"mmm")&amp;" "&amp;TEXT(Calendar[[#This Row],[Date]],"aa")</f>
        <v>mars 22</v>
      </c>
      <c r="I822" s="2" t="str">
        <f>"S"&amp;IF(LEN(_xlfn.ISOWEEKNUM(Calendar[[#This Row],[Date]]))=1,"0"&amp;_xlfn.ISOWEEKNUM(Calendar[[#This Row],[Date]]),_xlfn.ISOWEEKNUM(Calendar[[#This Row],[Date]]))</f>
        <v>S13</v>
      </c>
      <c r="J822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22" s="2" t="str">
        <f>TEXT(Calendar[[#This Row],[Date]],"jjjj")</f>
        <v>jeudi</v>
      </c>
      <c r="L822" s="2">
        <f>WEEKDAY(Calendar[[#This Row],[Date]],2)</f>
        <v>4</v>
      </c>
      <c r="M822" s="2">
        <f>DAY(Calendar[[#This Row],[Date]])</f>
        <v>31</v>
      </c>
      <c r="N822" s="2">
        <f>Calendar[[#This Row],[Date]]-DATE(Calendar[[#This Row],[Annee]],1,1)+1</f>
        <v>90</v>
      </c>
      <c r="O822" s="2" t="b">
        <f>IF(OR(Calendar[[#This Row],[Nom_Jour]]="Samedi",Calendar[[#This Row],[Nom_Jour]]="Dimanche"),TRUE)</f>
        <v>0</v>
      </c>
      <c r="P822" s="1" t="b">
        <f>NOT(ISERROR(VLOOKUP(Calendar[[#This Row],[Date]],Fériés[Date Fériés],1,FALSE)))</f>
        <v>0</v>
      </c>
    </row>
    <row r="823" spans="1:16" x14ac:dyDescent="0.3">
      <c r="A823" s="1">
        <v>44652</v>
      </c>
      <c r="B823" s="1" t="str">
        <f>TEXT(Calendar[[#This Row],[Date]],"aaaa")</f>
        <v>2022</v>
      </c>
      <c r="C823" s="1" t="str">
        <f>"T"&amp;ROUNDUP(Calendar[[#This Row],[No_Mois]]/3,0)</f>
        <v>T2</v>
      </c>
      <c r="D823">
        <f t="shared" si="14"/>
        <v>4</v>
      </c>
      <c r="E823" s="2" t="str">
        <f>"M"&amp;Calendar[[#This Row],[No_Mois]]</f>
        <v>M4</v>
      </c>
      <c r="F823" s="2" t="str">
        <f>Calendar[[#This Row],[Annee]]&amp;IF(LEN(Calendar[[#This Row],[No_Mois]])=1,"0"&amp;Calendar[[#This Row],[No_Mois]],Calendar[[#This Row],[No_Mois]])</f>
        <v>202204</v>
      </c>
      <c r="G823" s="1" t="str">
        <f>TEXT(Calendar[[#This Row],[Date]],"mmmm")&amp;" "&amp;TEXT(Calendar[[#This Row],[Date]],"aa")</f>
        <v>avril 22</v>
      </c>
      <c r="H823" s="1" t="str">
        <f>TEXT(Calendar[[#This Row],[Date]],"mmm")&amp;" "&amp;TEXT(Calendar[[#This Row],[Date]],"aa")</f>
        <v>avr 22</v>
      </c>
      <c r="I823" s="2" t="str">
        <f>"S"&amp;IF(LEN(_xlfn.ISOWEEKNUM(Calendar[[#This Row],[Date]]))=1,"0"&amp;_xlfn.ISOWEEKNUM(Calendar[[#This Row],[Date]]),_xlfn.ISOWEEKNUM(Calendar[[#This Row],[Date]]))</f>
        <v>S13</v>
      </c>
      <c r="J823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23" s="2" t="str">
        <f>TEXT(Calendar[[#This Row],[Date]],"jjjj")</f>
        <v>vendredi</v>
      </c>
      <c r="L823" s="2">
        <f>WEEKDAY(Calendar[[#This Row],[Date]],2)</f>
        <v>5</v>
      </c>
      <c r="M823" s="2">
        <f>DAY(Calendar[[#This Row],[Date]])</f>
        <v>1</v>
      </c>
      <c r="N823" s="2">
        <f>Calendar[[#This Row],[Date]]-DATE(Calendar[[#This Row],[Annee]],1,1)+1</f>
        <v>91</v>
      </c>
      <c r="O823" s="2" t="b">
        <f>IF(OR(Calendar[[#This Row],[Nom_Jour]]="Samedi",Calendar[[#This Row],[Nom_Jour]]="Dimanche"),TRUE)</f>
        <v>0</v>
      </c>
      <c r="P823" s="1" t="b">
        <f>NOT(ISERROR(VLOOKUP(Calendar[[#This Row],[Date]],Fériés[Date Fériés],1,FALSE)))</f>
        <v>0</v>
      </c>
    </row>
    <row r="824" spans="1:16" x14ac:dyDescent="0.3">
      <c r="A824" s="1">
        <v>44653</v>
      </c>
      <c r="B824" s="1" t="str">
        <f>TEXT(Calendar[[#This Row],[Date]],"aaaa")</f>
        <v>2022</v>
      </c>
      <c r="C824" s="1" t="str">
        <f>"T"&amp;ROUNDUP(Calendar[[#This Row],[No_Mois]]/3,0)</f>
        <v>T2</v>
      </c>
      <c r="D824">
        <f t="shared" si="14"/>
        <v>4</v>
      </c>
      <c r="E824" s="2" t="str">
        <f>"M"&amp;Calendar[[#This Row],[No_Mois]]</f>
        <v>M4</v>
      </c>
      <c r="F824" s="2" t="str">
        <f>Calendar[[#This Row],[Annee]]&amp;IF(LEN(Calendar[[#This Row],[No_Mois]])=1,"0"&amp;Calendar[[#This Row],[No_Mois]],Calendar[[#This Row],[No_Mois]])</f>
        <v>202204</v>
      </c>
      <c r="G824" s="1" t="str">
        <f>TEXT(Calendar[[#This Row],[Date]],"mmmm")&amp;" "&amp;TEXT(Calendar[[#This Row],[Date]],"aa")</f>
        <v>avril 22</v>
      </c>
      <c r="H824" s="1" t="str">
        <f>TEXT(Calendar[[#This Row],[Date]],"mmm")&amp;" "&amp;TEXT(Calendar[[#This Row],[Date]],"aa")</f>
        <v>avr 22</v>
      </c>
      <c r="I824" s="2" t="str">
        <f>"S"&amp;IF(LEN(_xlfn.ISOWEEKNUM(Calendar[[#This Row],[Date]]))=1,"0"&amp;_xlfn.ISOWEEKNUM(Calendar[[#This Row],[Date]]),_xlfn.ISOWEEKNUM(Calendar[[#This Row],[Date]]))</f>
        <v>S13</v>
      </c>
      <c r="J824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24" s="2" t="str">
        <f>TEXT(Calendar[[#This Row],[Date]],"jjjj")</f>
        <v>samedi</v>
      </c>
      <c r="L824" s="2">
        <f>WEEKDAY(Calendar[[#This Row],[Date]],2)</f>
        <v>6</v>
      </c>
      <c r="M824" s="2">
        <f>DAY(Calendar[[#This Row],[Date]])</f>
        <v>2</v>
      </c>
      <c r="N824" s="2">
        <f>Calendar[[#This Row],[Date]]-DATE(Calendar[[#This Row],[Annee]],1,1)+1</f>
        <v>92</v>
      </c>
      <c r="O824" s="2" t="b">
        <f>IF(OR(Calendar[[#This Row],[Nom_Jour]]="Samedi",Calendar[[#This Row],[Nom_Jour]]="Dimanche"),TRUE)</f>
        <v>1</v>
      </c>
      <c r="P824" s="1" t="b">
        <f>NOT(ISERROR(VLOOKUP(Calendar[[#This Row],[Date]],Fériés[Date Fériés],1,FALSE)))</f>
        <v>0</v>
      </c>
    </row>
    <row r="825" spans="1:16" x14ac:dyDescent="0.3">
      <c r="A825" s="1">
        <v>44654</v>
      </c>
      <c r="B825" s="1" t="str">
        <f>TEXT(Calendar[[#This Row],[Date]],"aaaa")</f>
        <v>2022</v>
      </c>
      <c r="C825" s="1" t="str">
        <f>"T"&amp;ROUNDUP(Calendar[[#This Row],[No_Mois]]/3,0)</f>
        <v>T2</v>
      </c>
      <c r="D825">
        <f t="shared" si="14"/>
        <v>4</v>
      </c>
      <c r="E825" s="2" t="str">
        <f>"M"&amp;Calendar[[#This Row],[No_Mois]]</f>
        <v>M4</v>
      </c>
      <c r="F825" s="2" t="str">
        <f>Calendar[[#This Row],[Annee]]&amp;IF(LEN(Calendar[[#This Row],[No_Mois]])=1,"0"&amp;Calendar[[#This Row],[No_Mois]],Calendar[[#This Row],[No_Mois]])</f>
        <v>202204</v>
      </c>
      <c r="G825" s="1" t="str">
        <f>TEXT(Calendar[[#This Row],[Date]],"mmmm")&amp;" "&amp;TEXT(Calendar[[#This Row],[Date]],"aa")</f>
        <v>avril 22</v>
      </c>
      <c r="H825" s="1" t="str">
        <f>TEXT(Calendar[[#This Row],[Date]],"mmm")&amp;" "&amp;TEXT(Calendar[[#This Row],[Date]],"aa")</f>
        <v>avr 22</v>
      </c>
      <c r="I825" s="2" t="str">
        <f>"S"&amp;IF(LEN(_xlfn.ISOWEEKNUM(Calendar[[#This Row],[Date]]))=1,"0"&amp;_xlfn.ISOWEEKNUM(Calendar[[#This Row],[Date]]),_xlfn.ISOWEEKNUM(Calendar[[#This Row],[Date]]))</f>
        <v>S13</v>
      </c>
      <c r="J825" s="2" t="str">
        <f>Calendar[[#This Row],[Annee]]&amp;"-"&amp;IF(LEN(_xlfn.ISOWEEKNUM(Calendar[[#This Row],[Date]]))=1,"0"&amp;_xlfn.ISOWEEKNUM(Calendar[[#This Row],[Date]]),_xlfn.ISOWEEKNUM(Calendar[[#This Row],[Date]]))</f>
        <v>2022-13</v>
      </c>
      <c r="K825" s="2" t="str">
        <f>TEXT(Calendar[[#This Row],[Date]],"jjjj")</f>
        <v>dimanche</v>
      </c>
      <c r="L825" s="2">
        <f>WEEKDAY(Calendar[[#This Row],[Date]],2)</f>
        <v>7</v>
      </c>
      <c r="M825" s="2">
        <f>DAY(Calendar[[#This Row],[Date]])</f>
        <v>3</v>
      </c>
      <c r="N825" s="2">
        <f>Calendar[[#This Row],[Date]]-DATE(Calendar[[#This Row],[Annee]],1,1)+1</f>
        <v>93</v>
      </c>
      <c r="O825" s="2" t="b">
        <f>IF(OR(Calendar[[#This Row],[Nom_Jour]]="Samedi",Calendar[[#This Row],[Nom_Jour]]="Dimanche"),TRUE)</f>
        <v>1</v>
      </c>
      <c r="P825" s="1" t="b">
        <f>NOT(ISERROR(VLOOKUP(Calendar[[#This Row],[Date]],Fériés[Date Fériés],1,FALSE)))</f>
        <v>0</v>
      </c>
    </row>
    <row r="826" spans="1:16" x14ac:dyDescent="0.3">
      <c r="A826" s="1">
        <v>44655</v>
      </c>
      <c r="B826" s="1" t="str">
        <f>TEXT(Calendar[[#This Row],[Date]],"aaaa")</f>
        <v>2022</v>
      </c>
      <c r="C826" s="1" t="str">
        <f>"T"&amp;ROUNDUP(Calendar[[#This Row],[No_Mois]]/3,0)</f>
        <v>T2</v>
      </c>
      <c r="D826">
        <f t="shared" si="14"/>
        <v>4</v>
      </c>
      <c r="E826" s="2" t="str">
        <f>"M"&amp;Calendar[[#This Row],[No_Mois]]</f>
        <v>M4</v>
      </c>
      <c r="F826" s="2" t="str">
        <f>Calendar[[#This Row],[Annee]]&amp;IF(LEN(Calendar[[#This Row],[No_Mois]])=1,"0"&amp;Calendar[[#This Row],[No_Mois]],Calendar[[#This Row],[No_Mois]])</f>
        <v>202204</v>
      </c>
      <c r="G826" s="1" t="str">
        <f>TEXT(Calendar[[#This Row],[Date]],"mmmm")&amp;" "&amp;TEXT(Calendar[[#This Row],[Date]],"aa")</f>
        <v>avril 22</v>
      </c>
      <c r="H826" s="1" t="str">
        <f>TEXT(Calendar[[#This Row],[Date]],"mmm")&amp;" "&amp;TEXT(Calendar[[#This Row],[Date]],"aa")</f>
        <v>avr 22</v>
      </c>
      <c r="I826" s="2" t="str">
        <f>"S"&amp;IF(LEN(_xlfn.ISOWEEKNUM(Calendar[[#This Row],[Date]]))=1,"0"&amp;_xlfn.ISOWEEKNUM(Calendar[[#This Row],[Date]]),_xlfn.ISOWEEKNUM(Calendar[[#This Row],[Date]]))</f>
        <v>S14</v>
      </c>
      <c r="J826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26" s="2" t="str">
        <f>TEXT(Calendar[[#This Row],[Date]],"jjjj")</f>
        <v>lundi</v>
      </c>
      <c r="L826" s="2">
        <f>WEEKDAY(Calendar[[#This Row],[Date]],2)</f>
        <v>1</v>
      </c>
      <c r="M826" s="2">
        <f>DAY(Calendar[[#This Row],[Date]])</f>
        <v>4</v>
      </c>
      <c r="N826" s="2">
        <f>Calendar[[#This Row],[Date]]-DATE(Calendar[[#This Row],[Annee]],1,1)+1</f>
        <v>94</v>
      </c>
      <c r="O826" s="2" t="b">
        <f>IF(OR(Calendar[[#This Row],[Nom_Jour]]="Samedi",Calendar[[#This Row],[Nom_Jour]]="Dimanche"),TRUE)</f>
        <v>0</v>
      </c>
      <c r="P826" s="1" t="b">
        <f>NOT(ISERROR(VLOOKUP(Calendar[[#This Row],[Date]],Fériés[Date Fériés],1,FALSE)))</f>
        <v>0</v>
      </c>
    </row>
    <row r="827" spans="1:16" x14ac:dyDescent="0.3">
      <c r="A827" s="1">
        <v>44656</v>
      </c>
      <c r="B827" s="1" t="str">
        <f>TEXT(Calendar[[#This Row],[Date]],"aaaa")</f>
        <v>2022</v>
      </c>
      <c r="C827" s="1" t="str">
        <f>"T"&amp;ROUNDUP(Calendar[[#This Row],[No_Mois]]/3,0)</f>
        <v>T2</v>
      </c>
      <c r="D827">
        <f t="shared" si="14"/>
        <v>4</v>
      </c>
      <c r="E827" s="2" t="str">
        <f>"M"&amp;Calendar[[#This Row],[No_Mois]]</f>
        <v>M4</v>
      </c>
      <c r="F827" s="2" t="str">
        <f>Calendar[[#This Row],[Annee]]&amp;IF(LEN(Calendar[[#This Row],[No_Mois]])=1,"0"&amp;Calendar[[#This Row],[No_Mois]],Calendar[[#This Row],[No_Mois]])</f>
        <v>202204</v>
      </c>
      <c r="G827" s="1" t="str">
        <f>TEXT(Calendar[[#This Row],[Date]],"mmmm")&amp;" "&amp;TEXT(Calendar[[#This Row],[Date]],"aa")</f>
        <v>avril 22</v>
      </c>
      <c r="H827" s="1" t="str">
        <f>TEXT(Calendar[[#This Row],[Date]],"mmm")&amp;" "&amp;TEXT(Calendar[[#This Row],[Date]],"aa")</f>
        <v>avr 22</v>
      </c>
      <c r="I827" s="2" t="str">
        <f>"S"&amp;IF(LEN(_xlfn.ISOWEEKNUM(Calendar[[#This Row],[Date]]))=1,"0"&amp;_xlfn.ISOWEEKNUM(Calendar[[#This Row],[Date]]),_xlfn.ISOWEEKNUM(Calendar[[#This Row],[Date]]))</f>
        <v>S14</v>
      </c>
      <c r="J827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27" s="2" t="str">
        <f>TEXT(Calendar[[#This Row],[Date]],"jjjj")</f>
        <v>mardi</v>
      </c>
      <c r="L827" s="2">
        <f>WEEKDAY(Calendar[[#This Row],[Date]],2)</f>
        <v>2</v>
      </c>
      <c r="M827" s="2">
        <f>DAY(Calendar[[#This Row],[Date]])</f>
        <v>5</v>
      </c>
      <c r="N827" s="2">
        <f>Calendar[[#This Row],[Date]]-DATE(Calendar[[#This Row],[Annee]],1,1)+1</f>
        <v>95</v>
      </c>
      <c r="O827" s="2" t="b">
        <f>IF(OR(Calendar[[#This Row],[Nom_Jour]]="Samedi",Calendar[[#This Row],[Nom_Jour]]="Dimanche"),TRUE)</f>
        <v>0</v>
      </c>
      <c r="P827" s="1" t="b">
        <f>NOT(ISERROR(VLOOKUP(Calendar[[#This Row],[Date]],Fériés[Date Fériés],1,FALSE)))</f>
        <v>0</v>
      </c>
    </row>
    <row r="828" spans="1:16" x14ac:dyDescent="0.3">
      <c r="A828" s="1">
        <v>44657</v>
      </c>
      <c r="B828" s="1" t="str">
        <f>TEXT(Calendar[[#This Row],[Date]],"aaaa")</f>
        <v>2022</v>
      </c>
      <c r="C828" s="1" t="str">
        <f>"T"&amp;ROUNDUP(Calendar[[#This Row],[No_Mois]]/3,0)</f>
        <v>T2</v>
      </c>
      <c r="D828">
        <f t="shared" si="14"/>
        <v>4</v>
      </c>
      <c r="E828" s="2" t="str">
        <f>"M"&amp;Calendar[[#This Row],[No_Mois]]</f>
        <v>M4</v>
      </c>
      <c r="F828" s="2" t="str">
        <f>Calendar[[#This Row],[Annee]]&amp;IF(LEN(Calendar[[#This Row],[No_Mois]])=1,"0"&amp;Calendar[[#This Row],[No_Mois]],Calendar[[#This Row],[No_Mois]])</f>
        <v>202204</v>
      </c>
      <c r="G828" s="1" t="str">
        <f>TEXT(Calendar[[#This Row],[Date]],"mmmm")&amp;" "&amp;TEXT(Calendar[[#This Row],[Date]],"aa")</f>
        <v>avril 22</v>
      </c>
      <c r="H828" s="1" t="str">
        <f>TEXT(Calendar[[#This Row],[Date]],"mmm")&amp;" "&amp;TEXT(Calendar[[#This Row],[Date]],"aa")</f>
        <v>avr 22</v>
      </c>
      <c r="I828" s="2" t="str">
        <f>"S"&amp;IF(LEN(_xlfn.ISOWEEKNUM(Calendar[[#This Row],[Date]]))=1,"0"&amp;_xlfn.ISOWEEKNUM(Calendar[[#This Row],[Date]]),_xlfn.ISOWEEKNUM(Calendar[[#This Row],[Date]]))</f>
        <v>S14</v>
      </c>
      <c r="J828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28" s="2" t="str">
        <f>TEXT(Calendar[[#This Row],[Date]],"jjjj")</f>
        <v>mercredi</v>
      </c>
      <c r="L828" s="2">
        <f>WEEKDAY(Calendar[[#This Row],[Date]],2)</f>
        <v>3</v>
      </c>
      <c r="M828" s="2">
        <f>DAY(Calendar[[#This Row],[Date]])</f>
        <v>6</v>
      </c>
      <c r="N828" s="2">
        <f>Calendar[[#This Row],[Date]]-DATE(Calendar[[#This Row],[Annee]],1,1)+1</f>
        <v>96</v>
      </c>
      <c r="O828" s="2" t="b">
        <f>IF(OR(Calendar[[#This Row],[Nom_Jour]]="Samedi",Calendar[[#This Row],[Nom_Jour]]="Dimanche"),TRUE)</f>
        <v>0</v>
      </c>
      <c r="P828" s="1" t="b">
        <f>NOT(ISERROR(VLOOKUP(Calendar[[#This Row],[Date]],Fériés[Date Fériés],1,FALSE)))</f>
        <v>0</v>
      </c>
    </row>
    <row r="829" spans="1:16" x14ac:dyDescent="0.3">
      <c r="A829" s="1">
        <v>44658</v>
      </c>
      <c r="B829" s="1" t="str">
        <f>TEXT(Calendar[[#This Row],[Date]],"aaaa")</f>
        <v>2022</v>
      </c>
      <c r="C829" s="1" t="str">
        <f>"T"&amp;ROUNDUP(Calendar[[#This Row],[No_Mois]]/3,0)</f>
        <v>T2</v>
      </c>
      <c r="D829">
        <f t="shared" si="14"/>
        <v>4</v>
      </c>
      <c r="E829" s="2" t="str">
        <f>"M"&amp;Calendar[[#This Row],[No_Mois]]</f>
        <v>M4</v>
      </c>
      <c r="F829" s="2" t="str">
        <f>Calendar[[#This Row],[Annee]]&amp;IF(LEN(Calendar[[#This Row],[No_Mois]])=1,"0"&amp;Calendar[[#This Row],[No_Mois]],Calendar[[#This Row],[No_Mois]])</f>
        <v>202204</v>
      </c>
      <c r="G829" s="1" t="str">
        <f>TEXT(Calendar[[#This Row],[Date]],"mmmm")&amp;" "&amp;TEXT(Calendar[[#This Row],[Date]],"aa")</f>
        <v>avril 22</v>
      </c>
      <c r="H829" s="1" t="str">
        <f>TEXT(Calendar[[#This Row],[Date]],"mmm")&amp;" "&amp;TEXT(Calendar[[#This Row],[Date]],"aa")</f>
        <v>avr 22</v>
      </c>
      <c r="I829" s="2" t="str">
        <f>"S"&amp;IF(LEN(_xlfn.ISOWEEKNUM(Calendar[[#This Row],[Date]]))=1,"0"&amp;_xlfn.ISOWEEKNUM(Calendar[[#This Row],[Date]]),_xlfn.ISOWEEKNUM(Calendar[[#This Row],[Date]]))</f>
        <v>S14</v>
      </c>
      <c r="J829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29" s="2" t="str">
        <f>TEXT(Calendar[[#This Row],[Date]],"jjjj")</f>
        <v>jeudi</v>
      </c>
      <c r="L829" s="2">
        <f>WEEKDAY(Calendar[[#This Row],[Date]],2)</f>
        <v>4</v>
      </c>
      <c r="M829" s="2">
        <f>DAY(Calendar[[#This Row],[Date]])</f>
        <v>7</v>
      </c>
      <c r="N829" s="2">
        <f>Calendar[[#This Row],[Date]]-DATE(Calendar[[#This Row],[Annee]],1,1)+1</f>
        <v>97</v>
      </c>
      <c r="O829" s="2" t="b">
        <f>IF(OR(Calendar[[#This Row],[Nom_Jour]]="Samedi",Calendar[[#This Row],[Nom_Jour]]="Dimanche"),TRUE)</f>
        <v>0</v>
      </c>
      <c r="P829" s="1" t="b">
        <f>NOT(ISERROR(VLOOKUP(Calendar[[#This Row],[Date]],Fériés[Date Fériés],1,FALSE)))</f>
        <v>0</v>
      </c>
    </row>
    <row r="830" spans="1:16" x14ac:dyDescent="0.3">
      <c r="A830" s="1">
        <v>44659</v>
      </c>
      <c r="B830" s="1" t="str">
        <f>TEXT(Calendar[[#This Row],[Date]],"aaaa")</f>
        <v>2022</v>
      </c>
      <c r="C830" s="1" t="str">
        <f>"T"&amp;ROUNDUP(Calendar[[#This Row],[No_Mois]]/3,0)</f>
        <v>T2</v>
      </c>
      <c r="D830">
        <f t="shared" si="14"/>
        <v>4</v>
      </c>
      <c r="E830" s="2" t="str">
        <f>"M"&amp;Calendar[[#This Row],[No_Mois]]</f>
        <v>M4</v>
      </c>
      <c r="F830" s="2" t="str">
        <f>Calendar[[#This Row],[Annee]]&amp;IF(LEN(Calendar[[#This Row],[No_Mois]])=1,"0"&amp;Calendar[[#This Row],[No_Mois]],Calendar[[#This Row],[No_Mois]])</f>
        <v>202204</v>
      </c>
      <c r="G830" s="1" t="str">
        <f>TEXT(Calendar[[#This Row],[Date]],"mmmm")&amp;" "&amp;TEXT(Calendar[[#This Row],[Date]],"aa")</f>
        <v>avril 22</v>
      </c>
      <c r="H830" s="1" t="str">
        <f>TEXT(Calendar[[#This Row],[Date]],"mmm")&amp;" "&amp;TEXT(Calendar[[#This Row],[Date]],"aa")</f>
        <v>avr 22</v>
      </c>
      <c r="I830" s="2" t="str">
        <f>"S"&amp;IF(LEN(_xlfn.ISOWEEKNUM(Calendar[[#This Row],[Date]]))=1,"0"&amp;_xlfn.ISOWEEKNUM(Calendar[[#This Row],[Date]]),_xlfn.ISOWEEKNUM(Calendar[[#This Row],[Date]]))</f>
        <v>S14</v>
      </c>
      <c r="J830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30" s="2" t="str">
        <f>TEXT(Calendar[[#This Row],[Date]],"jjjj")</f>
        <v>vendredi</v>
      </c>
      <c r="L830" s="2">
        <f>WEEKDAY(Calendar[[#This Row],[Date]],2)</f>
        <v>5</v>
      </c>
      <c r="M830" s="2">
        <f>DAY(Calendar[[#This Row],[Date]])</f>
        <v>8</v>
      </c>
      <c r="N830" s="2">
        <f>Calendar[[#This Row],[Date]]-DATE(Calendar[[#This Row],[Annee]],1,1)+1</f>
        <v>98</v>
      </c>
      <c r="O830" s="2" t="b">
        <f>IF(OR(Calendar[[#This Row],[Nom_Jour]]="Samedi",Calendar[[#This Row],[Nom_Jour]]="Dimanche"),TRUE)</f>
        <v>0</v>
      </c>
      <c r="P830" s="1" t="b">
        <f>NOT(ISERROR(VLOOKUP(Calendar[[#This Row],[Date]],Fériés[Date Fériés],1,FALSE)))</f>
        <v>0</v>
      </c>
    </row>
    <row r="831" spans="1:16" x14ac:dyDescent="0.3">
      <c r="A831" s="1">
        <v>44660</v>
      </c>
      <c r="B831" s="1" t="str">
        <f>TEXT(Calendar[[#This Row],[Date]],"aaaa")</f>
        <v>2022</v>
      </c>
      <c r="C831" s="1" t="str">
        <f>"T"&amp;ROUNDUP(Calendar[[#This Row],[No_Mois]]/3,0)</f>
        <v>T2</v>
      </c>
      <c r="D831">
        <f t="shared" si="14"/>
        <v>4</v>
      </c>
      <c r="E831" s="2" t="str">
        <f>"M"&amp;Calendar[[#This Row],[No_Mois]]</f>
        <v>M4</v>
      </c>
      <c r="F831" s="2" t="str">
        <f>Calendar[[#This Row],[Annee]]&amp;IF(LEN(Calendar[[#This Row],[No_Mois]])=1,"0"&amp;Calendar[[#This Row],[No_Mois]],Calendar[[#This Row],[No_Mois]])</f>
        <v>202204</v>
      </c>
      <c r="G831" s="1" t="str">
        <f>TEXT(Calendar[[#This Row],[Date]],"mmmm")&amp;" "&amp;TEXT(Calendar[[#This Row],[Date]],"aa")</f>
        <v>avril 22</v>
      </c>
      <c r="H831" s="1" t="str">
        <f>TEXT(Calendar[[#This Row],[Date]],"mmm")&amp;" "&amp;TEXT(Calendar[[#This Row],[Date]],"aa")</f>
        <v>avr 22</v>
      </c>
      <c r="I831" s="2" t="str">
        <f>"S"&amp;IF(LEN(_xlfn.ISOWEEKNUM(Calendar[[#This Row],[Date]]))=1,"0"&amp;_xlfn.ISOWEEKNUM(Calendar[[#This Row],[Date]]),_xlfn.ISOWEEKNUM(Calendar[[#This Row],[Date]]))</f>
        <v>S14</v>
      </c>
      <c r="J831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31" s="2" t="str">
        <f>TEXT(Calendar[[#This Row],[Date]],"jjjj")</f>
        <v>samedi</v>
      </c>
      <c r="L831" s="2">
        <f>WEEKDAY(Calendar[[#This Row],[Date]],2)</f>
        <v>6</v>
      </c>
      <c r="M831" s="2">
        <f>DAY(Calendar[[#This Row],[Date]])</f>
        <v>9</v>
      </c>
      <c r="N831" s="2">
        <f>Calendar[[#This Row],[Date]]-DATE(Calendar[[#This Row],[Annee]],1,1)+1</f>
        <v>99</v>
      </c>
      <c r="O831" s="2" t="b">
        <f>IF(OR(Calendar[[#This Row],[Nom_Jour]]="Samedi",Calendar[[#This Row],[Nom_Jour]]="Dimanche"),TRUE)</f>
        <v>1</v>
      </c>
      <c r="P831" s="1" t="b">
        <f>NOT(ISERROR(VLOOKUP(Calendar[[#This Row],[Date]],Fériés[Date Fériés],1,FALSE)))</f>
        <v>0</v>
      </c>
    </row>
    <row r="832" spans="1:16" x14ac:dyDescent="0.3">
      <c r="A832" s="1">
        <v>44661</v>
      </c>
      <c r="B832" s="1" t="str">
        <f>TEXT(Calendar[[#This Row],[Date]],"aaaa")</f>
        <v>2022</v>
      </c>
      <c r="C832" s="1" t="str">
        <f>"T"&amp;ROUNDUP(Calendar[[#This Row],[No_Mois]]/3,0)</f>
        <v>T2</v>
      </c>
      <c r="D832">
        <f t="shared" si="14"/>
        <v>4</v>
      </c>
      <c r="E832" s="2" t="str">
        <f>"M"&amp;Calendar[[#This Row],[No_Mois]]</f>
        <v>M4</v>
      </c>
      <c r="F832" s="2" t="str">
        <f>Calendar[[#This Row],[Annee]]&amp;IF(LEN(Calendar[[#This Row],[No_Mois]])=1,"0"&amp;Calendar[[#This Row],[No_Mois]],Calendar[[#This Row],[No_Mois]])</f>
        <v>202204</v>
      </c>
      <c r="G832" s="1" t="str">
        <f>TEXT(Calendar[[#This Row],[Date]],"mmmm")&amp;" "&amp;TEXT(Calendar[[#This Row],[Date]],"aa")</f>
        <v>avril 22</v>
      </c>
      <c r="H832" s="1" t="str">
        <f>TEXT(Calendar[[#This Row],[Date]],"mmm")&amp;" "&amp;TEXT(Calendar[[#This Row],[Date]],"aa")</f>
        <v>avr 22</v>
      </c>
      <c r="I832" s="2" t="str">
        <f>"S"&amp;IF(LEN(_xlfn.ISOWEEKNUM(Calendar[[#This Row],[Date]]))=1,"0"&amp;_xlfn.ISOWEEKNUM(Calendar[[#This Row],[Date]]),_xlfn.ISOWEEKNUM(Calendar[[#This Row],[Date]]))</f>
        <v>S14</v>
      </c>
      <c r="J832" s="2" t="str">
        <f>Calendar[[#This Row],[Annee]]&amp;"-"&amp;IF(LEN(_xlfn.ISOWEEKNUM(Calendar[[#This Row],[Date]]))=1,"0"&amp;_xlfn.ISOWEEKNUM(Calendar[[#This Row],[Date]]),_xlfn.ISOWEEKNUM(Calendar[[#This Row],[Date]]))</f>
        <v>2022-14</v>
      </c>
      <c r="K832" s="2" t="str">
        <f>TEXT(Calendar[[#This Row],[Date]],"jjjj")</f>
        <v>dimanche</v>
      </c>
      <c r="L832" s="2">
        <f>WEEKDAY(Calendar[[#This Row],[Date]],2)</f>
        <v>7</v>
      </c>
      <c r="M832" s="2">
        <f>DAY(Calendar[[#This Row],[Date]])</f>
        <v>10</v>
      </c>
      <c r="N832" s="2">
        <f>Calendar[[#This Row],[Date]]-DATE(Calendar[[#This Row],[Annee]],1,1)+1</f>
        <v>100</v>
      </c>
      <c r="O832" s="2" t="b">
        <f>IF(OR(Calendar[[#This Row],[Nom_Jour]]="Samedi",Calendar[[#This Row],[Nom_Jour]]="Dimanche"),TRUE)</f>
        <v>1</v>
      </c>
      <c r="P832" s="1" t="b">
        <f>NOT(ISERROR(VLOOKUP(Calendar[[#This Row],[Date]],Fériés[Date Fériés],1,FALSE)))</f>
        <v>0</v>
      </c>
    </row>
    <row r="833" spans="1:16" x14ac:dyDescent="0.3">
      <c r="A833" s="1">
        <v>44662</v>
      </c>
      <c r="B833" s="1" t="str">
        <f>TEXT(Calendar[[#This Row],[Date]],"aaaa")</f>
        <v>2022</v>
      </c>
      <c r="C833" s="1" t="str">
        <f>"T"&amp;ROUNDUP(Calendar[[#This Row],[No_Mois]]/3,0)</f>
        <v>T2</v>
      </c>
      <c r="D833">
        <f t="shared" si="14"/>
        <v>4</v>
      </c>
      <c r="E833" s="2" t="str">
        <f>"M"&amp;Calendar[[#This Row],[No_Mois]]</f>
        <v>M4</v>
      </c>
      <c r="F833" s="2" t="str">
        <f>Calendar[[#This Row],[Annee]]&amp;IF(LEN(Calendar[[#This Row],[No_Mois]])=1,"0"&amp;Calendar[[#This Row],[No_Mois]],Calendar[[#This Row],[No_Mois]])</f>
        <v>202204</v>
      </c>
      <c r="G833" s="1" t="str">
        <f>TEXT(Calendar[[#This Row],[Date]],"mmmm")&amp;" "&amp;TEXT(Calendar[[#This Row],[Date]],"aa")</f>
        <v>avril 22</v>
      </c>
      <c r="H833" s="1" t="str">
        <f>TEXT(Calendar[[#This Row],[Date]],"mmm")&amp;" "&amp;TEXT(Calendar[[#This Row],[Date]],"aa")</f>
        <v>avr 22</v>
      </c>
      <c r="I833" s="2" t="str">
        <f>"S"&amp;IF(LEN(_xlfn.ISOWEEKNUM(Calendar[[#This Row],[Date]]))=1,"0"&amp;_xlfn.ISOWEEKNUM(Calendar[[#This Row],[Date]]),_xlfn.ISOWEEKNUM(Calendar[[#This Row],[Date]]))</f>
        <v>S15</v>
      </c>
      <c r="J833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3" s="2" t="str">
        <f>TEXT(Calendar[[#This Row],[Date]],"jjjj")</f>
        <v>lundi</v>
      </c>
      <c r="L833" s="2">
        <f>WEEKDAY(Calendar[[#This Row],[Date]],2)</f>
        <v>1</v>
      </c>
      <c r="M833" s="2">
        <f>DAY(Calendar[[#This Row],[Date]])</f>
        <v>11</v>
      </c>
      <c r="N833" s="2">
        <f>Calendar[[#This Row],[Date]]-DATE(Calendar[[#This Row],[Annee]],1,1)+1</f>
        <v>101</v>
      </c>
      <c r="O833" s="2" t="b">
        <f>IF(OR(Calendar[[#This Row],[Nom_Jour]]="Samedi",Calendar[[#This Row],[Nom_Jour]]="Dimanche"),TRUE)</f>
        <v>0</v>
      </c>
      <c r="P833" s="1" t="b">
        <f>NOT(ISERROR(VLOOKUP(Calendar[[#This Row],[Date]],Fériés[Date Fériés],1,FALSE)))</f>
        <v>0</v>
      </c>
    </row>
    <row r="834" spans="1:16" x14ac:dyDescent="0.3">
      <c r="A834" s="1">
        <v>44663</v>
      </c>
      <c r="B834" s="1" t="str">
        <f>TEXT(Calendar[[#This Row],[Date]],"aaaa")</f>
        <v>2022</v>
      </c>
      <c r="C834" s="1" t="str">
        <f>"T"&amp;ROUNDUP(Calendar[[#This Row],[No_Mois]]/3,0)</f>
        <v>T2</v>
      </c>
      <c r="D834">
        <f t="shared" si="14"/>
        <v>4</v>
      </c>
      <c r="E834" s="2" t="str">
        <f>"M"&amp;Calendar[[#This Row],[No_Mois]]</f>
        <v>M4</v>
      </c>
      <c r="F834" s="2" t="str">
        <f>Calendar[[#This Row],[Annee]]&amp;IF(LEN(Calendar[[#This Row],[No_Mois]])=1,"0"&amp;Calendar[[#This Row],[No_Mois]],Calendar[[#This Row],[No_Mois]])</f>
        <v>202204</v>
      </c>
      <c r="G834" s="1" t="str">
        <f>TEXT(Calendar[[#This Row],[Date]],"mmmm")&amp;" "&amp;TEXT(Calendar[[#This Row],[Date]],"aa")</f>
        <v>avril 22</v>
      </c>
      <c r="H834" s="1" t="str">
        <f>TEXT(Calendar[[#This Row],[Date]],"mmm")&amp;" "&amp;TEXT(Calendar[[#This Row],[Date]],"aa")</f>
        <v>avr 22</v>
      </c>
      <c r="I834" s="2" t="str">
        <f>"S"&amp;IF(LEN(_xlfn.ISOWEEKNUM(Calendar[[#This Row],[Date]]))=1,"0"&amp;_xlfn.ISOWEEKNUM(Calendar[[#This Row],[Date]]),_xlfn.ISOWEEKNUM(Calendar[[#This Row],[Date]]))</f>
        <v>S15</v>
      </c>
      <c r="J834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4" s="2" t="str">
        <f>TEXT(Calendar[[#This Row],[Date]],"jjjj")</f>
        <v>mardi</v>
      </c>
      <c r="L834" s="2">
        <f>WEEKDAY(Calendar[[#This Row],[Date]],2)</f>
        <v>2</v>
      </c>
      <c r="M834" s="2">
        <f>DAY(Calendar[[#This Row],[Date]])</f>
        <v>12</v>
      </c>
      <c r="N834" s="2">
        <f>Calendar[[#This Row],[Date]]-DATE(Calendar[[#This Row],[Annee]],1,1)+1</f>
        <v>102</v>
      </c>
      <c r="O834" s="2" t="b">
        <f>IF(OR(Calendar[[#This Row],[Nom_Jour]]="Samedi",Calendar[[#This Row],[Nom_Jour]]="Dimanche"),TRUE)</f>
        <v>0</v>
      </c>
      <c r="P834" s="1" t="b">
        <f>NOT(ISERROR(VLOOKUP(Calendar[[#This Row],[Date]],Fériés[Date Fériés],1,FALSE)))</f>
        <v>0</v>
      </c>
    </row>
    <row r="835" spans="1:16" x14ac:dyDescent="0.3">
      <c r="A835" s="1">
        <v>44664</v>
      </c>
      <c r="B835" s="1" t="str">
        <f>TEXT(Calendar[[#This Row],[Date]],"aaaa")</f>
        <v>2022</v>
      </c>
      <c r="C835" s="1" t="str">
        <f>"T"&amp;ROUNDUP(Calendar[[#This Row],[No_Mois]]/3,0)</f>
        <v>T2</v>
      </c>
      <c r="D835">
        <f t="shared" si="14"/>
        <v>4</v>
      </c>
      <c r="E835" s="2" t="str">
        <f>"M"&amp;Calendar[[#This Row],[No_Mois]]</f>
        <v>M4</v>
      </c>
      <c r="F835" s="2" t="str">
        <f>Calendar[[#This Row],[Annee]]&amp;IF(LEN(Calendar[[#This Row],[No_Mois]])=1,"0"&amp;Calendar[[#This Row],[No_Mois]],Calendar[[#This Row],[No_Mois]])</f>
        <v>202204</v>
      </c>
      <c r="G835" s="1" t="str">
        <f>TEXT(Calendar[[#This Row],[Date]],"mmmm")&amp;" "&amp;TEXT(Calendar[[#This Row],[Date]],"aa")</f>
        <v>avril 22</v>
      </c>
      <c r="H835" s="1" t="str">
        <f>TEXT(Calendar[[#This Row],[Date]],"mmm")&amp;" "&amp;TEXT(Calendar[[#This Row],[Date]],"aa")</f>
        <v>avr 22</v>
      </c>
      <c r="I835" s="2" t="str">
        <f>"S"&amp;IF(LEN(_xlfn.ISOWEEKNUM(Calendar[[#This Row],[Date]]))=1,"0"&amp;_xlfn.ISOWEEKNUM(Calendar[[#This Row],[Date]]),_xlfn.ISOWEEKNUM(Calendar[[#This Row],[Date]]))</f>
        <v>S15</v>
      </c>
      <c r="J835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5" s="2" t="str">
        <f>TEXT(Calendar[[#This Row],[Date]],"jjjj")</f>
        <v>mercredi</v>
      </c>
      <c r="L835" s="2">
        <f>WEEKDAY(Calendar[[#This Row],[Date]],2)</f>
        <v>3</v>
      </c>
      <c r="M835" s="2">
        <f>DAY(Calendar[[#This Row],[Date]])</f>
        <v>13</v>
      </c>
      <c r="N835" s="2">
        <f>Calendar[[#This Row],[Date]]-DATE(Calendar[[#This Row],[Annee]],1,1)+1</f>
        <v>103</v>
      </c>
      <c r="O835" s="2" t="b">
        <f>IF(OR(Calendar[[#This Row],[Nom_Jour]]="Samedi",Calendar[[#This Row],[Nom_Jour]]="Dimanche"),TRUE)</f>
        <v>0</v>
      </c>
      <c r="P835" s="1" t="b">
        <f>NOT(ISERROR(VLOOKUP(Calendar[[#This Row],[Date]],Fériés[Date Fériés],1,FALSE)))</f>
        <v>0</v>
      </c>
    </row>
    <row r="836" spans="1:16" x14ac:dyDescent="0.3">
      <c r="A836" s="1">
        <v>44665</v>
      </c>
      <c r="B836" s="1" t="str">
        <f>TEXT(Calendar[[#This Row],[Date]],"aaaa")</f>
        <v>2022</v>
      </c>
      <c r="C836" s="1" t="str">
        <f>"T"&amp;ROUNDUP(Calendar[[#This Row],[No_Mois]]/3,0)</f>
        <v>T2</v>
      </c>
      <c r="D836">
        <f t="shared" si="14"/>
        <v>4</v>
      </c>
      <c r="E836" s="2" t="str">
        <f>"M"&amp;Calendar[[#This Row],[No_Mois]]</f>
        <v>M4</v>
      </c>
      <c r="F836" s="2" t="str">
        <f>Calendar[[#This Row],[Annee]]&amp;IF(LEN(Calendar[[#This Row],[No_Mois]])=1,"0"&amp;Calendar[[#This Row],[No_Mois]],Calendar[[#This Row],[No_Mois]])</f>
        <v>202204</v>
      </c>
      <c r="G836" s="1" t="str">
        <f>TEXT(Calendar[[#This Row],[Date]],"mmmm")&amp;" "&amp;TEXT(Calendar[[#This Row],[Date]],"aa")</f>
        <v>avril 22</v>
      </c>
      <c r="H836" s="1" t="str">
        <f>TEXT(Calendar[[#This Row],[Date]],"mmm")&amp;" "&amp;TEXT(Calendar[[#This Row],[Date]],"aa")</f>
        <v>avr 22</v>
      </c>
      <c r="I836" s="2" t="str">
        <f>"S"&amp;IF(LEN(_xlfn.ISOWEEKNUM(Calendar[[#This Row],[Date]]))=1,"0"&amp;_xlfn.ISOWEEKNUM(Calendar[[#This Row],[Date]]),_xlfn.ISOWEEKNUM(Calendar[[#This Row],[Date]]))</f>
        <v>S15</v>
      </c>
      <c r="J836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6" s="2" t="str">
        <f>TEXT(Calendar[[#This Row],[Date]],"jjjj")</f>
        <v>jeudi</v>
      </c>
      <c r="L836" s="2">
        <f>WEEKDAY(Calendar[[#This Row],[Date]],2)</f>
        <v>4</v>
      </c>
      <c r="M836" s="2">
        <f>DAY(Calendar[[#This Row],[Date]])</f>
        <v>14</v>
      </c>
      <c r="N836" s="2">
        <f>Calendar[[#This Row],[Date]]-DATE(Calendar[[#This Row],[Annee]],1,1)+1</f>
        <v>104</v>
      </c>
      <c r="O836" s="2" t="b">
        <f>IF(OR(Calendar[[#This Row],[Nom_Jour]]="Samedi",Calendar[[#This Row],[Nom_Jour]]="Dimanche"),TRUE)</f>
        <v>0</v>
      </c>
      <c r="P836" s="1" t="b">
        <f>NOT(ISERROR(VLOOKUP(Calendar[[#This Row],[Date]],Fériés[Date Fériés],1,FALSE)))</f>
        <v>0</v>
      </c>
    </row>
    <row r="837" spans="1:16" x14ac:dyDescent="0.3">
      <c r="A837" s="1">
        <v>44666</v>
      </c>
      <c r="B837" s="1" t="str">
        <f>TEXT(Calendar[[#This Row],[Date]],"aaaa")</f>
        <v>2022</v>
      </c>
      <c r="C837" s="1" t="str">
        <f>"T"&amp;ROUNDUP(Calendar[[#This Row],[No_Mois]]/3,0)</f>
        <v>T2</v>
      </c>
      <c r="D837">
        <f t="shared" si="14"/>
        <v>4</v>
      </c>
      <c r="E837" s="2" t="str">
        <f>"M"&amp;Calendar[[#This Row],[No_Mois]]</f>
        <v>M4</v>
      </c>
      <c r="F837" s="2" t="str">
        <f>Calendar[[#This Row],[Annee]]&amp;IF(LEN(Calendar[[#This Row],[No_Mois]])=1,"0"&amp;Calendar[[#This Row],[No_Mois]],Calendar[[#This Row],[No_Mois]])</f>
        <v>202204</v>
      </c>
      <c r="G837" s="1" t="str">
        <f>TEXT(Calendar[[#This Row],[Date]],"mmmm")&amp;" "&amp;TEXT(Calendar[[#This Row],[Date]],"aa")</f>
        <v>avril 22</v>
      </c>
      <c r="H837" s="1" t="str">
        <f>TEXT(Calendar[[#This Row],[Date]],"mmm")&amp;" "&amp;TEXT(Calendar[[#This Row],[Date]],"aa")</f>
        <v>avr 22</v>
      </c>
      <c r="I837" s="2" t="str">
        <f>"S"&amp;IF(LEN(_xlfn.ISOWEEKNUM(Calendar[[#This Row],[Date]]))=1,"0"&amp;_xlfn.ISOWEEKNUM(Calendar[[#This Row],[Date]]),_xlfn.ISOWEEKNUM(Calendar[[#This Row],[Date]]))</f>
        <v>S15</v>
      </c>
      <c r="J837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7" s="2" t="str">
        <f>TEXT(Calendar[[#This Row],[Date]],"jjjj")</f>
        <v>vendredi</v>
      </c>
      <c r="L837" s="2">
        <f>WEEKDAY(Calendar[[#This Row],[Date]],2)</f>
        <v>5</v>
      </c>
      <c r="M837" s="2">
        <f>DAY(Calendar[[#This Row],[Date]])</f>
        <v>15</v>
      </c>
      <c r="N837" s="2">
        <f>Calendar[[#This Row],[Date]]-DATE(Calendar[[#This Row],[Annee]],1,1)+1</f>
        <v>105</v>
      </c>
      <c r="O837" s="2" t="b">
        <f>IF(OR(Calendar[[#This Row],[Nom_Jour]]="Samedi",Calendar[[#This Row],[Nom_Jour]]="Dimanche"),TRUE)</f>
        <v>0</v>
      </c>
      <c r="P837" s="1" t="b">
        <f>NOT(ISERROR(VLOOKUP(Calendar[[#This Row],[Date]],Fériés[Date Fériés],1,FALSE)))</f>
        <v>0</v>
      </c>
    </row>
    <row r="838" spans="1:16" x14ac:dyDescent="0.3">
      <c r="A838" s="1">
        <v>44667</v>
      </c>
      <c r="B838" s="1" t="str">
        <f>TEXT(Calendar[[#This Row],[Date]],"aaaa")</f>
        <v>2022</v>
      </c>
      <c r="C838" s="1" t="str">
        <f>"T"&amp;ROUNDUP(Calendar[[#This Row],[No_Mois]]/3,0)</f>
        <v>T2</v>
      </c>
      <c r="D838">
        <f t="shared" si="14"/>
        <v>4</v>
      </c>
      <c r="E838" s="2" t="str">
        <f>"M"&amp;Calendar[[#This Row],[No_Mois]]</f>
        <v>M4</v>
      </c>
      <c r="F838" s="2" t="str">
        <f>Calendar[[#This Row],[Annee]]&amp;IF(LEN(Calendar[[#This Row],[No_Mois]])=1,"0"&amp;Calendar[[#This Row],[No_Mois]],Calendar[[#This Row],[No_Mois]])</f>
        <v>202204</v>
      </c>
      <c r="G838" s="1" t="str">
        <f>TEXT(Calendar[[#This Row],[Date]],"mmmm")&amp;" "&amp;TEXT(Calendar[[#This Row],[Date]],"aa")</f>
        <v>avril 22</v>
      </c>
      <c r="H838" s="1" t="str">
        <f>TEXT(Calendar[[#This Row],[Date]],"mmm")&amp;" "&amp;TEXT(Calendar[[#This Row],[Date]],"aa")</f>
        <v>avr 22</v>
      </c>
      <c r="I838" s="2" t="str">
        <f>"S"&amp;IF(LEN(_xlfn.ISOWEEKNUM(Calendar[[#This Row],[Date]]))=1,"0"&amp;_xlfn.ISOWEEKNUM(Calendar[[#This Row],[Date]]),_xlfn.ISOWEEKNUM(Calendar[[#This Row],[Date]]))</f>
        <v>S15</v>
      </c>
      <c r="J838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8" s="2" t="str">
        <f>TEXT(Calendar[[#This Row],[Date]],"jjjj")</f>
        <v>samedi</v>
      </c>
      <c r="L838" s="2">
        <f>WEEKDAY(Calendar[[#This Row],[Date]],2)</f>
        <v>6</v>
      </c>
      <c r="M838" s="2">
        <f>DAY(Calendar[[#This Row],[Date]])</f>
        <v>16</v>
      </c>
      <c r="N838" s="2">
        <f>Calendar[[#This Row],[Date]]-DATE(Calendar[[#This Row],[Annee]],1,1)+1</f>
        <v>106</v>
      </c>
      <c r="O838" s="2" t="b">
        <f>IF(OR(Calendar[[#This Row],[Nom_Jour]]="Samedi",Calendar[[#This Row],[Nom_Jour]]="Dimanche"),TRUE)</f>
        <v>1</v>
      </c>
      <c r="P838" s="1" t="b">
        <f>NOT(ISERROR(VLOOKUP(Calendar[[#This Row],[Date]],Fériés[Date Fériés],1,FALSE)))</f>
        <v>0</v>
      </c>
    </row>
    <row r="839" spans="1:16" x14ac:dyDescent="0.3">
      <c r="A839" s="1">
        <v>44668</v>
      </c>
      <c r="B839" s="1" t="str">
        <f>TEXT(Calendar[[#This Row],[Date]],"aaaa")</f>
        <v>2022</v>
      </c>
      <c r="C839" s="1" t="str">
        <f>"T"&amp;ROUNDUP(Calendar[[#This Row],[No_Mois]]/3,0)</f>
        <v>T2</v>
      </c>
      <c r="D839">
        <f t="shared" si="14"/>
        <v>4</v>
      </c>
      <c r="E839" s="2" t="str">
        <f>"M"&amp;Calendar[[#This Row],[No_Mois]]</f>
        <v>M4</v>
      </c>
      <c r="F839" s="2" t="str">
        <f>Calendar[[#This Row],[Annee]]&amp;IF(LEN(Calendar[[#This Row],[No_Mois]])=1,"0"&amp;Calendar[[#This Row],[No_Mois]],Calendar[[#This Row],[No_Mois]])</f>
        <v>202204</v>
      </c>
      <c r="G839" s="1" t="str">
        <f>TEXT(Calendar[[#This Row],[Date]],"mmmm")&amp;" "&amp;TEXT(Calendar[[#This Row],[Date]],"aa")</f>
        <v>avril 22</v>
      </c>
      <c r="H839" s="1" t="str">
        <f>TEXT(Calendar[[#This Row],[Date]],"mmm")&amp;" "&amp;TEXT(Calendar[[#This Row],[Date]],"aa")</f>
        <v>avr 22</v>
      </c>
      <c r="I839" s="2" t="str">
        <f>"S"&amp;IF(LEN(_xlfn.ISOWEEKNUM(Calendar[[#This Row],[Date]]))=1,"0"&amp;_xlfn.ISOWEEKNUM(Calendar[[#This Row],[Date]]),_xlfn.ISOWEEKNUM(Calendar[[#This Row],[Date]]))</f>
        <v>S15</v>
      </c>
      <c r="J839" s="2" t="str">
        <f>Calendar[[#This Row],[Annee]]&amp;"-"&amp;IF(LEN(_xlfn.ISOWEEKNUM(Calendar[[#This Row],[Date]]))=1,"0"&amp;_xlfn.ISOWEEKNUM(Calendar[[#This Row],[Date]]),_xlfn.ISOWEEKNUM(Calendar[[#This Row],[Date]]))</f>
        <v>2022-15</v>
      </c>
      <c r="K839" s="2" t="str">
        <f>TEXT(Calendar[[#This Row],[Date]],"jjjj")</f>
        <v>dimanche</v>
      </c>
      <c r="L839" s="2">
        <f>WEEKDAY(Calendar[[#This Row],[Date]],2)</f>
        <v>7</v>
      </c>
      <c r="M839" s="2">
        <f>DAY(Calendar[[#This Row],[Date]])</f>
        <v>17</v>
      </c>
      <c r="N839" s="2">
        <f>Calendar[[#This Row],[Date]]-DATE(Calendar[[#This Row],[Annee]],1,1)+1</f>
        <v>107</v>
      </c>
      <c r="O839" s="2" t="b">
        <f>IF(OR(Calendar[[#This Row],[Nom_Jour]]="Samedi",Calendar[[#This Row],[Nom_Jour]]="Dimanche"),TRUE)</f>
        <v>1</v>
      </c>
      <c r="P839" s="1" t="b">
        <f>NOT(ISERROR(VLOOKUP(Calendar[[#This Row],[Date]],Fériés[Date Fériés],1,FALSE)))</f>
        <v>1</v>
      </c>
    </row>
    <row r="840" spans="1:16" x14ac:dyDescent="0.3">
      <c r="A840" s="1">
        <v>44669</v>
      </c>
      <c r="B840" s="1" t="str">
        <f>TEXT(Calendar[[#This Row],[Date]],"aaaa")</f>
        <v>2022</v>
      </c>
      <c r="C840" s="1" t="str">
        <f>"T"&amp;ROUNDUP(Calendar[[#This Row],[No_Mois]]/3,0)</f>
        <v>T2</v>
      </c>
      <c r="D840">
        <f t="shared" si="14"/>
        <v>4</v>
      </c>
      <c r="E840" s="2" t="str">
        <f>"M"&amp;Calendar[[#This Row],[No_Mois]]</f>
        <v>M4</v>
      </c>
      <c r="F840" s="2" t="str">
        <f>Calendar[[#This Row],[Annee]]&amp;IF(LEN(Calendar[[#This Row],[No_Mois]])=1,"0"&amp;Calendar[[#This Row],[No_Mois]],Calendar[[#This Row],[No_Mois]])</f>
        <v>202204</v>
      </c>
      <c r="G840" s="1" t="str">
        <f>TEXT(Calendar[[#This Row],[Date]],"mmmm")&amp;" "&amp;TEXT(Calendar[[#This Row],[Date]],"aa")</f>
        <v>avril 22</v>
      </c>
      <c r="H840" s="1" t="str">
        <f>TEXT(Calendar[[#This Row],[Date]],"mmm")&amp;" "&amp;TEXT(Calendar[[#This Row],[Date]],"aa")</f>
        <v>avr 22</v>
      </c>
      <c r="I840" s="2" t="str">
        <f>"S"&amp;IF(LEN(_xlfn.ISOWEEKNUM(Calendar[[#This Row],[Date]]))=1,"0"&amp;_xlfn.ISOWEEKNUM(Calendar[[#This Row],[Date]]),_xlfn.ISOWEEKNUM(Calendar[[#This Row],[Date]]))</f>
        <v>S16</v>
      </c>
      <c r="J840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0" s="2" t="str">
        <f>TEXT(Calendar[[#This Row],[Date]],"jjjj")</f>
        <v>lundi</v>
      </c>
      <c r="L840" s="2">
        <f>WEEKDAY(Calendar[[#This Row],[Date]],2)</f>
        <v>1</v>
      </c>
      <c r="M840" s="2">
        <f>DAY(Calendar[[#This Row],[Date]])</f>
        <v>18</v>
      </c>
      <c r="N840" s="2">
        <f>Calendar[[#This Row],[Date]]-DATE(Calendar[[#This Row],[Annee]],1,1)+1</f>
        <v>108</v>
      </c>
      <c r="O840" s="2" t="b">
        <f>IF(OR(Calendar[[#This Row],[Nom_Jour]]="Samedi",Calendar[[#This Row],[Nom_Jour]]="Dimanche"),TRUE)</f>
        <v>0</v>
      </c>
      <c r="P840" s="1" t="b">
        <f>NOT(ISERROR(VLOOKUP(Calendar[[#This Row],[Date]],Fériés[Date Fériés],1,FALSE)))</f>
        <v>1</v>
      </c>
    </row>
    <row r="841" spans="1:16" x14ac:dyDescent="0.3">
      <c r="A841" s="1">
        <v>44670</v>
      </c>
      <c r="B841" s="1" t="str">
        <f>TEXT(Calendar[[#This Row],[Date]],"aaaa")</f>
        <v>2022</v>
      </c>
      <c r="C841" s="1" t="str">
        <f>"T"&amp;ROUNDUP(Calendar[[#This Row],[No_Mois]]/3,0)</f>
        <v>T2</v>
      </c>
      <c r="D841">
        <f t="shared" si="14"/>
        <v>4</v>
      </c>
      <c r="E841" s="2" t="str">
        <f>"M"&amp;Calendar[[#This Row],[No_Mois]]</f>
        <v>M4</v>
      </c>
      <c r="F841" s="2" t="str">
        <f>Calendar[[#This Row],[Annee]]&amp;IF(LEN(Calendar[[#This Row],[No_Mois]])=1,"0"&amp;Calendar[[#This Row],[No_Mois]],Calendar[[#This Row],[No_Mois]])</f>
        <v>202204</v>
      </c>
      <c r="G841" s="1" t="str">
        <f>TEXT(Calendar[[#This Row],[Date]],"mmmm")&amp;" "&amp;TEXT(Calendar[[#This Row],[Date]],"aa")</f>
        <v>avril 22</v>
      </c>
      <c r="H841" s="1" t="str">
        <f>TEXT(Calendar[[#This Row],[Date]],"mmm")&amp;" "&amp;TEXT(Calendar[[#This Row],[Date]],"aa")</f>
        <v>avr 22</v>
      </c>
      <c r="I841" s="2" t="str">
        <f>"S"&amp;IF(LEN(_xlfn.ISOWEEKNUM(Calendar[[#This Row],[Date]]))=1,"0"&amp;_xlfn.ISOWEEKNUM(Calendar[[#This Row],[Date]]),_xlfn.ISOWEEKNUM(Calendar[[#This Row],[Date]]))</f>
        <v>S16</v>
      </c>
      <c r="J841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1" s="2" t="str">
        <f>TEXT(Calendar[[#This Row],[Date]],"jjjj")</f>
        <v>mardi</v>
      </c>
      <c r="L841" s="2">
        <f>WEEKDAY(Calendar[[#This Row],[Date]],2)</f>
        <v>2</v>
      </c>
      <c r="M841" s="2">
        <f>DAY(Calendar[[#This Row],[Date]])</f>
        <v>19</v>
      </c>
      <c r="N841" s="2">
        <f>Calendar[[#This Row],[Date]]-DATE(Calendar[[#This Row],[Annee]],1,1)+1</f>
        <v>109</v>
      </c>
      <c r="O841" s="2" t="b">
        <f>IF(OR(Calendar[[#This Row],[Nom_Jour]]="Samedi",Calendar[[#This Row],[Nom_Jour]]="Dimanche"),TRUE)</f>
        <v>0</v>
      </c>
      <c r="P841" s="1" t="b">
        <f>NOT(ISERROR(VLOOKUP(Calendar[[#This Row],[Date]],Fériés[Date Fériés],1,FALSE)))</f>
        <v>0</v>
      </c>
    </row>
    <row r="842" spans="1:16" x14ac:dyDescent="0.3">
      <c r="A842" s="1">
        <v>44671</v>
      </c>
      <c r="B842" s="1" t="str">
        <f>TEXT(Calendar[[#This Row],[Date]],"aaaa")</f>
        <v>2022</v>
      </c>
      <c r="C842" s="1" t="str">
        <f>"T"&amp;ROUNDUP(Calendar[[#This Row],[No_Mois]]/3,0)</f>
        <v>T2</v>
      </c>
      <c r="D842">
        <f t="shared" si="14"/>
        <v>4</v>
      </c>
      <c r="E842" s="2" t="str">
        <f>"M"&amp;Calendar[[#This Row],[No_Mois]]</f>
        <v>M4</v>
      </c>
      <c r="F842" s="2" t="str">
        <f>Calendar[[#This Row],[Annee]]&amp;IF(LEN(Calendar[[#This Row],[No_Mois]])=1,"0"&amp;Calendar[[#This Row],[No_Mois]],Calendar[[#This Row],[No_Mois]])</f>
        <v>202204</v>
      </c>
      <c r="G842" s="1" t="str">
        <f>TEXT(Calendar[[#This Row],[Date]],"mmmm")&amp;" "&amp;TEXT(Calendar[[#This Row],[Date]],"aa")</f>
        <v>avril 22</v>
      </c>
      <c r="H842" s="1" t="str">
        <f>TEXT(Calendar[[#This Row],[Date]],"mmm")&amp;" "&amp;TEXT(Calendar[[#This Row],[Date]],"aa")</f>
        <v>avr 22</v>
      </c>
      <c r="I842" s="2" t="str">
        <f>"S"&amp;IF(LEN(_xlfn.ISOWEEKNUM(Calendar[[#This Row],[Date]]))=1,"0"&amp;_xlfn.ISOWEEKNUM(Calendar[[#This Row],[Date]]),_xlfn.ISOWEEKNUM(Calendar[[#This Row],[Date]]))</f>
        <v>S16</v>
      </c>
      <c r="J842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2" s="2" t="str">
        <f>TEXT(Calendar[[#This Row],[Date]],"jjjj")</f>
        <v>mercredi</v>
      </c>
      <c r="L842" s="2">
        <f>WEEKDAY(Calendar[[#This Row],[Date]],2)</f>
        <v>3</v>
      </c>
      <c r="M842" s="2">
        <f>DAY(Calendar[[#This Row],[Date]])</f>
        <v>20</v>
      </c>
      <c r="N842" s="2">
        <f>Calendar[[#This Row],[Date]]-DATE(Calendar[[#This Row],[Annee]],1,1)+1</f>
        <v>110</v>
      </c>
      <c r="O842" s="2" t="b">
        <f>IF(OR(Calendar[[#This Row],[Nom_Jour]]="Samedi",Calendar[[#This Row],[Nom_Jour]]="Dimanche"),TRUE)</f>
        <v>0</v>
      </c>
      <c r="P842" s="1" t="b">
        <f>NOT(ISERROR(VLOOKUP(Calendar[[#This Row],[Date]],Fériés[Date Fériés],1,FALSE)))</f>
        <v>0</v>
      </c>
    </row>
    <row r="843" spans="1:16" x14ac:dyDescent="0.3">
      <c r="A843" s="1">
        <v>44672</v>
      </c>
      <c r="B843" s="1" t="str">
        <f>TEXT(Calendar[[#This Row],[Date]],"aaaa")</f>
        <v>2022</v>
      </c>
      <c r="C843" s="1" t="str">
        <f>"T"&amp;ROUNDUP(Calendar[[#This Row],[No_Mois]]/3,0)</f>
        <v>T2</v>
      </c>
      <c r="D843">
        <f t="shared" si="14"/>
        <v>4</v>
      </c>
      <c r="E843" s="2" t="str">
        <f>"M"&amp;Calendar[[#This Row],[No_Mois]]</f>
        <v>M4</v>
      </c>
      <c r="F843" s="2" t="str">
        <f>Calendar[[#This Row],[Annee]]&amp;IF(LEN(Calendar[[#This Row],[No_Mois]])=1,"0"&amp;Calendar[[#This Row],[No_Mois]],Calendar[[#This Row],[No_Mois]])</f>
        <v>202204</v>
      </c>
      <c r="G843" s="1" t="str">
        <f>TEXT(Calendar[[#This Row],[Date]],"mmmm")&amp;" "&amp;TEXT(Calendar[[#This Row],[Date]],"aa")</f>
        <v>avril 22</v>
      </c>
      <c r="H843" s="1" t="str">
        <f>TEXT(Calendar[[#This Row],[Date]],"mmm")&amp;" "&amp;TEXT(Calendar[[#This Row],[Date]],"aa")</f>
        <v>avr 22</v>
      </c>
      <c r="I843" s="2" t="str">
        <f>"S"&amp;IF(LEN(_xlfn.ISOWEEKNUM(Calendar[[#This Row],[Date]]))=1,"0"&amp;_xlfn.ISOWEEKNUM(Calendar[[#This Row],[Date]]),_xlfn.ISOWEEKNUM(Calendar[[#This Row],[Date]]))</f>
        <v>S16</v>
      </c>
      <c r="J843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3" s="2" t="str">
        <f>TEXT(Calendar[[#This Row],[Date]],"jjjj")</f>
        <v>jeudi</v>
      </c>
      <c r="L843" s="2">
        <f>WEEKDAY(Calendar[[#This Row],[Date]],2)</f>
        <v>4</v>
      </c>
      <c r="M843" s="2">
        <f>DAY(Calendar[[#This Row],[Date]])</f>
        <v>21</v>
      </c>
      <c r="N843" s="2">
        <f>Calendar[[#This Row],[Date]]-DATE(Calendar[[#This Row],[Annee]],1,1)+1</f>
        <v>111</v>
      </c>
      <c r="O843" s="2" t="b">
        <f>IF(OR(Calendar[[#This Row],[Nom_Jour]]="Samedi",Calendar[[#This Row],[Nom_Jour]]="Dimanche"),TRUE)</f>
        <v>0</v>
      </c>
      <c r="P843" s="1" t="b">
        <f>NOT(ISERROR(VLOOKUP(Calendar[[#This Row],[Date]],Fériés[Date Fériés],1,FALSE)))</f>
        <v>0</v>
      </c>
    </row>
    <row r="844" spans="1:16" x14ac:dyDescent="0.3">
      <c r="A844" s="1">
        <v>44673</v>
      </c>
      <c r="B844" s="1" t="str">
        <f>TEXT(Calendar[[#This Row],[Date]],"aaaa")</f>
        <v>2022</v>
      </c>
      <c r="C844" s="1" t="str">
        <f>"T"&amp;ROUNDUP(Calendar[[#This Row],[No_Mois]]/3,0)</f>
        <v>T2</v>
      </c>
      <c r="D844">
        <f t="shared" si="14"/>
        <v>4</v>
      </c>
      <c r="E844" s="2" t="str">
        <f>"M"&amp;Calendar[[#This Row],[No_Mois]]</f>
        <v>M4</v>
      </c>
      <c r="F844" s="2" t="str">
        <f>Calendar[[#This Row],[Annee]]&amp;IF(LEN(Calendar[[#This Row],[No_Mois]])=1,"0"&amp;Calendar[[#This Row],[No_Mois]],Calendar[[#This Row],[No_Mois]])</f>
        <v>202204</v>
      </c>
      <c r="G844" s="1" t="str">
        <f>TEXT(Calendar[[#This Row],[Date]],"mmmm")&amp;" "&amp;TEXT(Calendar[[#This Row],[Date]],"aa")</f>
        <v>avril 22</v>
      </c>
      <c r="H844" s="1" t="str">
        <f>TEXT(Calendar[[#This Row],[Date]],"mmm")&amp;" "&amp;TEXT(Calendar[[#This Row],[Date]],"aa")</f>
        <v>avr 22</v>
      </c>
      <c r="I844" s="2" t="str">
        <f>"S"&amp;IF(LEN(_xlfn.ISOWEEKNUM(Calendar[[#This Row],[Date]]))=1,"0"&amp;_xlfn.ISOWEEKNUM(Calendar[[#This Row],[Date]]),_xlfn.ISOWEEKNUM(Calendar[[#This Row],[Date]]))</f>
        <v>S16</v>
      </c>
      <c r="J844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4" s="2" t="str">
        <f>TEXT(Calendar[[#This Row],[Date]],"jjjj")</f>
        <v>vendredi</v>
      </c>
      <c r="L844" s="2">
        <f>WEEKDAY(Calendar[[#This Row],[Date]],2)</f>
        <v>5</v>
      </c>
      <c r="M844" s="2">
        <f>DAY(Calendar[[#This Row],[Date]])</f>
        <v>22</v>
      </c>
      <c r="N844" s="2">
        <f>Calendar[[#This Row],[Date]]-DATE(Calendar[[#This Row],[Annee]],1,1)+1</f>
        <v>112</v>
      </c>
      <c r="O844" s="2" t="b">
        <f>IF(OR(Calendar[[#This Row],[Nom_Jour]]="Samedi",Calendar[[#This Row],[Nom_Jour]]="Dimanche"),TRUE)</f>
        <v>0</v>
      </c>
      <c r="P844" s="1" t="b">
        <f>NOT(ISERROR(VLOOKUP(Calendar[[#This Row],[Date]],Fériés[Date Fériés],1,FALSE)))</f>
        <v>0</v>
      </c>
    </row>
    <row r="845" spans="1:16" x14ac:dyDescent="0.3">
      <c r="A845" s="1">
        <v>44674</v>
      </c>
      <c r="B845" s="1" t="str">
        <f>TEXT(Calendar[[#This Row],[Date]],"aaaa")</f>
        <v>2022</v>
      </c>
      <c r="C845" s="1" t="str">
        <f>"T"&amp;ROUNDUP(Calendar[[#This Row],[No_Mois]]/3,0)</f>
        <v>T2</v>
      </c>
      <c r="D845">
        <f t="shared" si="14"/>
        <v>4</v>
      </c>
      <c r="E845" s="2" t="str">
        <f>"M"&amp;Calendar[[#This Row],[No_Mois]]</f>
        <v>M4</v>
      </c>
      <c r="F845" s="2" t="str">
        <f>Calendar[[#This Row],[Annee]]&amp;IF(LEN(Calendar[[#This Row],[No_Mois]])=1,"0"&amp;Calendar[[#This Row],[No_Mois]],Calendar[[#This Row],[No_Mois]])</f>
        <v>202204</v>
      </c>
      <c r="G845" s="1" t="str">
        <f>TEXT(Calendar[[#This Row],[Date]],"mmmm")&amp;" "&amp;TEXT(Calendar[[#This Row],[Date]],"aa")</f>
        <v>avril 22</v>
      </c>
      <c r="H845" s="1" t="str">
        <f>TEXT(Calendar[[#This Row],[Date]],"mmm")&amp;" "&amp;TEXT(Calendar[[#This Row],[Date]],"aa")</f>
        <v>avr 22</v>
      </c>
      <c r="I845" s="2" t="str">
        <f>"S"&amp;IF(LEN(_xlfn.ISOWEEKNUM(Calendar[[#This Row],[Date]]))=1,"0"&amp;_xlfn.ISOWEEKNUM(Calendar[[#This Row],[Date]]),_xlfn.ISOWEEKNUM(Calendar[[#This Row],[Date]]))</f>
        <v>S16</v>
      </c>
      <c r="J845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5" s="2" t="str">
        <f>TEXT(Calendar[[#This Row],[Date]],"jjjj")</f>
        <v>samedi</v>
      </c>
      <c r="L845" s="2">
        <f>WEEKDAY(Calendar[[#This Row],[Date]],2)</f>
        <v>6</v>
      </c>
      <c r="M845" s="2">
        <f>DAY(Calendar[[#This Row],[Date]])</f>
        <v>23</v>
      </c>
      <c r="N845" s="2">
        <f>Calendar[[#This Row],[Date]]-DATE(Calendar[[#This Row],[Annee]],1,1)+1</f>
        <v>113</v>
      </c>
      <c r="O845" s="2" t="b">
        <f>IF(OR(Calendar[[#This Row],[Nom_Jour]]="Samedi",Calendar[[#This Row],[Nom_Jour]]="Dimanche"),TRUE)</f>
        <v>1</v>
      </c>
      <c r="P845" s="1" t="b">
        <f>NOT(ISERROR(VLOOKUP(Calendar[[#This Row],[Date]],Fériés[Date Fériés],1,FALSE)))</f>
        <v>0</v>
      </c>
    </row>
    <row r="846" spans="1:16" x14ac:dyDescent="0.3">
      <c r="A846" s="1">
        <v>44675</v>
      </c>
      <c r="B846" s="1" t="str">
        <f>TEXT(Calendar[[#This Row],[Date]],"aaaa")</f>
        <v>2022</v>
      </c>
      <c r="C846" s="1" t="str">
        <f>"T"&amp;ROUNDUP(Calendar[[#This Row],[No_Mois]]/3,0)</f>
        <v>T2</v>
      </c>
      <c r="D846">
        <f t="shared" si="14"/>
        <v>4</v>
      </c>
      <c r="E846" s="2" t="str">
        <f>"M"&amp;Calendar[[#This Row],[No_Mois]]</f>
        <v>M4</v>
      </c>
      <c r="F846" s="2" t="str">
        <f>Calendar[[#This Row],[Annee]]&amp;IF(LEN(Calendar[[#This Row],[No_Mois]])=1,"0"&amp;Calendar[[#This Row],[No_Mois]],Calendar[[#This Row],[No_Mois]])</f>
        <v>202204</v>
      </c>
      <c r="G846" s="1" t="str">
        <f>TEXT(Calendar[[#This Row],[Date]],"mmmm")&amp;" "&amp;TEXT(Calendar[[#This Row],[Date]],"aa")</f>
        <v>avril 22</v>
      </c>
      <c r="H846" s="1" t="str">
        <f>TEXT(Calendar[[#This Row],[Date]],"mmm")&amp;" "&amp;TEXT(Calendar[[#This Row],[Date]],"aa")</f>
        <v>avr 22</v>
      </c>
      <c r="I846" s="2" t="str">
        <f>"S"&amp;IF(LEN(_xlfn.ISOWEEKNUM(Calendar[[#This Row],[Date]]))=1,"0"&amp;_xlfn.ISOWEEKNUM(Calendar[[#This Row],[Date]]),_xlfn.ISOWEEKNUM(Calendar[[#This Row],[Date]]))</f>
        <v>S16</v>
      </c>
      <c r="J846" s="2" t="str">
        <f>Calendar[[#This Row],[Annee]]&amp;"-"&amp;IF(LEN(_xlfn.ISOWEEKNUM(Calendar[[#This Row],[Date]]))=1,"0"&amp;_xlfn.ISOWEEKNUM(Calendar[[#This Row],[Date]]),_xlfn.ISOWEEKNUM(Calendar[[#This Row],[Date]]))</f>
        <v>2022-16</v>
      </c>
      <c r="K846" s="2" t="str">
        <f>TEXT(Calendar[[#This Row],[Date]],"jjjj")</f>
        <v>dimanche</v>
      </c>
      <c r="L846" s="2">
        <f>WEEKDAY(Calendar[[#This Row],[Date]],2)</f>
        <v>7</v>
      </c>
      <c r="M846" s="2">
        <f>DAY(Calendar[[#This Row],[Date]])</f>
        <v>24</v>
      </c>
      <c r="N846" s="2">
        <f>Calendar[[#This Row],[Date]]-DATE(Calendar[[#This Row],[Annee]],1,1)+1</f>
        <v>114</v>
      </c>
      <c r="O846" s="2" t="b">
        <f>IF(OR(Calendar[[#This Row],[Nom_Jour]]="Samedi",Calendar[[#This Row],[Nom_Jour]]="Dimanche"),TRUE)</f>
        <v>1</v>
      </c>
      <c r="P846" s="1" t="b">
        <f>NOT(ISERROR(VLOOKUP(Calendar[[#This Row],[Date]],Fériés[Date Fériés],1,FALSE)))</f>
        <v>0</v>
      </c>
    </row>
    <row r="847" spans="1:16" x14ac:dyDescent="0.3">
      <c r="A847" s="1">
        <v>44676</v>
      </c>
      <c r="B847" s="1" t="str">
        <f>TEXT(Calendar[[#This Row],[Date]],"aaaa")</f>
        <v>2022</v>
      </c>
      <c r="C847" s="1" t="str">
        <f>"T"&amp;ROUNDUP(Calendar[[#This Row],[No_Mois]]/3,0)</f>
        <v>T2</v>
      </c>
      <c r="D847">
        <f t="shared" si="14"/>
        <v>4</v>
      </c>
      <c r="E847" s="2" t="str">
        <f>"M"&amp;Calendar[[#This Row],[No_Mois]]</f>
        <v>M4</v>
      </c>
      <c r="F847" s="2" t="str">
        <f>Calendar[[#This Row],[Annee]]&amp;IF(LEN(Calendar[[#This Row],[No_Mois]])=1,"0"&amp;Calendar[[#This Row],[No_Mois]],Calendar[[#This Row],[No_Mois]])</f>
        <v>202204</v>
      </c>
      <c r="G847" s="1" t="str">
        <f>TEXT(Calendar[[#This Row],[Date]],"mmmm")&amp;" "&amp;TEXT(Calendar[[#This Row],[Date]],"aa")</f>
        <v>avril 22</v>
      </c>
      <c r="H847" s="1" t="str">
        <f>TEXT(Calendar[[#This Row],[Date]],"mmm")&amp;" "&amp;TEXT(Calendar[[#This Row],[Date]],"aa")</f>
        <v>avr 22</v>
      </c>
      <c r="I847" s="2" t="str">
        <f>"S"&amp;IF(LEN(_xlfn.ISOWEEKNUM(Calendar[[#This Row],[Date]]))=1,"0"&amp;_xlfn.ISOWEEKNUM(Calendar[[#This Row],[Date]]),_xlfn.ISOWEEKNUM(Calendar[[#This Row],[Date]]))</f>
        <v>S17</v>
      </c>
      <c r="J847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47" s="2" t="str">
        <f>TEXT(Calendar[[#This Row],[Date]],"jjjj")</f>
        <v>lundi</v>
      </c>
      <c r="L847" s="2">
        <f>WEEKDAY(Calendar[[#This Row],[Date]],2)</f>
        <v>1</v>
      </c>
      <c r="M847" s="2">
        <f>DAY(Calendar[[#This Row],[Date]])</f>
        <v>25</v>
      </c>
      <c r="N847" s="2">
        <f>Calendar[[#This Row],[Date]]-DATE(Calendar[[#This Row],[Annee]],1,1)+1</f>
        <v>115</v>
      </c>
      <c r="O847" s="2" t="b">
        <f>IF(OR(Calendar[[#This Row],[Nom_Jour]]="Samedi",Calendar[[#This Row],[Nom_Jour]]="Dimanche"),TRUE)</f>
        <v>0</v>
      </c>
      <c r="P847" s="1" t="b">
        <f>NOT(ISERROR(VLOOKUP(Calendar[[#This Row],[Date]],Fériés[Date Fériés],1,FALSE)))</f>
        <v>0</v>
      </c>
    </row>
    <row r="848" spans="1:16" x14ac:dyDescent="0.3">
      <c r="A848" s="1">
        <v>44677</v>
      </c>
      <c r="B848" s="1" t="str">
        <f>TEXT(Calendar[[#This Row],[Date]],"aaaa")</f>
        <v>2022</v>
      </c>
      <c r="C848" s="1" t="str">
        <f>"T"&amp;ROUNDUP(Calendar[[#This Row],[No_Mois]]/3,0)</f>
        <v>T2</v>
      </c>
      <c r="D848">
        <f t="shared" si="14"/>
        <v>4</v>
      </c>
      <c r="E848" s="2" t="str">
        <f>"M"&amp;Calendar[[#This Row],[No_Mois]]</f>
        <v>M4</v>
      </c>
      <c r="F848" s="2" t="str">
        <f>Calendar[[#This Row],[Annee]]&amp;IF(LEN(Calendar[[#This Row],[No_Mois]])=1,"0"&amp;Calendar[[#This Row],[No_Mois]],Calendar[[#This Row],[No_Mois]])</f>
        <v>202204</v>
      </c>
      <c r="G848" s="1" t="str">
        <f>TEXT(Calendar[[#This Row],[Date]],"mmmm")&amp;" "&amp;TEXT(Calendar[[#This Row],[Date]],"aa")</f>
        <v>avril 22</v>
      </c>
      <c r="H848" s="1" t="str">
        <f>TEXT(Calendar[[#This Row],[Date]],"mmm")&amp;" "&amp;TEXT(Calendar[[#This Row],[Date]],"aa")</f>
        <v>avr 22</v>
      </c>
      <c r="I848" s="2" t="str">
        <f>"S"&amp;IF(LEN(_xlfn.ISOWEEKNUM(Calendar[[#This Row],[Date]]))=1,"0"&amp;_xlfn.ISOWEEKNUM(Calendar[[#This Row],[Date]]),_xlfn.ISOWEEKNUM(Calendar[[#This Row],[Date]]))</f>
        <v>S17</v>
      </c>
      <c r="J848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48" s="2" t="str">
        <f>TEXT(Calendar[[#This Row],[Date]],"jjjj")</f>
        <v>mardi</v>
      </c>
      <c r="L848" s="2">
        <f>WEEKDAY(Calendar[[#This Row],[Date]],2)</f>
        <v>2</v>
      </c>
      <c r="M848" s="2">
        <f>DAY(Calendar[[#This Row],[Date]])</f>
        <v>26</v>
      </c>
      <c r="N848" s="2">
        <f>Calendar[[#This Row],[Date]]-DATE(Calendar[[#This Row],[Annee]],1,1)+1</f>
        <v>116</v>
      </c>
      <c r="O848" s="2" t="b">
        <f>IF(OR(Calendar[[#This Row],[Nom_Jour]]="Samedi",Calendar[[#This Row],[Nom_Jour]]="Dimanche"),TRUE)</f>
        <v>0</v>
      </c>
      <c r="P848" s="1" t="b">
        <f>NOT(ISERROR(VLOOKUP(Calendar[[#This Row],[Date]],Fériés[Date Fériés],1,FALSE)))</f>
        <v>0</v>
      </c>
    </row>
    <row r="849" spans="1:16" x14ac:dyDescent="0.3">
      <c r="A849" s="1">
        <v>44678</v>
      </c>
      <c r="B849" s="1" t="str">
        <f>TEXT(Calendar[[#This Row],[Date]],"aaaa")</f>
        <v>2022</v>
      </c>
      <c r="C849" s="1" t="str">
        <f>"T"&amp;ROUNDUP(Calendar[[#This Row],[No_Mois]]/3,0)</f>
        <v>T2</v>
      </c>
      <c r="D849">
        <f t="shared" si="14"/>
        <v>4</v>
      </c>
      <c r="E849" s="2" t="str">
        <f>"M"&amp;Calendar[[#This Row],[No_Mois]]</f>
        <v>M4</v>
      </c>
      <c r="F849" s="2" t="str">
        <f>Calendar[[#This Row],[Annee]]&amp;IF(LEN(Calendar[[#This Row],[No_Mois]])=1,"0"&amp;Calendar[[#This Row],[No_Mois]],Calendar[[#This Row],[No_Mois]])</f>
        <v>202204</v>
      </c>
      <c r="G849" s="1" t="str">
        <f>TEXT(Calendar[[#This Row],[Date]],"mmmm")&amp;" "&amp;TEXT(Calendar[[#This Row],[Date]],"aa")</f>
        <v>avril 22</v>
      </c>
      <c r="H849" s="1" t="str">
        <f>TEXT(Calendar[[#This Row],[Date]],"mmm")&amp;" "&amp;TEXT(Calendar[[#This Row],[Date]],"aa")</f>
        <v>avr 22</v>
      </c>
      <c r="I849" s="2" t="str">
        <f>"S"&amp;IF(LEN(_xlfn.ISOWEEKNUM(Calendar[[#This Row],[Date]]))=1,"0"&amp;_xlfn.ISOWEEKNUM(Calendar[[#This Row],[Date]]),_xlfn.ISOWEEKNUM(Calendar[[#This Row],[Date]]))</f>
        <v>S17</v>
      </c>
      <c r="J849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49" s="2" t="str">
        <f>TEXT(Calendar[[#This Row],[Date]],"jjjj")</f>
        <v>mercredi</v>
      </c>
      <c r="L849" s="2">
        <f>WEEKDAY(Calendar[[#This Row],[Date]],2)</f>
        <v>3</v>
      </c>
      <c r="M849" s="2">
        <f>DAY(Calendar[[#This Row],[Date]])</f>
        <v>27</v>
      </c>
      <c r="N849" s="2">
        <f>Calendar[[#This Row],[Date]]-DATE(Calendar[[#This Row],[Annee]],1,1)+1</f>
        <v>117</v>
      </c>
      <c r="O849" s="2" t="b">
        <f>IF(OR(Calendar[[#This Row],[Nom_Jour]]="Samedi",Calendar[[#This Row],[Nom_Jour]]="Dimanche"),TRUE)</f>
        <v>0</v>
      </c>
      <c r="P849" s="1" t="b">
        <f>NOT(ISERROR(VLOOKUP(Calendar[[#This Row],[Date]],Fériés[Date Fériés],1,FALSE)))</f>
        <v>0</v>
      </c>
    </row>
    <row r="850" spans="1:16" x14ac:dyDescent="0.3">
      <c r="A850" s="1">
        <v>44679</v>
      </c>
      <c r="B850" s="1" t="str">
        <f>TEXT(Calendar[[#This Row],[Date]],"aaaa")</f>
        <v>2022</v>
      </c>
      <c r="C850" s="1" t="str">
        <f>"T"&amp;ROUNDUP(Calendar[[#This Row],[No_Mois]]/3,0)</f>
        <v>T2</v>
      </c>
      <c r="D850">
        <f t="shared" si="14"/>
        <v>4</v>
      </c>
      <c r="E850" s="2" t="str">
        <f>"M"&amp;Calendar[[#This Row],[No_Mois]]</f>
        <v>M4</v>
      </c>
      <c r="F850" s="2" t="str">
        <f>Calendar[[#This Row],[Annee]]&amp;IF(LEN(Calendar[[#This Row],[No_Mois]])=1,"0"&amp;Calendar[[#This Row],[No_Mois]],Calendar[[#This Row],[No_Mois]])</f>
        <v>202204</v>
      </c>
      <c r="G850" s="1" t="str">
        <f>TEXT(Calendar[[#This Row],[Date]],"mmmm")&amp;" "&amp;TEXT(Calendar[[#This Row],[Date]],"aa")</f>
        <v>avril 22</v>
      </c>
      <c r="H850" s="1" t="str">
        <f>TEXT(Calendar[[#This Row],[Date]],"mmm")&amp;" "&amp;TEXT(Calendar[[#This Row],[Date]],"aa")</f>
        <v>avr 22</v>
      </c>
      <c r="I850" s="2" t="str">
        <f>"S"&amp;IF(LEN(_xlfn.ISOWEEKNUM(Calendar[[#This Row],[Date]]))=1,"0"&amp;_xlfn.ISOWEEKNUM(Calendar[[#This Row],[Date]]),_xlfn.ISOWEEKNUM(Calendar[[#This Row],[Date]]))</f>
        <v>S17</v>
      </c>
      <c r="J850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50" s="2" t="str">
        <f>TEXT(Calendar[[#This Row],[Date]],"jjjj")</f>
        <v>jeudi</v>
      </c>
      <c r="L850" s="2">
        <f>WEEKDAY(Calendar[[#This Row],[Date]],2)</f>
        <v>4</v>
      </c>
      <c r="M850" s="2">
        <f>DAY(Calendar[[#This Row],[Date]])</f>
        <v>28</v>
      </c>
      <c r="N850" s="2">
        <f>Calendar[[#This Row],[Date]]-DATE(Calendar[[#This Row],[Annee]],1,1)+1</f>
        <v>118</v>
      </c>
      <c r="O850" s="2" t="b">
        <f>IF(OR(Calendar[[#This Row],[Nom_Jour]]="Samedi",Calendar[[#This Row],[Nom_Jour]]="Dimanche"),TRUE)</f>
        <v>0</v>
      </c>
      <c r="P850" s="1" t="b">
        <f>NOT(ISERROR(VLOOKUP(Calendar[[#This Row],[Date]],Fériés[Date Fériés],1,FALSE)))</f>
        <v>0</v>
      </c>
    </row>
    <row r="851" spans="1:16" x14ac:dyDescent="0.3">
      <c r="A851" s="1">
        <v>44680</v>
      </c>
      <c r="B851" s="1" t="str">
        <f>TEXT(Calendar[[#This Row],[Date]],"aaaa")</f>
        <v>2022</v>
      </c>
      <c r="C851" s="1" t="str">
        <f>"T"&amp;ROUNDUP(Calendar[[#This Row],[No_Mois]]/3,0)</f>
        <v>T2</v>
      </c>
      <c r="D851">
        <f t="shared" si="14"/>
        <v>4</v>
      </c>
      <c r="E851" s="2" t="str">
        <f>"M"&amp;Calendar[[#This Row],[No_Mois]]</f>
        <v>M4</v>
      </c>
      <c r="F851" s="2" t="str">
        <f>Calendar[[#This Row],[Annee]]&amp;IF(LEN(Calendar[[#This Row],[No_Mois]])=1,"0"&amp;Calendar[[#This Row],[No_Mois]],Calendar[[#This Row],[No_Mois]])</f>
        <v>202204</v>
      </c>
      <c r="G851" s="1" t="str">
        <f>TEXT(Calendar[[#This Row],[Date]],"mmmm")&amp;" "&amp;TEXT(Calendar[[#This Row],[Date]],"aa")</f>
        <v>avril 22</v>
      </c>
      <c r="H851" s="1" t="str">
        <f>TEXT(Calendar[[#This Row],[Date]],"mmm")&amp;" "&amp;TEXT(Calendar[[#This Row],[Date]],"aa")</f>
        <v>avr 22</v>
      </c>
      <c r="I851" s="2" t="str">
        <f>"S"&amp;IF(LEN(_xlfn.ISOWEEKNUM(Calendar[[#This Row],[Date]]))=1,"0"&amp;_xlfn.ISOWEEKNUM(Calendar[[#This Row],[Date]]),_xlfn.ISOWEEKNUM(Calendar[[#This Row],[Date]]))</f>
        <v>S17</v>
      </c>
      <c r="J851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51" s="2" t="str">
        <f>TEXT(Calendar[[#This Row],[Date]],"jjjj")</f>
        <v>vendredi</v>
      </c>
      <c r="L851" s="2">
        <f>WEEKDAY(Calendar[[#This Row],[Date]],2)</f>
        <v>5</v>
      </c>
      <c r="M851" s="2">
        <f>DAY(Calendar[[#This Row],[Date]])</f>
        <v>29</v>
      </c>
      <c r="N851" s="2">
        <f>Calendar[[#This Row],[Date]]-DATE(Calendar[[#This Row],[Annee]],1,1)+1</f>
        <v>119</v>
      </c>
      <c r="O851" s="2" t="b">
        <f>IF(OR(Calendar[[#This Row],[Nom_Jour]]="Samedi",Calendar[[#This Row],[Nom_Jour]]="Dimanche"),TRUE)</f>
        <v>0</v>
      </c>
      <c r="P851" s="1" t="b">
        <f>NOT(ISERROR(VLOOKUP(Calendar[[#This Row],[Date]],Fériés[Date Fériés],1,FALSE)))</f>
        <v>0</v>
      </c>
    </row>
    <row r="852" spans="1:16" x14ac:dyDescent="0.3">
      <c r="A852" s="1">
        <v>44681</v>
      </c>
      <c r="B852" s="1" t="str">
        <f>TEXT(Calendar[[#This Row],[Date]],"aaaa")</f>
        <v>2022</v>
      </c>
      <c r="C852" s="1" t="str">
        <f>"T"&amp;ROUNDUP(Calendar[[#This Row],[No_Mois]]/3,0)</f>
        <v>T2</v>
      </c>
      <c r="D852">
        <f t="shared" si="14"/>
        <v>4</v>
      </c>
      <c r="E852" s="2" t="str">
        <f>"M"&amp;Calendar[[#This Row],[No_Mois]]</f>
        <v>M4</v>
      </c>
      <c r="F852" s="2" t="str">
        <f>Calendar[[#This Row],[Annee]]&amp;IF(LEN(Calendar[[#This Row],[No_Mois]])=1,"0"&amp;Calendar[[#This Row],[No_Mois]],Calendar[[#This Row],[No_Mois]])</f>
        <v>202204</v>
      </c>
      <c r="G852" s="1" t="str">
        <f>TEXT(Calendar[[#This Row],[Date]],"mmmm")&amp;" "&amp;TEXT(Calendar[[#This Row],[Date]],"aa")</f>
        <v>avril 22</v>
      </c>
      <c r="H852" s="1" t="str">
        <f>TEXT(Calendar[[#This Row],[Date]],"mmm")&amp;" "&amp;TEXT(Calendar[[#This Row],[Date]],"aa")</f>
        <v>avr 22</v>
      </c>
      <c r="I852" s="2" t="str">
        <f>"S"&amp;IF(LEN(_xlfn.ISOWEEKNUM(Calendar[[#This Row],[Date]]))=1,"0"&amp;_xlfn.ISOWEEKNUM(Calendar[[#This Row],[Date]]),_xlfn.ISOWEEKNUM(Calendar[[#This Row],[Date]]))</f>
        <v>S17</v>
      </c>
      <c r="J852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52" s="2" t="str">
        <f>TEXT(Calendar[[#This Row],[Date]],"jjjj")</f>
        <v>samedi</v>
      </c>
      <c r="L852" s="2">
        <f>WEEKDAY(Calendar[[#This Row],[Date]],2)</f>
        <v>6</v>
      </c>
      <c r="M852" s="2">
        <f>DAY(Calendar[[#This Row],[Date]])</f>
        <v>30</v>
      </c>
      <c r="N852" s="2">
        <f>Calendar[[#This Row],[Date]]-DATE(Calendar[[#This Row],[Annee]],1,1)+1</f>
        <v>120</v>
      </c>
      <c r="O852" s="2" t="b">
        <f>IF(OR(Calendar[[#This Row],[Nom_Jour]]="Samedi",Calendar[[#This Row],[Nom_Jour]]="Dimanche"),TRUE)</f>
        <v>1</v>
      </c>
      <c r="P852" s="1" t="b">
        <f>NOT(ISERROR(VLOOKUP(Calendar[[#This Row],[Date]],Fériés[Date Fériés],1,FALSE)))</f>
        <v>0</v>
      </c>
    </row>
    <row r="853" spans="1:16" x14ac:dyDescent="0.3">
      <c r="A853" s="1">
        <v>44682</v>
      </c>
      <c r="B853" s="1" t="str">
        <f>TEXT(Calendar[[#This Row],[Date]],"aaaa")</f>
        <v>2022</v>
      </c>
      <c r="C853" s="1" t="str">
        <f>"T"&amp;ROUNDUP(Calendar[[#This Row],[No_Mois]]/3,0)</f>
        <v>T2</v>
      </c>
      <c r="D853">
        <f t="shared" si="14"/>
        <v>5</v>
      </c>
      <c r="E853" s="2" t="str">
        <f>"M"&amp;Calendar[[#This Row],[No_Mois]]</f>
        <v>M5</v>
      </c>
      <c r="F853" s="2" t="str">
        <f>Calendar[[#This Row],[Annee]]&amp;IF(LEN(Calendar[[#This Row],[No_Mois]])=1,"0"&amp;Calendar[[#This Row],[No_Mois]],Calendar[[#This Row],[No_Mois]])</f>
        <v>202205</v>
      </c>
      <c r="G853" s="1" t="str">
        <f>TEXT(Calendar[[#This Row],[Date]],"mmmm")&amp;" "&amp;TEXT(Calendar[[#This Row],[Date]],"aa")</f>
        <v>mai 22</v>
      </c>
      <c r="H853" s="1" t="str">
        <f>TEXT(Calendar[[#This Row],[Date]],"mmm")&amp;" "&amp;TEXT(Calendar[[#This Row],[Date]],"aa")</f>
        <v>mai 22</v>
      </c>
      <c r="I853" s="2" t="str">
        <f>"S"&amp;IF(LEN(_xlfn.ISOWEEKNUM(Calendar[[#This Row],[Date]]))=1,"0"&amp;_xlfn.ISOWEEKNUM(Calendar[[#This Row],[Date]]),_xlfn.ISOWEEKNUM(Calendar[[#This Row],[Date]]))</f>
        <v>S17</v>
      </c>
      <c r="J853" s="2" t="str">
        <f>Calendar[[#This Row],[Annee]]&amp;"-"&amp;IF(LEN(_xlfn.ISOWEEKNUM(Calendar[[#This Row],[Date]]))=1,"0"&amp;_xlfn.ISOWEEKNUM(Calendar[[#This Row],[Date]]),_xlfn.ISOWEEKNUM(Calendar[[#This Row],[Date]]))</f>
        <v>2022-17</v>
      </c>
      <c r="K853" s="2" t="str">
        <f>TEXT(Calendar[[#This Row],[Date]],"jjjj")</f>
        <v>dimanche</v>
      </c>
      <c r="L853" s="2">
        <f>WEEKDAY(Calendar[[#This Row],[Date]],2)</f>
        <v>7</v>
      </c>
      <c r="M853" s="2">
        <f>DAY(Calendar[[#This Row],[Date]])</f>
        <v>1</v>
      </c>
      <c r="N853" s="2">
        <f>Calendar[[#This Row],[Date]]-DATE(Calendar[[#This Row],[Annee]],1,1)+1</f>
        <v>121</v>
      </c>
      <c r="O853" s="2" t="b">
        <f>IF(OR(Calendar[[#This Row],[Nom_Jour]]="Samedi",Calendar[[#This Row],[Nom_Jour]]="Dimanche"),TRUE)</f>
        <v>1</v>
      </c>
      <c r="P853" s="1" t="b">
        <f>NOT(ISERROR(VLOOKUP(Calendar[[#This Row],[Date]],Fériés[Date Fériés],1,FALSE)))</f>
        <v>1</v>
      </c>
    </row>
    <row r="854" spans="1:16" x14ac:dyDescent="0.3">
      <c r="A854" s="1">
        <v>44683</v>
      </c>
      <c r="B854" s="1" t="str">
        <f>TEXT(Calendar[[#This Row],[Date]],"aaaa")</f>
        <v>2022</v>
      </c>
      <c r="C854" s="1" t="str">
        <f>"T"&amp;ROUNDUP(Calendar[[#This Row],[No_Mois]]/3,0)</f>
        <v>T2</v>
      </c>
      <c r="D854">
        <f t="shared" si="14"/>
        <v>5</v>
      </c>
      <c r="E854" s="2" t="str">
        <f>"M"&amp;Calendar[[#This Row],[No_Mois]]</f>
        <v>M5</v>
      </c>
      <c r="F854" s="2" t="str">
        <f>Calendar[[#This Row],[Annee]]&amp;IF(LEN(Calendar[[#This Row],[No_Mois]])=1,"0"&amp;Calendar[[#This Row],[No_Mois]],Calendar[[#This Row],[No_Mois]])</f>
        <v>202205</v>
      </c>
      <c r="G854" s="1" t="str">
        <f>TEXT(Calendar[[#This Row],[Date]],"mmmm")&amp;" "&amp;TEXT(Calendar[[#This Row],[Date]],"aa")</f>
        <v>mai 22</v>
      </c>
      <c r="H854" s="1" t="str">
        <f>TEXT(Calendar[[#This Row],[Date]],"mmm")&amp;" "&amp;TEXT(Calendar[[#This Row],[Date]],"aa")</f>
        <v>mai 22</v>
      </c>
      <c r="I854" s="2" t="str">
        <f>"S"&amp;IF(LEN(_xlfn.ISOWEEKNUM(Calendar[[#This Row],[Date]]))=1,"0"&amp;_xlfn.ISOWEEKNUM(Calendar[[#This Row],[Date]]),_xlfn.ISOWEEKNUM(Calendar[[#This Row],[Date]]))</f>
        <v>S18</v>
      </c>
      <c r="J854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54" s="2" t="str">
        <f>TEXT(Calendar[[#This Row],[Date]],"jjjj")</f>
        <v>lundi</v>
      </c>
      <c r="L854" s="2">
        <f>WEEKDAY(Calendar[[#This Row],[Date]],2)</f>
        <v>1</v>
      </c>
      <c r="M854" s="2">
        <f>DAY(Calendar[[#This Row],[Date]])</f>
        <v>2</v>
      </c>
      <c r="N854" s="2">
        <f>Calendar[[#This Row],[Date]]-DATE(Calendar[[#This Row],[Annee]],1,1)+1</f>
        <v>122</v>
      </c>
      <c r="O854" s="2" t="b">
        <f>IF(OR(Calendar[[#This Row],[Nom_Jour]]="Samedi",Calendar[[#This Row],[Nom_Jour]]="Dimanche"),TRUE)</f>
        <v>0</v>
      </c>
      <c r="P854" s="1" t="b">
        <f>NOT(ISERROR(VLOOKUP(Calendar[[#This Row],[Date]],Fériés[Date Fériés],1,FALSE)))</f>
        <v>0</v>
      </c>
    </row>
    <row r="855" spans="1:16" x14ac:dyDescent="0.3">
      <c r="A855" s="1">
        <v>44684</v>
      </c>
      <c r="B855" s="1" t="str">
        <f>TEXT(Calendar[[#This Row],[Date]],"aaaa")</f>
        <v>2022</v>
      </c>
      <c r="C855" s="1" t="str">
        <f>"T"&amp;ROUNDUP(Calendar[[#This Row],[No_Mois]]/3,0)</f>
        <v>T2</v>
      </c>
      <c r="D855">
        <f t="shared" si="14"/>
        <v>5</v>
      </c>
      <c r="E855" s="2" t="str">
        <f>"M"&amp;Calendar[[#This Row],[No_Mois]]</f>
        <v>M5</v>
      </c>
      <c r="F855" s="2" t="str">
        <f>Calendar[[#This Row],[Annee]]&amp;IF(LEN(Calendar[[#This Row],[No_Mois]])=1,"0"&amp;Calendar[[#This Row],[No_Mois]],Calendar[[#This Row],[No_Mois]])</f>
        <v>202205</v>
      </c>
      <c r="G855" s="1" t="str">
        <f>TEXT(Calendar[[#This Row],[Date]],"mmmm")&amp;" "&amp;TEXT(Calendar[[#This Row],[Date]],"aa")</f>
        <v>mai 22</v>
      </c>
      <c r="H855" s="1" t="str">
        <f>TEXT(Calendar[[#This Row],[Date]],"mmm")&amp;" "&amp;TEXT(Calendar[[#This Row],[Date]],"aa")</f>
        <v>mai 22</v>
      </c>
      <c r="I855" s="2" t="str">
        <f>"S"&amp;IF(LEN(_xlfn.ISOWEEKNUM(Calendar[[#This Row],[Date]]))=1,"0"&amp;_xlfn.ISOWEEKNUM(Calendar[[#This Row],[Date]]),_xlfn.ISOWEEKNUM(Calendar[[#This Row],[Date]]))</f>
        <v>S18</v>
      </c>
      <c r="J855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55" s="2" t="str">
        <f>TEXT(Calendar[[#This Row],[Date]],"jjjj")</f>
        <v>mardi</v>
      </c>
      <c r="L855" s="2">
        <f>WEEKDAY(Calendar[[#This Row],[Date]],2)</f>
        <v>2</v>
      </c>
      <c r="M855" s="2">
        <f>DAY(Calendar[[#This Row],[Date]])</f>
        <v>3</v>
      </c>
      <c r="N855" s="2">
        <f>Calendar[[#This Row],[Date]]-DATE(Calendar[[#This Row],[Annee]],1,1)+1</f>
        <v>123</v>
      </c>
      <c r="O855" s="2" t="b">
        <f>IF(OR(Calendar[[#This Row],[Nom_Jour]]="Samedi",Calendar[[#This Row],[Nom_Jour]]="Dimanche"),TRUE)</f>
        <v>0</v>
      </c>
      <c r="P855" s="1" t="b">
        <f>NOT(ISERROR(VLOOKUP(Calendar[[#This Row],[Date]],Fériés[Date Fériés],1,FALSE)))</f>
        <v>0</v>
      </c>
    </row>
    <row r="856" spans="1:16" x14ac:dyDescent="0.3">
      <c r="A856" s="1">
        <v>44685</v>
      </c>
      <c r="B856" s="1" t="str">
        <f>TEXT(Calendar[[#This Row],[Date]],"aaaa")</f>
        <v>2022</v>
      </c>
      <c r="C856" s="1" t="str">
        <f>"T"&amp;ROUNDUP(Calendar[[#This Row],[No_Mois]]/3,0)</f>
        <v>T2</v>
      </c>
      <c r="D856">
        <f t="shared" si="14"/>
        <v>5</v>
      </c>
      <c r="E856" s="2" t="str">
        <f>"M"&amp;Calendar[[#This Row],[No_Mois]]</f>
        <v>M5</v>
      </c>
      <c r="F856" s="2" t="str">
        <f>Calendar[[#This Row],[Annee]]&amp;IF(LEN(Calendar[[#This Row],[No_Mois]])=1,"0"&amp;Calendar[[#This Row],[No_Mois]],Calendar[[#This Row],[No_Mois]])</f>
        <v>202205</v>
      </c>
      <c r="G856" s="1" t="str">
        <f>TEXT(Calendar[[#This Row],[Date]],"mmmm")&amp;" "&amp;TEXT(Calendar[[#This Row],[Date]],"aa")</f>
        <v>mai 22</v>
      </c>
      <c r="H856" s="1" t="str">
        <f>TEXT(Calendar[[#This Row],[Date]],"mmm")&amp;" "&amp;TEXT(Calendar[[#This Row],[Date]],"aa")</f>
        <v>mai 22</v>
      </c>
      <c r="I856" s="2" t="str">
        <f>"S"&amp;IF(LEN(_xlfn.ISOWEEKNUM(Calendar[[#This Row],[Date]]))=1,"0"&amp;_xlfn.ISOWEEKNUM(Calendar[[#This Row],[Date]]),_xlfn.ISOWEEKNUM(Calendar[[#This Row],[Date]]))</f>
        <v>S18</v>
      </c>
      <c r="J856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56" s="2" t="str">
        <f>TEXT(Calendar[[#This Row],[Date]],"jjjj")</f>
        <v>mercredi</v>
      </c>
      <c r="L856" s="2">
        <f>WEEKDAY(Calendar[[#This Row],[Date]],2)</f>
        <v>3</v>
      </c>
      <c r="M856" s="2">
        <f>DAY(Calendar[[#This Row],[Date]])</f>
        <v>4</v>
      </c>
      <c r="N856" s="2">
        <f>Calendar[[#This Row],[Date]]-DATE(Calendar[[#This Row],[Annee]],1,1)+1</f>
        <v>124</v>
      </c>
      <c r="O856" s="2" t="b">
        <f>IF(OR(Calendar[[#This Row],[Nom_Jour]]="Samedi",Calendar[[#This Row],[Nom_Jour]]="Dimanche"),TRUE)</f>
        <v>0</v>
      </c>
      <c r="P856" s="1" t="b">
        <f>NOT(ISERROR(VLOOKUP(Calendar[[#This Row],[Date]],Fériés[Date Fériés],1,FALSE)))</f>
        <v>0</v>
      </c>
    </row>
    <row r="857" spans="1:16" x14ac:dyDescent="0.3">
      <c r="A857" s="1">
        <v>44686</v>
      </c>
      <c r="B857" s="1" t="str">
        <f>TEXT(Calendar[[#This Row],[Date]],"aaaa")</f>
        <v>2022</v>
      </c>
      <c r="C857" s="1" t="str">
        <f>"T"&amp;ROUNDUP(Calendar[[#This Row],[No_Mois]]/3,0)</f>
        <v>T2</v>
      </c>
      <c r="D857">
        <f t="shared" si="14"/>
        <v>5</v>
      </c>
      <c r="E857" s="2" t="str">
        <f>"M"&amp;Calendar[[#This Row],[No_Mois]]</f>
        <v>M5</v>
      </c>
      <c r="F857" s="2" t="str">
        <f>Calendar[[#This Row],[Annee]]&amp;IF(LEN(Calendar[[#This Row],[No_Mois]])=1,"0"&amp;Calendar[[#This Row],[No_Mois]],Calendar[[#This Row],[No_Mois]])</f>
        <v>202205</v>
      </c>
      <c r="G857" s="1" t="str">
        <f>TEXT(Calendar[[#This Row],[Date]],"mmmm")&amp;" "&amp;TEXT(Calendar[[#This Row],[Date]],"aa")</f>
        <v>mai 22</v>
      </c>
      <c r="H857" s="1" t="str">
        <f>TEXT(Calendar[[#This Row],[Date]],"mmm")&amp;" "&amp;TEXT(Calendar[[#This Row],[Date]],"aa")</f>
        <v>mai 22</v>
      </c>
      <c r="I857" s="2" t="str">
        <f>"S"&amp;IF(LEN(_xlfn.ISOWEEKNUM(Calendar[[#This Row],[Date]]))=1,"0"&amp;_xlfn.ISOWEEKNUM(Calendar[[#This Row],[Date]]),_xlfn.ISOWEEKNUM(Calendar[[#This Row],[Date]]))</f>
        <v>S18</v>
      </c>
      <c r="J857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57" s="2" t="str">
        <f>TEXT(Calendar[[#This Row],[Date]],"jjjj")</f>
        <v>jeudi</v>
      </c>
      <c r="L857" s="2">
        <f>WEEKDAY(Calendar[[#This Row],[Date]],2)</f>
        <v>4</v>
      </c>
      <c r="M857" s="2">
        <f>DAY(Calendar[[#This Row],[Date]])</f>
        <v>5</v>
      </c>
      <c r="N857" s="2">
        <f>Calendar[[#This Row],[Date]]-DATE(Calendar[[#This Row],[Annee]],1,1)+1</f>
        <v>125</v>
      </c>
      <c r="O857" s="2" t="b">
        <f>IF(OR(Calendar[[#This Row],[Nom_Jour]]="Samedi",Calendar[[#This Row],[Nom_Jour]]="Dimanche"),TRUE)</f>
        <v>0</v>
      </c>
      <c r="P857" s="1" t="b">
        <f>NOT(ISERROR(VLOOKUP(Calendar[[#This Row],[Date]],Fériés[Date Fériés],1,FALSE)))</f>
        <v>0</v>
      </c>
    </row>
    <row r="858" spans="1:16" x14ac:dyDescent="0.3">
      <c r="A858" s="1">
        <v>44687</v>
      </c>
      <c r="B858" s="1" t="str">
        <f>TEXT(Calendar[[#This Row],[Date]],"aaaa")</f>
        <v>2022</v>
      </c>
      <c r="C858" s="1" t="str">
        <f>"T"&amp;ROUNDUP(Calendar[[#This Row],[No_Mois]]/3,0)</f>
        <v>T2</v>
      </c>
      <c r="D858">
        <f t="shared" si="14"/>
        <v>5</v>
      </c>
      <c r="E858" s="2" t="str">
        <f>"M"&amp;Calendar[[#This Row],[No_Mois]]</f>
        <v>M5</v>
      </c>
      <c r="F858" s="2" t="str">
        <f>Calendar[[#This Row],[Annee]]&amp;IF(LEN(Calendar[[#This Row],[No_Mois]])=1,"0"&amp;Calendar[[#This Row],[No_Mois]],Calendar[[#This Row],[No_Mois]])</f>
        <v>202205</v>
      </c>
      <c r="G858" s="1" t="str">
        <f>TEXT(Calendar[[#This Row],[Date]],"mmmm")&amp;" "&amp;TEXT(Calendar[[#This Row],[Date]],"aa")</f>
        <v>mai 22</v>
      </c>
      <c r="H858" s="1" t="str">
        <f>TEXT(Calendar[[#This Row],[Date]],"mmm")&amp;" "&amp;TEXT(Calendar[[#This Row],[Date]],"aa")</f>
        <v>mai 22</v>
      </c>
      <c r="I858" s="2" t="str">
        <f>"S"&amp;IF(LEN(_xlfn.ISOWEEKNUM(Calendar[[#This Row],[Date]]))=1,"0"&amp;_xlfn.ISOWEEKNUM(Calendar[[#This Row],[Date]]),_xlfn.ISOWEEKNUM(Calendar[[#This Row],[Date]]))</f>
        <v>S18</v>
      </c>
      <c r="J858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58" s="2" t="str">
        <f>TEXT(Calendar[[#This Row],[Date]],"jjjj")</f>
        <v>vendredi</v>
      </c>
      <c r="L858" s="2">
        <f>WEEKDAY(Calendar[[#This Row],[Date]],2)</f>
        <v>5</v>
      </c>
      <c r="M858" s="2">
        <f>DAY(Calendar[[#This Row],[Date]])</f>
        <v>6</v>
      </c>
      <c r="N858" s="2">
        <f>Calendar[[#This Row],[Date]]-DATE(Calendar[[#This Row],[Annee]],1,1)+1</f>
        <v>126</v>
      </c>
      <c r="O858" s="2" t="b">
        <f>IF(OR(Calendar[[#This Row],[Nom_Jour]]="Samedi",Calendar[[#This Row],[Nom_Jour]]="Dimanche"),TRUE)</f>
        <v>0</v>
      </c>
      <c r="P858" s="1" t="b">
        <f>NOT(ISERROR(VLOOKUP(Calendar[[#This Row],[Date]],Fériés[Date Fériés],1,FALSE)))</f>
        <v>0</v>
      </c>
    </row>
    <row r="859" spans="1:16" x14ac:dyDescent="0.3">
      <c r="A859" s="1">
        <v>44688</v>
      </c>
      <c r="B859" s="1" t="str">
        <f>TEXT(Calendar[[#This Row],[Date]],"aaaa")</f>
        <v>2022</v>
      </c>
      <c r="C859" s="1" t="str">
        <f>"T"&amp;ROUNDUP(Calendar[[#This Row],[No_Mois]]/3,0)</f>
        <v>T2</v>
      </c>
      <c r="D859">
        <f t="shared" si="14"/>
        <v>5</v>
      </c>
      <c r="E859" s="2" t="str">
        <f>"M"&amp;Calendar[[#This Row],[No_Mois]]</f>
        <v>M5</v>
      </c>
      <c r="F859" s="2" t="str">
        <f>Calendar[[#This Row],[Annee]]&amp;IF(LEN(Calendar[[#This Row],[No_Mois]])=1,"0"&amp;Calendar[[#This Row],[No_Mois]],Calendar[[#This Row],[No_Mois]])</f>
        <v>202205</v>
      </c>
      <c r="G859" s="1" t="str">
        <f>TEXT(Calendar[[#This Row],[Date]],"mmmm")&amp;" "&amp;TEXT(Calendar[[#This Row],[Date]],"aa")</f>
        <v>mai 22</v>
      </c>
      <c r="H859" s="1" t="str">
        <f>TEXT(Calendar[[#This Row],[Date]],"mmm")&amp;" "&amp;TEXT(Calendar[[#This Row],[Date]],"aa")</f>
        <v>mai 22</v>
      </c>
      <c r="I859" s="2" t="str">
        <f>"S"&amp;IF(LEN(_xlfn.ISOWEEKNUM(Calendar[[#This Row],[Date]]))=1,"0"&amp;_xlfn.ISOWEEKNUM(Calendar[[#This Row],[Date]]),_xlfn.ISOWEEKNUM(Calendar[[#This Row],[Date]]))</f>
        <v>S18</v>
      </c>
      <c r="J859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59" s="2" t="str">
        <f>TEXT(Calendar[[#This Row],[Date]],"jjjj")</f>
        <v>samedi</v>
      </c>
      <c r="L859" s="2">
        <f>WEEKDAY(Calendar[[#This Row],[Date]],2)</f>
        <v>6</v>
      </c>
      <c r="M859" s="2">
        <f>DAY(Calendar[[#This Row],[Date]])</f>
        <v>7</v>
      </c>
      <c r="N859" s="2">
        <f>Calendar[[#This Row],[Date]]-DATE(Calendar[[#This Row],[Annee]],1,1)+1</f>
        <v>127</v>
      </c>
      <c r="O859" s="2" t="b">
        <f>IF(OR(Calendar[[#This Row],[Nom_Jour]]="Samedi",Calendar[[#This Row],[Nom_Jour]]="Dimanche"),TRUE)</f>
        <v>1</v>
      </c>
      <c r="P859" s="1" t="b">
        <f>NOT(ISERROR(VLOOKUP(Calendar[[#This Row],[Date]],Fériés[Date Fériés],1,FALSE)))</f>
        <v>0</v>
      </c>
    </row>
    <row r="860" spans="1:16" x14ac:dyDescent="0.3">
      <c r="A860" s="1">
        <v>44689</v>
      </c>
      <c r="B860" s="1" t="str">
        <f>TEXT(Calendar[[#This Row],[Date]],"aaaa")</f>
        <v>2022</v>
      </c>
      <c r="C860" s="1" t="str">
        <f>"T"&amp;ROUNDUP(Calendar[[#This Row],[No_Mois]]/3,0)</f>
        <v>T2</v>
      </c>
      <c r="D860">
        <f t="shared" si="14"/>
        <v>5</v>
      </c>
      <c r="E860" s="2" t="str">
        <f>"M"&amp;Calendar[[#This Row],[No_Mois]]</f>
        <v>M5</v>
      </c>
      <c r="F860" s="2" t="str">
        <f>Calendar[[#This Row],[Annee]]&amp;IF(LEN(Calendar[[#This Row],[No_Mois]])=1,"0"&amp;Calendar[[#This Row],[No_Mois]],Calendar[[#This Row],[No_Mois]])</f>
        <v>202205</v>
      </c>
      <c r="G860" s="1" t="str">
        <f>TEXT(Calendar[[#This Row],[Date]],"mmmm")&amp;" "&amp;TEXT(Calendar[[#This Row],[Date]],"aa")</f>
        <v>mai 22</v>
      </c>
      <c r="H860" s="1" t="str">
        <f>TEXT(Calendar[[#This Row],[Date]],"mmm")&amp;" "&amp;TEXT(Calendar[[#This Row],[Date]],"aa")</f>
        <v>mai 22</v>
      </c>
      <c r="I860" s="2" t="str">
        <f>"S"&amp;IF(LEN(_xlfn.ISOWEEKNUM(Calendar[[#This Row],[Date]]))=1,"0"&amp;_xlfn.ISOWEEKNUM(Calendar[[#This Row],[Date]]),_xlfn.ISOWEEKNUM(Calendar[[#This Row],[Date]]))</f>
        <v>S18</v>
      </c>
      <c r="J860" s="2" t="str">
        <f>Calendar[[#This Row],[Annee]]&amp;"-"&amp;IF(LEN(_xlfn.ISOWEEKNUM(Calendar[[#This Row],[Date]]))=1,"0"&amp;_xlfn.ISOWEEKNUM(Calendar[[#This Row],[Date]]),_xlfn.ISOWEEKNUM(Calendar[[#This Row],[Date]]))</f>
        <v>2022-18</v>
      </c>
      <c r="K860" s="2" t="str">
        <f>TEXT(Calendar[[#This Row],[Date]],"jjjj")</f>
        <v>dimanche</v>
      </c>
      <c r="L860" s="2">
        <f>WEEKDAY(Calendar[[#This Row],[Date]],2)</f>
        <v>7</v>
      </c>
      <c r="M860" s="2">
        <f>DAY(Calendar[[#This Row],[Date]])</f>
        <v>8</v>
      </c>
      <c r="N860" s="2">
        <f>Calendar[[#This Row],[Date]]-DATE(Calendar[[#This Row],[Annee]],1,1)+1</f>
        <v>128</v>
      </c>
      <c r="O860" s="2" t="b">
        <f>IF(OR(Calendar[[#This Row],[Nom_Jour]]="Samedi",Calendar[[#This Row],[Nom_Jour]]="Dimanche"),TRUE)</f>
        <v>1</v>
      </c>
      <c r="P860" s="1" t="b">
        <f>NOT(ISERROR(VLOOKUP(Calendar[[#This Row],[Date]],Fériés[Date Fériés],1,FALSE)))</f>
        <v>1</v>
      </c>
    </row>
    <row r="861" spans="1:16" x14ac:dyDescent="0.3">
      <c r="A861" s="1">
        <v>44690</v>
      </c>
      <c r="B861" s="1" t="str">
        <f>TEXT(Calendar[[#This Row],[Date]],"aaaa")</f>
        <v>2022</v>
      </c>
      <c r="C861" s="1" t="str">
        <f>"T"&amp;ROUNDUP(Calendar[[#This Row],[No_Mois]]/3,0)</f>
        <v>T2</v>
      </c>
      <c r="D861">
        <f t="shared" si="14"/>
        <v>5</v>
      </c>
      <c r="E861" s="2" t="str">
        <f>"M"&amp;Calendar[[#This Row],[No_Mois]]</f>
        <v>M5</v>
      </c>
      <c r="F861" s="2" t="str">
        <f>Calendar[[#This Row],[Annee]]&amp;IF(LEN(Calendar[[#This Row],[No_Mois]])=1,"0"&amp;Calendar[[#This Row],[No_Mois]],Calendar[[#This Row],[No_Mois]])</f>
        <v>202205</v>
      </c>
      <c r="G861" s="1" t="str">
        <f>TEXT(Calendar[[#This Row],[Date]],"mmmm")&amp;" "&amp;TEXT(Calendar[[#This Row],[Date]],"aa")</f>
        <v>mai 22</v>
      </c>
      <c r="H861" s="1" t="str">
        <f>TEXT(Calendar[[#This Row],[Date]],"mmm")&amp;" "&amp;TEXT(Calendar[[#This Row],[Date]],"aa")</f>
        <v>mai 22</v>
      </c>
      <c r="I861" s="2" t="str">
        <f>"S"&amp;IF(LEN(_xlfn.ISOWEEKNUM(Calendar[[#This Row],[Date]]))=1,"0"&amp;_xlfn.ISOWEEKNUM(Calendar[[#This Row],[Date]]),_xlfn.ISOWEEKNUM(Calendar[[#This Row],[Date]]))</f>
        <v>S19</v>
      </c>
      <c r="J861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1" s="2" t="str">
        <f>TEXT(Calendar[[#This Row],[Date]],"jjjj")</f>
        <v>lundi</v>
      </c>
      <c r="L861" s="2">
        <f>WEEKDAY(Calendar[[#This Row],[Date]],2)</f>
        <v>1</v>
      </c>
      <c r="M861" s="2">
        <f>DAY(Calendar[[#This Row],[Date]])</f>
        <v>9</v>
      </c>
      <c r="N861" s="2">
        <f>Calendar[[#This Row],[Date]]-DATE(Calendar[[#This Row],[Annee]],1,1)+1</f>
        <v>129</v>
      </c>
      <c r="O861" s="2" t="b">
        <f>IF(OR(Calendar[[#This Row],[Nom_Jour]]="Samedi",Calendar[[#This Row],[Nom_Jour]]="Dimanche"),TRUE)</f>
        <v>0</v>
      </c>
      <c r="P861" s="1" t="b">
        <f>NOT(ISERROR(VLOOKUP(Calendar[[#This Row],[Date]],Fériés[Date Fériés],1,FALSE)))</f>
        <v>0</v>
      </c>
    </row>
    <row r="862" spans="1:16" x14ac:dyDescent="0.3">
      <c r="A862" s="1">
        <v>44691</v>
      </c>
      <c r="B862" s="1" t="str">
        <f>TEXT(Calendar[[#This Row],[Date]],"aaaa")</f>
        <v>2022</v>
      </c>
      <c r="C862" s="1" t="str">
        <f>"T"&amp;ROUNDUP(Calendar[[#This Row],[No_Mois]]/3,0)</f>
        <v>T2</v>
      </c>
      <c r="D862">
        <f t="shared" si="14"/>
        <v>5</v>
      </c>
      <c r="E862" s="2" t="str">
        <f>"M"&amp;Calendar[[#This Row],[No_Mois]]</f>
        <v>M5</v>
      </c>
      <c r="F862" s="2" t="str">
        <f>Calendar[[#This Row],[Annee]]&amp;IF(LEN(Calendar[[#This Row],[No_Mois]])=1,"0"&amp;Calendar[[#This Row],[No_Mois]],Calendar[[#This Row],[No_Mois]])</f>
        <v>202205</v>
      </c>
      <c r="G862" s="1" t="str">
        <f>TEXT(Calendar[[#This Row],[Date]],"mmmm")&amp;" "&amp;TEXT(Calendar[[#This Row],[Date]],"aa")</f>
        <v>mai 22</v>
      </c>
      <c r="H862" s="1" t="str">
        <f>TEXT(Calendar[[#This Row],[Date]],"mmm")&amp;" "&amp;TEXT(Calendar[[#This Row],[Date]],"aa")</f>
        <v>mai 22</v>
      </c>
      <c r="I862" s="2" t="str">
        <f>"S"&amp;IF(LEN(_xlfn.ISOWEEKNUM(Calendar[[#This Row],[Date]]))=1,"0"&amp;_xlfn.ISOWEEKNUM(Calendar[[#This Row],[Date]]),_xlfn.ISOWEEKNUM(Calendar[[#This Row],[Date]]))</f>
        <v>S19</v>
      </c>
      <c r="J862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2" s="2" t="str">
        <f>TEXT(Calendar[[#This Row],[Date]],"jjjj")</f>
        <v>mardi</v>
      </c>
      <c r="L862" s="2">
        <f>WEEKDAY(Calendar[[#This Row],[Date]],2)</f>
        <v>2</v>
      </c>
      <c r="M862" s="2">
        <f>DAY(Calendar[[#This Row],[Date]])</f>
        <v>10</v>
      </c>
      <c r="N862" s="2">
        <f>Calendar[[#This Row],[Date]]-DATE(Calendar[[#This Row],[Annee]],1,1)+1</f>
        <v>130</v>
      </c>
      <c r="O862" s="2" t="b">
        <f>IF(OR(Calendar[[#This Row],[Nom_Jour]]="Samedi",Calendar[[#This Row],[Nom_Jour]]="Dimanche"),TRUE)</f>
        <v>0</v>
      </c>
      <c r="P862" s="1" t="b">
        <f>NOT(ISERROR(VLOOKUP(Calendar[[#This Row],[Date]],Fériés[Date Fériés],1,FALSE)))</f>
        <v>0</v>
      </c>
    </row>
    <row r="863" spans="1:16" x14ac:dyDescent="0.3">
      <c r="A863" s="1">
        <v>44692</v>
      </c>
      <c r="B863" s="1" t="str">
        <f>TEXT(Calendar[[#This Row],[Date]],"aaaa")</f>
        <v>2022</v>
      </c>
      <c r="C863" s="1" t="str">
        <f>"T"&amp;ROUNDUP(Calendar[[#This Row],[No_Mois]]/3,0)</f>
        <v>T2</v>
      </c>
      <c r="D863">
        <f t="shared" si="14"/>
        <v>5</v>
      </c>
      <c r="E863" s="2" t="str">
        <f>"M"&amp;Calendar[[#This Row],[No_Mois]]</f>
        <v>M5</v>
      </c>
      <c r="F863" s="2" t="str">
        <f>Calendar[[#This Row],[Annee]]&amp;IF(LEN(Calendar[[#This Row],[No_Mois]])=1,"0"&amp;Calendar[[#This Row],[No_Mois]],Calendar[[#This Row],[No_Mois]])</f>
        <v>202205</v>
      </c>
      <c r="G863" s="1" t="str">
        <f>TEXT(Calendar[[#This Row],[Date]],"mmmm")&amp;" "&amp;TEXT(Calendar[[#This Row],[Date]],"aa")</f>
        <v>mai 22</v>
      </c>
      <c r="H863" s="1" t="str">
        <f>TEXT(Calendar[[#This Row],[Date]],"mmm")&amp;" "&amp;TEXT(Calendar[[#This Row],[Date]],"aa")</f>
        <v>mai 22</v>
      </c>
      <c r="I863" s="2" t="str">
        <f>"S"&amp;IF(LEN(_xlfn.ISOWEEKNUM(Calendar[[#This Row],[Date]]))=1,"0"&amp;_xlfn.ISOWEEKNUM(Calendar[[#This Row],[Date]]),_xlfn.ISOWEEKNUM(Calendar[[#This Row],[Date]]))</f>
        <v>S19</v>
      </c>
      <c r="J863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3" s="2" t="str">
        <f>TEXT(Calendar[[#This Row],[Date]],"jjjj")</f>
        <v>mercredi</v>
      </c>
      <c r="L863" s="2">
        <f>WEEKDAY(Calendar[[#This Row],[Date]],2)</f>
        <v>3</v>
      </c>
      <c r="M863" s="2">
        <f>DAY(Calendar[[#This Row],[Date]])</f>
        <v>11</v>
      </c>
      <c r="N863" s="2">
        <f>Calendar[[#This Row],[Date]]-DATE(Calendar[[#This Row],[Annee]],1,1)+1</f>
        <v>131</v>
      </c>
      <c r="O863" s="2" t="b">
        <f>IF(OR(Calendar[[#This Row],[Nom_Jour]]="Samedi",Calendar[[#This Row],[Nom_Jour]]="Dimanche"),TRUE)</f>
        <v>0</v>
      </c>
      <c r="P863" s="1" t="b">
        <f>NOT(ISERROR(VLOOKUP(Calendar[[#This Row],[Date]],Fériés[Date Fériés],1,FALSE)))</f>
        <v>0</v>
      </c>
    </row>
    <row r="864" spans="1:16" x14ac:dyDescent="0.3">
      <c r="A864" s="1">
        <v>44693</v>
      </c>
      <c r="B864" s="1" t="str">
        <f>TEXT(Calendar[[#This Row],[Date]],"aaaa")</f>
        <v>2022</v>
      </c>
      <c r="C864" s="1" t="str">
        <f>"T"&amp;ROUNDUP(Calendar[[#This Row],[No_Mois]]/3,0)</f>
        <v>T2</v>
      </c>
      <c r="D864">
        <f t="shared" si="14"/>
        <v>5</v>
      </c>
      <c r="E864" s="2" t="str">
        <f>"M"&amp;Calendar[[#This Row],[No_Mois]]</f>
        <v>M5</v>
      </c>
      <c r="F864" s="2" t="str">
        <f>Calendar[[#This Row],[Annee]]&amp;IF(LEN(Calendar[[#This Row],[No_Mois]])=1,"0"&amp;Calendar[[#This Row],[No_Mois]],Calendar[[#This Row],[No_Mois]])</f>
        <v>202205</v>
      </c>
      <c r="G864" s="1" t="str">
        <f>TEXT(Calendar[[#This Row],[Date]],"mmmm")&amp;" "&amp;TEXT(Calendar[[#This Row],[Date]],"aa")</f>
        <v>mai 22</v>
      </c>
      <c r="H864" s="1" t="str">
        <f>TEXT(Calendar[[#This Row],[Date]],"mmm")&amp;" "&amp;TEXT(Calendar[[#This Row],[Date]],"aa")</f>
        <v>mai 22</v>
      </c>
      <c r="I864" s="2" t="str">
        <f>"S"&amp;IF(LEN(_xlfn.ISOWEEKNUM(Calendar[[#This Row],[Date]]))=1,"0"&amp;_xlfn.ISOWEEKNUM(Calendar[[#This Row],[Date]]),_xlfn.ISOWEEKNUM(Calendar[[#This Row],[Date]]))</f>
        <v>S19</v>
      </c>
      <c r="J864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4" s="2" t="str">
        <f>TEXT(Calendar[[#This Row],[Date]],"jjjj")</f>
        <v>jeudi</v>
      </c>
      <c r="L864" s="2">
        <f>WEEKDAY(Calendar[[#This Row],[Date]],2)</f>
        <v>4</v>
      </c>
      <c r="M864" s="2">
        <f>DAY(Calendar[[#This Row],[Date]])</f>
        <v>12</v>
      </c>
      <c r="N864" s="2">
        <f>Calendar[[#This Row],[Date]]-DATE(Calendar[[#This Row],[Annee]],1,1)+1</f>
        <v>132</v>
      </c>
      <c r="O864" s="2" t="b">
        <f>IF(OR(Calendar[[#This Row],[Nom_Jour]]="Samedi",Calendar[[#This Row],[Nom_Jour]]="Dimanche"),TRUE)</f>
        <v>0</v>
      </c>
      <c r="P864" s="1" t="b">
        <f>NOT(ISERROR(VLOOKUP(Calendar[[#This Row],[Date]],Fériés[Date Fériés],1,FALSE)))</f>
        <v>0</v>
      </c>
    </row>
    <row r="865" spans="1:16" x14ac:dyDescent="0.3">
      <c r="A865" s="1">
        <v>44694</v>
      </c>
      <c r="B865" s="1" t="str">
        <f>TEXT(Calendar[[#This Row],[Date]],"aaaa")</f>
        <v>2022</v>
      </c>
      <c r="C865" s="1" t="str">
        <f>"T"&amp;ROUNDUP(Calendar[[#This Row],[No_Mois]]/3,0)</f>
        <v>T2</v>
      </c>
      <c r="D865">
        <f t="shared" si="14"/>
        <v>5</v>
      </c>
      <c r="E865" s="2" t="str">
        <f>"M"&amp;Calendar[[#This Row],[No_Mois]]</f>
        <v>M5</v>
      </c>
      <c r="F865" s="2" t="str">
        <f>Calendar[[#This Row],[Annee]]&amp;IF(LEN(Calendar[[#This Row],[No_Mois]])=1,"0"&amp;Calendar[[#This Row],[No_Mois]],Calendar[[#This Row],[No_Mois]])</f>
        <v>202205</v>
      </c>
      <c r="G865" s="1" t="str">
        <f>TEXT(Calendar[[#This Row],[Date]],"mmmm")&amp;" "&amp;TEXT(Calendar[[#This Row],[Date]],"aa")</f>
        <v>mai 22</v>
      </c>
      <c r="H865" s="1" t="str">
        <f>TEXT(Calendar[[#This Row],[Date]],"mmm")&amp;" "&amp;TEXT(Calendar[[#This Row],[Date]],"aa")</f>
        <v>mai 22</v>
      </c>
      <c r="I865" s="2" t="str">
        <f>"S"&amp;IF(LEN(_xlfn.ISOWEEKNUM(Calendar[[#This Row],[Date]]))=1,"0"&amp;_xlfn.ISOWEEKNUM(Calendar[[#This Row],[Date]]),_xlfn.ISOWEEKNUM(Calendar[[#This Row],[Date]]))</f>
        <v>S19</v>
      </c>
      <c r="J865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5" s="2" t="str">
        <f>TEXT(Calendar[[#This Row],[Date]],"jjjj")</f>
        <v>vendredi</v>
      </c>
      <c r="L865" s="2">
        <f>WEEKDAY(Calendar[[#This Row],[Date]],2)</f>
        <v>5</v>
      </c>
      <c r="M865" s="2">
        <f>DAY(Calendar[[#This Row],[Date]])</f>
        <v>13</v>
      </c>
      <c r="N865" s="2">
        <f>Calendar[[#This Row],[Date]]-DATE(Calendar[[#This Row],[Annee]],1,1)+1</f>
        <v>133</v>
      </c>
      <c r="O865" s="2" t="b">
        <f>IF(OR(Calendar[[#This Row],[Nom_Jour]]="Samedi",Calendar[[#This Row],[Nom_Jour]]="Dimanche"),TRUE)</f>
        <v>0</v>
      </c>
      <c r="P865" s="1" t="b">
        <f>NOT(ISERROR(VLOOKUP(Calendar[[#This Row],[Date]],Fériés[Date Fériés],1,FALSE)))</f>
        <v>0</v>
      </c>
    </row>
    <row r="866" spans="1:16" x14ac:dyDescent="0.3">
      <c r="A866" s="1">
        <v>44695</v>
      </c>
      <c r="B866" s="1" t="str">
        <f>TEXT(Calendar[[#This Row],[Date]],"aaaa")</f>
        <v>2022</v>
      </c>
      <c r="C866" s="1" t="str">
        <f>"T"&amp;ROUNDUP(Calendar[[#This Row],[No_Mois]]/3,0)</f>
        <v>T2</v>
      </c>
      <c r="D866">
        <f t="shared" si="14"/>
        <v>5</v>
      </c>
      <c r="E866" s="2" t="str">
        <f>"M"&amp;Calendar[[#This Row],[No_Mois]]</f>
        <v>M5</v>
      </c>
      <c r="F866" s="2" t="str">
        <f>Calendar[[#This Row],[Annee]]&amp;IF(LEN(Calendar[[#This Row],[No_Mois]])=1,"0"&amp;Calendar[[#This Row],[No_Mois]],Calendar[[#This Row],[No_Mois]])</f>
        <v>202205</v>
      </c>
      <c r="G866" s="1" t="str">
        <f>TEXT(Calendar[[#This Row],[Date]],"mmmm")&amp;" "&amp;TEXT(Calendar[[#This Row],[Date]],"aa")</f>
        <v>mai 22</v>
      </c>
      <c r="H866" s="1" t="str">
        <f>TEXT(Calendar[[#This Row],[Date]],"mmm")&amp;" "&amp;TEXT(Calendar[[#This Row],[Date]],"aa")</f>
        <v>mai 22</v>
      </c>
      <c r="I866" s="2" t="str">
        <f>"S"&amp;IF(LEN(_xlfn.ISOWEEKNUM(Calendar[[#This Row],[Date]]))=1,"0"&amp;_xlfn.ISOWEEKNUM(Calendar[[#This Row],[Date]]),_xlfn.ISOWEEKNUM(Calendar[[#This Row],[Date]]))</f>
        <v>S19</v>
      </c>
      <c r="J866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6" s="2" t="str">
        <f>TEXT(Calendar[[#This Row],[Date]],"jjjj")</f>
        <v>samedi</v>
      </c>
      <c r="L866" s="2">
        <f>WEEKDAY(Calendar[[#This Row],[Date]],2)</f>
        <v>6</v>
      </c>
      <c r="M866" s="2">
        <f>DAY(Calendar[[#This Row],[Date]])</f>
        <v>14</v>
      </c>
      <c r="N866" s="2">
        <f>Calendar[[#This Row],[Date]]-DATE(Calendar[[#This Row],[Annee]],1,1)+1</f>
        <v>134</v>
      </c>
      <c r="O866" s="2" t="b">
        <f>IF(OR(Calendar[[#This Row],[Nom_Jour]]="Samedi",Calendar[[#This Row],[Nom_Jour]]="Dimanche"),TRUE)</f>
        <v>1</v>
      </c>
      <c r="P866" s="1" t="b">
        <f>NOT(ISERROR(VLOOKUP(Calendar[[#This Row],[Date]],Fériés[Date Fériés],1,FALSE)))</f>
        <v>0</v>
      </c>
    </row>
    <row r="867" spans="1:16" x14ac:dyDescent="0.3">
      <c r="A867" s="1">
        <v>44696</v>
      </c>
      <c r="B867" s="1" t="str">
        <f>TEXT(Calendar[[#This Row],[Date]],"aaaa")</f>
        <v>2022</v>
      </c>
      <c r="C867" s="1" t="str">
        <f>"T"&amp;ROUNDUP(Calendar[[#This Row],[No_Mois]]/3,0)</f>
        <v>T2</v>
      </c>
      <c r="D867">
        <f t="shared" si="14"/>
        <v>5</v>
      </c>
      <c r="E867" s="2" t="str">
        <f>"M"&amp;Calendar[[#This Row],[No_Mois]]</f>
        <v>M5</v>
      </c>
      <c r="F867" s="2" t="str">
        <f>Calendar[[#This Row],[Annee]]&amp;IF(LEN(Calendar[[#This Row],[No_Mois]])=1,"0"&amp;Calendar[[#This Row],[No_Mois]],Calendar[[#This Row],[No_Mois]])</f>
        <v>202205</v>
      </c>
      <c r="G867" s="1" t="str">
        <f>TEXT(Calendar[[#This Row],[Date]],"mmmm")&amp;" "&amp;TEXT(Calendar[[#This Row],[Date]],"aa")</f>
        <v>mai 22</v>
      </c>
      <c r="H867" s="1" t="str">
        <f>TEXT(Calendar[[#This Row],[Date]],"mmm")&amp;" "&amp;TEXT(Calendar[[#This Row],[Date]],"aa")</f>
        <v>mai 22</v>
      </c>
      <c r="I867" s="2" t="str">
        <f>"S"&amp;IF(LEN(_xlfn.ISOWEEKNUM(Calendar[[#This Row],[Date]]))=1,"0"&amp;_xlfn.ISOWEEKNUM(Calendar[[#This Row],[Date]]),_xlfn.ISOWEEKNUM(Calendar[[#This Row],[Date]]))</f>
        <v>S19</v>
      </c>
      <c r="J867" s="2" t="str">
        <f>Calendar[[#This Row],[Annee]]&amp;"-"&amp;IF(LEN(_xlfn.ISOWEEKNUM(Calendar[[#This Row],[Date]]))=1,"0"&amp;_xlfn.ISOWEEKNUM(Calendar[[#This Row],[Date]]),_xlfn.ISOWEEKNUM(Calendar[[#This Row],[Date]]))</f>
        <v>2022-19</v>
      </c>
      <c r="K867" s="2" t="str">
        <f>TEXT(Calendar[[#This Row],[Date]],"jjjj")</f>
        <v>dimanche</v>
      </c>
      <c r="L867" s="2">
        <f>WEEKDAY(Calendar[[#This Row],[Date]],2)</f>
        <v>7</v>
      </c>
      <c r="M867" s="2">
        <f>DAY(Calendar[[#This Row],[Date]])</f>
        <v>15</v>
      </c>
      <c r="N867" s="2">
        <f>Calendar[[#This Row],[Date]]-DATE(Calendar[[#This Row],[Annee]],1,1)+1</f>
        <v>135</v>
      </c>
      <c r="O867" s="2" t="b">
        <f>IF(OR(Calendar[[#This Row],[Nom_Jour]]="Samedi",Calendar[[#This Row],[Nom_Jour]]="Dimanche"),TRUE)</f>
        <v>1</v>
      </c>
      <c r="P867" s="1" t="b">
        <f>NOT(ISERROR(VLOOKUP(Calendar[[#This Row],[Date]],Fériés[Date Fériés],1,FALSE)))</f>
        <v>0</v>
      </c>
    </row>
    <row r="868" spans="1:16" x14ac:dyDescent="0.3">
      <c r="A868" s="1">
        <v>44697</v>
      </c>
      <c r="B868" s="1" t="str">
        <f>TEXT(Calendar[[#This Row],[Date]],"aaaa")</f>
        <v>2022</v>
      </c>
      <c r="C868" s="1" t="str">
        <f>"T"&amp;ROUNDUP(Calendar[[#This Row],[No_Mois]]/3,0)</f>
        <v>T2</v>
      </c>
      <c r="D868">
        <f t="shared" si="14"/>
        <v>5</v>
      </c>
      <c r="E868" s="2" t="str">
        <f>"M"&amp;Calendar[[#This Row],[No_Mois]]</f>
        <v>M5</v>
      </c>
      <c r="F868" s="2" t="str">
        <f>Calendar[[#This Row],[Annee]]&amp;IF(LEN(Calendar[[#This Row],[No_Mois]])=1,"0"&amp;Calendar[[#This Row],[No_Mois]],Calendar[[#This Row],[No_Mois]])</f>
        <v>202205</v>
      </c>
      <c r="G868" s="1" t="str">
        <f>TEXT(Calendar[[#This Row],[Date]],"mmmm")&amp;" "&amp;TEXT(Calendar[[#This Row],[Date]],"aa")</f>
        <v>mai 22</v>
      </c>
      <c r="H868" s="1" t="str">
        <f>TEXT(Calendar[[#This Row],[Date]],"mmm")&amp;" "&amp;TEXT(Calendar[[#This Row],[Date]],"aa")</f>
        <v>mai 22</v>
      </c>
      <c r="I868" s="2" t="str">
        <f>"S"&amp;IF(LEN(_xlfn.ISOWEEKNUM(Calendar[[#This Row],[Date]]))=1,"0"&amp;_xlfn.ISOWEEKNUM(Calendar[[#This Row],[Date]]),_xlfn.ISOWEEKNUM(Calendar[[#This Row],[Date]]))</f>
        <v>S20</v>
      </c>
      <c r="J868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68" s="2" t="str">
        <f>TEXT(Calendar[[#This Row],[Date]],"jjjj")</f>
        <v>lundi</v>
      </c>
      <c r="L868" s="2">
        <f>WEEKDAY(Calendar[[#This Row],[Date]],2)</f>
        <v>1</v>
      </c>
      <c r="M868" s="2">
        <f>DAY(Calendar[[#This Row],[Date]])</f>
        <v>16</v>
      </c>
      <c r="N868" s="2">
        <f>Calendar[[#This Row],[Date]]-DATE(Calendar[[#This Row],[Annee]],1,1)+1</f>
        <v>136</v>
      </c>
      <c r="O868" s="2" t="b">
        <f>IF(OR(Calendar[[#This Row],[Nom_Jour]]="Samedi",Calendar[[#This Row],[Nom_Jour]]="Dimanche"),TRUE)</f>
        <v>0</v>
      </c>
      <c r="P868" s="1" t="b">
        <f>NOT(ISERROR(VLOOKUP(Calendar[[#This Row],[Date]],Fériés[Date Fériés],1,FALSE)))</f>
        <v>0</v>
      </c>
    </row>
    <row r="869" spans="1:16" x14ac:dyDescent="0.3">
      <c r="A869" s="1">
        <v>44698</v>
      </c>
      <c r="B869" s="1" t="str">
        <f>TEXT(Calendar[[#This Row],[Date]],"aaaa")</f>
        <v>2022</v>
      </c>
      <c r="C869" s="1" t="str">
        <f>"T"&amp;ROUNDUP(Calendar[[#This Row],[No_Mois]]/3,0)</f>
        <v>T2</v>
      </c>
      <c r="D869">
        <f t="shared" si="14"/>
        <v>5</v>
      </c>
      <c r="E869" s="2" t="str">
        <f>"M"&amp;Calendar[[#This Row],[No_Mois]]</f>
        <v>M5</v>
      </c>
      <c r="F869" s="2" t="str">
        <f>Calendar[[#This Row],[Annee]]&amp;IF(LEN(Calendar[[#This Row],[No_Mois]])=1,"0"&amp;Calendar[[#This Row],[No_Mois]],Calendar[[#This Row],[No_Mois]])</f>
        <v>202205</v>
      </c>
      <c r="G869" s="1" t="str">
        <f>TEXT(Calendar[[#This Row],[Date]],"mmmm")&amp;" "&amp;TEXT(Calendar[[#This Row],[Date]],"aa")</f>
        <v>mai 22</v>
      </c>
      <c r="H869" s="1" t="str">
        <f>TEXT(Calendar[[#This Row],[Date]],"mmm")&amp;" "&amp;TEXT(Calendar[[#This Row],[Date]],"aa")</f>
        <v>mai 22</v>
      </c>
      <c r="I869" s="2" t="str">
        <f>"S"&amp;IF(LEN(_xlfn.ISOWEEKNUM(Calendar[[#This Row],[Date]]))=1,"0"&amp;_xlfn.ISOWEEKNUM(Calendar[[#This Row],[Date]]),_xlfn.ISOWEEKNUM(Calendar[[#This Row],[Date]]))</f>
        <v>S20</v>
      </c>
      <c r="J869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69" s="2" t="str">
        <f>TEXT(Calendar[[#This Row],[Date]],"jjjj")</f>
        <v>mardi</v>
      </c>
      <c r="L869" s="2">
        <f>WEEKDAY(Calendar[[#This Row],[Date]],2)</f>
        <v>2</v>
      </c>
      <c r="M869" s="2">
        <f>DAY(Calendar[[#This Row],[Date]])</f>
        <v>17</v>
      </c>
      <c r="N869" s="2">
        <f>Calendar[[#This Row],[Date]]-DATE(Calendar[[#This Row],[Annee]],1,1)+1</f>
        <v>137</v>
      </c>
      <c r="O869" s="2" t="b">
        <f>IF(OR(Calendar[[#This Row],[Nom_Jour]]="Samedi",Calendar[[#This Row],[Nom_Jour]]="Dimanche"),TRUE)</f>
        <v>0</v>
      </c>
      <c r="P869" s="1" t="b">
        <f>NOT(ISERROR(VLOOKUP(Calendar[[#This Row],[Date]],Fériés[Date Fériés],1,FALSE)))</f>
        <v>0</v>
      </c>
    </row>
    <row r="870" spans="1:16" x14ac:dyDescent="0.3">
      <c r="A870" s="1">
        <v>44699</v>
      </c>
      <c r="B870" s="1" t="str">
        <f>TEXT(Calendar[[#This Row],[Date]],"aaaa")</f>
        <v>2022</v>
      </c>
      <c r="C870" s="1" t="str">
        <f>"T"&amp;ROUNDUP(Calendar[[#This Row],[No_Mois]]/3,0)</f>
        <v>T2</v>
      </c>
      <c r="D870">
        <f t="shared" si="14"/>
        <v>5</v>
      </c>
      <c r="E870" s="2" t="str">
        <f>"M"&amp;Calendar[[#This Row],[No_Mois]]</f>
        <v>M5</v>
      </c>
      <c r="F870" s="2" t="str">
        <f>Calendar[[#This Row],[Annee]]&amp;IF(LEN(Calendar[[#This Row],[No_Mois]])=1,"0"&amp;Calendar[[#This Row],[No_Mois]],Calendar[[#This Row],[No_Mois]])</f>
        <v>202205</v>
      </c>
      <c r="G870" s="1" t="str">
        <f>TEXT(Calendar[[#This Row],[Date]],"mmmm")&amp;" "&amp;TEXT(Calendar[[#This Row],[Date]],"aa")</f>
        <v>mai 22</v>
      </c>
      <c r="H870" s="1" t="str">
        <f>TEXT(Calendar[[#This Row],[Date]],"mmm")&amp;" "&amp;TEXT(Calendar[[#This Row],[Date]],"aa")</f>
        <v>mai 22</v>
      </c>
      <c r="I870" s="2" t="str">
        <f>"S"&amp;IF(LEN(_xlfn.ISOWEEKNUM(Calendar[[#This Row],[Date]]))=1,"0"&amp;_xlfn.ISOWEEKNUM(Calendar[[#This Row],[Date]]),_xlfn.ISOWEEKNUM(Calendar[[#This Row],[Date]]))</f>
        <v>S20</v>
      </c>
      <c r="J870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70" s="2" t="str">
        <f>TEXT(Calendar[[#This Row],[Date]],"jjjj")</f>
        <v>mercredi</v>
      </c>
      <c r="L870" s="2">
        <f>WEEKDAY(Calendar[[#This Row],[Date]],2)</f>
        <v>3</v>
      </c>
      <c r="M870" s="2">
        <f>DAY(Calendar[[#This Row],[Date]])</f>
        <v>18</v>
      </c>
      <c r="N870" s="2">
        <f>Calendar[[#This Row],[Date]]-DATE(Calendar[[#This Row],[Annee]],1,1)+1</f>
        <v>138</v>
      </c>
      <c r="O870" s="2" t="b">
        <f>IF(OR(Calendar[[#This Row],[Nom_Jour]]="Samedi",Calendar[[#This Row],[Nom_Jour]]="Dimanche"),TRUE)</f>
        <v>0</v>
      </c>
      <c r="P870" s="1" t="b">
        <f>NOT(ISERROR(VLOOKUP(Calendar[[#This Row],[Date]],Fériés[Date Fériés],1,FALSE)))</f>
        <v>0</v>
      </c>
    </row>
    <row r="871" spans="1:16" x14ac:dyDescent="0.3">
      <c r="A871" s="1">
        <v>44700</v>
      </c>
      <c r="B871" s="1" t="str">
        <f>TEXT(Calendar[[#This Row],[Date]],"aaaa")</f>
        <v>2022</v>
      </c>
      <c r="C871" s="1" t="str">
        <f>"T"&amp;ROUNDUP(Calendar[[#This Row],[No_Mois]]/3,0)</f>
        <v>T2</v>
      </c>
      <c r="D871">
        <f t="shared" si="14"/>
        <v>5</v>
      </c>
      <c r="E871" s="2" t="str">
        <f>"M"&amp;Calendar[[#This Row],[No_Mois]]</f>
        <v>M5</v>
      </c>
      <c r="F871" s="2" t="str">
        <f>Calendar[[#This Row],[Annee]]&amp;IF(LEN(Calendar[[#This Row],[No_Mois]])=1,"0"&amp;Calendar[[#This Row],[No_Mois]],Calendar[[#This Row],[No_Mois]])</f>
        <v>202205</v>
      </c>
      <c r="G871" s="1" t="str">
        <f>TEXT(Calendar[[#This Row],[Date]],"mmmm")&amp;" "&amp;TEXT(Calendar[[#This Row],[Date]],"aa")</f>
        <v>mai 22</v>
      </c>
      <c r="H871" s="1" t="str">
        <f>TEXT(Calendar[[#This Row],[Date]],"mmm")&amp;" "&amp;TEXT(Calendar[[#This Row],[Date]],"aa")</f>
        <v>mai 22</v>
      </c>
      <c r="I871" s="2" t="str">
        <f>"S"&amp;IF(LEN(_xlfn.ISOWEEKNUM(Calendar[[#This Row],[Date]]))=1,"0"&amp;_xlfn.ISOWEEKNUM(Calendar[[#This Row],[Date]]),_xlfn.ISOWEEKNUM(Calendar[[#This Row],[Date]]))</f>
        <v>S20</v>
      </c>
      <c r="J871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71" s="2" t="str">
        <f>TEXT(Calendar[[#This Row],[Date]],"jjjj")</f>
        <v>jeudi</v>
      </c>
      <c r="L871" s="2">
        <f>WEEKDAY(Calendar[[#This Row],[Date]],2)</f>
        <v>4</v>
      </c>
      <c r="M871" s="2">
        <f>DAY(Calendar[[#This Row],[Date]])</f>
        <v>19</v>
      </c>
      <c r="N871" s="2">
        <f>Calendar[[#This Row],[Date]]-DATE(Calendar[[#This Row],[Annee]],1,1)+1</f>
        <v>139</v>
      </c>
      <c r="O871" s="2" t="b">
        <f>IF(OR(Calendar[[#This Row],[Nom_Jour]]="Samedi",Calendar[[#This Row],[Nom_Jour]]="Dimanche"),TRUE)</f>
        <v>0</v>
      </c>
      <c r="P871" s="1" t="b">
        <f>NOT(ISERROR(VLOOKUP(Calendar[[#This Row],[Date]],Fériés[Date Fériés],1,FALSE)))</f>
        <v>0</v>
      </c>
    </row>
    <row r="872" spans="1:16" x14ac:dyDescent="0.3">
      <c r="A872" s="1">
        <v>44701</v>
      </c>
      <c r="B872" s="1" t="str">
        <f>TEXT(Calendar[[#This Row],[Date]],"aaaa")</f>
        <v>2022</v>
      </c>
      <c r="C872" s="1" t="str">
        <f>"T"&amp;ROUNDUP(Calendar[[#This Row],[No_Mois]]/3,0)</f>
        <v>T2</v>
      </c>
      <c r="D872">
        <f t="shared" si="14"/>
        <v>5</v>
      </c>
      <c r="E872" s="2" t="str">
        <f>"M"&amp;Calendar[[#This Row],[No_Mois]]</f>
        <v>M5</v>
      </c>
      <c r="F872" s="2" t="str">
        <f>Calendar[[#This Row],[Annee]]&amp;IF(LEN(Calendar[[#This Row],[No_Mois]])=1,"0"&amp;Calendar[[#This Row],[No_Mois]],Calendar[[#This Row],[No_Mois]])</f>
        <v>202205</v>
      </c>
      <c r="G872" s="1" t="str">
        <f>TEXT(Calendar[[#This Row],[Date]],"mmmm")&amp;" "&amp;TEXT(Calendar[[#This Row],[Date]],"aa")</f>
        <v>mai 22</v>
      </c>
      <c r="H872" s="1" t="str">
        <f>TEXT(Calendar[[#This Row],[Date]],"mmm")&amp;" "&amp;TEXT(Calendar[[#This Row],[Date]],"aa")</f>
        <v>mai 22</v>
      </c>
      <c r="I872" s="2" t="str">
        <f>"S"&amp;IF(LEN(_xlfn.ISOWEEKNUM(Calendar[[#This Row],[Date]]))=1,"0"&amp;_xlfn.ISOWEEKNUM(Calendar[[#This Row],[Date]]),_xlfn.ISOWEEKNUM(Calendar[[#This Row],[Date]]))</f>
        <v>S20</v>
      </c>
      <c r="J872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72" s="2" t="str">
        <f>TEXT(Calendar[[#This Row],[Date]],"jjjj")</f>
        <v>vendredi</v>
      </c>
      <c r="L872" s="2">
        <f>WEEKDAY(Calendar[[#This Row],[Date]],2)</f>
        <v>5</v>
      </c>
      <c r="M872" s="2">
        <f>DAY(Calendar[[#This Row],[Date]])</f>
        <v>20</v>
      </c>
      <c r="N872" s="2">
        <f>Calendar[[#This Row],[Date]]-DATE(Calendar[[#This Row],[Annee]],1,1)+1</f>
        <v>140</v>
      </c>
      <c r="O872" s="2" t="b">
        <f>IF(OR(Calendar[[#This Row],[Nom_Jour]]="Samedi",Calendar[[#This Row],[Nom_Jour]]="Dimanche"),TRUE)</f>
        <v>0</v>
      </c>
      <c r="P872" s="1" t="b">
        <f>NOT(ISERROR(VLOOKUP(Calendar[[#This Row],[Date]],Fériés[Date Fériés],1,FALSE)))</f>
        <v>0</v>
      </c>
    </row>
    <row r="873" spans="1:16" x14ac:dyDescent="0.3">
      <c r="A873" s="1">
        <v>44702</v>
      </c>
      <c r="B873" s="1" t="str">
        <f>TEXT(Calendar[[#This Row],[Date]],"aaaa")</f>
        <v>2022</v>
      </c>
      <c r="C873" s="1" t="str">
        <f>"T"&amp;ROUNDUP(Calendar[[#This Row],[No_Mois]]/3,0)</f>
        <v>T2</v>
      </c>
      <c r="D873">
        <f t="shared" si="14"/>
        <v>5</v>
      </c>
      <c r="E873" s="2" t="str">
        <f>"M"&amp;Calendar[[#This Row],[No_Mois]]</f>
        <v>M5</v>
      </c>
      <c r="F873" s="2" t="str">
        <f>Calendar[[#This Row],[Annee]]&amp;IF(LEN(Calendar[[#This Row],[No_Mois]])=1,"0"&amp;Calendar[[#This Row],[No_Mois]],Calendar[[#This Row],[No_Mois]])</f>
        <v>202205</v>
      </c>
      <c r="G873" s="1" t="str">
        <f>TEXT(Calendar[[#This Row],[Date]],"mmmm")&amp;" "&amp;TEXT(Calendar[[#This Row],[Date]],"aa")</f>
        <v>mai 22</v>
      </c>
      <c r="H873" s="1" t="str">
        <f>TEXT(Calendar[[#This Row],[Date]],"mmm")&amp;" "&amp;TEXT(Calendar[[#This Row],[Date]],"aa")</f>
        <v>mai 22</v>
      </c>
      <c r="I873" s="2" t="str">
        <f>"S"&amp;IF(LEN(_xlfn.ISOWEEKNUM(Calendar[[#This Row],[Date]]))=1,"0"&amp;_xlfn.ISOWEEKNUM(Calendar[[#This Row],[Date]]),_xlfn.ISOWEEKNUM(Calendar[[#This Row],[Date]]))</f>
        <v>S20</v>
      </c>
      <c r="J873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73" s="2" t="str">
        <f>TEXT(Calendar[[#This Row],[Date]],"jjjj")</f>
        <v>samedi</v>
      </c>
      <c r="L873" s="2">
        <f>WEEKDAY(Calendar[[#This Row],[Date]],2)</f>
        <v>6</v>
      </c>
      <c r="M873" s="2">
        <f>DAY(Calendar[[#This Row],[Date]])</f>
        <v>21</v>
      </c>
      <c r="N873" s="2">
        <f>Calendar[[#This Row],[Date]]-DATE(Calendar[[#This Row],[Annee]],1,1)+1</f>
        <v>141</v>
      </c>
      <c r="O873" s="2" t="b">
        <f>IF(OR(Calendar[[#This Row],[Nom_Jour]]="Samedi",Calendar[[#This Row],[Nom_Jour]]="Dimanche"),TRUE)</f>
        <v>1</v>
      </c>
      <c r="P873" s="1" t="b">
        <f>NOT(ISERROR(VLOOKUP(Calendar[[#This Row],[Date]],Fériés[Date Fériés],1,FALSE)))</f>
        <v>0</v>
      </c>
    </row>
    <row r="874" spans="1:16" x14ac:dyDescent="0.3">
      <c r="A874" s="1">
        <v>44703</v>
      </c>
      <c r="B874" s="1" t="str">
        <f>TEXT(Calendar[[#This Row],[Date]],"aaaa")</f>
        <v>2022</v>
      </c>
      <c r="C874" s="1" t="str">
        <f>"T"&amp;ROUNDUP(Calendar[[#This Row],[No_Mois]]/3,0)</f>
        <v>T2</v>
      </c>
      <c r="D874">
        <f t="shared" si="14"/>
        <v>5</v>
      </c>
      <c r="E874" s="2" t="str">
        <f>"M"&amp;Calendar[[#This Row],[No_Mois]]</f>
        <v>M5</v>
      </c>
      <c r="F874" s="2" t="str">
        <f>Calendar[[#This Row],[Annee]]&amp;IF(LEN(Calendar[[#This Row],[No_Mois]])=1,"0"&amp;Calendar[[#This Row],[No_Mois]],Calendar[[#This Row],[No_Mois]])</f>
        <v>202205</v>
      </c>
      <c r="G874" s="1" t="str">
        <f>TEXT(Calendar[[#This Row],[Date]],"mmmm")&amp;" "&amp;TEXT(Calendar[[#This Row],[Date]],"aa")</f>
        <v>mai 22</v>
      </c>
      <c r="H874" s="1" t="str">
        <f>TEXT(Calendar[[#This Row],[Date]],"mmm")&amp;" "&amp;TEXT(Calendar[[#This Row],[Date]],"aa")</f>
        <v>mai 22</v>
      </c>
      <c r="I874" s="2" t="str">
        <f>"S"&amp;IF(LEN(_xlfn.ISOWEEKNUM(Calendar[[#This Row],[Date]]))=1,"0"&amp;_xlfn.ISOWEEKNUM(Calendar[[#This Row],[Date]]),_xlfn.ISOWEEKNUM(Calendar[[#This Row],[Date]]))</f>
        <v>S20</v>
      </c>
      <c r="J874" s="2" t="str">
        <f>Calendar[[#This Row],[Annee]]&amp;"-"&amp;IF(LEN(_xlfn.ISOWEEKNUM(Calendar[[#This Row],[Date]]))=1,"0"&amp;_xlfn.ISOWEEKNUM(Calendar[[#This Row],[Date]]),_xlfn.ISOWEEKNUM(Calendar[[#This Row],[Date]]))</f>
        <v>2022-20</v>
      </c>
      <c r="K874" s="2" t="str">
        <f>TEXT(Calendar[[#This Row],[Date]],"jjjj")</f>
        <v>dimanche</v>
      </c>
      <c r="L874" s="2">
        <f>WEEKDAY(Calendar[[#This Row],[Date]],2)</f>
        <v>7</v>
      </c>
      <c r="M874" s="2">
        <f>DAY(Calendar[[#This Row],[Date]])</f>
        <v>22</v>
      </c>
      <c r="N874" s="2">
        <f>Calendar[[#This Row],[Date]]-DATE(Calendar[[#This Row],[Annee]],1,1)+1</f>
        <v>142</v>
      </c>
      <c r="O874" s="2" t="b">
        <f>IF(OR(Calendar[[#This Row],[Nom_Jour]]="Samedi",Calendar[[#This Row],[Nom_Jour]]="Dimanche"),TRUE)</f>
        <v>1</v>
      </c>
      <c r="P874" s="1" t="b">
        <f>NOT(ISERROR(VLOOKUP(Calendar[[#This Row],[Date]],Fériés[Date Fériés],1,FALSE)))</f>
        <v>0</v>
      </c>
    </row>
    <row r="875" spans="1:16" x14ac:dyDescent="0.3">
      <c r="A875" s="1">
        <v>44704</v>
      </c>
      <c r="B875" s="1" t="str">
        <f>TEXT(Calendar[[#This Row],[Date]],"aaaa")</f>
        <v>2022</v>
      </c>
      <c r="C875" s="1" t="str">
        <f>"T"&amp;ROUNDUP(Calendar[[#This Row],[No_Mois]]/3,0)</f>
        <v>T2</v>
      </c>
      <c r="D875">
        <f t="shared" si="14"/>
        <v>5</v>
      </c>
      <c r="E875" s="2" t="str">
        <f>"M"&amp;Calendar[[#This Row],[No_Mois]]</f>
        <v>M5</v>
      </c>
      <c r="F875" s="2" t="str">
        <f>Calendar[[#This Row],[Annee]]&amp;IF(LEN(Calendar[[#This Row],[No_Mois]])=1,"0"&amp;Calendar[[#This Row],[No_Mois]],Calendar[[#This Row],[No_Mois]])</f>
        <v>202205</v>
      </c>
      <c r="G875" s="1" t="str">
        <f>TEXT(Calendar[[#This Row],[Date]],"mmmm")&amp;" "&amp;TEXT(Calendar[[#This Row],[Date]],"aa")</f>
        <v>mai 22</v>
      </c>
      <c r="H875" s="1" t="str">
        <f>TEXT(Calendar[[#This Row],[Date]],"mmm")&amp;" "&amp;TEXT(Calendar[[#This Row],[Date]],"aa")</f>
        <v>mai 22</v>
      </c>
      <c r="I875" s="2" t="str">
        <f>"S"&amp;IF(LEN(_xlfn.ISOWEEKNUM(Calendar[[#This Row],[Date]]))=1,"0"&amp;_xlfn.ISOWEEKNUM(Calendar[[#This Row],[Date]]),_xlfn.ISOWEEKNUM(Calendar[[#This Row],[Date]]))</f>
        <v>S21</v>
      </c>
      <c r="J875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75" s="2" t="str">
        <f>TEXT(Calendar[[#This Row],[Date]],"jjjj")</f>
        <v>lundi</v>
      </c>
      <c r="L875" s="2">
        <f>WEEKDAY(Calendar[[#This Row],[Date]],2)</f>
        <v>1</v>
      </c>
      <c r="M875" s="2">
        <f>DAY(Calendar[[#This Row],[Date]])</f>
        <v>23</v>
      </c>
      <c r="N875" s="2">
        <f>Calendar[[#This Row],[Date]]-DATE(Calendar[[#This Row],[Annee]],1,1)+1</f>
        <v>143</v>
      </c>
      <c r="O875" s="2" t="b">
        <f>IF(OR(Calendar[[#This Row],[Nom_Jour]]="Samedi",Calendar[[#This Row],[Nom_Jour]]="Dimanche"),TRUE)</f>
        <v>0</v>
      </c>
      <c r="P875" s="1" t="b">
        <f>NOT(ISERROR(VLOOKUP(Calendar[[#This Row],[Date]],Fériés[Date Fériés],1,FALSE)))</f>
        <v>0</v>
      </c>
    </row>
    <row r="876" spans="1:16" x14ac:dyDescent="0.3">
      <c r="A876" s="1">
        <v>44705</v>
      </c>
      <c r="B876" s="1" t="str">
        <f>TEXT(Calendar[[#This Row],[Date]],"aaaa")</f>
        <v>2022</v>
      </c>
      <c r="C876" s="1" t="str">
        <f>"T"&amp;ROUNDUP(Calendar[[#This Row],[No_Mois]]/3,0)</f>
        <v>T2</v>
      </c>
      <c r="D876">
        <f t="shared" si="14"/>
        <v>5</v>
      </c>
      <c r="E876" s="2" t="str">
        <f>"M"&amp;Calendar[[#This Row],[No_Mois]]</f>
        <v>M5</v>
      </c>
      <c r="F876" s="2" t="str">
        <f>Calendar[[#This Row],[Annee]]&amp;IF(LEN(Calendar[[#This Row],[No_Mois]])=1,"0"&amp;Calendar[[#This Row],[No_Mois]],Calendar[[#This Row],[No_Mois]])</f>
        <v>202205</v>
      </c>
      <c r="G876" s="1" t="str">
        <f>TEXT(Calendar[[#This Row],[Date]],"mmmm")&amp;" "&amp;TEXT(Calendar[[#This Row],[Date]],"aa")</f>
        <v>mai 22</v>
      </c>
      <c r="H876" s="1" t="str">
        <f>TEXT(Calendar[[#This Row],[Date]],"mmm")&amp;" "&amp;TEXT(Calendar[[#This Row],[Date]],"aa")</f>
        <v>mai 22</v>
      </c>
      <c r="I876" s="2" t="str">
        <f>"S"&amp;IF(LEN(_xlfn.ISOWEEKNUM(Calendar[[#This Row],[Date]]))=1,"0"&amp;_xlfn.ISOWEEKNUM(Calendar[[#This Row],[Date]]),_xlfn.ISOWEEKNUM(Calendar[[#This Row],[Date]]))</f>
        <v>S21</v>
      </c>
      <c r="J876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76" s="2" t="str">
        <f>TEXT(Calendar[[#This Row],[Date]],"jjjj")</f>
        <v>mardi</v>
      </c>
      <c r="L876" s="2">
        <f>WEEKDAY(Calendar[[#This Row],[Date]],2)</f>
        <v>2</v>
      </c>
      <c r="M876" s="2">
        <f>DAY(Calendar[[#This Row],[Date]])</f>
        <v>24</v>
      </c>
      <c r="N876" s="2">
        <f>Calendar[[#This Row],[Date]]-DATE(Calendar[[#This Row],[Annee]],1,1)+1</f>
        <v>144</v>
      </c>
      <c r="O876" s="2" t="b">
        <f>IF(OR(Calendar[[#This Row],[Nom_Jour]]="Samedi",Calendar[[#This Row],[Nom_Jour]]="Dimanche"),TRUE)</f>
        <v>0</v>
      </c>
      <c r="P876" s="1" t="b">
        <f>NOT(ISERROR(VLOOKUP(Calendar[[#This Row],[Date]],Fériés[Date Fériés],1,FALSE)))</f>
        <v>0</v>
      </c>
    </row>
    <row r="877" spans="1:16" x14ac:dyDescent="0.3">
      <c r="A877" s="1">
        <v>44706</v>
      </c>
      <c r="B877" s="1" t="str">
        <f>TEXT(Calendar[[#This Row],[Date]],"aaaa")</f>
        <v>2022</v>
      </c>
      <c r="C877" s="1" t="str">
        <f>"T"&amp;ROUNDUP(Calendar[[#This Row],[No_Mois]]/3,0)</f>
        <v>T2</v>
      </c>
      <c r="D877">
        <f t="shared" si="14"/>
        <v>5</v>
      </c>
      <c r="E877" s="2" t="str">
        <f>"M"&amp;Calendar[[#This Row],[No_Mois]]</f>
        <v>M5</v>
      </c>
      <c r="F877" s="2" t="str">
        <f>Calendar[[#This Row],[Annee]]&amp;IF(LEN(Calendar[[#This Row],[No_Mois]])=1,"0"&amp;Calendar[[#This Row],[No_Mois]],Calendar[[#This Row],[No_Mois]])</f>
        <v>202205</v>
      </c>
      <c r="G877" s="1" t="str">
        <f>TEXT(Calendar[[#This Row],[Date]],"mmmm")&amp;" "&amp;TEXT(Calendar[[#This Row],[Date]],"aa")</f>
        <v>mai 22</v>
      </c>
      <c r="H877" s="1" t="str">
        <f>TEXT(Calendar[[#This Row],[Date]],"mmm")&amp;" "&amp;TEXT(Calendar[[#This Row],[Date]],"aa")</f>
        <v>mai 22</v>
      </c>
      <c r="I877" s="2" t="str">
        <f>"S"&amp;IF(LEN(_xlfn.ISOWEEKNUM(Calendar[[#This Row],[Date]]))=1,"0"&amp;_xlfn.ISOWEEKNUM(Calendar[[#This Row],[Date]]),_xlfn.ISOWEEKNUM(Calendar[[#This Row],[Date]]))</f>
        <v>S21</v>
      </c>
      <c r="J877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77" s="2" t="str">
        <f>TEXT(Calendar[[#This Row],[Date]],"jjjj")</f>
        <v>mercredi</v>
      </c>
      <c r="L877" s="2">
        <f>WEEKDAY(Calendar[[#This Row],[Date]],2)</f>
        <v>3</v>
      </c>
      <c r="M877" s="2">
        <f>DAY(Calendar[[#This Row],[Date]])</f>
        <v>25</v>
      </c>
      <c r="N877" s="2">
        <f>Calendar[[#This Row],[Date]]-DATE(Calendar[[#This Row],[Annee]],1,1)+1</f>
        <v>145</v>
      </c>
      <c r="O877" s="2" t="b">
        <f>IF(OR(Calendar[[#This Row],[Nom_Jour]]="Samedi",Calendar[[#This Row],[Nom_Jour]]="Dimanche"),TRUE)</f>
        <v>0</v>
      </c>
      <c r="P877" s="1" t="b">
        <f>NOT(ISERROR(VLOOKUP(Calendar[[#This Row],[Date]],Fériés[Date Fériés],1,FALSE)))</f>
        <v>0</v>
      </c>
    </row>
    <row r="878" spans="1:16" x14ac:dyDescent="0.3">
      <c r="A878" s="1">
        <v>44707</v>
      </c>
      <c r="B878" s="1" t="str">
        <f>TEXT(Calendar[[#This Row],[Date]],"aaaa")</f>
        <v>2022</v>
      </c>
      <c r="C878" s="1" t="str">
        <f>"T"&amp;ROUNDUP(Calendar[[#This Row],[No_Mois]]/3,0)</f>
        <v>T2</v>
      </c>
      <c r="D878">
        <f t="shared" si="14"/>
        <v>5</v>
      </c>
      <c r="E878" s="2" t="str">
        <f>"M"&amp;Calendar[[#This Row],[No_Mois]]</f>
        <v>M5</v>
      </c>
      <c r="F878" s="2" t="str">
        <f>Calendar[[#This Row],[Annee]]&amp;IF(LEN(Calendar[[#This Row],[No_Mois]])=1,"0"&amp;Calendar[[#This Row],[No_Mois]],Calendar[[#This Row],[No_Mois]])</f>
        <v>202205</v>
      </c>
      <c r="G878" s="1" t="str">
        <f>TEXT(Calendar[[#This Row],[Date]],"mmmm")&amp;" "&amp;TEXT(Calendar[[#This Row],[Date]],"aa")</f>
        <v>mai 22</v>
      </c>
      <c r="H878" s="1" t="str">
        <f>TEXT(Calendar[[#This Row],[Date]],"mmm")&amp;" "&amp;TEXT(Calendar[[#This Row],[Date]],"aa")</f>
        <v>mai 22</v>
      </c>
      <c r="I878" s="2" t="str">
        <f>"S"&amp;IF(LEN(_xlfn.ISOWEEKNUM(Calendar[[#This Row],[Date]]))=1,"0"&amp;_xlfn.ISOWEEKNUM(Calendar[[#This Row],[Date]]),_xlfn.ISOWEEKNUM(Calendar[[#This Row],[Date]]))</f>
        <v>S21</v>
      </c>
      <c r="J878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78" s="2" t="str">
        <f>TEXT(Calendar[[#This Row],[Date]],"jjjj")</f>
        <v>jeudi</v>
      </c>
      <c r="L878" s="2">
        <f>WEEKDAY(Calendar[[#This Row],[Date]],2)</f>
        <v>4</v>
      </c>
      <c r="M878" s="2">
        <f>DAY(Calendar[[#This Row],[Date]])</f>
        <v>26</v>
      </c>
      <c r="N878" s="2">
        <f>Calendar[[#This Row],[Date]]-DATE(Calendar[[#This Row],[Annee]],1,1)+1</f>
        <v>146</v>
      </c>
      <c r="O878" s="2" t="b">
        <f>IF(OR(Calendar[[#This Row],[Nom_Jour]]="Samedi",Calendar[[#This Row],[Nom_Jour]]="Dimanche"),TRUE)</f>
        <v>0</v>
      </c>
      <c r="P878" s="1" t="b">
        <f>NOT(ISERROR(VLOOKUP(Calendar[[#This Row],[Date]],Fériés[Date Fériés],1,FALSE)))</f>
        <v>1</v>
      </c>
    </row>
    <row r="879" spans="1:16" x14ac:dyDescent="0.3">
      <c r="A879" s="1">
        <v>44708</v>
      </c>
      <c r="B879" s="1" t="str">
        <f>TEXT(Calendar[[#This Row],[Date]],"aaaa")</f>
        <v>2022</v>
      </c>
      <c r="C879" s="1" t="str">
        <f>"T"&amp;ROUNDUP(Calendar[[#This Row],[No_Mois]]/3,0)</f>
        <v>T2</v>
      </c>
      <c r="D879">
        <f t="shared" si="14"/>
        <v>5</v>
      </c>
      <c r="E879" s="2" t="str">
        <f>"M"&amp;Calendar[[#This Row],[No_Mois]]</f>
        <v>M5</v>
      </c>
      <c r="F879" s="2" t="str">
        <f>Calendar[[#This Row],[Annee]]&amp;IF(LEN(Calendar[[#This Row],[No_Mois]])=1,"0"&amp;Calendar[[#This Row],[No_Mois]],Calendar[[#This Row],[No_Mois]])</f>
        <v>202205</v>
      </c>
      <c r="G879" s="1" t="str">
        <f>TEXT(Calendar[[#This Row],[Date]],"mmmm")&amp;" "&amp;TEXT(Calendar[[#This Row],[Date]],"aa")</f>
        <v>mai 22</v>
      </c>
      <c r="H879" s="1" t="str">
        <f>TEXT(Calendar[[#This Row],[Date]],"mmm")&amp;" "&amp;TEXT(Calendar[[#This Row],[Date]],"aa")</f>
        <v>mai 22</v>
      </c>
      <c r="I879" s="2" t="str">
        <f>"S"&amp;IF(LEN(_xlfn.ISOWEEKNUM(Calendar[[#This Row],[Date]]))=1,"0"&amp;_xlfn.ISOWEEKNUM(Calendar[[#This Row],[Date]]),_xlfn.ISOWEEKNUM(Calendar[[#This Row],[Date]]))</f>
        <v>S21</v>
      </c>
      <c r="J879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79" s="2" t="str">
        <f>TEXT(Calendar[[#This Row],[Date]],"jjjj")</f>
        <v>vendredi</v>
      </c>
      <c r="L879" s="2">
        <f>WEEKDAY(Calendar[[#This Row],[Date]],2)</f>
        <v>5</v>
      </c>
      <c r="M879" s="2">
        <f>DAY(Calendar[[#This Row],[Date]])</f>
        <v>27</v>
      </c>
      <c r="N879" s="2">
        <f>Calendar[[#This Row],[Date]]-DATE(Calendar[[#This Row],[Annee]],1,1)+1</f>
        <v>147</v>
      </c>
      <c r="O879" s="2" t="b">
        <f>IF(OR(Calendar[[#This Row],[Nom_Jour]]="Samedi",Calendar[[#This Row],[Nom_Jour]]="Dimanche"),TRUE)</f>
        <v>0</v>
      </c>
      <c r="P879" s="1" t="b">
        <f>NOT(ISERROR(VLOOKUP(Calendar[[#This Row],[Date]],Fériés[Date Fériés],1,FALSE)))</f>
        <v>0</v>
      </c>
    </row>
    <row r="880" spans="1:16" x14ac:dyDescent="0.3">
      <c r="A880" s="1">
        <v>44709</v>
      </c>
      <c r="B880" s="1" t="str">
        <f>TEXT(Calendar[[#This Row],[Date]],"aaaa")</f>
        <v>2022</v>
      </c>
      <c r="C880" s="1" t="str">
        <f>"T"&amp;ROUNDUP(Calendar[[#This Row],[No_Mois]]/3,0)</f>
        <v>T2</v>
      </c>
      <c r="D880">
        <f t="shared" si="14"/>
        <v>5</v>
      </c>
      <c r="E880" s="2" t="str">
        <f>"M"&amp;Calendar[[#This Row],[No_Mois]]</f>
        <v>M5</v>
      </c>
      <c r="F880" s="2" t="str">
        <f>Calendar[[#This Row],[Annee]]&amp;IF(LEN(Calendar[[#This Row],[No_Mois]])=1,"0"&amp;Calendar[[#This Row],[No_Mois]],Calendar[[#This Row],[No_Mois]])</f>
        <v>202205</v>
      </c>
      <c r="G880" s="1" t="str">
        <f>TEXT(Calendar[[#This Row],[Date]],"mmmm")&amp;" "&amp;TEXT(Calendar[[#This Row],[Date]],"aa")</f>
        <v>mai 22</v>
      </c>
      <c r="H880" s="1" t="str">
        <f>TEXT(Calendar[[#This Row],[Date]],"mmm")&amp;" "&amp;TEXT(Calendar[[#This Row],[Date]],"aa")</f>
        <v>mai 22</v>
      </c>
      <c r="I880" s="2" t="str">
        <f>"S"&amp;IF(LEN(_xlfn.ISOWEEKNUM(Calendar[[#This Row],[Date]]))=1,"0"&amp;_xlfn.ISOWEEKNUM(Calendar[[#This Row],[Date]]),_xlfn.ISOWEEKNUM(Calendar[[#This Row],[Date]]))</f>
        <v>S21</v>
      </c>
      <c r="J880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80" s="2" t="str">
        <f>TEXT(Calendar[[#This Row],[Date]],"jjjj")</f>
        <v>samedi</v>
      </c>
      <c r="L880" s="2">
        <f>WEEKDAY(Calendar[[#This Row],[Date]],2)</f>
        <v>6</v>
      </c>
      <c r="M880" s="2">
        <f>DAY(Calendar[[#This Row],[Date]])</f>
        <v>28</v>
      </c>
      <c r="N880" s="2">
        <f>Calendar[[#This Row],[Date]]-DATE(Calendar[[#This Row],[Annee]],1,1)+1</f>
        <v>148</v>
      </c>
      <c r="O880" s="2" t="b">
        <f>IF(OR(Calendar[[#This Row],[Nom_Jour]]="Samedi",Calendar[[#This Row],[Nom_Jour]]="Dimanche"),TRUE)</f>
        <v>1</v>
      </c>
      <c r="P880" s="1" t="b">
        <f>NOT(ISERROR(VLOOKUP(Calendar[[#This Row],[Date]],Fériés[Date Fériés],1,FALSE)))</f>
        <v>0</v>
      </c>
    </row>
    <row r="881" spans="1:16" x14ac:dyDescent="0.3">
      <c r="A881" s="1">
        <v>44710</v>
      </c>
      <c r="B881" s="1" t="str">
        <f>TEXT(Calendar[[#This Row],[Date]],"aaaa")</f>
        <v>2022</v>
      </c>
      <c r="C881" s="1" t="str">
        <f>"T"&amp;ROUNDUP(Calendar[[#This Row],[No_Mois]]/3,0)</f>
        <v>T2</v>
      </c>
      <c r="D881">
        <f t="shared" si="14"/>
        <v>5</v>
      </c>
      <c r="E881" s="2" t="str">
        <f>"M"&amp;Calendar[[#This Row],[No_Mois]]</f>
        <v>M5</v>
      </c>
      <c r="F881" s="2" t="str">
        <f>Calendar[[#This Row],[Annee]]&amp;IF(LEN(Calendar[[#This Row],[No_Mois]])=1,"0"&amp;Calendar[[#This Row],[No_Mois]],Calendar[[#This Row],[No_Mois]])</f>
        <v>202205</v>
      </c>
      <c r="G881" s="1" t="str">
        <f>TEXT(Calendar[[#This Row],[Date]],"mmmm")&amp;" "&amp;TEXT(Calendar[[#This Row],[Date]],"aa")</f>
        <v>mai 22</v>
      </c>
      <c r="H881" s="1" t="str">
        <f>TEXT(Calendar[[#This Row],[Date]],"mmm")&amp;" "&amp;TEXT(Calendar[[#This Row],[Date]],"aa")</f>
        <v>mai 22</v>
      </c>
      <c r="I881" s="2" t="str">
        <f>"S"&amp;IF(LEN(_xlfn.ISOWEEKNUM(Calendar[[#This Row],[Date]]))=1,"0"&amp;_xlfn.ISOWEEKNUM(Calendar[[#This Row],[Date]]),_xlfn.ISOWEEKNUM(Calendar[[#This Row],[Date]]))</f>
        <v>S21</v>
      </c>
      <c r="J881" s="2" t="str">
        <f>Calendar[[#This Row],[Annee]]&amp;"-"&amp;IF(LEN(_xlfn.ISOWEEKNUM(Calendar[[#This Row],[Date]]))=1,"0"&amp;_xlfn.ISOWEEKNUM(Calendar[[#This Row],[Date]]),_xlfn.ISOWEEKNUM(Calendar[[#This Row],[Date]]))</f>
        <v>2022-21</v>
      </c>
      <c r="K881" s="2" t="str">
        <f>TEXT(Calendar[[#This Row],[Date]],"jjjj")</f>
        <v>dimanche</v>
      </c>
      <c r="L881" s="2">
        <f>WEEKDAY(Calendar[[#This Row],[Date]],2)</f>
        <v>7</v>
      </c>
      <c r="M881" s="2">
        <f>DAY(Calendar[[#This Row],[Date]])</f>
        <v>29</v>
      </c>
      <c r="N881" s="2">
        <f>Calendar[[#This Row],[Date]]-DATE(Calendar[[#This Row],[Annee]],1,1)+1</f>
        <v>149</v>
      </c>
      <c r="O881" s="2" t="b">
        <f>IF(OR(Calendar[[#This Row],[Nom_Jour]]="Samedi",Calendar[[#This Row],[Nom_Jour]]="Dimanche"),TRUE)</f>
        <v>1</v>
      </c>
      <c r="P881" s="1" t="b">
        <f>NOT(ISERROR(VLOOKUP(Calendar[[#This Row],[Date]],Fériés[Date Fériés],1,FALSE)))</f>
        <v>0</v>
      </c>
    </row>
    <row r="882" spans="1:16" x14ac:dyDescent="0.3">
      <c r="A882" s="1">
        <v>44711</v>
      </c>
      <c r="B882" s="1" t="str">
        <f>TEXT(Calendar[[#This Row],[Date]],"aaaa")</f>
        <v>2022</v>
      </c>
      <c r="C882" s="1" t="str">
        <f>"T"&amp;ROUNDUP(Calendar[[#This Row],[No_Mois]]/3,0)</f>
        <v>T2</v>
      </c>
      <c r="D882">
        <f t="shared" si="14"/>
        <v>5</v>
      </c>
      <c r="E882" s="2" t="str">
        <f>"M"&amp;Calendar[[#This Row],[No_Mois]]</f>
        <v>M5</v>
      </c>
      <c r="F882" s="2" t="str">
        <f>Calendar[[#This Row],[Annee]]&amp;IF(LEN(Calendar[[#This Row],[No_Mois]])=1,"0"&amp;Calendar[[#This Row],[No_Mois]],Calendar[[#This Row],[No_Mois]])</f>
        <v>202205</v>
      </c>
      <c r="G882" s="1" t="str">
        <f>TEXT(Calendar[[#This Row],[Date]],"mmmm")&amp;" "&amp;TEXT(Calendar[[#This Row],[Date]],"aa")</f>
        <v>mai 22</v>
      </c>
      <c r="H882" s="1" t="str">
        <f>TEXT(Calendar[[#This Row],[Date]],"mmm")&amp;" "&amp;TEXT(Calendar[[#This Row],[Date]],"aa")</f>
        <v>mai 22</v>
      </c>
      <c r="I882" s="2" t="str">
        <f>"S"&amp;IF(LEN(_xlfn.ISOWEEKNUM(Calendar[[#This Row],[Date]]))=1,"0"&amp;_xlfn.ISOWEEKNUM(Calendar[[#This Row],[Date]]),_xlfn.ISOWEEKNUM(Calendar[[#This Row],[Date]]))</f>
        <v>S22</v>
      </c>
      <c r="J882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2" s="2" t="str">
        <f>TEXT(Calendar[[#This Row],[Date]],"jjjj")</f>
        <v>lundi</v>
      </c>
      <c r="L882" s="2">
        <f>WEEKDAY(Calendar[[#This Row],[Date]],2)</f>
        <v>1</v>
      </c>
      <c r="M882" s="2">
        <f>DAY(Calendar[[#This Row],[Date]])</f>
        <v>30</v>
      </c>
      <c r="N882" s="2">
        <f>Calendar[[#This Row],[Date]]-DATE(Calendar[[#This Row],[Annee]],1,1)+1</f>
        <v>150</v>
      </c>
      <c r="O882" s="2" t="b">
        <f>IF(OR(Calendar[[#This Row],[Nom_Jour]]="Samedi",Calendar[[#This Row],[Nom_Jour]]="Dimanche"),TRUE)</f>
        <v>0</v>
      </c>
      <c r="P882" s="1" t="b">
        <f>NOT(ISERROR(VLOOKUP(Calendar[[#This Row],[Date]],Fériés[Date Fériés],1,FALSE)))</f>
        <v>0</v>
      </c>
    </row>
    <row r="883" spans="1:16" x14ac:dyDescent="0.3">
      <c r="A883" s="1">
        <v>44712</v>
      </c>
      <c r="B883" s="1" t="str">
        <f>TEXT(Calendar[[#This Row],[Date]],"aaaa")</f>
        <v>2022</v>
      </c>
      <c r="C883" s="1" t="str">
        <f>"T"&amp;ROUNDUP(Calendar[[#This Row],[No_Mois]]/3,0)</f>
        <v>T2</v>
      </c>
      <c r="D883">
        <f t="shared" si="14"/>
        <v>5</v>
      </c>
      <c r="E883" s="2" t="str">
        <f>"M"&amp;Calendar[[#This Row],[No_Mois]]</f>
        <v>M5</v>
      </c>
      <c r="F883" s="2" t="str">
        <f>Calendar[[#This Row],[Annee]]&amp;IF(LEN(Calendar[[#This Row],[No_Mois]])=1,"0"&amp;Calendar[[#This Row],[No_Mois]],Calendar[[#This Row],[No_Mois]])</f>
        <v>202205</v>
      </c>
      <c r="G883" s="1" t="str">
        <f>TEXT(Calendar[[#This Row],[Date]],"mmmm")&amp;" "&amp;TEXT(Calendar[[#This Row],[Date]],"aa")</f>
        <v>mai 22</v>
      </c>
      <c r="H883" s="1" t="str">
        <f>TEXT(Calendar[[#This Row],[Date]],"mmm")&amp;" "&amp;TEXT(Calendar[[#This Row],[Date]],"aa")</f>
        <v>mai 22</v>
      </c>
      <c r="I883" s="2" t="str">
        <f>"S"&amp;IF(LEN(_xlfn.ISOWEEKNUM(Calendar[[#This Row],[Date]]))=1,"0"&amp;_xlfn.ISOWEEKNUM(Calendar[[#This Row],[Date]]),_xlfn.ISOWEEKNUM(Calendar[[#This Row],[Date]]))</f>
        <v>S22</v>
      </c>
      <c r="J883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3" s="2" t="str">
        <f>TEXT(Calendar[[#This Row],[Date]],"jjjj")</f>
        <v>mardi</v>
      </c>
      <c r="L883" s="2">
        <f>WEEKDAY(Calendar[[#This Row],[Date]],2)</f>
        <v>2</v>
      </c>
      <c r="M883" s="2">
        <f>DAY(Calendar[[#This Row],[Date]])</f>
        <v>31</v>
      </c>
      <c r="N883" s="2">
        <f>Calendar[[#This Row],[Date]]-DATE(Calendar[[#This Row],[Annee]],1,1)+1</f>
        <v>151</v>
      </c>
      <c r="O883" s="2" t="b">
        <f>IF(OR(Calendar[[#This Row],[Nom_Jour]]="Samedi",Calendar[[#This Row],[Nom_Jour]]="Dimanche"),TRUE)</f>
        <v>0</v>
      </c>
      <c r="P883" s="1" t="b">
        <f>NOT(ISERROR(VLOOKUP(Calendar[[#This Row],[Date]],Fériés[Date Fériés],1,FALSE)))</f>
        <v>0</v>
      </c>
    </row>
    <row r="884" spans="1:16" x14ac:dyDescent="0.3">
      <c r="A884" s="1">
        <v>44713</v>
      </c>
      <c r="B884" s="1" t="str">
        <f>TEXT(Calendar[[#This Row],[Date]],"aaaa")</f>
        <v>2022</v>
      </c>
      <c r="C884" s="1" t="str">
        <f>"T"&amp;ROUNDUP(Calendar[[#This Row],[No_Mois]]/3,0)</f>
        <v>T2</v>
      </c>
      <c r="D884">
        <f t="shared" ref="D884:D947" si="15">MONTH(A884)</f>
        <v>6</v>
      </c>
      <c r="E884" s="2" t="str">
        <f>"M"&amp;Calendar[[#This Row],[No_Mois]]</f>
        <v>M6</v>
      </c>
      <c r="F884" s="2" t="str">
        <f>Calendar[[#This Row],[Annee]]&amp;IF(LEN(Calendar[[#This Row],[No_Mois]])=1,"0"&amp;Calendar[[#This Row],[No_Mois]],Calendar[[#This Row],[No_Mois]])</f>
        <v>202206</v>
      </c>
      <c r="G884" s="1" t="str">
        <f>TEXT(Calendar[[#This Row],[Date]],"mmmm")&amp;" "&amp;TEXT(Calendar[[#This Row],[Date]],"aa")</f>
        <v>juin 22</v>
      </c>
      <c r="H884" s="1" t="str">
        <f>TEXT(Calendar[[#This Row],[Date]],"mmm")&amp;" "&amp;TEXT(Calendar[[#This Row],[Date]],"aa")</f>
        <v>juin 22</v>
      </c>
      <c r="I884" s="2" t="str">
        <f>"S"&amp;IF(LEN(_xlfn.ISOWEEKNUM(Calendar[[#This Row],[Date]]))=1,"0"&amp;_xlfn.ISOWEEKNUM(Calendar[[#This Row],[Date]]),_xlfn.ISOWEEKNUM(Calendar[[#This Row],[Date]]))</f>
        <v>S22</v>
      </c>
      <c r="J884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4" s="2" t="str">
        <f>TEXT(Calendar[[#This Row],[Date]],"jjjj")</f>
        <v>mercredi</v>
      </c>
      <c r="L884" s="2">
        <f>WEEKDAY(Calendar[[#This Row],[Date]],2)</f>
        <v>3</v>
      </c>
      <c r="M884" s="2">
        <f>DAY(Calendar[[#This Row],[Date]])</f>
        <v>1</v>
      </c>
      <c r="N884" s="2">
        <f>Calendar[[#This Row],[Date]]-DATE(Calendar[[#This Row],[Annee]],1,1)+1</f>
        <v>152</v>
      </c>
      <c r="O884" s="2" t="b">
        <f>IF(OR(Calendar[[#This Row],[Nom_Jour]]="Samedi",Calendar[[#This Row],[Nom_Jour]]="Dimanche"),TRUE)</f>
        <v>0</v>
      </c>
      <c r="P884" s="1" t="b">
        <f>NOT(ISERROR(VLOOKUP(Calendar[[#This Row],[Date]],Fériés[Date Fériés],1,FALSE)))</f>
        <v>0</v>
      </c>
    </row>
    <row r="885" spans="1:16" x14ac:dyDescent="0.3">
      <c r="A885" s="1">
        <v>44714</v>
      </c>
      <c r="B885" s="1" t="str">
        <f>TEXT(Calendar[[#This Row],[Date]],"aaaa")</f>
        <v>2022</v>
      </c>
      <c r="C885" s="1" t="str">
        <f>"T"&amp;ROUNDUP(Calendar[[#This Row],[No_Mois]]/3,0)</f>
        <v>T2</v>
      </c>
      <c r="D885">
        <f t="shared" si="15"/>
        <v>6</v>
      </c>
      <c r="E885" s="2" t="str">
        <f>"M"&amp;Calendar[[#This Row],[No_Mois]]</f>
        <v>M6</v>
      </c>
      <c r="F885" s="2" t="str">
        <f>Calendar[[#This Row],[Annee]]&amp;IF(LEN(Calendar[[#This Row],[No_Mois]])=1,"0"&amp;Calendar[[#This Row],[No_Mois]],Calendar[[#This Row],[No_Mois]])</f>
        <v>202206</v>
      </c>
      <c r="G885" s="1" t="str">
        <f>TEXT(Calendar[[#This Row],[Date]],"mmmm")&amp;" "&amp;TEXT(Calendar[[#This Row],[Date]],"aa")</f>
        <v>juin 22</v>
      </c>
      <c r="H885" s="1" t="str">
        <f>TEXT(Calendar[[#This Row],[Date]],"mmm")&amp;" "&amp;TEXT(Calendar[[#This Row],[Date]],"aa")</f>
        <v>juin 22</v>
      </c>
      <c r="I885" s="2" t="str">
        <f>"S"&amp;IF(LEN(_xlfn.ISOWEEKNUM(Calendar[[#This Row],[Date]]))=1,"0"&amp;_xlfn.ISOWEEKNUM(Calendar[[#This Row],[Date]]),_xlfn.ISOWEEKNUM(Calendar[[#This Row],[Date]]))</f>
        <v>S22</v>
      </c>
      <c r="J885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5" s="2" t="str">
        <f>TEXT(Calendar[[#This Row],[Date]],"jjjj")</f>
        <v>jeudi</v>
      </c>
      <c r="L885" s="2">
        <f>WEEKDAY(Calendar[[#This Row],[Date]],2)</f>
        <v>4</v>
      </c>
      <c r="M885" s="2">
        <f>DAY(Calendar[[#This Row],[Date]])</f>
        <v>2</v>
      </c>
      <c r="N885" s="2">
        <f>Calendar[[#This Row],[Date]]-DATE(Calendar[[#This Row],[Annee]],1,1)+1</f>
        <v>153</v>
      </c>
      <c r="O885" s="2" t="b">
        <f>IF(OR(Calendar[[#This Row],[Nom_Jour]]="Samedi",Calendar[[#This Row],[Nom_Jour]]="Dimanche"),TRUE)</f>
        <v>0</v>
      </c>
      <c r="P885" s="1" t="b">
        <f>NOT(ISERROR(VLOOKUP(Calendar[[#This Row],[Date]],Fériés[Date Fériés],1,FALSE)))</f>
        <v>0</v>
      </c>
    </row>
    <row r="886" spans="1:16" x14ac:dyDescent="0.3">
      <c r="A886" s="1">
        <v>44715</v>
      </c>
      <c r="B886" s="1" t="str">
        <f>TEXT(Calendar[[#This Row],[Date]],"aaaa")</f>
        <v>2022</v>
      </c>
      <c r="C886" s="1" t="str">
        <f>"T"&amp;ROUNDUP(Calendar[[#This Row],[No_Mois]]/3,0)</f>
        <v>T2</v>
      </c>
      <c r="D886">
        <f t="shared" si="15"/>
        <v>6</v>
      </c>
      <c r="E886" s="2" t="str">
        <f>"M"&amp;Calendar[[#This Row],[No_Mois]]</f>
        <v>M6</v>
      </c>
      <c r="F886" s="2" t="str">
        <f>Calendar[[#This Row],[Annee]]&amp;IF(LEN(Calendar[[#This Row],[No_Mois]])=1,"0"&amp;Calendar[[#This Row],[No_Mois]],Calendar[[#This Row],[No_Mois]])</f>
        <v>202206</v>
      </c>
      <c r="G886" s="1" t="str">
        <f>TEXT(Calendar[[#This Row],[Date]],"mmmm")&amp;" "&amp;TEXT(Calendar[[#This Row],[Date]],"aa")</f>
        <v>juin 22</v>
      </c>
      <c r="H886" s="1" t="str">
        <f>TEXT(Calendar[[#This Row],[Date]],"mmm")&amp;" "&amp;TEXT(Calendar[[#This Row],[Date]],"aa")</f>
        <v>juin 22</v>
      </c>
      <c r="I886" s="2" t="str">
        <f>"S"&amp;IF(LEN(_xlfn.ISOWEEKNUM(Calendar[[#This Row],[Date]]))=1,"0"&amp;_xlfn.ISOWEEKNUM(Calendar[[#This Row],[Date]]),_xlfn.ISOWEEKNUM(Calendar[[#This Row],[Date]]))</f>
        <v>S22</v>
      </c>
      <c r="J886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6" s="2" t="str">
        <f>TEXT(Calendar[[#This Row],[Date]],"jjjj")</f>
        <v>vendredi</v>
      </c>
      <c r="L886" s="2">
        <f>WEEKDAY(Calendar[[#This Row],[Date]],2)</f>
        <v>5</v>
      </c>
      <c r="M886" s="2">
        <f>DAY(Calendar[[#This Row],[Date]])</f>
        <v>3</v>
      </c>
      <c r="N886" s="2">
        <f>Calendar[[#This Row],[Date]]-DATE(Calendar[[#This Row],[Annee]],1,1)+1</f>
        <v>154</v>
      </c>
      <c r="O886" s="2" t="b">
        <f>IF(OR(Calendar[[#This Row],[Nom_Jour]]="Samedi",Calendar[[#This Row],[Nom_Jour]]="Dimanche"),TRUE)</f>
        <v>0</v>
      </c>
      <c r="P886" s="1" t="b">
        <f>NOT(ISERROR(VLOOKUP(Calendar[[#This Row],[Date]],Fériés[Date Fériés],1,FALSE)))</f>
        <v>0</v>
      </c>
    </row>
    <row r="887" spans="1:16" x14ac:dyDescent="0.3">
      <c r="A887" s="1">
        <v>44716</v>
      </c>
      <c r="B887" s="1" t="str">
        <f>TEXT(Calendar[[#This Row],[Date]],"aaaa")</f>
        <v>2022</v>
      </c>
      <c r="C887" s="1" t="str">
        <f>"T"&amp;ROUNDUP(Calendar[[#This Row],[No_Mois]]/3,0)</f>
        <v>T2</v>
      </c>
      <c r="D887">
        <f t="shared" si="15"/>
        <v>6</v>
      </c>
      <c r="E887" s="2" t="str">
        <f>"M"&amp;Calendar[[#This Row],[No_Mois]]</f>
        <v>M6</v>
      </c>
      <c r="F887" s="2" t="str">
        <f>Calendar[[#This Row],[Annee]]&amp;IF(LEN(Calendar[[#This Row],[No_Mois]])=1,"0"&amp;Calendar[[#This Row],[No_Mois]],Calendar[[#This Row],[No_Mois]])</f>
        <v>202206</v>
      </c>
      <c r="G887" s="1" t="str">
        <f>TEXT(Calendar[[#This Row],[Date]],"mmmm")&amp;" "&amp;TEXT(Calendar[[#This Row],[Date]],"aa")</f>
        <v>juin 22</v>
      </c>
      <c r="H887" s="1" t="str">
        <f>TEXT(Calendar[[#This Row],[Date]],"mmm")&amp;" "&amp;TEXT(Calendar[[#This Row],[Date]],"aa")</f>
        <v>juin 22</v>
      </c>
      <c r="I887" s="2" t="str">
        <f>"S"&amp;IF(LEN(_xlfn.ISOWEEKNUM(Calendar[[#This Row],[Date]]))=1,"0"&amp;_xlfn.ISOWEEKNUM(Calendar[[#This Row],[Date]]),_xlfn.ISOWEEKNUM(Calendar[[#This Row],[Date]]))</f>
        <v>S22</v>
      </c>
      <c r="J887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7" s="2" t="str">
        <f>TEXT(Calendar[[#This Row],[Date]],"jjjj")</f>
        <v>samedi</v>
      </c>
      <c r="L887" s="2">
        <f>WEEKDAY(Calendar[[#This Row],[Date]],2)</f>
        <v>6</v>
      </c>
      <c r="M887" s="2">
        <f>DAY(Calendar[[#This Row],[Date]])</f>
        <v>4</v>
      </c>
      <c r="N887" s="2">
        <f>Calendar[[#This Row],[Date]]-DATE(Calendar[[#This Row],[Annee]],1,1)+1</f>
        <v>155</v>
      </c>
      <c r="O887" s="2" t="b">
        <f>IF(OR(Calendar[[#This Row],[Nom_Jour]]="Samedi",Calendar[[#This Row],[Nom_Jour]]="Dimanche"),TRUE)</f>
        <v>1</v>
      </c>
      <c r="P887" s="1" t="b">
        <f>NOT(ISERROR(VLOOKUP(Calendar[[#This Row],[Date]],Fériés[Date Fériés],1,FALSE)))</f>
        <v>0</v>
      </c>
    </row>
    <row r="888" spans="1:16" x14ac:dyDescent="0.3">
      <c r="A888" s="1">
        <v>44717</v>
      </c>
      <c r="B888" s="1" t="str">
        <f>TEXT(Calendar[[#This Row],[Date]],"aaaa")</f>
        <v>2022</v>
      </c>
      <c r="C888" s="1" t="str">
        <f>"T"&amp;ROUNDUP(Calendar[[#This Row],[No_Mois]]/3,0)</f>
        <v>T2</v>
      </c>
      <c r="D888">
        <f t="shared" si="15"/>
        <v>6</v>
      </c>
      <c r="E888" s="2" t="str">
        <f>"M"&amp;Calendar[[#This Row],[No_Mois]]</f>
        <v>M6</v>
      </c>
      <c r="F888" s="2" t="str">
        <f>Calendar[[#This Row],[Annee]]&amp;IF(LEN(Calendar[[#This Row],[No_Mois]])=1,"0"&amp;Calendar[[#This Row],[No_Mois]],Calendar[[#This Row],[No_Mois]])</f>
        <v>202206</v>
      </c>
      <c r="G888" s="1" t="str">
        <f>TEXT(Calendar[[#This Row],[Date]],"mmmm")&amp;" "&amp;TEXT(Calendar[[#This Row],[Date]],"aa")</f>
        <v>juin 22</v>
      </c>
      <c r="H888" s="1" t="str">
        <f>TEXT(Calendar[[#This Row],[Date]],"mmm")&amp;" "&amp;TEXT(Calendar[[#This Row],[Date]],"aa")</f>
        <v>juin 22</v>
      </c>
      <c r="I888" s="2" t="str">
        <f>"S"&amp;IF(LEN(_xlfn.ISOWEEKNUM(Calendar[[#This Row],[Date]]))=1,"0"&amp;_xlfn.ISOWEEKNUM(Calendar[[#This Row],[Date]]),_xlfn.ISOWEEKNUM(Calendar[[#This Row],[Date]]))</f>
        <v>S22</v>
      </c>
      <c r="J888" s="2" t="str">
        <f>Calendar[[#This Row],[Annee]]&amp;"-"&amp;IF(LEN(_xlfn.ISOWEEKNUM(Calendar[[#This Row],[Date]]))=1,"0"&amp;_xlfn.ISOWEEKNUM(Calendar[[#This Row],[Date]]),_xlfn.ISOWEEKNUM(Calendar[[#This Row],[Date]]))</f>
        <v>2022-22</v>
      </c>
      <c r="K888" s="2" t="str">
        <f>TEXT(Calendar[[#This Row],[Date]],"jjjj")</f>
        <v>dimanche</v>
      </c>
      <c r="L888" s="2">
        <f>WEEKDAY(Calendar[[#This Row],[Date]],2)</f>
        <v>7</v>
      </c>
      <c r="M888" s="2">
        <f>DAY(Calendar[[#This Row],[Date]])</f>
        <v>5</v>
      </c>
      <c r="N888" s="2">
        <f>Calendar[[#This Row],[Date]]-DATE(Calendar[[#This Row],[Annee]],1,1)+1</f>
        <v>156</v>
      </c>
      <c r="O888" s="2" t="b">
        <f>IF(OR(Calendar[[#This Row],[Nom_Jour]]="Samedi",Calendar[[#This Row],[Nom_Jour]]="Dimanche"),TRUE)</f>
        <v>1</v>
      </c>
      <c r="P888" s="1" t="b">
        <f>NOT(ISERROR(VLOOKUP(Calendar[[#This Row],[Date]],Fériés[Date Fériés],1,FALSE)))</f>
        <v>1</v>
      </c>
    </row>
    <row r="889" spans="1:16" x14ac:dyDescent="0.3">
      <c r="A889" s="1">
        <v>44718</v>
      </c>
      <c r="B889" s="1" t="str">
        <f>TEXT(Calendar[[#This Row],[Date]],"aaaa")</f>
        <v>2022</v>
      </c>
      <c r="C889" s="1" t="str">
        <f>"T"&amp;ROUNDUP(Calendar[[#This Row],[No_Mois]]/3,0)</f>
        <v>T2</v>
      </c>
      <c r="D889">
        <f t="shared" si="15"/>
        <v>6</v>
      </c>
      <c r="E889" s="2" t="str">
        <f>"M"&amp;Calendar[[#This Row],[No_Mois]]</f>
        <v>M6</v>
      </c>
      <c r="F889" s="2" t="str">
        <f>Calendar[[#This Row],[Annee]]&amp;IF(LEN(Calendar[[#This Row],[No_Mois]])=1,"0"&amp;Calendar[[#This Row],[No_Mois]],Calendar[[#This Row],[No_Mois]])</f>
        <v>202206</v>
      </c>
      <c r="G889" s="1" t="str">
        <f>TEXT(Calendar[[#This Row],[Date]],"mmmm")&amp;" "&amp;TEXT(Calendar[[#This Row],[Date]],"aa")</f>
        <v>juin 22</v>
      </c>
      <c r="H889" s="1" t="str">
        <f>TEXT(Calendar[[#This Row],[Date]],"mmm")&amp;" "&amp;TEXT(Calendar[[#This Row],[Date]],"aa")</f>
        <v>juin 22</v>
      </c>
      <c r="I889" s="2" t="str">
        <f>"S"&amp;IF(LEN(_xlfn.ISOWEEKNUM(Calendar[[#This Row],[Date]]))=1,"0"&amp;_xlfn.ISOWEEKNUM(Calendar[[#This Row],[Date]]),_xlfn.ISOWEEKNUM(Calendar[[#This Row],[Date]]))</f>
        <v>S23</v>
      </c>
      <c r="J889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89" s="2" t="str">
        <f>TEXT(Calendar[[#This Row],[Date]],"jjjj")</f>
        <v>lundi</v>
      </c>
      <c r="L889" s="2">
        <f>WEEKDAY(Calendar[[#This Row],[Date]],2)</f>
        <v>1</v>
      </c>
      <c r="M889" s="2">
        <f>DAY(Calendar[[#This Row],[Date]])</f>
        <v>6</v>
      </c>
      <c r="N889" s="2">
        <f>Calendar[[#This Row],[Date]]-DATE(Calendar[[#This Row],[Annee]],1,1)+1</f>
        <v>157</v>
      </c>
      <c r="O889" s="2" t="b">
        <f>IF(OR(Calendar[[#This Row],[Nom_Jour]]="Samedi",Calendar[[#This Row],[Nom_Jour]]="Dimanche"),TRUE)</f>
        <v>0</v>
      </c>
      <c r="P889" s="1" t="b">
        <f>NOT(ISERROR(VLOOKUP(Calendar[[#This Row],[Date]],Fériés[Date Fériés],1,FALSE)))</f>
        <v>1</v>
      </c>
    </row>
    <row r="890" spans="1:16" x14ac:dyDescent="0.3">
      <c r="A890" s="1">
        <v>44719</v>
      </c>
      <c r="B890" s="1" t="str">
        <f>TEXT(Calendar[[#This Row],[Date]],"aaaa")</f>
        <v>2022</v>
      </c>
      <c r="C890" s="1" t="str">
        <f>"T"&amp;ROUNDUP(Calendar[[#This Row],[No_Mois]]/3,0)</f>
        <v>T2</v>
      </c>
      <c r="D890">
        <f t="shared" si="15"/>
        <v>6</v>
      </c>
      <c r="E890" s="2" t="str">
        <f>"M"&amp;Calendar[[#This Row],[No_Mois]]</f>
        <v>M6</v>
      </c>
      <c r="F890" s="2" t="str">
        <f>Calendar[[#This Row],[Annee]]&amp;IF(LEN(Calendar[[#This Row],[No_Mois]])=1,"0"&amp;Calendar[[#This Row],[No_Mois]],Calendar[[#This Row],[No_Mois]])</f>
        <v>202206</v>
      </c>
      <c r="G890" s="1" t="str">
        <f>TEXT(Calendar[[#This Row],[Date]],"mmmm")&amp;" "&amp;TEXT(Calendar[[#This Row],[Date]],"aa")</f>
        <v>juin 22</v>
      </c>
      <c r="H890" s="1" t="str">
        <f>TEXT(Calendar[[#This Row],[Date]],"mmm")&amp;" "&amp;TEXT(Calendar[[#This Row],[Date]],"aa")</f>
        <v>juin 22</v>
      </c>
      <c r="I890" s="2" t="str">
        <f>"S"&amp;IF(LEN(_xlfn.ISOWEEKNUM(Calendar[[#This Row],[Date]]))=1,"0"&amp;_xlfn.ISOWEEKNUM(Calendar[[#This Row],[Date]]),_xlfn.ISOWEEKNUM(Calendar[[#This Row],[Date]]))</f>
        <v>S23</v>
      </c>
      <c r="J890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90" s="2" t="str">
        <f>TEXT(Calendar[[#This Row],[Date]],"jjjj")</f>
        <v>mardi</v>
      </c>
      <c r="L890" s="2">
        <f>WEEKDAY(Calendar[[#This Row],[Date]],2)</f>
        <v>2</v>
      </c>
      <c r="M890" s="2">
        <f>DAY(Calendar[[#This Row],[Date]])</f>
        <v>7</v>
      </c>
      <c r="N890" s="2">
        <f>Calendar[[#This Row],[Date]]-DATE(Calendar[[#This Row],[Annee]],1,1)+1</f>
        <v>158</v>
      </c>
      <c r="O890" s="2" t="b">
        <f>IF(OR(Calendar[[#This Row],[Nom_Jour]]="Samedi",Calendar[[#This Row],[Nom_Jour]]="Dimanche"),TRUE)</f>
        <v>0</v>
      </c>
      <c r="P890" s="1" t="b">
        <f>NOT(ISERROR(VLOOKUP(Calendar[[#This Row],[Date]],Fériés[Date Fériés],1,FALSE)))</f>
        <v>0</v>
      </c>
    </row>
    <row r="891" spans="1:16" x14ac:dyDescent="0.3">
      <c r="A891" s="1">
        <v>44720</v>
      </c>
      <c r="B891" s="1" t="str">
        <f>TEXT(Calendar[[#This Row],[Date]],"aaaa")</f>
        <v>2022</v>
      </c>
      <c r="C891" s="1" t="str">
        <f>"T"&amp;ROUNDUP(Calendar[[#This Row],[No_Mois]]/3,0)</f>
        <v>T2</v>
      </c>
      <c r="D891">
        <f t="shared" si="15"/>
        <v>6</v>
      </c>
      <c r="E891" s="2" t="str">
        <f>"M"&amp;Calendar[[#This Row],[No_Mois]]</f>
        <v>M6</v>
      </c>
      <c r="F891" s="2" t="str">
        <f>Calendar[[#This Row],[Annee]]&amp;IF(LEN(Calendar[[#This Row],[No_Mois]])=1,"0"&amp;Calendar[[#This Row],[No_Mois]],Calendar[[#This Row],[No_Mois]])</f>
        <v>202206</v>
      </c>
      <c r="G891" s="1" t="str">
        <f>TEXT(Calendar[[#This Row],[Date]],"mmmm")&amp;" "&amp;TEXT(Calendar[[#This Row],[Date]],"aa")</f>
        <v>juin 22</v>
      </c>
      <c r="H891" s="1" t="str">
        <f>TEXT(Calendar[[#This Row],[Date]],"mmm")&amp;" "&amp;TEXT(Calendar[[#This Row],[Date]],"aa")</f>
        <v>juin 22</v>
      </c>
      <c r="I891" s="2" t="str">
        <f>"S"&amp;IF(LEN(_xlfn.ISOWEEKNUM(Calendar[[#This Row],[Date]]))=1,"0"&amp;_xlfn.ISOWEEKNUM(Calendar[[#This Row],[Date]]),_xlfn.ISOWEEKNUM(Calendar[[#This Row],[Date]]))</f>
        <v>S23</v>
      </c>
      <c r="J891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91" s="2" t="str">
        <f>TEXT(Calendar[[#This Row],[Date]],"jjjj")</f>
        <v>mercredi</v>
      </c>
      <c r="L891" s="2">
        <f>WEEKDAY(Calendar[[#This Row],[Date]],2)</f>
        <v>3</v>
      </c>
      <c r="M891" s="2">
        <f>DAY(Calendar[[#This Row],[Date]])</f>
        <v>8</v>
      </c>
      <c r="N891" s="2">
        <f>Calendar[[#This Row],[Date]]-DATE(Calendar[[#This Row],[Annee]],1,1)+1</f>
        <v>159</v>
      </c>
      <c r="O891" s="2" t="b">
        <f>IF(OR(Calendar[[#This Row],[Nom_Jour]]="Samedi",Calendar[[#This Row],[Nom_Jour]]="Dimanche"),TRUE)</f>
        <v>0</v>
      </c>
      <c r="P891" s="1" t="b">
        <f>NOT(ISERROR(VLOOKUP(Calendar[[#This Row],[Date]],Fériés[Date Fériés],1,FALSE)))</f>
        <v>0</v>
      </c>
    </row>
    <row r="892" spans="1:16" x14ac:dyDescent="0.3">
      <c r="A892" s="1">
        <v>44721</v>
      </c>
      <c r="B892" s="1" t="str">
        <f>TEXT(Calendar[[#This Row],[Date]],"aaaa")</f>
        <v>2022</v>
      </c>
      <c r="C892" s="1" t="str">
        <f>"T"&amp;ROUNDUP(Calendar[[#This Row],[No_Mois]]/3,0)</f>
        <v>T2</v>
      </c>
      <c r="D892">
        <f t="shared" si="15"/>
        <v>6</v>
      </c>
      <c r="E892" s="2" t="str">
        <f>"M"&amp;Calendar[[#This Row],[No_Mois]]</f>
        <v>M6</v>
      </c>
      <c r="F892" s="2" t="str">
        <f>Calendar[[#This Row],[Annee]]&amp;IF(LEN(Calendar[[#This Row],[No_Mois]])=1,"0"&amp;Calendar[[#This Row],[No_Mois]],Calendar[[#This Row],[No_Mois]])</f>
        <v>202206</v>
      </c>
      <c r="G892" s="1" t="str">
        <f>TEXT(Calendar[[#This Row],[Date]],"mmmm")&amp;" "&amp;TEXT(Calendar[[#This Row],[Date]],"aa")</f>
        <v>juin 22</v>
      </c>
      <c r="H892" s="1" t="str">
        <f>TEXT(Calendar[[#This Row],[Date]],"mmm")&amp;" "&amp;TEXT(Calendar[[#This Row],[Date]],"aa")</f>
        <v>juin 22</v>
      </c>
      <c r="I892" s="2" t="str">
        <f>"S"&amp;IF(LEN(_xlfn.ISOWEEKNUM(Calendar[[#This Row],[Date]]))=1,"0"&amp;_xlfn.ISOWEEKNUM(Calendar[[#This Row],[Date]]),_xlfn.ISOWEEKNUM(Calendar[[#This Row],[Date]]))</f>
        <v>S23</v>
      </c>
      <c r="J892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92" s="2" t="str">
        <f>TEXT(Calendar[[#This Row],[Date]],"jjjj")</f>
        <v>jeudi</v>
      </c>
      <c r="L892" s="2">
        <f>WEEKDAY(Calendar[[#This Row],[Date]],2)</f>
        <v>4</v>
      </c>
      <c r="M892" s="2">
        <f>DAY(Calendar[[#This Row],[Date]])</f>
        <v>9</v>
      </c>
      <c r="N892" s="2">
        <f>Calendar[[#This Row],[Date]]-DATE(Calendar[[#This Row],[Annee]],1,1)+1</f>
        <v>160</v>
      </c>
      <c r="O892" s="2" t="b">
        <f>IF(OR(Calendar[[#This Row],[Nom_Jour]]="Samedi",Calendar[[#This Row],[Nom_Jour]]="Dimanche"),TRUE)</f>
        <v>0</v>
      </c>
      <c r="P892" s="1" t="b">
        <f>NOT(ISERROR(VLOOKUP(Calendar[[#This Row],[Date]],Fériés[Date Fériés],1,FALSE)))</f>
        <v>0</v>
      </c>
    </row>
    <row r="893" spans="1:16" x14ac:dyDescent="0.3">
      <c r="A893" s="1">
        <v>44722</v>
      </c>
      <c r="B893" s="1" t="str">
        <f>TEXT(Calendar[[#This Row],[Date]],"aaaa")</f>
        <v>2022</v>
      </c>
      <c r="C893" s="1" t="str">
        <f>"T"&amp;ROUNDUP(Calendar[[#This Row],[No_Mois]]/3,0)</f>
        <v>T2</v>
      </c>
      <c r="D893">
        <f t="shared" si="15"/>
        <v>6</v>
      </c>
      <c r="E893" s="2" t="str">
        <f>"M"&amp;Calendar[[#This Row],[No_Mois]]</f>
        <v>M6</v>
      </c>
      <c r="F893" s="2" t="str">
        <f>Calendar[[#This Row],[Annee]]&amp;IF(LEN(Calendar[[#This Row],[No_Mois]])=1,"0"&amp;Calendar[[#This Row],[No_Mois]],Calendar[[#This Row],[No_Mois]])</f>
        <v>202206</v>
      </c>
      <c r="G893" s="1" t="str">
        <f>TEXT(Calendar[[#This Row],[Date]],"mmmm")&amp;" "&amp;TEXT(Calendar[[#This Row],[Date]],"aa")</f>
        <v>juin 22</v>
      </c>
      <c r="H893" s="1" t="str">
        <f>TEXT(Calendar[[#This Row],[Date]],"mmm")&amp;" "&amp;TEXT(Calendar[[#This Row],[Date]],"aa")</f>
        <v>juin 22</v>
      </c>
      <c r="I893" s="2" t="str">
        <f>"S"&amp;IF(LEN(_xlfn.ISOWEEKNUM(Calendar[[#This Row],[Date]]))=1,"0"&amp;_xlfn.ISOWEEKNUM(Calendar[[#This Row],[Date]]),_xlfn.ISOWEEKNUM(Calendar[[#This Row],[Date]]))</f>
        <v>S23</v>
      </c>
      <c r="J893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93" s="2" t="str">
        <f>TEXT(Calendar[[#This Row],[Date]],"jjjj")</f>
        <v>vendredi</v>
      </c>
      <c r="L893" s="2">
        <f>WEEKDAY(Calendar[[#This Row],[Date]],2)</f>
        <v>5</v>
      </c>
      <c r="M893" s="2">
        <f>DAY(Calendar[[#This Row],[Date]])</f>
        <v>10</v>
      </c>
      <c r="N893" s="2">
        <f>Calendar[[#This Row],[Date]]-DATE(Calendar[[#This Row],[Annee]],1,1)+1</f>
        <v>161</v>
      </c>
      <c r="O893" s="2" t="b">
        <f>IF(OR(Calendar[[#This Row],[Nom_Jour]]="Samedi",Calendar[[#This Row],[Nom_Jour]]="Dimanche"),TRUE)</f>
        <v>0</v>
      </c>
      <c r="P893" s="1" t="b">
        <f>NOT(ISERROR(VLOOKUP(Calendar[[#This Row],[Date]],Fériés[Date Fériés],1,FALSE)))</f>
        <v>0</v>
      </c>
    </row>
    <row r="894" spans="1:16" x14ac:dyDescent="0.3">
      <c r="A894" s="1">
        <v>44723</v>
      </c>
      <c r="B894" s="1" t="str">
        <f>TEXT(Calendar[[#This Row],[Date]],"aaaa")</f>
        <v>2022</v>
      </c>
      <c r="C894" s="1" t="str">
        <f>"T"&amp;ROUNDUP(Calendar[[#This Row],[No_Mois]]/3,0)</f>
        <v>T2</v>
      </c>
      <c r="D894">
        <f t="shared" si="15"/>
        <v>6</v>
      </c>
      <c r="E894" s="2" t="str">
        <f>"M"&amp;Calendar[[#This Row],[No_Mois]]</f>
        <v>M6</v>
      </c>
      <c r="F894" s="2" t="str">
        <f>Calendar[[#This Row],[Annee]]&amp;IF(LEN(Calendar[[#This Row],[No_Mois]])=1,"0"&amp;Calendar[[#This Row],[No_Mois]],Calendar[[#This Row],[No_Mois]])</f>
        <v>202206</v>
      </c>
      <c r="G894" s="1" t="str">
        <f>TEXT(Calendar[[#This Row],[Date]],"mmmm")&amp;" "&amp;TEXT(Calendar[[#This Row],[Date]],"aa")</f>
        <v>juin 22</v>
      </c>
      <c r="H894" s="1" t="str">
        <f>TEXT(Calendar[[#This Row],[Date]],"mmm")&amp;" "&amp;TEXT(Calendar[[#This Row],[Date]],"aa")</f>
        <v>juin 22</v>
      </c>
      <c r="I894" s="2" t="str">
        <f>"S"&amp;IF(LEN(_xlfn.ISOWEEKNUM(Calendar[[#This Row],[Date]]))=1,"0"&amp;_xlfn.ISOWEEKNUM(Calendar[[#This Row],[Date]]),_xlfn.ISOWEEKNUM(Calendar[[#This Row],[Date]]))</f>
        <v>S23</v>
      </c>
      <c r="J894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94" s="2" t="str">
        <f>TEXT(Calendar[[#This Row],[Date]],"jjjj")</f>
        <v>samedi</v>
      </c>
      <c r="L894" s="2">
        <f>WEEKDAY(Calendar[[#This Row],[Date]],2)</f>
        <v>6</v>
      </c>
      <c r="M894" s="2">
        <f>DAY(Calendar[[#This Row],[Date]])</f>
        <v>11</v>
      </c>
      <c r="N894" s="2">
        <f>Calendar[[#This Row],[Date]]-DATE(Calendar[[#This Row],[Annee]],1,1)+1</f>
        <v>162</v>
      </c>
      <c r="O894" s="2" t="b">
        <f>IF(OR(Calendar[[#This Row],[Nom_Jour]]="Samedi",Calendar[[#This Row],[Nom_Jour]]="Dimanche"),TRUE)</f>
        <v>1</v>
      </c>
      <c r="P894" s="1" t="b">
        <f>NOT(ISERROR(VLOOKUP(Calendar[[#This Row],[Date]],Fériés[Date Fériés],1,FALSE)))</f>
        <v>0</v>
      </c>
    </row>
    <row r="895" spans="1:16" x14ac:dyDescent="0.3">
      <c r="A895" s="1">
        <v>44724</v>
      </c>
      <c r="B895" s="1" t="str">
        <f>TEXT(Calendar[[#This Row],[Date]],"aaaa")</f>
        <v>2022</v>
      </c>
      <c r="C895" s="1" t="str">
        <f>"T"&amp;ROUNDUP(Calendar[[#This Row],[No_Mois]]/3,0)</f>
        <v>T2</v>
      </c>
      <c r="D895">
        <f t="shared" si="15"/>
        <v>6</v>
      </c>
      <c r="E895" s="2" t="str">
        <f>"M"&amp;Calendar[[#This Row],[No_Mois]]</f>
        <v>M6</v>
      </c>
      <c r="F895" s="2" t="str">
        <f>Calendar[[#This Row],[Annee]]&amp;IF(LEN(Calendar[[#This Row],[No_Mois]])=1,"0"&amp;Calendar[[#This Row],[No_Mois]],Calendar[[#This Row],[No_Mois]])</f>
        <v>202206</v>
      </c>
      <c r="G895" s="1" t="str">
        <f>TEXT(Calendar[[#This Row],[Date]],"mmmm")&amp;" "&amp;TEXT(Calendar[[#This Row],[Date]],"aa")</f>
        <v>juin 22</v>
      </c>
      <c r="H895" s="1" t="str">
        <f>TEXT(Calendar[[#This Row],[Date]],"mmm")&amp;" "&amp;TEXT(Calendar[[#This Row],[Date]],"aa")</f>
        <v>juin 22</v>
      </c>
      <c r="I895" s="2" t="str">
        <f>"S"&amp;IF(LEN(_xlfn.ISOWEEKNUM(Calendar[[#This Row],[Date]]))=1,"0"&amp;_xlfn.ISOWEEKNUM(Calendar[[#This Row],[Date]]),_xlfn.ISOWEEKNUM(Calendar[[#This Row],[Date]]))</f>
        <v>S23</v>
      </c>
      <c r="J895" s="2" t="str">
        <f>Calendar[[#This Row],[Annee]]&amp;"-"&amp;IF(LEN(_xlfn.ISOWEEKNUM(Calendar[[#This Row],[Date]]))=1,"0"&amp;_xlfn.ISOWEEKNUM(Calendar[[#This Row],[Date]]),_xlfn.ISOWEEKNUM(Calendar[[#This Row],[Date]]))</f>
        <v>2022-23</v>
      </c>
      <c r="K895" s="2" t="str">
        <f>TEXT(Calendar[[#This Row],[Date]],"jjjj")</f>
        <v>dimanche</v>
      </c>
      <c r="L895" s="2">
        <f>WEEKDAY(Calendar[[#This Row],[Date]],2)</f>
        <v>7</v>
      </c>
      <c r="M895" s="2">
        <f>DAY(Calendar[[#This Row],[Date]])</f>
        <v>12</v>
      </c>
      <c r="N895" s="2">
        <f>Calendar[[#This Row],[Date]]-DATE(Calendar[[#This Row],[Annee]],1,1)+1</f>
        <v>163</v>
      </c>
      <c r="O895" s="2" t="b">
        <f>IF(OR(Calendar[[#This Row],[Nom_Jour]]="Samedi",Calendar[[#This Row],[Nom_Jour]]="Dimanche"),TRUE)</f>
        <v>1</v>
      </c>
      <c r="P895" s="1" t="b">
        <f>NOT(ISERROR(VLOOKUP(Calendar[[#This Row],[Date]],Fériés[Date Fériés],1,FALSE)))</f>
        <v>0</v>
      </c>
    </row>
    <row r="896" spans="1:16" x14ac:dyDescent="0.3">
      <c r="A896" s="1">
        <v>44725</v>
      </c>
      <c r="B896" s="1" t="str">
        <f>TEXT(Calendar[[#This Row],[Date]],"aaaa")</f>
        <v>2022</v>
      </c>
      <c r="C896" s="1" t="str">
        <f>"T"&amp;ROUNDUP(Calendar[[#This Row],[No_Mois]]/3,0)</f>
        <v>T2</v>
      </c>
      <c r="D896">
        <f t="shared" si="15"/>
        <v>6</v>
      </c>
      <c r="E896" s="2" t="str">
        <f>"M"&amp;Calendar[[#This Row],[No_Mois]]</f>
        <v>M6</v>
      </c>
      <c r="F896" s="2" t="str">
        <f>Calendar[[#This Row],[Annee]]&amp;IF(LEN(Calendar[[#This Row],[No_Mois]])=1,"0"&amp;Calendar[[#This Row],[No_Mois]],Calendar[[#This Row],[No_Mois]])</f>
        <v>202206</v>
      </c>
      <c r="G896" s="1" t="str">
        <f>TEXT(Calendar[[#This Row],[Date]],"mmmm")&amp;" "&amp;TEXT(Calendar[[#This Row],[Date]],"aa")</f>
        <v>juin 22</v>
      </c>
      <c r="H896" s="1" t="str">
        <f>TEXT(Calendar[[#This Row],[Date]],"mmm")&amp;" "&amp;TEXT(Calendar[[#This Row],[Date]],"aa")</f>
        <v>juin 22</v>
      </c>
      <c r="I896" s="2" t="str">
        <f>"S"&amp;IF(LEN(_xlfn.ISOWEEKNUM(Calendar[[#This Row],[Date]]))=1,"0"&amp;_xlfn.ISOWEEKNUM(Calendar[[#This Row],[Date]]),_xlfn.ISOWEEKNUM(Calendar[[#This Row],[Date]]))</f>
        <v>S24</v>
      </c>
      <c r="J896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896" s="2" t="str">
        <f>TEXT(Calendar[[#This Row],[Date]],"jjjj")</f>
        <v>lundi</v>
      </c>
      <c r="L896" s="2">
        <f>WEEKDAY(Calendar[[#This Row],[Date]],2)</f>
        <v>1</v>
      </c>
      <c r="M896" s="2">
        <f>DAY(Calendar[[#This Row],[Date]])</f>
        <v>13</v>
      </c>
      <c r="N896" s="2">
        <f>Calendar[[#This Row],[Date]]-DATE(Calendar[[#This Row],[Annee]],1,1)+1</f>
        <v>164</v>
      </c>
      <c r="O896" s="2" t="b">
        <f>IF(OR(Calendar[[#This Row],[Nom_Jour]]="Samedi",Calendar[[#This Row],[Nom_Jour]]="Dimanche"),TRUE)</f>
        <v>0</v>
      </c>
      <c r="P896" s="1" t="b">
        <f>NOT(ISERROR(VLOOKUP(Calendar[[#This Row],[Date]],Fériés[Date Fériés],1,FALSE)))</f>
        <v>0</v>
      </c>
    </row>
    <row r="897" spans="1:16" x14ac:dyDescent="0.3">
      <c r="A897" s="1">
        <v>44726</v>
      </c>
      <c r="B897" s="1" t="str">
        <f>TEXT(Calendar[[#This Row],[Date]],"aaaa")</f>
        <v>2022</v>
      </c>
      <c r="C897" s="1" t="str">
        <f>"T"&amp;ROUNDUP(Calendar[[#This Row],[No_Mois]]/3,0)</f>
        <v>T2</v>
      </c>
      <c r="D897">
        <f t="shared" si="15"/>
        <v>6</v>
      </c>
      <c r="E897" s="2" t="str">
        <f>"M"&amp;Calendar[[#This Row],[No_Mois]]</f>
        <v>M6</v>
      </c>
      <c r="F897" s="2" t="str">
        <f>Calendar[[#This Row],[Annee]]&amp;IF(LEN(Calendar[[#This Row],[No_Mois]])=1,"0"&amp;Calendar[[#This Row],[No_Mois]],Calendar[[#This Row],[No_Mois]])</f>
        <v>202206</v>
      </c>
      <c r="G897" s="1" t="str">
        <f>TEXT(Calendar[[#This Row],[Date]],"mmmm")&amp;" "&amp;TEXT(Calendar[[#This Row],[Date]],"aa")</f>
        <v>juin 22</v>
      </c>
      <c r="H897" s="1" t="str">
        <f>TEXT(Calendar[[#This Row],[Date]],"mmm")&amp;" "&amp;TEXT(Calendar[[#This Row],[Date]],"aa")</f>
        <v>juin 22</v>
      </c>
      <c r="I897" s="2" t="str">
        <f>"S"&amp;IF(LEN(_xlfn.ISOWEEKNUM(Calendar[[#This Row],[Date]]))=1,"0"&amp;_xlfn.ISOWEEKNUM(Calendar[[#This Row],[Date]]),_xlfn.ISOWEEKNUM(Calendar[[#This Row],[Date]]))</f>
        <v>S24</v>
      </c>
      <c r="J897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897" s="2" t="str">
        <f>TEXT(Calendar[[#This Row],[Date]],"jjjj")</f>
        <v>mardi</v>
      </c>
      <c r="L897" s="2">
        <f>WEEKDAY(Calendar[[#This Row],[Date]],2)</f>
        <v>2</v>
      </c>
      <c r="M897" s="2">
        <f>DAY(Calendar[[#This Row],[Date]])</f>
        <v>14</v>
      </c>
      <c r="N897" s="2">
        <f>Calendar[[#This Row],[Date]]-DATE(Calendar[[#This Row],[Annee]],1,1)+1</f>
        <v>165</v>
      </c>
      <c r="O897" s="2" t="b">
        <f>IF(OR(Calendar[[#This Row],[Nom_Jour]]="Samedi",Calendar[[#This Row],[Nom_Jour]]="Dimanche"),TRUE)</f>
        <v>0</v>
      </c>
      <c r="P897" s="1" t="b">
        <f>NOT(ISERROR(VLOOKUP(Calendar[[#This Row],[Date]],Fériés[Date Fériés],1,FALSE)))</f>
        <v>0</v>
      </c>
    </row>
    <row r="898" spans="1:16" x14ac:dyDescent="0.3">
      <c r="A898" s="1">
        <v>44727</v>
      </c>
      <c r="B898" s="1" t="str">
        <f>TEXT(Calendar[[#This Row],[Date]],"aaaa")</f>
        <v>2022</v>
      </c>
      <c r="C898" s="1" t="str">
        <f>"T"&amp;ROUNDUP(Calendar[[#This Row],[No_Mois]]/3,0)</f>
        <v>T2</v>
      </c>
      <c r="D898">
        <f t="shared" si="15"/>
        <v>6</v>
      </c>
      <c r="E898" s="2" t="str">
        <f>"M"&amp;Calendar[[#This Row],[No_Mois]]</f>
        <v>M6</v>
      </c>
      <c r="F898" s="2" t="str">
        <f>Calendar[[#This Row],[Annee]]&amp;IF(LEN(Calendar[[#This Row],[No_Mois]])=1,"0"&amp;Calendar[[#This Row],[No_Mois]],Calendar[[#This Row],[No_Mois]])</f>
        <v>202206</v>
      </c>
      <c r="G898" s="1" t="str">
        <f>TEXT(Calendar[[#This Row],[Date]],"mmmm")&amp;" "&amp;TEXT(Calendar[[#This Row],[Date]],"aa")</f>
        <v>juin 22</v>
      </c>
      <c r="H898" s="1" t="str">
        <f>TEXT(Calendar[[#This Row],[Date]],"mmm")&amp;" "&amp;TEXT(Calendar[[#This Row],[Date]],"aa")</f>
        <v>juin 22</v>
      </c>
      <c r="I898" s="2" t="str">
        <f>"S"&amp;IF(LEN(_xlfn.ISOWEEKNUM(Calendar[[#This Row],[Date]]))=1,"0"&amp;_xlfn.ISOWEEKNUM(Calendar[[#This Row],[Date]]),_xlfn.ISOWEEKNUM(Calendar[[#This Row],[Date]]))</f>
        <v>S24</v>
      </c>
      <c r="J898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898" s="2" t="str">
        <f>TEXT(Calendar[[#This Row],[Date]],"jjjj")</f>
        <v>mercredi</v>
      </c>
      <c r="L898" s="2">
        <f>WEEKDAY(Calendar[[#This Row],[Date]],2)</f>
        <v>3</v>
      </c>
      <c r="M898" s="2">
        <f>DAY(Calendar[[#This Row],[Date]])</f>
        <v>15</v>
      </c>
      <c r="N898" s="2">
        <f>Calendar[[#This Row],[Date]]-DATE(Calendar[[#This Row],[Annee]],1,1)+1</f>
        <v>166</v>
      </c>
      <c r="O898" s="2" t="b">
        <f>IF(OR(Calendar[[#This Row],[Nom_Jour]]="Samedi",Calendar[[#This Row],[Nom_Jour]]="Dimanche"),TRUE)</f>
        <v>0</v>
      </c>
      <c r="P898" s="1" t="b">
        <f>NOT(ISERROR(VLOOKUP(Calendar[[#This Row],[Date]],Fériés[Date Fériés],1,FALSE)))</f>
        <v>0</v>
      </c>
    </row>
    <row r="899" spans="1:16" x14ac:dyDescent="0.3">
      <c r="A899" s="1">
        <v>44728</v>
      </c>
      <c r="B899" s="1" t="str">
        <f>TEXT(Calendar[[#This Row],[Date]],"aaaa")</f>
        <v>2022</v>
      </c>
      <c r="C899" s="1" t="str">
        <f>"T"&amp;ROUNDUP(Calendar[[#This Row],[No_Mois]]/3,0)</f>
        <v>T2</v>
      </c>
      <c r="D899">
        <f t="shared" si="15"/>
        <v>6</v>
      </c>
      <c r="E899" s="2" t="str">
        <f>"M"&amp;Calendar[[#This Row],[No_Mois]]</f>
        <v>M6</v>
      </c>
      <c r="F899" s="2" t="str">
        <f>Calendar[[#This Row],[Annee]]&amp;IF(LEN(Calendar[[#This Row],[No_Mois]])=1,"0"&amp;Calendar[[#This Row],[No_Mois]],Calendar[[#This Row],[No_Mois]])</f>
        <v>202206</v>
      </c>
      <c r="G899" s="1" t="str">
        <f>TEXT(Calendar[[#This Row],[Date]],"mmmm")&amp;" "&amp;TEXT(Calendar[[#This Row],[Date]],"aa")</f>
        <v>juin 22</v>
      </c>
      <c r="H899" s="1" t="str">
        <f>TEXT(Calendar[[#This Row],[Date]],"mmm")&amp;" "&amp;TEXT(Calendar[[#This Row],[Date]],"aa")</f>
        <v>juin 22</v>
      </c>
      <c r="I899" s="2" t="str">
        <f>"S"&amp;IF(LEN(_xlfn.ISOWEEKNUM(Calendar[[#This Row],[Date]]))=1,"0"&amp;_xlfn.ISOWEEKNUM(Calendar[[#This Row],[Date]]),_xlfn.ISOWEEKNUM(Calendar[[#This Row],[Date]]))</f>
        <v>S24</v>
      </c>
      <c r="J899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899" s="2" t="str">
        <f>TEXT(Calendar[[#This Row],[Date]],"jjjj")</f>
        <v>jeudi</v>
      </c>
      <c r="L899" s="2">
        <f>WEEKDAY(Calendar[[#This Row],[Date]],2)</f>
        <v>4</v>
      </c>
      <c r="M899" s="2">
        <f>DAY(Calendar[[#This Row],[Date]])</f>
        <v>16</v>
      </c>
      <c r="N899" s="2">
        <f>Calendar[[#This Row],[Date]]-DATE(Calendar[[#This Row],[Annee]],1,1)+1</f>
        <v>167</v>
      </c>
      <c r="O899" s="2" t="b">
        <f>IF(OR(Calendar[[#This Row],[Nom_Jour]]="Samedi",Calendar[[#This Row],[Nom_Jour]]="Dimanche"),TRUE)</f>
        <v>0</v>
      </c>
      <c r="P899" s="1" t="b">
        <f>NOT(ISERROR(VLOOKUP(Calendar[[#This Row],[Date]],Fériés[Date Fériés],1,FALSE)))</f>
        <v>0</v>
      </c>
    </row>
    <row r="900" spans="1:16" x14ac:dyDescent="0.3">
      <c r="A900" s="1">
        <v>44729</v>
      </c>
      <c r="B900" s="1" t="str">
        <f>TEXT(Calendar[[#This Row],[Date]],"aaaa")</f>
        <v>2022</v>
      </c>
      <c r="C900" s="1" t="str">
        <f>"T"&amp;ROUNDUP(Calendar[[#This Row],[No_Mois]]/3,0)</f>
        <v>T2</v>
      </c>
      <c r="D900">
        <f t="shared" si="15"/>
        <v>6</v>
      </c>
      <c r="E900" s="2" t="str">
        <f>"M"&amp;Calendar[[#This Row],[No_Mois]]</f>
        <v>M6</v>
      </c>
      <c r="F900" s="2" t="str">
        <f>Calendar[[#This Row],[Annee]]&amp;IF(LEN(Calendar[[#This Row],[No_Mois]])=1,"0"&amp;Calendar[[#This Row],[No_Mois]],Calendar[[#This Row],[No_Mois]])</f>
        <v>202206</v>
      </c>
      <c r="G900" s="1" t="str">
        <f>TEXT(Calendar[[#This Row],[Date]],"mmmm")&amp;" "&amp;TEXT(Calendar[[#This Row],[Date]],"aa")</f>
        <v>juin 22</v>
      </c>
      <c r="H900" s="1" t="str">
        <f>TEXT(Calendar[[#This Row],[Date]],"mmm")&amp;" "&amp;TEXT(Calendar[[#This Row],[Date]],"aa")</f>
        <v>juin 22</v>
      </c>
      <c r="I900" s="2" t="str">
        <f>"S"&amp;IF(LEN(_xlfn.ISOWEEKNUM(Calendar[[#This Row],[Date]]))=1,"0"&amp;_xlfn.ISOWEEKNUM(Calendar[[#This Row],[Date]]),_xlfn.ISOWEEKNUM(Calendar[[#This Row],[Date]]))</f>
        <v>S24</v>
      </c>
      <c r="J900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900" s="2" t="str">
        <f>TEXT(Calendar[[#This Row],[Date]],"jjjj")</f>
        <v>vendredi</v>
      </c>
      <c r="L900" s="2">
        <f>WEEKDAY(Calendar[[#This Row],[Date]],2)</f>
        <v>5</v>
      </c>
      <c r="M900" s="2">
        <f>DAY(Calendar[[#This Row],[Date]])</f>
        <v>17</v>
      </c>
      <c r="N900" s="2">
        <f>Calendar[[#This Row],[Date]]-DATE(Calendar[[#This Row],[Annee]],1,1)+1</f>
        <v>168</v>
      </c>
      <c r="O900" s="2" t="b">
        <f>IF(OR(Calendar[[#This Row],[Nom_Jour]]="Samedi",Calendar[[#This Row],[Nom_Jour]]="Dimanche"),TRUE)</f>
        <v>0</v>
      </c>
      <c r="P900" s="1" t="b">
        <f>NOT(ISERROR(VLOOKUP(Calendar[[#This Row],[Date]],Fériés[Date Fériés],1,FALSE)))</f>
        <v>0</v>
      </c>
    </row>
    <row r="901" spans="1:16" x14ac:dyDescent="0.3">
      <c r="A901" s="1">
        <v>44730</v>
      </c>
      <c r="B901" s="1" t="str">
        <f>TEXT(Calendar[[#This Row],[Date]],"aaaa")</f>
        <v>2022</v>
      </c>
      <c r="C901" s="1" t="str">
        <f>"T"&amp;ROUNDUP(Calendar[[#This Row],[No_Mois]]/3,0)</f>
        <v>T2</v>
      </c>
      <c r="D901">
        <f t="shared" si="15"/>
        <v>6</v>
      </c>
      <c r="E901" s="2" t="str">
        <f>"M"&amp;Calendar[[#This Row],[No_Mois]]</f>
        <v>M6</v>
      </c>
      <c r="F901" s="2" t="str">
        <f>Calendar[[#This Row],[Annee]]&amp;IF(LEN(Calendar[[#This Row],[No_Mois]])=1,"0"&amp;Calendar[[#This Row],[No_Mois]],Calendar[[#This Row],[No_Mois]])</f>
        <v>202206</v>
      </c>
      <c r="G901" s="1" t="str">
        <f>TEXT(Calendar[[#This Row],[Date]],"mmmm")&amp;" "&amp;TEXT(Calendar[[#This Row],[Date]],"aa")</f>
        <v>juin 22</v>
      </c>
      <c r="H901" s="1" t="str">
        <f>TEXT(Calendar[[#This Row],[Date]],"mmm")&amp;" "&amp;TEXT(Calendar[[#This Row],[Date]],"aa")</f>
        <v>juin 22</v>
      </c>
      <c r="I901" s="2" t="str">
        <f>"S"&amp;IF(LEN(_xlfn.ISOWEEKNUM(Calendar[[#This Row],[Date]]))=1,"0"&amp;_xlfn.ISOWEEKNUM(Calendar[[#This Row],[Date]]),_xlfn.ISOWEEKNUM(Calendar[[#This Row],[Date]]))</f>
        <v>S24</v>
      </c>
      <c r="J901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901" s="2" t="str">
        <f>TEXT(Calendar[[#This Row],[Date]],"jjjj")</f>
        <v>samedi</v>
      </c>
      <c r="L901" s="2">
        <f>WEEKDAY(Calendar[[#This Row],[Date]],2)</f>
        <v>6</v>
      </c>
      <c r="M901" s="2">
        <f>DAY(Calendar[[#This Row],[Date]])</f>
        <v>18</v>
      </c>
      <c r="N901" s="2">
        <f>Calendar[[#This Row],[Date]]-DATE(Calendar[[#This Row],[Annee]],1,1)+1</f>
        <v>169</v>
      </c>
      <c r="O901" s="2" t="b">
        <f>IF(OR(Calendar[[#This Row],[Nom_Jour]]="Samedi",Calendar[[#This Row],[Nom_Jour]]="Dimanche"),TRUE)</f>
        <v>1</v>
      </c>
      <c r="P901" s="1" t="b">
        <f>NOT(ISERROR(VLOOKUP(Calendar[[#This Row],[Date]],Fériés[Date Fériés],1,FALSE)))</f>
        <v>0</v>
      </c>
    </row>
    <row r="902" spans="1:16" x14ac:dyDescent="0.3">
      <c r="A902" s="1">
        <v>44731</v>
      </c>
      <c r="B902" s="1" t="str">
        <f>TEXT(Calendar[[#This Row],[Date]],"aaaa")</f>
        <v>2022</v>
      </c>
      <c r="C902" s="1" t="str">
        <f>"T"&amp;ROUNDUP(Calendar[[#This Row],[No_Mois]]/3,0)</f>
        <v>T2</v>
      </c>
      <c r="D902">
        <f t="shared" si="15"/>
        <v>6</v>
      </c>
      <c r="E902" s="2" t="str">
        <f>"M"&amp;Calendar[[#This Row],[No_Mois]]</f>
        <v>M6</v>
      </c>
      <c r="F902" s="2" t="str">
        <f>Calendar[[#This Row],[Annee]]&amp;IF(LEN(Calendar[[#This Row],[No_Mois]])=1,"0"&amp;Calendar[[#This Row],[No_Mois]],Calendar[[#This Row],[No_Mois]])</f>
        <v>202206</v>
      </c>
      <c r="G902" s="1" t="str">
        <f>TEXT(Calendar[[#This Row],[Date]],"mmmm")&amp;" "&amp;TEXT(Calendar[[#This Row],[Date]],"aa")</f>
        <v>juin 22</v>
      </c>
      <c r="H902" s="1" t="str">
        <f>TEXT(Calendar[[#This Row],[Date]],"mmm")&amp;" "&amp;TEXT(Calendar[[#This Row],[Date]],"aa")</f>
        <v>juin 22</v>
      </c>
      <c r="I902" s="2" t="str">
        <f>"S"&amp;IF(LEN(_xlfn.ISOWEEKNUM(Calendar[[#This Row],[Date]]))=1,"0"&amp;_xlfn.ISOWEEKNUM(Calendar[[#This Row],[Date]]),_xlfn.ISOWEEKNUM(Calendar[[#This Row],[Date]]))</f>
        <v>S24</v>
      </c>
      <c r="J902" s="2" t="str">
        <f>Calendar[[#This Row],[Annee]]&amp;"-"&amp;IF(LEN(_xlfn.ISOWEEKNUM(Calendar[[#This Row],[Date]]))=1,"0"&amp;_xlfn.ISOWEEKNUM(Calendar[[#This Row],[Date]]),_xlfn.ISOWEEKNUM(Calendar[[#This Row],[Date]]))</f>
        <v>2022-24</v>
      </c>
      <c r="K902" s="2" t="str">
        <f>TEXT(Calendar[[#This Row],[Date]],"jjjj")</f>
        <v>dimanche</v>
      </c>
      <c r="L902" s="2">
        <f>WEEKDAY(Calendar[[#This Row],[Date]],2)</f>
        <v>7</v>
      </c>
      <c r="M902" s="2">
        <f>DAY(Calendar[[#This Row],[Date]])</f>
        <v>19</v>
      </c>
      <c r="N902" s="2">
        <f>Calendar[[#This Row],[Date]]-DATE(Calendar[[#This Row],[Annee]],1,1)+1</f>
        <v>170</v>
      </c>
      <c r="O902" s="2" t="b">
        <f>IF(OR(Calendar[[#This Row],[Nom_Jour]]="Samedi",Calendar[[#This Row],[Nom_Jour]]="Dimanche"),TRUE)</f>
        <v>1</v>
      </c>
      <c r="P902" s="1" t="b">
        <f>NOT(ISERROR(VLOOKUP(Calendar[[#This Row],[Date]],Fériés[Date Fériés],1,FALSE)))</f>
        <v>0</v>
      </c>
    </row>
    <row r="903" spans="1:16" x14ac:dyDescent="0.3">
      <c r="A903" s="1">
        <v>44732</v>
      </c>
      <c r="B903" s="1" t="str">
        <f>TEXT(Calendar[[#This Row],[Date]],"aaaa")</f>
        <v>2022</v>
      </c>
      <c r="C903" s="1" t="str">
        <f>"T"&amp;ROUNDUP(Calendar[[#This Row],[No_Mois]]/3,0)</f>
        <v>T2</v>
      </c>
      <c r="D903">
        <f t="shared" si="15"/>
        <v>6</v>
      </c>
      <c r="E903" s="2" t="str">
        <f>"M"&amp;Calendar[[#This Row],[No_Mois]]</f>
        <v>M6</v>
      </c>
      <c r="F903" s="2" t="str">
        <f>Calendar[[#This Row],[Annee]]&amp;IF(LEN(Calendar[[#This Row],[No_Mois]])=1,"0"&amp;Calendar[[#This Row],[No_Mois]],Calendar[[#This Row],[No_Mois]])</f>
        <v>202206</v>
      </c>
      <c r="G903" s="1" t="str">
        <f>TEXT(Calendar[[#This Row],[Date]],"mmmm")&amp;" "&amp;TEXT(Calendar[[#This Row],[Date]],"aa")</f>
        <v>juin 22</v>
      </c>
      <c r="H903" s="1" t="str">
        <f>TEXT(Calendar[[#This Row],[Date]],"mmm")&amp;" "&amp;TEXT(Calendar[[#This Row],[Date]],"aa")</f>
        <v>juin 22</v>
      </c>
      <c r="I903" s="2" t="str">
        <f>"S"&amp;IF(LEN(_xlfn.ISOWEEKNUM(Calendar[[#This Row],[Date]]))=1,"0"&amp;_xlfn.ISOWEEKNUM(Calendar[[#This Row],[Date]]),_xlfn.ISOWEEKNUM(Calendar[[#This Row],[Date]]))</f>
        <v>S25</v>
      </c>
      <c r="J903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3" s="2" t="str">
        <f>TEXT(Calendar[[#This Row],[Date]],"jjjj")</f>
        <v>lundi</v>
      </c>
      <c r="L903" s="2">
        <f>WEEKDAY(Calendar[[#This Row],[Date]],2)</f>
        <v>1</v>
      </c>
      <c r="M903" s="2">
        <f>DAY(Calendar[[#This Row],[Date]])</f>
        <v>20</v>
      </c>
      <c r="N903" s="2">
        <f>Calendar[[#This Row],[Date]]-DATE(Calendar[[#This Row],[Annee]],1,1)+1</f>
        <v>171</v>
      </c>
      <c r="O903" s="2" t="b">
        <f>IF(OR(Calendar[[#This Row],[Nom_Jour]]="Samedi",Calendar[[#This Row],[Nom_Jour]]="Dimanche"),TRUE)</f>
        <v>0</v>
      </c>
      <c r="P903" s="1" t="b">
        <f>NOT(ISERROR(VLOOKUP(Calendar[[#This Row],[Date]],Fériés[Date Fériés],1,FALSE)))</f>
        <v>0</v>
      </c>
    </row>
    <row r="904" spans="1:16" x14ac:dyDescent="0.3">
      <c r="A904" s="1">
        <v>44733</v>
      </c>
      <c r="B904" s="1" t="str">
        <f>TEXT(Calendar[[#This Row],[Date]],"aaaa")</f>
        <v>2022</v>
      </c>
      <c r="C904" s="1" t="str">
        <f>"T"&amp;ROUNDUP(Calendar[[#This Row],[No_Mois]]/3,0)</f>
        <v>T2</v>
      </c>
      <c r="D904">
        <f t="shared" si="15"/>
        <v>6</v>
      </c>
      <c r="E904" s="2" t="str">
        <f>"M"&amp;Calendar[[#This Row],[No_Mois]]</f>
        <v>M6</v>
      </c>
      <c r="F904" s="2" t="str">
        <f>Calendar[[#This Row],[Annee]]&amp;IF(LEN(Calendar[[#This Row],[No_Mois]])=1,"0"&amp;Calendar[[#This Row],[No_Mois]],Calendar[[#This Row],[No_Mois]])</f>
        <v>202206</v>
      </c>
      <c r="G904" s="1" t="str">
        <f>TEXT(Calendar[[#This Row],[Date]],"mmmm")&amp;" "&amp;TEXT(Calendar[[#This Row],[Date]],"aa")</f>
        <v>juin 22</v>
      </c>
      <c r="H904" s="1" t="str">
        <f>TEXT(Calendar[[#This Row],[Date]],"mmm")&amp;" "&amp;TEXT(Calendar[[#This Row],[Date]],"aa")</f>
        <v>juin 22</v>
      </c>
      <c r="I904" s="2" t="str">
        <f>"S"&amp;IF(LEN(_xlfn.ISOWEEKNUM(Calendar[[#This Row],[Date]]))=1,"0"&amp;_xlfn.ISOWEEKNUM(Calendar[[#This Row],[Date]]),_xlfn.ISOWEEKNUM(Calendar[[#This Row],[Date]]))</f>
        <v>S25</v>
      </c>
      <c r="J904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4" s="2" t="str">
        <f>TEXT(Calendar[[#This Row],[Date]],"jjjj")</f>
        <v>mardi</v>
      </c>
      <c r="L904" s="2">
        <f>WEEKDAY(Calendar[[#This Row],[Date]],2)</f>
        <v>2</v>
      </c>
      <c r="M904" s="2">
        <f>DAY(Calendar[[#This Row],[Date]])</f>
        <v>21</v>
      </c>
      <c r="N904" s="2">
        <f>Calendar[[#This Row],[Date]]-DATE(Calendar[[#This Row],[Annee]],1,1)+1</f>
        <v>172</v>
      </c>
      <c r="O904" s="2" t="b">
        <f>IF(OR(Calendar[[#This Row],[Nom_Jour]]="Samedi",Calendar[[#This Row],[Nom_Jour]]="Dimanche"),TRUE)</f>
        <v>0</v>
      </c>
      <c r="P904" s="1" t="b">
        <f>NOT(ISERROR(VLOOKUP(Calendar[[#This Row],[Date]],Fériés[Date Fériés],1,FALSE)))</f>
        <v>0</v>
      </c>
    </row>
    <row r="905" spans="1:16" x14ac:dyDescent="0.3">
      <c r="A905" s="1">
        <v>44734</v>
      </c>
      <c r="B905" s="1" t="str">
        <f>TEXT(Calendar[[#This Row],[Date]],"aaaa")</f>
        <v>2022</v>
      </c>
      <c r="C905" s="1" t="str">
        <f>"T"&amp;ROUNDUP(Calendar[[#This Row],[No_Mois]]/3,0)</f>
        <v>T2</v>
      </c>
      <c r="D905">
        <f t="shared" si="15"/>
        <v>6</v>
      </c>
      <c r="E905" s="2" t="str">
        <f>"M"&amp;Calendar[[#This Row],[No_Mois]]</f>
        <v>M6</v>
      </c>
      <c r="F905" s="2" t="str">
        <f>Calendar[[#This Row],[Annee]]&amp;IF(LEN(Calendar[[#This Row],[No_Mois]])=1,"0"&amp;Calendar[[#This Row],[No_Mois]],Calendar[[#This Row],[No_Mois]])</f>
        <v>202206</v>
      </c>
      <c r="G905" s="1" t="str">
        <f>TEXT(Calendar[[#This Row],[Date]],"mmmm")&amp;" "&amp;TEXT(Calendar[[#This Row],[Date]],"aa")</f>
        <v>juin 22</v>
      </c>
      <c r="H905" s="1" t="str">
        <f>TEXT(Calendar[[#This Row],[Date]],"mmm")&amp;" "&amp;TEXT(Calendar[[#This Row],[Date]],"aa")</f>
        <v>juin 22</v>
      </c>
      <c r="I905" s="2" t="str">
        <f>"S"&amp;IF(LEN(_xlfn.ISOWEEKNUM(Calendar[[#This Row],[Date]]))=1,"0"&amp;_xlfn.ISOWEEKNUM(Calendar[[#This Row],[Date]]),_xlfn.ISOWEEKNUM(Calendar[[#This Row],[Date]]))</f>
        <v>S25</v>
      </c>
      <c r="J905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5" s="2" t="str">
        <f>TEXT(Calendar[[#This Row],[Date]],"jjjj")</f>
        <v>mercredi</v>
      </c>
      <c r="L905" s="2">
        <f>WEEKDAY(Calendar[[#This Row],[Date]],2)</f>
        <v>3</v>
      </c>
      <c r="M905" s="2">
        <f>DAY(Calendar[[#This Row],[Date]])</f>
        <v>22</v>
      </c>
      <c r="N905" s="2">
        <f>Calendar[[#This Row],[Date]]-DATE(Calendar[[#This Row],[Annee]],1,1)+1</f>
        <v>173</v>
      </c>
      <c r="O905" s="2" t="b">
        <f>IF(OR(Calendar[[#This Row],[Nom_Jour]]="Samedi",Calendar[[#This Row],[Nom_Jour]]="Dimanche"),TRUE)</f>
        <v>0</v>
      </c>
      <c r="P905" s="1" t="b">
        <f>NOT(ISERROR(VLOOKUP(Calendar[[#This Row],[Date]],Fériés[Date Fériés],1,FALSE)))</f>
        <v>0</v>
      </c>
    </row>
    <row r="906" spans="1:16" x14ac:dyDescent="0.3">
      <c r="A906" s="1">
        <v>44735</v>
      </c>
      <c r="B906" s="1" t="str">
        <f>TEXT(Calendar[[#This Row],[Date]],"aaaa")</f>
        <v>2022</v>
      </c>
      <c r="C906" s="1" t="str">
        <f>"T"&amp;ROUNDUP(Calendar[[#This Row],[No_Mois]]/3,0)</f>
        <v>T2</v>
      </c>
      <c r="D906">
        <f t="shared" si="15"/>
        <v>6</v>
      </c>
      <c r="E906" s="2" t="str">
        <f>"M"&amp;Calendar[[#This Row],[No_Mois]]</f>
        <v>M6</v>
      </c>
      <c r="F906" s="2" t="str">
        <f>Calendar[[#This Row],[Annee]]&amp;IF(LEN(Calendar[[#This Row],[No_Mois]])=1,"0"&amp;Calendar[[#This Row],[No_Mois]],Calendar[[#This Row],[No_Mois]])</f>
        <v>202206</v>
      </c>
      <c r="G906" s="1" t="str">
        <f>TEXT(Calendar[[#This Row],[Date]],"mmmm")&amp;" "&amp;TEXT(Calendar[[#This Row],[Date]],"aa")</f>
        <v>juin 22</v>
      </c>
      <c r="H906" s="1" t="str">
        <f>TEXT(Calendar[[#This Row],[Date]],"mmm")&amp;" "&amp;TEXT(Calendar[[#This Row],[Date]],"aa")</f>
        <v>juin 22</v>
      </c>
      <c r="I906" s="2" t="str">
        <f>"S"&amp;IF(LEN(_xlfn.ISOWEEKNUM(Calendar[[#This Row],[Date]]))=1,"0"&amp;_xlfn.ISOWEEKNUM(Calendar[[#This Row],[Date]]),_xlfn.ISOWEEKNUM(Calendar[[#This Row],[Date]]))</f>
        <v>S25</v>
      </c>
      <c r="J906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6" s="2" t="str">
        <f>TEXT(Calendar[[#This Row],[Date]],"jjjj")</f>
        <v>jeudi</v>
      </c>
      <c r="L906" s="2">
        <f>WEEKDAY(Calendar[[#This Row],[Date]],2)</f>
        <v>4</v>
      </c>
      <c r="M906" s="2">
        <f>DAY(Calendar[[#This Row],[Date]])</f>
        <v>23</v>
      </c>
      <c r="N906" s="2">
        <f>Calendar[[#This Row],[Date]]-DATE(Calendar[[#This Row],[Annee]],1,1)+1</f>
        <v>174</v>
      </c>
      <c r="O906" s="2" t="b">
        <f>IF(OR(Calendar[[#This Row],[Nom_Jour]]="Samedi",Calendar[[#This Row],[Nom_Jour]]="Dimanche"),TRUE)</f>
        <v>0</v>
      </c>
      <c r="P906" s="1" t="b">
        <f>NOT(ISERROR(VLOOKUP(Calendar[[#This Row],[Date]],Fériés[Date Fériés],1,FALSE)))</f>
        <v>0</v>
      </c>
    </row>
    <row r="907" spans="1:16" x14ac:dyDescent="0.3">
      <c r="A907" s="1">
        <v>44736</v>
      </c>
      <c r="B907" s="1" t="str">
        <f>TEXT(Calendar[[#This Row],[Date]],"aaaa")</f>
        <v>2022</v>
      </c>
      <c r="C907" s="1" t="str">
        <f>"T"&amp;ROUNDUP(Calendar[[#This Row],[No_Mois]]/3,0)</f>
        <v>T2</v>
      </c>
      <c r="D907">
        <f t="shared" si="15"/>
        <v>6</v>
      </c>
      <c r="E907" s="2" t="str">
        <f>"M"&amp;Calendar[[#This Row],[No_Mois]]</f>
        <v>M6</v>
      </c>
      <c r="F907" s="2" t="str">
        <f>Calendar[[#This Row],[Annee]]&amp;IF(LEN(Calendar[[#This Row],[No_Mois]])=1,"0"&amp;Calendar[[#This Row],[No_Mois]],Calendar[[#This Row],[No_Mois]])</f>
        <v>202206</v>
      </c>
      <c r="G907" s="1" t="str">
        <f>TEXT(Calendar[[#This Row],[Date]],"mmmm")&amp;" "&amp;TEXT(Calendar[[#This Row],[Date]],"aa")</f>
        <v>juin 22</v>
      </c>
      <c r="H907" s="1" t="str">
        <f>TEXT(Calendar[[#This Row],[Date]],"mmm")&amp;" "&amp;TEXT(Calendar[[#This Row],[Date]],"aa")</f>
        <v>juin 22</v>
      </c>
      <c r="I907" s="2" t="str">
        <f>"S"&amp;IF(LEN(_xlfn.ISOWEEKNUM(Calendar[[#This Row],[Date]]))=1,"0"&amp;_xlfn.ISOWEEKNUM(Calendar[[#This Row],[Date]]),_xlfn.ISOWEEKNUM(Calendar[[#This Row],[Date]]))</f>
        <v>S25</v>
      </c>
      <c r="J907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7" s="2" t="str">
        <f>TEXT(Calendar[[#This Row],[Date]],"jjjj")</f>
        <v>vendredi</v>
      </c>
      <c r="L907" s="2">
        <f>WEEKDAY(Calendar[[#This Row],[Date]],2)</f>
        <v>5</v>
      </c>
      <c r="M907" s="2">
        <f>DAY(Calendar[[#This Row],[Date]])</f>
        <v>24</v>
      </c>
      <c r="N907" s="2">
        <f>Calendar[[#This Row],[Date]]-DATE(Calendar[[#This Row],[Annee]],1,1)+1</f>
        <v>175</v>
      </c>
      <c r="O907" s="2" t="b">
        <f>IF(OR(Calendar[[#This Row],[Nom_Jour]]="Samedi",Calendar[[#This Row],[Nom_Jour]]="Dimanche"),TRUE)</f>
        <v>0</v>
      </c>
      <c r="P907" s="1" t="b">
        <f>NOT(ISERROR(VLOOKUP(Calendar[[#This Row],[Date]],Fériés[Date Fériés],1,FALSE)))</f>
        <v>0</v>
      </c>
    </row>
    <row r="908" spans="1:16" x14ac:dyDescent="0.3">
      <c r="A908" s="1">
        <v>44737</v>
      </c>
      <c r="B908" s="1" t="str">
        <f>TEXT(Calendar[[#This Row],[Date]],"aaaa")</f>
        <v>2022</v>
      </c>
      <c r="C908" s="1" t="str">
        <f>"T"&amp;ROUNDUP(Calendar[[#This Row],[No_Mois]]/3,0)</f>
        <v>T2</v>
      </c>
      <c r="D908">
        <f t="shared" si="15"/>
        <v>6</v>
      </c>
      <c r="E908" s="2" t="str">
        <f>"M"&amp;Calendar[[#This Row],[No_Mois]]</f>
        <v>M6</v>
      </c>
      <c r="F908" s="2" t="str">
        <f>Calendar[[#This Row],[Annee]]&amp;IF(LEN(Calendar[[#This Row],[No_Mois]])=1,"0"&amp;Calendar[[#This Row],[No_Mois]],Calendar[[#This Row],[No_Mois]])</f>
        <v>202206</v>
      </c>
      <c r="G908" s="1" t="str">
        <f>TEXT(Calendar[[#This Row],[Date]],"mmmm")&amp;" "&amp;TEXT(Calendar[[#This Row],[Date]],"aa")</f>
        <v>juin 22</v>
      </c>
      <c r="H908" s="1" t="str">
        <f>TEXT(Calendar[[#This Row],[Date]],"mmm")&amp;" "&amp;TEXT(Calendar[[#This Row],[Date]],"aa")</f>
        <v>juin 22</v>
      </c>
      <c r="I908" s="2" t="str">
        <f>"S"&amp;IF(LEN(_xlfn.ISOWEEKNUM(Calendar[[#This Row],[Date]]))=1,"0"&amp;_xlfn.ISOWEEKNUM(Calendar[[#This Row],[Date]]),_xlfn.ISOWEEKNUM(Calendar[[#This Row],[Date]]))</f>
        <v>S25</v>
      </c>
      <c r="J908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8" s="2" t="str">
        <f>TEXT(Calendar[[#This Row],[Date]],"jjjj")</f>
        <v>samedi</v>
      </c>
      <c r="L908" s="2">
        <f>WEEKDAY(Calendar[[#This Row],[Date]],2)</f>
        <v>6</v>
      </c>
      <c r="M908" s="2">
        <f>DAY(Calendar[[#This Row],[Date]])</f>
        <v>25</v>
      </c>
      <c r="N908" s="2">
        <f>Calendar[[#This Row],[Date]]-DATE(Calendar[[#This Row],[Annee]],1,1)+1</f>
        <v>176</v>
      </c>
      <c r="O908" s="2" t="b">
        <f>IF(OR(Calendar[[#This Row],[Nom_Jour]]="Samedi",Calendar[[#This Row],[Nom_Jour]]="Dimanche"),TRUE)</f>
        <v>1</v>
      </c>
      <c r="P908" s="1" t="b">
        <f>NOT(ISERROR(VLOOKUP(Calendar[[#This Row],[Date]],Fériés[Date Fériés],1,FALSE)))</f>
        <v>0</v>
      </c>
    </row>
    <row r="909" spans="1:16" x14ac:dyDescent="0.3">
      <c r="A909" s="1">
        <v>44738</v>
      </c>
      <c r="B909" s="1" t="str">
        <f>TEXT(Calendar[[#This Row],[Date]],"aaaa")</f>
        <v>2022</v>
      </c>
      <c r="C909" s="1" t="str">
        <f>"T"&amp;ROUNDUP(Calendar[[#This Row],[No_Mois]]/3,0)</f>
        <v>T2</v>
      </c>
      <c r="D909">
        <f t="shared" si="15"/>
        <v>6</v>
      </c>
      <c r="E909" s="2" t="str">
        <f>"M"&amp;Calendar[[#This Row],[No_Mois]]</f>
        <v>M6</v>
      </c>
      <c r="F909" s="2" t="str">
        <f>Calendar[[#This Row],[Annee]]&amp;IF(LEN(Calendar[[#This Row],[No_Mois]])=1,"0"&amp;Calendar[[#This Row],[No_Mois]],Calendar[[#This Row],[No_Mois]])</f>
        <v>202206</v>
      </c>
      <c r="G909" s="1" t="str">
        <f>TEXT(Calendar[[#This Row],[Date]],"mmmm")&amp;" "&amp;TEXT(Calendar[[#This Row],[Date]],"aa")</f>
        <v>juin 22</v>
      </c>
      <c r="H909" s="1" t="str">
        <f>TEXT(Calendar[[#This Row],[Date]],"mmm")&amp;" "&amp;TEXT(Calendar[[#This Row],[Date]],"aa")</f>
        <v>juin 22</v>
      </c>
      <c r="I909" s="2" t="str">
        <f>"S"&amp;IF(LEN(_xlfn.ISOWEEKNUM(Calendar[[#This Row],[Date]]))=1,"0"&amp;_xlfn.ISOWEEKNUM(Calendar[[#This Row],[Date]]),_xlfn.ISOWEEKNUM(Calendar[[#This Row],[Date]]))</f>
        <v>S25</v>
      </c>
      <c r="J909" s="2" t="str">
        <f>Calendar[[#This Row],[Annee]]&amp;"-"&amp;IF(LEN(_xlfn.ISOWEEKNUM(Calendar[[#This Row],[Date]]))=1,"0"&amp;_xlfn.ISOWEEKNUM(Calendar[[#This Row],[Date]]),_xlfn.ISOWEEKNUM(Calendar[[#This Row],[Date]]))</f>
        <v>2022-25</v>
      </c>
      <c r="K909" s="2" t="str">
        <f>TEXT(Calendar[[#This Row],[Date]],"jjjj")</f>
        <v>dimanche</v>
      </c>
      <c r="L909" s="2">
        <f>WEEKDAY(Calendar[[#This Row],[Date]],2)</f>
        <v>7</v>
      </c>
      <c r="M909" s="2">
        <f>DAY(Calendar[[#This Row],[Date]])</f>
        <v>26</v>
      </c>
      <c r="N909" s="2">
        <f>Calendar[[#This Row],[Date]]-DATE(Calendar[[#This Row],[Annee]],1,1)+1</f>
        <v>177</v>
      </c>
      <c r="O909" s="2" t="b">
        <f>IF(OR(Calendar[[#This Row],[Nom_Jour]]="Samedi",Calendar[[#This Row],[Nom_Jour]]="Dimanche"),TRUE)</f>
        <v>1</v>
      </c>
      <c r="P909" s="1" t="b">
        <f>NOT(ISERROR(VLOOKUP(Calendar[[#This Row],[Date]],Fériés[Date Fériés],1,FALSE)))</f>
        <v>0</v>
      </c>
    </row>
    <row r="910" spans="1:16" x14ac:dyDescent="0.3">
      <c r="A910" s="1">
        <v>44739</v>
      </c>
      <c r="B910" s="1" t="str">
        <f>TEXT(Calendar[[#This Row],[Date]],"aaaa")</f>
        <v>2022</v>
      </c>
      <c r="C910" s="1" t="str">
        <f>"T"&amp;ROUNDUP(Calendar[[#This Row],[No_Mois]]/3,0)</f>
        <v>T2</v>
      </c>
      <c r="D910">
        <f t="shared" si="15"/>
        <v>6</v>
      </c>
      <c r="E910" s="2" t="str">
        <f>"M"&amp;Calendar[[#This Row],[No_Mois]]</f>
        <v>M6</v>
      </c>
      <c r="F910" s="2" t="str">
        <f>Calendar[[#This Row],[Annee]]&amp;IF(LEN(Calendar[[#This Row],[No_Mois]])=1,"0"&amp;Calendar[[#This Row],[No_Mois]],Calendar[[#This Row],[No_Mois]])</f>
        <v>202206</v>
      </c>
      <c r="G910" s="1" t="str">
        <f>TEXT(Calendar[[#This Row],[Date]],"mmmm")&amp;" "&amp;TEXT(Calendar[[#This Row],[Date]],"aa")</f>
        <v>juin 22</v>
      </c>
      <c r="H910" s="1" t="str">
        <f>TEXT(Calendar[[#This Row],[Date]],"mmm")&amp;" "&amp;TEXT(Calendar[[#This Row],[Date]],"aa")</f>
        <v>juin 22</v>
      </c>
      <c r="I910" s="2" t="str">
        <f>"S"&amp;IF(LEN(_xlfn.ISOWEEKNUM(Calendar[[#This Row],[Date]]))=1,"0"&amp;_xlfn.ISOWEEKNUM(Calendar[[#This Row],[Date]]),_xlfn.ISOWEEKNUM(Calendar[[#This Row],[Date]]))</f>
        <v>S26</v>
      </c>
      <c r="J910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0" s="2" t="str">
        <f>TEXT(Calendar[[#This Row],[Date]],"jjjj")</f>
        <v>lundi</v>
      </c>
      <c r="L910" s="2">
        <f>WEEKDAY(Calendar[[#This Row],[Date]],2)</f>
        <v>1</v>
      </c>
      <c r="M910" s="2">
        <f>DAY(Calendar[[#This Row],[Date]])</f>
        <v>27</v>
      </c>
      <c r="N910" s="2">
        <f>Calendar[[#This Row],[Date]]-DATE(Calendar[[#This Row],[Annee]],1,1)+1</f>
        <v>178</v>
      </c>
      <c r="O910" s="2" t="b">
        <f>IF(OR(Calendar[[#This Row],[Nom_Jour]]="Samedi",Calendar[[#This Row],[Nom_Jour]]="Dimanche"),TRUE)</f>
        <v>0</v>
      </c>
      <c r="P910" s="1" t="b">
        <f>NOT(ISERROR(VLOOKUP(Calendar[[#This Row],[Date]],Fériés[Date Fériés],1,FALSE)))</f>
        <v>0</v>
      </c>
    </row>
    <row r="911" spans="1:16" x14ac:dyDescent="0.3">
      <c r="A911" s="1">
        <v>44740</v>
      </c>
      <c r="B911" s="1" t="str">
        <f>TEXT(Calendar[[#This Row],[Date]],"aaaa")</f>
        <v>2022</v>
      </c>
      <c r="C911" s="1" t="str">
        <f>"T"&amp;ROUNDUP(Calendar[[#This Row],[No_Mois]]/3,0)</f>
        <v>T2</v>
      </c>
      <c r="D911">
        <f t="shared" si="15"/>
        <v>6</v>
      </c>
      <c r="E911" s="2" t="str">
        <f>"M"&amp;Calendar[[#This Row],[No_Mois]]</f>
        <v>M6</v>
      </c>
      <c r="F911" s="2" t="str">
        <f>Calendar[[#This Row],[Annee]]&amp;IF(LEN(Calendar[[#This Row],[No_Mois]])=1,"0"&amp;Calendar[[#This Row],[No_Mois]],Calendar[[#This Row],[No_Mois]])</f>
        <v>202206</v>
      </c>
      <c r="G911" s="1" t="str">
        <f>TEXT(Calendar[[#This Row],[Date]],"mmmm")&amp;" "&amp;TEXT(Calendar[[#This Row],[Date]],"aa")</f>
        <v>juin 22</v>
      </c>
      <c r="H911" s="1" t="str">
        <f>TEXT(Calendar[[#This Row],[Date]],"mmm")&amp;" "&amp;TEXT(Calendar[[#This Row],[Date]],"aa")</f>
        <v>juin 22</v>
      </c>
      <c r="I911" s="2" t="str">
        <f>"S"&amp;IF(LEN(_xlfn.ISOWEEKNUM(Calendar[[#This Row],[Date]]))=1,"0"&amp;_xlfn.ISOWEEKNUM(Calendar[[#This Row],[Date]]),_xlfn.ISOWEEKNUM(Calendar[[#This Row],[Date]]))</f>
        <v>S26</v>
      </c>
      <c r="J911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1" s="2" t="str">
        <f>TEXT(Calendar[[#This Row],[Date]],"jjjj")</f>
        <v>mardi</v>
      </c>
      <c r="L911" s="2">
        <f>WEEKDAY(Calendar[[#This Row],[Date]],2)</f>
        <v>2</v>
      </c>
      <c r="M911" s="2">
        <f>DAY(Calendar[[#This Row],[Date]])</f>
        <v>28</v>
      </c>
      <c r="N911" s="2">
        <f>Calendar[[#This Row],[Date]]-DATE(Calendar[[#This Row],[Annee]],1,1)+1</f>
        <v>179</v>
      </c>
      <c r="O911" s="2" t="b">
        <f>IF(OR(Calendar[[#This Row],[Nom_Jour]]="Samedi",Calendar[[#This Row],[Nom_Jour]]="Dimanche"),TRUE)</f>
        <v>0</v>
      </c>
      <c r="P911" s="1" t="b">
        <f>NOT(ISERROR(VLOOKUP(Calendar[[#This Row],[Date]],Fériés[Date Fériés],1,FALSE)))</f>
        <v>0</v>
      </c>
    </row>
    <row r="912" spans="1:16" x14ac:dyDescent="0.3">
      <c r="A912" s="1">
        <v>44741</v>
      </c>
      <c r="B912" s="1" t="str">
        <f>TEXT(Calendar[[#This Row],[Date]],"aaaa")</f>
        <v>2022</v>
      </c>
      <c r="C912" s="1" t="str">
        <f>"T"&amp;ROUNDUP(Calendar[[#This Row],[No_Mois]]/3,0)</f>
        <v>T2</v>
      </c>
      <c r="D912">
        <f t="shared" si="15"/>
        <v>6</v>
      </c>
      <c r="E912" s="2" t="str">
        <f>"M"&amp;Calendar[[#This Row],[No_Mois]]</f>
        <v>M6</v>
      </c>
      <c r="F912" s="2" t="str">
        <f>Calendar[[#This Row],[Annee]]&amp;IF(LEN(Calendar[[#This Row],[No_Mois]])=1,"0"&amp;Calendar[[#This Row],[No_Mois]],Calendar[[#This Row],[No_Mois]])</f>
        <v>202206</v>
      </c>
      <c r="G912" s="1" t="str">
        <f>TEXT(Calendar[[#This Row],[Date]],"mmmm")&amp;" "&amp;TEXT(Calendar[[#This Row],[Date]],"aa")</f>
        <v>juin 22</v>
      </c>
      <c r="H912" s="1" t="str">
        <f>TEXT(Calendar[[#This Row],[Date]],"mmm")&amp;" "&amp;TEXT(Calendar[[#This Row],[Date]],"aa")</f>
        <v>juin 22</v>
      </c>
      <c r="I912" s="2" t="str">
        <f>"S"&amp;IF(LEN(_xlfn.ISOWEEKNUM(Calendar[[#This Row],[Date]]))=1,"0"&amp;_xlfn.ISOWEEKNUM(Calendar[[#This Row],[Date]]),_xlfn.ISOWEEKNUM(Calendar[[#This Row],[Date]]))</f>
        <v>S26</v>
      </c>
      <c r="J912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2" s="2" t="str">
        <f>TEXT(Calendar[[#This Row],[Date]],"jjjj")</f>
        <v>mercredi</v>
      </c>
      <c r="L912" s="2">
        <f>WEEKDAY(Calendar[[#This Row],[Date]],2)</f>
        <v>3</v>
      </c>
      <c r="M912" s="2">
        <f>DAY(Calendar[[#This Row],[Date]])</f>
        <v>29</v>
      </c>
      <c r="N912" s="2">
        <f>Calendar[[#This Row],[Date]]-DATE(Calendar[[#This Row],[Annee]],1,1)+1</f>
        <v>180</v>
      </c>
      <c r="O912" s="2" t="b">
        <f>IF(OR(Calendar[[#This Row],[Nom_Jour]]="Samedi",Calendar[[#This Row],[Nom_Jour]]="Dimanche"),TRUE)</f>
        <v>0</v>
      </c>
      <c r="P912" s="1" t="b">
        <f>NOT(ISERROR(VLOOKUP(Calendar[[#This Row],[Date]],Fériés[Date Fériés],1,FALSE)))</f>
        <v>0</v>
      </c>
    </row>
    <row r="913" spans="1:16" x14ac:dyDescent="0.3">
      <c r="A913" s="1">
        <v>44742</v>
      </c>
      <c r="B913" s="1" t="str">
        <f>TEXT(Calendar[[#This Row],[Date]],"aaaa")</f>
        <v>2022</v>
      </c>
      <c r="C913" s="1" t="str">
        <f>"T"&amp;ROUNDUP(Calendar[[#This Row],[No_Mois]]/3,0)</f>
        <v>T2</v>
      </c>
      <c r="D913">
        <f t="shared" si="15"/>
        <v>6</v>
      </c>
      <c r="E913" s="2" t="str">
        <f>"M"&amp;Calendar[[#This Row],[No_Mois]]</f>
        <v>M6</v>
      </c>
      <c r="F913" s="2" t="str">
        <f>Calendar[[#This Row],[Annee]]&amp;IF(LEN(Calendar[[#This Row],[No_Mois]])=1,"0"&amp;Calendar[[#This Row],[No_Mois]],Calendar[[#This Row],[No_Mois]])</f>
        <v>202206</v>
      </c>
      <c r="G913" s="1" t="str">
        <f>TEXT(Calendar[[#This Row],[Date]],"mmmm")&amp;" "&amp;TEXT(Calendar[[#This Row],[Date]],"aa")</f>
        <v>juin 22</v>
      </c>
      <c r="H913" s="1" t="str">
        <f>TEXT(Calendar[[#This Row],[Date]],"mmm")&amp;" "&amp;TEXT(Calendar[[#This Row],[Date]],"aa")</f>
        <v>juin 22</v>
      </c>
      <c r="I913" s="2" t="str">
        <f>"S"&amp;IF(LEN(_xlfn.ISOWEEKNUM(Calendar[[#This Row],[Date]]))=1,"0"&amp;_xlfn.ISOWEEKNUM(Calendar[[#This Row],[Date]]),_xlfn.ISOWEEKNUM(Calendar[[#This Row],[Date]]))</f>
        <v>S26</v>
      </c>
      <c r="J913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3" s="2" t="str">
        <f>TEXT(Calendar[[#This Row],[Date]],"jjjj")</f>
        <v>jeudi</v>
      </c>
      <c r="L913" s="2">
        <f>WEEKDAY(Calendar[[#This Row],[Date]],2)</f>
        <v>4</v>
      </c>
      <c r="M913" s="2">
        <f>DAY(Calendar[[#This Row],[Date]])</f>
        <v>30</v>
      </c>
      <c r="N913" s="2">
        <f>Calendar[[#This Row],[Date]]-DATE(Calendar[[#This Row],[Annee]],1,1)+1</f>
        <v>181</v>
      </c>
      <c r="O913" s="2" t="b">
        <f>IF(OR(Calendar[[#This Row],[Nom_Jour]]="Samedi",Calendar[[#This Row],[Nom_Jour]]="Dimanche"),TRUE)</f>
        <v>0</v>
      </c>
      <c r="P913" s="1" t="b">
        <f>NOT(ISERROR(VLOOKUP(Calendar[[#This Row],[Date]],Fériés[Date Fériés],1,FALSE)))</f>
        <v>0</v>
      </c>
    </row>
    <row r="914" spans="1:16" x14ac:dyDescent="0.3">
      <c r="A914" s="1">
        <v>44743</v>
      </c>
      <c r="B914" s="1" t="str">
        <f>TEXT(Calendar[[#This Row],[Date]],"aaaa")</f>
        <v>2022</v>
      </c>
      <c r="C914" s="1" t="str">
        <f>"T"&amp;ROUNDUP(Calendar[[#This Row],[No_Mois]]/3,0)</f>
        <v>T3</v>
      </c>
      <c r="D914">
        <f t="shared" si="15"/>
        <v>7</v>
      </c>
      <c r="E914" s="2" t="str">
        <f>"M"&amp;Calendar[[#This Row],[No_Mois]]</f>
        <v>M7</v>
      </c>
      <c r="F914" s="2" t="str">
        <f>Calendar[[#This Row],[Annee]]&amp;IF(LEN(Calendar[[#This Row],[No_Mois]])=1,"0"&amp;Calendar[[#This Row],[No_Mois]],Calendar[[#This Row],[No_Mois]])</f>
        <v>202207</v>
      </c>
      <c r="G914" s="1" t="str">
        <f>TEXT(Calendar[[#This Row],[Date]],"mmmm")&amp;" "&amp;TEXT(Calendar[[#This Row],[Date]],"aa")</f>
        <v>juillet 22</v>
      </c>
      <c r="H914" s="1" t="str">
        <f>TEXT(Calendar[[#This Row],[Date]],"mmm")&amp;" "&amp;TEXT(Calendar[[#This Row],[Date]],"aa")</f>
        <v>juil 22</v>
      </c>
      <c r="I914" s="2" t="str">
        <f>"S"&amp;IF(LEN(_xlfn.ISOWEEKNUM(Calendar[[#This Row],[Date]]))=1,"0"&amp;_xlfn.ISOWEEKNUM(Calendar[[#This Row],[Date]]),_xlfn.ISOWEEKNUM(Calendar[[#This Row],[Date]]))</f>
        <v>S26</v>
      </c>
      <c r="J914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4" s="2" t="str">
        <f>TEXT(Calendar[[#This Row],[Date]],"jjjj")</f>
        <v>vendredi</v>
      </c>
      <c r="L914" s="2">
        <f>WEEKDAY(Calendar[[#This Row],[Date]],2)</f>
        <v>5</v>
      </c>
      <c r="M914" s="2">
        <f>DAY(Calendar[[#This Row],[Date]])</f>
        <v>1</v>
      </c>
      <c r="N914" s="2">
        <f>Calendar[[#This Row],[Date]]-DATE(Calendar[[#This Row],[Annee]],1,1)+1</f>
        <v>182</v>
      </c>
      <c r="O914" s="2" t="b">
        <f>IF(OR(Calendar[[#This Row],[Nom_Jour]]="Samedi",Calendar[[#This Row],[Nom_Jour]]="Dimanche"),TRUE)</f>
        <v>0</v>
      </c>
      <c r="P914" s="1" t="b">
        <f>NOT(ISERROR(VLOOKUP(Calendar[[#This Row],[Date]],Fériés[Date Fériés],1,FALSE)))</f>
        <v>0</v>
      </c>
    </row>
    <row r="915" spans="1:16" x14ac:dyDescent="0.3">
      <c r="A915" s="1">
        <v>44744</v>
      </c>
      <c r="B915" s="1" t="str">
        <f>TEXT(Calendar[[#This Row],[Date]],"aaaa")</f>
        <v>2022</v>
      </c>
      <c r="C915" s="1" t="str">
        <f>"T"&amp;ROUNDUP(Calendar[[#This Row],[No_Mois]]/3,0)</f>
        <v>T3</v>
      </c>
      <c r="D915">
        <f t="shared" si="15"/>
        <v>7</v>
      </c>
      <c r="E915" s="2" t="str">
        <f>"M"&amp;Calendar[[#This Row],[No_Mois]]</f>
        <v>M7</v>
      </c>
      <c r="F915" s="2" t="str">
        <f>Calendar[[#This Row],[Annee]]&amp;IF(LEN(Calendar[[#This Row],[No_Mois]])=1,"0"&amp;Calendar[[#This Row],[No_Mois]],Calendar[[#This Row],[No_Mois]])</f>
        <v>202207</v>
      </c>
      <c r="G915" s="1" t="str">
        <f>TEXT(Calendar[[#This Row],[Date]],"mmmm")&amp;" "&amp;TEXT(Calendar[[#This Row],[Date]],"aa")</f>
        <v>juillet 22</v>
      </c>
      <c r="H915" s="1" t="str">
        <f>TEXT(Calendar[[#This Row],[Date]],"mmm")&amp;" "&amp;TEXT(Calendar[[#This Row],[Date]],"aa")</f>
        <v>juil 22</v>
      </c>
      <c r="I915" s="2" t="str">
        <f>"S"&amp;IF(LEN(_xlfn.ISOWEEKNUM(Calendar[[#This Row],[Date]]))=1,"0"&amp;_xlfn.ISOWEEKNUM(Calendar[[#This Row],[Date]]),_xlfn.ISOWEEKNUM(Calendar[[#This Row],[Date]]))</f>
        <v>S26</v>
      </c>
      <c r="J915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5" s="2" t="str">
        <f>TEXT(Calendar[[#This Row],[Date]],"jjjj")</f>
        <v>samedi</v>
      </c>
      <c r="L915" s="2">
        <f>WEEKDAY(Calendar[[#This Row],[Date]],2)</f>
        <v>6</v>
      </c>
      <c r="M915" s="2">
        <f>DAY(Calendar[[#This Row],[Date]])</f>
        <v>2</v>
      </c>
      <c r="N915" s="2">
        <f>Calendar[[#This Row],[Date]]-DATE(Calendar[[#This Row],[Annee]],1,1)+1</f>
        <v>183</v>
      </c>
      <c r="O915" s="2" t="b">
        <f>IF(OR(Calendar[[#This Row],[Nom_Jour]]="Samedi",Calendar[[#This Row],[Nom_Jour]]="Dimanche"),TRUE)</f>
        <v>1</v>
      </c>
      <c r="P915" s="1" t="b">
        <f>NOT(ISERROR(VLOOKUP(Calendar[[#This Row],[Date]],Fériés[Date Fériés],1,FALSE)))</f>
        <v>0</v>
      </c>
    </row>
    <row r="916" spans="1:16" x14ac:dyDescent="0.3">
      <c r="A916" s="1">
        <v>44745</v>
      </c>
      <c r="B916" s="1" t="str">
        <f>TEXT(Calendar[[#This Row],[Date]],"aaaa")</f>
        <v>2022</v>
      </c>
      <c r="C916" s="1" t="str">
        <f>"T"&amp;ROUNDUP(Calendar[[#This Row],[No_Mois]]/3,0)</f>
        <v>T3</v>
      </c>
      <c r="D916">
        <f t="shared" si="15"/>
        <v>7</v>
      </c>
      <c r="E916" s="2" t="str">
        <f>"M"&amp;Calendar[[#This Row],[No_Mois]]</f>
        <v>M7</v>
      </c>
      <c r="F916" s="2" t="str">
        <f>Calendar[[#This Row],[Annee]]&amp;IF(LEN(Calendar[[#This Row],[No_Mois]])=1,"0"&amp;Calendar[[#This Row],[No_Mois]],Calendar[[#This Row],[No_Mois]])</f>
        <v>202207</v>
      </c>
      <c r="G916" s="1" t="str">
        <f>TEXT(Calendar[[#This Row],[Date]],"mmmm")&amp;" "&amp;TEXT(Calendar[[#This Row],[Date]],"aa")</f>
        <v>juillet 22</v>
      </c>
      <c r="H916" s="1" t="str">
        <f>TEXT(Calendar[[#This Row],[Date]],"mmm")&amp;" "&amp;TEXT(Calendar[[#This Row],[Date]],"aa")</f>
        <v>juil 22</v>
      </c>
      <c r="I916" s="2" t="str">
        <f>"S"&amp;IF(LEN(_xlfn.ISOWEEKNUM(Calendar[[#This Row],[Date]]))=1,"0"&amp;_xlfn.ISOWEEKNUM(Calendar[[#This Row],[Date]]),_xlfn.ISOWEEKNUM(Calendar[[#This Row],[Date]]))</f>
        <v>S26</v>
      </c>
      <c r="J916" s="2" t="str">
        <f>Calendar[[#This Row],[Annee]]&amp;"-"&amp;IF(LEN(_xlfn.ISOWEEKNUM(Calendar[[#This Row],[Date]]))=1,"0"&amp;_xlfn.ISOWEEKNUM(Calendar[[#This Row],[Date]]),_xlfn.ISOWEEKNUM(Calendar[[#This Row],[Date]]))</f>
        <v>2022-26</v>
      </c>
      <c r="K916" s="2" t="str">
        <f>TEXT(Calendar[[#This Row],[Date]],"jjjj")</f>
        <v>dimanche</v>
      </c>
      <c r="L916" s="2">
        <f>WEEKDAY(Calendar[[#This Row],[Date]],2)</f>
        <v>7</v>
      </c>
      <c r="M916" s="2">
        <f>DAY(Calendar[[#This Row],[Date]])</f>
        <v>3</v>
      </c>
      <c r="N916" s="2">
        <f>Calendar[[#This Row],[Date]]-DATE(Calendar[[#This Row],[Annee]],1,1)+1</f>
        <v>184</v>
      </c>
      <c r="O916" s="2" t="b">
        <f>IF(OR(Calendar[[#This Row],[Nom_Jour]]="Samedi",Calendar[[#This Row],[Nom_Jour]]="Dimanche"),TRUE)</f>
        <v>1</v>
      </c>
      <c r="P916" s="1" t="b">
        <f>NOT(ISERROR(VLOOKUP(Calendar[[#This Row],[Date]],Fériés[Date Fériés],1,FALSE)))</f>
        <v>0</v>
      </c>
    </row>
    <row r="917" spans="1:16" x14ac:dyDescent="0.3">
      <c r="A917" s="1">
        <v>44746</v>
      </c>
      <c r="B917" s="1" t="str">
        <f>TEXT(Calendar[[#This Row],[Date]],"aaaa")</f>
        <v>2022</v>
      </c>
      <c r="C917" s="1" t="str">
        <f>"T"&amp;ROUNDUP(Calendar[[#This Row],[No_Mois]]/3,0)</f>
        <v>T3</v>
      </c>
      <c r="D917">
        <f t="shared" si="15"/>
        <v>7</v>
      </c>
      <c r="E917" s="2" t="str">
        <f>"M"&amp;Calendar[[#This Row],[No_Mois]]</f>
        <v>M7</v>
      </c>
      <c r="F917" s="2" t="str">
        <f>Calendar[[#This Row],[Annee]]&amp;IF(LEN(Calendar[[#This Row],[No_Mois]])=1,"0"&amp;Calendar[[#This Row],[No_Mois]],Calendar[[#This Row],[No_Mois]])</f>
        <v>202207</v>
      </c>
      <c r="G917" s="1" t="str">
        <f>TEXT(Calendar[[#This Row],[Date]],"mmmm")&amp;" "&amp;TEXT(Calendar[[#This Row],[Date]],"aa")</f>
        <v>juillet 22</v>
      </c>
      <c r="H917" s="1" t="str">
        <f>TEXT(Calendar[[#This Row],[Date]],"mmm")&amp;" "&amp;TEXT(Calendar[[#This Row],[Date]],"aa")</f>
        <v>juil 22</v>
      </c>
      <c r="I917" s="2" t="str">
        <f>"S"&amp;IF(LEN(_xlfn.ISOWEEKNUM(Calendar[[#This Row],[Date]]))=1,"0"&amp;_xlfn.ISOWEEKNUM(Calendar[[#This Row],[Date]]),_xlfn.ISOWEEKNUM(Calendar[[#This Row],[Date]]))</f>
        <v>S27</v>
      </c>
      <c r="J917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17" s="2" t="str">
        <f>TEXT(Calendar[[#This Row],[Date]],"jjjj")</f>
        <v>lundi</v>
      </c>
      <c r="L917" s="2">
        <f>WEEKDAY(Calendar[[#This Row],[Date]],2)</f>
        <v>1</v>
      </c>
      <c r="M917" s="2">
        <f>DAY(Calendar[[#This Row],[Date]])</f>
        <v>4</v>
      </c>
      <c r="N917" s="2">
        <f>Calendar[[#This Row],[Date]]-DATE(Calendar[[#This Row],[Annee]],1,1)+1</f>
        <v>185</v>
      </c>
      <c r="O917" s="2" t="b">
        <f>IF(OR(Calendar[[#This Row],[Nom_Jour]]="Samedi",Calendar[[#This Row],[Nom_Jour]]="Dimanche"),TRUE)</f>
        <v>0</v>
      </c>
      <c r="P917" s="1" t="b">
        <f>NOT(ISERROR(VLOOKUP(Calendar[[#This Row],[Date]],Fériés[Date Fériés],1,FALSE)))</f>
        <v>0</v>
      </c>
    </row>
    <row r="918" spans="1:16" x14ac:dyDescent="0.3">
      <c r="A918" s="1">
        <v>44747</v>
      </c>
      <c r="B918" s="1" t="str">
        <f>TEXT(Calendar[[#This Row],[Date]],"aaaa")</f>
        <v>2022</v>
      </c>
      <c r="C918" s="1" t="str">
        <f>"T"&amp;ROUNDUP(Calendar[[#This Row],[No_Mois]]/3,0)</f>
        <v>T3</v>
      </c>
      <c r="D918">
        <f t="shared" si="15"/>
        <v>7</v>
      </c>
      <c r="E918" s="2" t="str">
        <f>"M"&amp;Calendar[[#This Row],[No_Mois]]</f>
        <v>M7</v>
      </c>
      <c r="F918" s="2" t="str">
        <f>Calendar[[#This Row],[Annee]]&amp;IF(LEN(Calendar[[#This Row],[No_Mois]])=1,"0"&amp;Calendar[[#This Row],[No_Mois]],Calendar[[#This Row],[No_Mois]])</f>
        <v>202207</v>
      </c>
      <c r="G918" s="1" t="str">
        <f>TEXT(Calendar[[#This Row],[Date]],"mmmm")&amp;" "&amp;TEXT(Calendar[[#This Row],[Date]],"aa")</f>
        <v>juillet 22</v>
      </c>
      <c r="H918" s="1" t="str">
        <f>TEXT(Calendar[[#This Row],[Date]],"mmm")&amp;" "&amp;TEXT(Calendar[[#This Row],[Date]],"aa")</f>
        <v>juil 22</v>
      </c>
      <c r="I918" s="2" t="str">
        <f>"S"&amp;IF(LEN(_xlfn.ISOWEEKNUM(Calendar[[#This Row],[Date]]))=1,"0"&amp;_xlfn.ISOWEEKNUM(Calendar[[#This Row],[Date]]),_xlfn.ISOWEEKNUM(Calendar[[#This Row],[Date]]))</f>
        <v>S27</v>
      </c>
      <c r="J918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18" s="2" t="str">
        <f>TEXT(Calendar[[#This Row],[Date]],"jjjj")</f>
        <v>mardi</v>
      </c>
      <c r="L918" s="2">
        <f>WEEKDAY(Calendar[[#This Row],[Date]],2)</f>
        <v>2</v>
      </c>
      <c r="M918" s="2">
        <f>DAY(Calendar[[#This Row],[Date]])</f>
        <v>5</v>
      </c>
      <c r="N918" s="2">
        <f>Calendar[[#This Row],[Date]]-DATE(Calendar[[#This Row],[Annee]],1,1)+1</f>
        <v>186</v>
      </c>
      <c r="O918" s="2" t="b">
        <f>IF(OR(Calendar[[#This Row],[Nom_Jour]]="Samedi",Calendar[[#This Row],[Nom_Jour]]="Dimanche"),TRUE)</f>
        <v>0</v>
      </c>
      <c r="P918" s="1" t="b">
        <f>NOT(ISERROR(VLOOKUP(Calendar[[#This Row],[Date]],Fériés[Date Fériés],1,FALSE)))</f>
        <v>0</v>
      </c>
    </row>
    <row r="919" spans="1:16" x14ac:dyDescent="0.3">
      <c r="A919" s="1">
        <v>44748</v>
      </c>
      <c r="B919" s="1" t="str">
        <f>TEXT(Calendar[[#This Row],[Date]],"aaaa")</f>
        <v>2022</v>
      </c>
      <c r="C919" s="1" t="str">
        <f>"T"&amp;ROUNDUP(Calendar[[#This Row],[No_Mois]]/3,0)</f>
        <v>T3</v>
      </c>
      <c r="D919">
        <f t="shared" si="15"/>
        <v>7</v>
      </c>
      <c r="E919" s="2" t="str">
        <f>"M"&amp;Calendar[[#This Row],[No_Mois]]</f>
        <v>M7</v>
      </c>
      <c r="F919" s="2" t="str">
        <f>Calendar[[#This Row],[Annee]]&amp;IF(LEN(Calendar[[#This Row],[No_Mois]])=1,"0"&amp;Calendar[[#This Row],[No_Mois]],Calendar[[#This Row],[No_Mois]])</f>
        <v>202207</v>
      </c>
      <c r="G919" s="1" t="str">
        <f>TEXT(Calendar[[#This Row],[Date]],"mmmm")&amp;" "&amp;TEXT(Calendar[[#This Row],[Date]],"aa")</f>
        <v>juillet 22</v>
      </c>
      <c r="H919" s="1" t="str">
        <f>TEXT(Calendar[[#This Row],[Date]],"mmm")&amp;" "&amp;TEXT(Calendar[[#This Row],[Date]],"aa")</f>
        <v>juil 22</v>
      </c>
      <c r="I919" s="2" t="str">
        <f>"S"&amp;IF(LEN(_xlfn.ISOWEEKNUM(Calendar[[#This Row],[Date]]))=1,"0"&amp;_xlfn.ISOWEEKNUM(Calendar[[#This Row],[Date]]),_xlfn.ISOWEEKNUM(Calendar[[#This Row],[Date]]))</f>
        <v>S27</v>
      </c>
      <c r="J919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19" s="2" t="str">
        <f>TEXT(Calendar[[#This Row],[Date]],"jjjj")</f>
        <v>mercredi</v>
      </c>
      <c r="L919" s="2">
        <f>WEEKDAY(Calendar[[#This Row],[Date]],2)</f>
        <v>3</v>
      </c>
      <c r="M919" s="2">
        <f>DAY(Calendar[[#This Row],[Date]])</f>
        <v>6</v>
      </c>
      <c r="N919" s="2">
        <f>Calendar[[#This Row],[Date]]-DATE(Calendar[[#This Row],[Annee]],1,1)+1</f>
        <v>187</v>
      </c>
      <c r="O919" s="2" t="b">
        <f>IF(OR(Calendar[[#This Row],[Nom_Jour]]="Samedi",Calendar[[#This Row],[Nom_Jour]]="Dimanche"),TRUE)</f>
        <v>0</v>
      </c>
      <c r="P919" s="1" t="b">
        <f>NOT(ISERROR(VLOOKUP(Calendar[[#This Row],[Date]],Fériés[Date Fériés],1,FALSE)))</f>
        <v>0</v>
      </c>
    </row>
    <row r="920" spans="1:16" x14ac:dyDescent="0.3">
      <c r="A920" s="1">
        <v>44749</v>
      </c>
      <c r="B920" s="1" t="str">
        <f>TEXT(Calendar[[#This Row],[Date]],"aaaa")</f>
        <v>2022</v>
      </c>
      <c r="C920" s="1" t="str">
        <f>"T"&amp;ROUNDUP(Calendar[[#This Row],[No_Mois]]/3,0)</f>
        <v>T3</v>
      </c>
      <c r="D920">
        <f t="shared" si="15"/>
        <v>7</v>
      </c>
      <c r="E920" s="2" t="str">
        <f>"M"&amp;Calendar[[#This Row],[No_Mois]]</f>
        <v>M7</v>
      </c>
      <c r="F920" s="2" t="str">
        <f>Calendar[[#This Row],[Annee]]&amp;IF(LEN(Calendar[[#This Row],[No_Mois]])=1,"0"&amp;Calendar[[#This Row],[No_Mois]],Calendar[[#This Row],[No_Mois]])</f>
        <v>202207</v>
      </c>
      <c r="G920" s="1" t="str">
        <f>TEXT(Calendar[[#This Row],[Date]],"mmmm")&amp;" "&amp;TEXT(Calendar[[#This Row],[Date]],"aa")</f>
        <v>juillet 22</v>
      </c>
      <c r="H920" s="1" t="str">
        <f>TEXT(Calendar[[#This Row],[Date]],"mmm")&amp;" "&amp;TEXT(Calendar[[#This Row],[Date]],"aa")</f>
        <v>juil 22</v>
      </c>
      <c r="I920" s="2" t="str">
        <f>"S"&amp;IF(LEN(_xlfn.ISOWEEKNUM(Calendar[[#This Row],[Date]]))=1,"0"&amp;_xlfn.ISOWEEKNUM(Calendar[[#This Row],[Date]]),_xlfn.ISOWEEKNUM(Calendar[[#This Row],[Date]]))</f>
        <v>S27</v>
      </c>
      <c r="J920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20" s="2" t="str">
        <f>TEXT(Calendar[[#This Row],[Date]],"jjjj")</f>
        <v>jeudi</v>
      </c>
      <c r="L920" s="2">
        <f>WEEKDAY(Calendar[[#This Row],[Date]],2)</f>
        <v>4</v>
      </c>
      <c r="M920" s="2">
        <f>DAY(Calendar[[#This Row],[Date]])</f>
        <v>7</v>
      </c>
      <c r="N920" s="2">
        <f>Calendar[[#This Row],[Date]]-DATE(Calendar[[#This Row],[Annee]],1,1)+1</f>
        <v>188</v>
      </c>
      <c r="O920" s="2" t="b">
        <f>IF(OR(Calendar[[#This Row],[Nom_Jour]]="Samedi",Calendar[[#This Row],[Nom_Jour]]="Dimanche"),TRUE)</f>
        <v>0</v>
      </c>
      <c r="P920" s="1" t="b">
        <f>NOT(ISERROR(VLOOKUP(Calendar[[#This Row],[Date]],Fériés[Date Fériés],1,FALSE)))</f>
        <v>0</v>
      </c>
    </row>
    <row r="921" spans="1:16" x14ac:dyDescent="0.3">
      <c r="A921" s="1">
        <v>44750</v>
      </c>
      <c r="B921" s="1" t="str">
        <f>TEXT(Calendar[[#This Row],[Date]],"aaaa")</f>
        <v>2022</v>
      </c>
      <c r="C921" s="1" t="str">
        <f>"T"&amp;ROUNDUP(Calendar[[#This Row],[No_Mois]]/3,0)</f>
        <v>T3</v>
      </c>
      <c r="D921">
        <f t="shared" si="15"/>
        <v>7</v>
      </c>
      <c r="E921" s="2" t="str">
        <f>"M"&amp;Calendar[[#This Row],[No_Mois]]</f>
        <v>M7</v>
      </c>
      <c r="F921" s="2" t="str">
        <f>Calendar[[#This Row],[Annee]]&amp;IF(LEN(Calendar[[#This Row],[No_Mois]])=1,"0"&amp;Calendar[[#This Row],[No_Mois]],Calendar[[#This Row],[No_Mois]])</f>
        <v>202207</v>
      </c>
      <c r="G921" s="1" t="str">
        <f>TEXT(Calendar[[#This Row],[Date]],"mmmm")&amp;" "&amp;TEXT(Calendar[[#This Row],[Date]],"aa")</f>
        <v>juillet 22</v>
      </c>
      <c r="H921" s="1" t="str">
        <f>TEXT(Calendar[[#This Row],[Date]],"mmm")&amp;" "&amp;TEXT(Calendar[[#This Row],[Date]],"aa")</f>
        <v>juil 22</v>
      </c>
      <c r="I921" s="2" t="str">
        <f>"S"&amp;IF(LEN(_xlfn.ISOWEEKNUM(Calendar[[#This Row],[Date]]))=1,"0"&amp;_xlfn.ISOWEEKNUM(Calendar[[#This Row],[Date]]),_xlfn.ISOWEEKNUM(Calendar[[#This Row],[Date]]))</f>
        <v>S27</v>
      </c>
      <c r="J921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21" s="2" t="str">
        <f>TEXT(Calendar[[#This Row],[Date]],"jjjj")</f>
        <v>vendredi</v>
      </c>
      <c r="L921" s="2">
        <f>WEEKDAY(Calendar[[#This Row],[Date]],2)</f>
        <v>5</v>
      </c>
      <c r="M921" s="2">
        <f>DAY(Calendar[[#This Row],[Date]])</f>
        <v>8</v>
      </c>
      <c r="N921" s="2">
        <f>Calendar[[#This Row],[Date]]-DATE(Calendar[[#This Row],[Annee]],1,1)+1</f>
        <v>189</v>
      </c>
      <c r="O921" s="2" t="b">
        <f>IF(OR(Calendar[[#This Row],[Nom_Jour]]="Samedi",Calendar[[#This Row],[Nom_Jour]]="Dimanche"),TRUE)</f>
        <v>0</v>
      </c>
      <c r="P921" s="1" t="b">
        <f>NOT(ISERROR(VLOOKUP(Calendar[[#This Row],[Date]],Fériés[Date Fériés],1,FALSE)))</f>
        <v>0</v>
      </c>
    </row>
    <row r="922" spans="1:16" x14ac:dyDescent="0.3">
      <c r="A922" s="1">
        <v>44751</v>
      </c>
      <c r="B922" s="1" t="str">
        <f>TEXT(Calendar[[#This Row],[Date]],"aaaa")</f>
        <v>2022</v>
      </c>
      <c r="C922" s="1" t="str">
        <f>"T"&amp;ROUNDUP(Calendar[[#This Row],[No_Mois]]/3,0)</f>
        <v>T3</v>
      </c>
      <c r="D922">
        <f t="shared" si="15"/>
        <v>7</v>
      </c>
      <c r="E922" s="2" t="str">
        <f>"M"&amp;Calendar[[#This Row],[No_Mois]]</f>
        <v>M7</v>
      </c>
      <c r="F922" s="2" t="str">
        <f>Calendar[[#This Row],[Annee]]&amp;IF(LEN(Calendar[[#This Row],[No_Mois]])=1,"0"&amp;Calendar[[#This Row],[No_Mois]],Calendar[[#This Row],[No_Mois]])</f>
        <v>202207</v>
      </c>
      <c r="G922" s="1" t="str">
        <f>TEXT(Calendar[[#This Row],[Date]],"mmmm")&amp;" "&amp;TEXT(Calendar[[#This Row],[Date]],"aa")</f>
        <v>juillet 22</v>
      </c>
      <c r="H922" s="1" t="str">
        <f>TEXT(Calendar[[#This Row],[Date]],"mmm")&amp;" "&amp;TEXT(Calendar[[#This Row],[Date]],"aa")</f>
        <v>juil 22</v>
      </c>
      <c r="I922" s="2" t="str">
        <f>"S"&amp;IF(LEN(_xlfn.ISOWEEKNUM(Calendar[[#This Row],[Date]]))=1,"0"&amp;_xlfn.ISOWEEKNUM(Calendar[[#This Row],[Date]]),_xlfn.ISOWEEKNUM(Calendar[[#This Row],[Date]]))</f>
        <v>S27</v>
      </c>
      <c r="J922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22" s="2" t="str">
        <f>TEXT(Calendar[[#This Row],[Date]],"jjjj")</f>
        <v>samedi</v>
      </c>
      <c r="L922" s="2">
        <f>WEEKDAY(Calendar[[#This Row],[Date]],2)</f>
        <v>6</v>
      </c>
      <c r="M922" s="2">
        <f>DAY(Calendar[[#This Row],[Date]])</f>
        <v>9</v>
      </c>
      <c r="N922" s="2">
        <f>Calendar[[#This Row],[Date]]-DATE(Calendar[[#This Row],[Annee]],1,1)+1</f>
        <v>190</v>
      </c>
      <c r="O922" s="2" t="b">
        <f>IF(OR(Calendar[[#This Row],[Nom_Jour]]="Samedi",Calendar[[#This Row],[Nom_Jour]]="Dimanche"),TRUE)</f>
        <v>1</v>
      </c>
      <c r="P922" s="1" t="b">
        <f>NOT(ISERROR(VLOOKUP(Calendar[[#This Row],[Date]],Fériés[Date Fériés],1,FALSE)))</f>
        <v>0</v>
      </c>
    </row>
    <row r="923" spans="1:16" x14ac:dyDescent="0.3">
      <c r="A923" s="1">
        <v>44752</v>
      </c>
      <c r="B923" s="1" t="str">
        <f>TEXT(Calendar[[#This Row],[Date]],"aaaa")</f>
        <v>2022</v>
      </c>
      <c r="C923" s="1" t="str">
        <f>"T"&amp;ROUNDUP(Calendar[[#This Row],[No_Mois]]/3,0)</f>
        <v>T3</v>
      </c>
      <c r="D923">
        <f t="shared" si="15"/>
        <v>7</v>
      </c>
      <c r="E923" s="2" t="str">
        <f>"M"&amp;Calendar[[#This Row],[No_Mois]]</f>
        <v>M7</v>
      </c>
      <c r="F923" s="2" t="str">
        <f>Calendar[[#This Row],[Annee]]&amp;IF(LEN(Calendar[[#This Row],[No_Mois]])=1,"0"&amp;Calendar[[#This Row],[No_Mois]],Calendar[[#This Row],[No_Mois]])</f>
        <v>202207</v>
      </c>
      <c r="G923" s="1" t="str">
        <f>TEXT(Calendar[[#This Row],[Date]],"mmmm")&amp;" "&amp;TEXT(Calendar[[#This Row],[Date]],"aa")</f>
        <v>juillet 22</v>
      </c>
      <c r="H923" s="1" t="str">
        <f>TEXT(Calendar[[#This Row],[Date]],"mmm")&amp;" "&amp;TEXT(Calendar[[#This Row],[Date]],"aa")</f>
        <v>juil 22</v>
      </c>
      <c r="I923" s="2" t="str">
        <f>"S"&amp;IF(LEN(_xlfn.ISOWEEKNUM(Calendar[[#This Row],[Date]]))=1,"0"&amp;_xlfn.ISOWEEKNUM(Calendar[[#This Row],[Date]]),_xlfn.ISOWEEKNUM(Calendar[[#This Row],[Date]]))</f>
        <v>S27</v>
      </c>
      <c r="J923" s="2" t="str">
        <f>Calendar[[#This Row],[Annee]]&amp;"-"&amp;IF(LEN(_xlfn.ISOWEEKNUM(Calendar[[#This Row],[Date]]))=1,"0"&amp;_xlfn.ISOWEEKNUM(Calendar[[#This Row],[Date]]),_xlfn.ISOWEEKNUM(Calendar[[#This Row],[Date]]))</f>
        <v>2022-27</v>
      </c>
      <c r="K923" s="2" t="str">
        <f>TEXT(Calendar[[#This Row],[Date]],"jjjj")</f>
        <v>dimanche</v>
      </c>
      <c r="L923" s="2">
        <f>WEEKDAY(Calendar[[#This Row],[Date]],2)</f>
        <v>7</v>
      </c>
      <c r="M923" s="2">
        <f>DAY(Calendar[[#This Row],[Date]])</f>
        <v>10</v>
      </c>
      <c r="N923" s="2">
        <f>Calendar[[#This Row],[Date]]-DATE(Calendar[[#This Row],[Annee]],1,1)+1</f>
        <v>191</v>
      </c>
      <c r="O923" s="2" t="b">
        <f>IF(OR(Calendar[[#This Row],[Nom_Jour]]="Samedi",Calendar[[#This Row],[Nom_Jour]]="Dimanche"),TRUE)</f>
        <v>1</v>
      </c>
      <c r="P923" s="1" t="b">
        <f>NOT(ISERROR(VLOOKUP(Calendar[[#This Row],[Date]],Fériés[Date Fériés],1,FALSE)))</f>
        <v>0</v>
      </c>
    </row>
    <row r="924" spans="1:16" x14ac:dyDescent="0.3">
      <c r="A924" s="1">
        <v>44753</v>
      </c>
      <c r="B924" s="1" t="str">
        <f>TEXT(Calendar[[#This Row],[Date]],"aaaa")</f>
        <v>2022</v>
      </c>
      <c r="C924" s="1" t="str">
        <f>"T"&amp;ROUNDUP(Calendar[[#This Row],[No_Mois]]/3,0)</f>
        <v>T3</v>
      </c>
      <c r="D924">
        <f t="shared" si="15"/>
        <v>7</v>
      </c>
      <c r="E924" s="2" t="str">
        <f>"M"&amp;Calendar[[#This Row],[No_Mois]]</f>
        <v>M7</v>
      </c>
      <c r="F924" s="2" t="str">
        <f>Calendar[[#This Row],[Annee]]&amp;IF(LEN(Calendar[[#This Row],[No_Mois]])=1,"0"&amp;Calendar[[#This Row],[No_Mois]],Calendar[[#This Row],[No_Mois]])</f>
        <v>202207</v>
      </c>
      <c r="G924" s="1" t="str">
        <f>TEXT(Calendar[[#This Row],[Date]],"mmmm")&amp;" "&amp;TEXT(Calendar[[#This Row],[Date]],"aa")</f>
        <v>juillet 22</v>
      </c>
      <c r="H924" s="1" t="str">
        <f>TEXT(Calendar[[#This Row],[Date]],"mmm")&amp;" "&amp;TEXT(Calendar[[#This Row],[Date]],"aa")</f>
        <v>juil 22</v>
      </c>
      <c r="I924" s="2" t="str">
        <f>"S"&amp;IF(LEN(_xlfn.ISOWEEKNUM(Calendar[[#This Row],[Date]]))=1,"0"&amp;_xlfn.ISOWEEKNUM(Calendar[[#This Row],[Date]]),_xlfn.ISOWEEKNUM(Calendar[[#This Row],[Date]]))</f>
        <v>S28</v>
      </c>
      <c r="J924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24" s="2" t="str">
        <f>TEXT(Calendar[[#This Row],[Date]],"jjjj")</f>
        <v>lundi</v>
      </c>
      <c r="L924" s="2">
        <f>WEEKDAY(Calendar[[#This Row],[Date]],2)</f>
        <v>1</v>
      </c>
      <c r="M924" s="2">
        <f>DAY(Calendar[[#This Row],[Date]])</f>
        <v>11</v>
      </c>
      <c r="N924" s="2">
        <f>Calendar[[#This Row],[Date]]-DATE(Calendar[[#This Row],[Annee]],1,1)+1</f>
        <v>192</v>
      </c>
      <c r="O924" s="2" t="b">
        <f>IF(OR(Calendar[[#This Row],[Nom_Jour]]="Samedi",Calendar[[#This Row],[Nom_Jour]]="Dimanche"),TRUE)</f>
        <v>0</v>
      </c>
      <c r="P924" s="1" t="b">
        <f>NOT(ISERROR(VLOOKUP(Calendar[[#This Row],[Date]],Fériés[Date Fériés],1,FALSE)))</f>
        <v>0</v>
      </c>
    </row>
    <row r="925" spans="1:16" x14ac:dyDescent="0.3">
      <c r="A925" s="1">
        <v>44754</v>
      </c>
      <c r="B925" s="1" t="str">
        <f>TEXT(Calendar[[#This Row],[Date]],"aaaa")</f>
        <v>2022</v>
      </c>
      <c r="C925" s="1" t="str">
        <f>"T"&amp;ROUNDUP(Calendar[[#This Row],[No_Mois]]/3,0)</f>
        <v>T3</v>
      </c>
      <c r="D925">
        <f t="shared" si="15"/>
        <v>7</v>
      </c>
      <c r="E925" s="2" t="str">
        <f>"M"&amp;Calendar[[#This Row],[No_Mois]]</f>
        <v>M7</v>
      </c>
      <c r="F925" s="2" t="str">
        <f>Calendar[[#This Row],[Annee]]&amp;IF(LEN(Calendar[[#This Row],[No_Mois]])=1,"0"&amp;Calendar[[#This Row],[No_Mois]],Calendar[[#This Row],[No_Mois]])</f>
        <v>202207</v>
      </c>
      <c r="G925" s="1" t="str">
        <f>TEXT(Calendar[[#This Row],[Date]],"mmmm")&amp;" "&amp;TEXT(Calendar[[#This Row],[Date]],"aa")</f>
        <v>juillet 22</v>
      </c>
      <c r="H925" s="1" t="str">
        <f>TEXT(Calendar[[#This Row],[Date]],"mmm")&amp;" "&amp;TEXT(Calendar[[#This Row],[Date]],"aa")</f>
        <v>juil 22</v>
      </c>
      <c r="I925" s="2" t="str">
        <f>"S"&amp;IF(LEN(_xlfn.ISOWEEKNUM(Calendar[[#This Row],[Date]]))=1,"0"&amp;_xlfn.ISOWEEKNUM(Calendar[[#This Row],[Date]]),_xlfn.ISOWEEKNUM(Calendar[[#This Row],[Date]]))</f>
        <v>S28</v>
      </c>
      <c r="J925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25" s="2" t="str">
        <f>TEXT(Calendar[[#This Row],[Date]],"jjjj")</f>
        <v>mardi</v>
      </c>
      <c r="L925" s="2">
        <f>WEEKDAY(Calendar[[#This Row],[Date]],2)</f>
        <v>2</v>
      </c>
      <c r="M925" s="2">
        <f>DAY(Calendar[[#This Row],[Date]])</f>
        <v>12</v>
      </c>
      <c r="N925" s="2">
        <f>Calendar[[#This Row],[Date]]-DATE(Calendar[[#This Row],[Annee]],1,1)+1</f>
        <v>193</v>
      </c>
      <c r="O925" s="2" t="b">
        <f>IF(OR(Calendar[[#This Row],[Nom_Jour]]="Samedi",Calendar[[#This Row],[Nom_Jour]]="Dimanche"),TRUE)</f>
        <v>0</v>
      </c>
      <c r="P925" s="1" t="b">
        <f>NOT(ISERROR(VLOOKUP(Calendar[[#This Row],[Date]],Fériés[Date Fériés],1,FALSE)))</f>
        <v>0</v>
      </c>
    </row>
    <row r="926" spans="1:16" x14ac:dyDescent="0.3">
      <c r="A926" s="1">
        <v>44755</v>
      </c>
      <c r="B926" s="1" t="str">
        <f>TEXT(Calendar[[#This Row],[Date]],"aaaa")</f>
        <v>2022</v>
      </c>
      <c r="C926" s="1" t="str">
        <f>"T"&amp;ROUNDUP(Calendar[[#This Row],[No_Mois]]/3,0)</f>
        <v>T3</v>
      </c>
      <c r="D926">
        <f t="shared" si="15"/>
        <v>7</v>
      </c>
      <c r="E926" s="2" t="str">
        <f>"M"&amp;Calendar[[#This Row],[No_Mois]]</f>
        <v>M7</v>
      </c>
      <c r="F926" s="2" t="str">
        <f>Calendar[[#This Row],[Annee]]&amp;IF(LEN(Calendar[[#This Row],[No_Mois]])=1,"0"&amp;Calendar[[#This Row],[No_Mois]],Calendar[[#This Row],[No_Mois]])</f>
        <v>202207</v>
      </c>
      <c r="G926" s="1" t="str">
        <f>TEXT(Calendar[[#This Row],[Date]],"mmmm")&amp;" "&amp;TEXT(Calendar[[#This Row],[Date]],"aa")</f>
        <v>juillet 22</v>
      </c>
      <c r="H926" s="1" t="str">
        <f>TEXT(Calendar[[#This Row],[Date]],"mmm")&amp;" "&amp;TEXT(Calendar[[#This Row],[Date]],"aa")</f>
        <v>juil 22</v>
      </c>
      <c r="I926" s="2" t="str">
        <f>"S"&amp;IF(LEN(_xlfn.ISOWEEKNUM(Calendar[[#This Row],[Date]]))=1,"0"&amp;_xlfn.ISOWEEKNUM(Calendar[[#This Row],[Date]]),_xlfn.ISOWEEKNUM(Calendar[[#This Row],[Date]]))</f>
        <v>S28</v>
      </c>
      <c r="J926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26" s="2" t="str">
        <f>TEXT(Calendar[[#This Row],[Date]],"jjjj")</f>
        <v>mercredi</v>
      </c>
      <c r="L926" s="2">
        <f>WEEKDAY(Calendar[[#This Row],[Date]],2)</f>
        <v>3</v>
      </c>
      <c r="M926" s="2">
        <f>DAY(Calendar[[#This Row],[Date]])</f>
        <v>13</v>
      </c>
      <c r="N926" s="2">
        <f>Calendar[[#This Row],[Date]]-DATE(Calendar[[#This Row],[Annee]],1,1)+1</f>
        <v>194</v>
      </c>
      <c r="O926" s="2" t="b">
        <f>IF(OR(Calendar[[#This Row],[Nom_Jour]]="Samedi",Calendar[[#This Row],[Nom_Jour]]="Dimanche"),TRUE)</f>
        <v>0</v>
      </c>
      <c r="P926" s="1" t="b">
        <f>NOT(ISERROR(VLOOKUP(Calendar[[#This Row],[Date]],Fériés[Date Fériés],1,FALSE)))</f>
        <v>0</v>
      </c>
    </row>
    <row r="927" spans="1:16" x14ac:dyDescent="0.3">
      <c r="A927" s="1">
        <v>44756</v>
      </c>
      <c r="B927" s="1" t="str">
        <f>TEXT(Calendar[[#This Row],[Date]],"aaaa")</f>
        <v>2022</v>
      </c>
      <c r="C927" s="1" t="str">
        <f>"T"&amp;ROUNDUP(Calendar[[#This Row],[No_Mois]]/3,0)</f>
        <v>T3</v>
      </c>
      <c r="D927">
        <f t="shared" si="15"/>
        <v>7</v>
      </c>
      <c r="E927" s="2" t="str">
        <f>"M"&amp;Calendar[[#This Row],[No_Mois]]</f>
        <v>M7</v>
      </c>
      <c r="F927" s="2" t="str">
        <f>Calendar[[#This Row],[Annee]]&amp;IF(LEN(Calendar[[#This Row],[No_Mois]])=1,"0"&amp;Calendar[[#This Row],[No_Mois]],Calendar[[#This Row],[No_Mois]])</f>
        <v>202207</v>
      </c>
      <c r="G927" s="1" t="str">
        <f>TEXT(Calendar[[#This Row],[Date]],"mmmm")&amp;" "&amp;TEXT(Calendar[[#This Row],[Date]],"aa")</f>
        <v>juillet 22</v>
      </c>
      <c r="H927" s="1" t="str">
        <f>TEXT(Calendar[[#This Row],[Date]],"mmm")&amp;" "&amp;TEXT(Calendar[[#This Row],[Date]],"aa")</f>
        <v>juil 22</v>
      </c>
      <c r="I927" s="2" t="str">
        <f>"S"&amp;IF(LEN(_xlfn.ISOWEEKNUM(Calendar[[#This Row],[Date]]))=1,"0"&amp;_xlfn.ISOWEEKNUM(Calendar[[#This Row],[Date]]),_xlfn.ISOWEEKNUM(Calendar[[#This Row],[Date]]))</f>
        <v>S28</v>
      </c>
      <c r="J927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27" s="2" t="str">
        <f>TEXT(Calendar[[#This Row],[Date]],"jjjj")</f>
        <v>jeudi</v>
      </c>
      <c r="L927" s="2">
        <f>WEEKDAY(Calendar[[#This Row],[Date]],2)</f>
        <v>4</v>
      </c>
      <c r="M927" s="2">
        <f>DAY(Calendar[[#This Row],[Date]])</f>
        <v>14</v>
      </c>
      <c r="N927" s="2">
        <f>Calendar[[#This Row],[Date]]-DATE(Calendar[[#This Row],[Annee]],1,1)+1</f>
        <v>195</v>
      </c>
      <c r="O927" s="2" t="b">
        <f>IF(OR(Calendar[[#This Row],[Nom_Jour]]="Samedi",Calendar[[#This Row],[Nom_Jour]]="Dimanche"),TRUE)</f>
        <v>0</v>
      </c>
      <c r="P927" s="1" t="b">
        <f>NOT(ISERROR(VLOOKUP(Calendar[[#This Row],[Date]],Fériés[Date Fériés],1,FALSE)))</f>
        <v>1</v>
      </c>
    </row>
    <row r="928" spans="1:16" x14ac:dyDescent="0.3">
      <c r="A928" s="1">
        <v>44757</v>
      </c>
      <c r="B928" s="1" t="str">
        <f>TEXT(Calendar[[#This Row],[Date]],"aaaa")</f>
        <v>2022</v>
      </c>
      <c r="C928" s="1" t="str">
        <f>"T"&amp;ROUNDUP(Calendar[[#This Row],[No_Mois]]/3,0)</f>
        <v>T3</v>
      </c>
      <c r="D928">
        <f t="shared" si="15"/>
        <v>7</v>
      </c>
      <c r="E928" s="2" t="str">
        <f>"M"&amp;Calendar[[#This Row],[No_Mois]]</f>
        <v>M7</v>
      </c>
      <c r="F928" s="2" t="str">
        <f>Calendar[[#This Row],[Annee]]&amp;IF(LEN(Calendar[[#This Row],[No_Mois]])=1,"0"&amp;Calendar[[#This Row],[No_Mois]],Calendar[[#This Row],[No_Mois]])</f>
        <v>202207</v>
      </c>
      <c r="G928" s="1" t="str">
        <f>TEXT(Calendar[[#This Row],[Date]],"mmmm")&amp;" "&amp;TEXT(Calendar[[#This Row],[Date]],"aa")</f>
        <v>juillet 22</v>
      </c>
      <c r="H928" s="1" t="str">
        <f>TEXT(Calendar[[#This Row],[Date]],"mmm")&amp;" "&amp;TEXT(Calendar[[#This Row],[Date]],"aa")</f>
        <v>juil 22</v>
      </c>
      <c r="I928" s="2" t="str">
        <f>"S"&amp;IF(LEN(_xlfn.ISOWEEKNUM(Calendar[[#This Row],[Date]]))=1,"0"&amp;_xlfn.ISOWEEKNUM(Calendar[[#This Row],[Date]]),_xlfn.ISOWEEKNUM(Calendar[[#This Row],[Date]]))</f>
        <v>S28</v>
      </c>
      <c r="J928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28" s="2" t="str">
        <f>TEXT(Calendar[[#This Row],[Date]],"jjjj")</f>
        <v>vendredi</v>
      </c>
      <c r="L928" s="2">
        <f>WEEKDAY(Calendar[[#This Row],[Date]],2)</f>
        <v>5</v>
      </c>
      <c r="M928" s="2">
        <f>DAY(Calendar[[#This Row],[Date]])</f>
        <v>15</v>
      </c>
      <c r="N928" s="2">
        <f>Calendar[[#This Row],[Date]]-DATE(Calendar[[#This Row],[Annee]],1,1)+1</f>
        <v>196</v>
      </c>
      <c r="O928" s="2" t="b">
        <f>IF(OR(Calendar[[#This Row],[Nom_Jour]]="Samedi",Calendar[[#This Row],[Nom_Jour]]="Dimanche"),TRUE)</f>
        <v>0</v>
      </c>
      <c r="P928" s="1" t="b">
        <f>NOT(ISERROR(VLOOKUP(Calendar[[#This Row],[Date]],Fériés[Date Fériés],1,FALSE)))</f>
        <v>0</v>
      </c>
    </row>
    <row r="929" spans="1:16" x14ac:dyDescent="0.3">
      <c r="A929" s="1">
        <v>44758</v>
      </c>
      <c r="B929" s="1" t="str">
        <f>TEXT(Calendar[[#This Row],[Date]],"aaaa")</f>
        <v>2022</v>
      </c>
      <c r="C929" s="1" t="str">
        <f>"T"&amp;ROUNDUP(Calendar[[#This Row],[No_Mois]]/3,0)</f>
        <v>T3</v>
      </c>
      <c r="D929">
        <f t="shared" si="15"/>
        <v>7</v>
      </c>
      <c r="E929" s="2" t="str">
        <f>"M"&amp;Calendar[[#This Row],[No_Mois]]</f>
        <v>M7</v>
      </c>
      <c r="F929" s="2" t="str">
        <f>Calendar[[#This Row],[Annee]]&amp;IF(LEN(Calendar[[#This Row],[No_Mois]])=1,"0"&amp;Calendar[[#This Row],[No_Mois]],Calendar[[#This Row],[No_Mois]])</f>
        <v>202207</v>
      </c>
      <c r="G929" s="1" t="str">
        <f>TEXT(Calendar[[#This Row],[Date]],"mmmm")&amp;" "&amp;TEXT(Calendar[[#This Row],[Date]],"aa")</f>
        <v>juillet 22</v>
      </c>
      <c r="H929" s="1" t="str">
        <f>TEXT(Calendar[[#This Row],[Date]],"mmm")&amp;" "&amp;TEXT(Calendar[[#This Row],[Date]],"aa")</f>
        <v>juil 22</v>
      </c>
      <c r="I929" s="2" t="str">
        <f>"S"&amp;IF(LEN(_xlfn.ISOWEEKNUM(Calendar[[#This Row],[Date]]))=1,"0"&amp;_xlfn.ISOWEEKNUM(Calendar[[#This Row],[Date]]),_xlfn.ISOWEEKNUM(Calendar[[#This Row],[Date]]))</f>
        <v>S28</v>
      </c>
      <c r="J929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29" s="2" t="str">
        <f>TEXT(Calendar[[#This Row],[Date]],"jjjj")</f>
        <v>samedi</v>
      </c>
      <c r="L929" s="2">
        <f>WEEKDAY(Calendar[[#This Row],[Date]],2)</f>
        <v>6</v>
      </c>
      <c r="M929" s="2">
        <f>DAY(Calendar[[#This Row],[Date]])</f>
        <v>16</v>
      </c>
      <c r="N929" s="2">
        <f>Calendar[[#This Row],[Date]]-DATE(Calendar[[#This Row],[Annee]],1,1)+1</f>
        <v>197</v>
      </c>
      <c r="O929" s="2" t="b">
        <f>IF(OR(Calendar[[#This Row],[Nom_Jour]]="Samedi",Calendar[[#This Row],[Nom_Jour]]="Dimanche"),TRUE)</f>
        <v>1</v>
      </c>
      <c r="P929" s="1" t="b">
        <f>NOT(ISERROR(VLOOKUP(Calendar[[#This Row],[Date]],Fériés[Date Fériés],1,FALSE)))</f>
        <v>0</v>
      </c>
    </row>
    <row r="930" spans="1:16" x14ac:dyDescent="0.3">
      <c r="A930" s="1">
        <v>44759</v>
      </c>
      <c r="B930" s="1" t="str">
        <f>TEXT(Calendar[[#This Row],[Date]],"aaaa")</f>
        <v>2022</v>
      </c>
      <c r="C930" s="1" t="str">
        <f>"T"&amp;ROUNDUP(Calendar[[#This Row],[No_Mois]]/3,0)</f>
        <v>T3</v>
      </c>
      <c r="D930">
        <f t="shared" si="15"/>
        <v>7</v>
      </c>
      <c r="E930" s="2" t="str">
        <f>"M"&amp;Calendar[[#This Row],[No_Mois]]</f>
        <v>M7</v>
      </c>
      <c r="F930" s="2" t="str">
        <f>Calendar[[#This Row],[Annee]]&amp;IF(LEN(Calendar[[#This Row],[No_Mois]])=1,"0"&amp;Calendar[[#This Row],[No_Mois]],Calendar[[#This Row],[No_Mois]])</f>
        <v>202207</v>
      </c>
      <c r="G930" s="1" t="str">
        <f>TEXT(Calendar[[#This Row],[Date]],"mmmm")&amp;" "&amp;TEXT(Calendar[[#This Row],[Date]],"aa")</f>
        <v>juillet 22</v>
      </c>
      <c r="H930" s="1" t="str">
        <f>TEXT(Calendar[[#This Row],[Date]],"mmm")&amp;" "&amp;TEXT(Calendar[[#This Row],[Date]],"aa")</f>
        <v>juil 22</v>
      </c>
      <c r="I930" s="2" t="str">
        <f>"S"&amp;IF(LEN(_xlfn.ISOWEEKNUM(Calendar[[#This Row],[Date]]))=1,"0"&amp;_xlfn.ISOWEEKNUM(Calendar[[#This Row],[Date]]),_xlfn.ISOWEEKNUM(Calendar[[#This Row],[Date]]))</f>
        <v>S28</v>
      </c>
      <c r="J930" s="2" t="str">
        <f>Calendar[[#This Row],[Annee]]&amp;"-"&amp;IF(LEN(_xlfn.ISOWEEKNUM(Calendar[[#This Row],[Date]]))=1,"0"&amp;_xlfn.ISOWEEKNUM(Calendar[[#This Row],[Date]]),_xlfn.ISOWEEKNUM(Calendar[[#This Row],[Date]]))</f>
        <v>2022-28</v>
      </c>
      <c r="K930" s="2" t="str">
        <f>TEXT(Calendar[[#This Row],[Date]],"jjjj")</f>
        <v>dimanche</v>
      </c>
      <c r="L930" s="2">
        <f>WEEKDAY(Calendar[[#This Row],[Date]],2)</f>
        <v>7</v>
      </c>
      <c r="M930" s="2">
        <f>DAY(Calendar[[#This Row],[Date]])</f>
        <v>17</v>
      </c>
      <c r="N930" s="2">
        <f>Calendar[[#This Row],[Date]]-DATE(Calendar[[#This Row],[Annee]],1,1)+1</f>
        <v>198</v>
      </c>
      <c r="O930" s="2" t="b">
        <f>IF(OR(Calendar[[#This Row],[Nom_Jour]]="Samedi",Calendar[[#This Row],[Nom_Jour]]="Dimanche"),TRUE)</f>
        <v>1</v>
      </c>
      <c r="P930" s="1" t="b">
        <f>NOT(ISERROR(VLOOKUP(Calendar[[#This Row],[Date]],Fériés[Date Fériés],1,FALSE)))</f>
        <v>0</v>
      </c>
    </row>
    <row r="931" spans="1:16" x14ac:dyDescent="0.3">
      <c r="A931" s="1">
        <v>44760</v>
      </c>
      <c r="B931" s="1" t="str">
        <f>TEXT(Calendar[[#This Row],[Date]],"aaaa")</f>
        <v>2022</v>
      </c>
      <c r="C931" s="1" t="str">
        <f>"T"&amp;ROUNDUP(Calendar[[#This Row],[No_Mois]]/3,0)</f>
        <v>T3</v>
      </c>
      <c r="D931">
        <f t="shared" si="15"/>
        <v>7</v>
      </c>
      <c r="E931" s="2" t="str">
        <f>"M"&amp;Calendar[[#This Row],[No_Mois]]</f>
        <v>M7</v>
      </c>
      <c r="F931" s="2" t="str">
        <f>Calendar[[#This Row],[Annee]]&amp;IF(LEN(Calendar[[#This Row],[No_Mois]])=1,"0"&amp;Calendar[[#This Row],[No_Mois]],Calendar[[#This Row],[No_Mois]])</f>
        <v>202207</v>
      </c>
      <c r="G931" s="1" t="str">
        <f>TEXT(Calendar[[#This Row],[Date]],"mmmm")&amp;" "&amp;TEXT(Calendar[[#This Row],[Date]],"aa")</f>
        <v>juillet 22</v>
      </c>
      <c r="H931" s="1" t="str">
        <f>TEXT(Calendar[[#This Row],[Date]],"mmm")&amp;" "&amp;TEXT(Calendar[[#This Row],[Date]],"aa")</f>
        <v>juil 22</v>
      </c>
      <c r="I931" s="2" t="str">
        <f>"S"&amp;IF(LEN(_xlfn.ISOWEEKNUM(Calendar[[#This Row],[Date]]))=1,"0"&amp;_xlfn.ISOWEEKNUM(Calendar[[#This Row],[Date]]),_xlfn.ISOWEEKNUM(Calendar[[#This Row],[Date]]))</f>
        <v>S29</v>
      </c>
      <c r="J931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1" s="2" t="str">
        <f>TEXT(Calendar[[#This Row],[Date]],"jjjj")</f>
        <v>lundi</v>
      </c>
      <c r="L931" s="2">
        <f>WEEKDAY(Calendar[[#This Row],[Date]],2)</f>
        <v>1</v>
      </c>
      <c r="M931" s="2">
        <f>DAY(Calendar[[#This Row],[Date]])</f>
        <v>18</v>
      </c>
      <c r="N931" s="2">
        <f>Calendar[[#This Row],[Date]]-DATE(Calendar[[#This Row],[Annee]],1,1)+1</f>
        <v>199</v>
      </c>
      <c r="O931" s="2" t="b">
        <f>IF(OR(Calendar[[#This Row],[Nom_Jour]]="Samedi",Calendar[[#This Row],[Nom_Jour]]="Dimanche"),TRUE)</f>
        <v>0</v>
      </c>
      <c r="P931" s="1" t="b">
        <f>NOT(ISERROR(VLOOKUP(Calendar[[#This Row],[Date]],Fériés[Date Fériés],1,FALSE)))</f>
        <v>0</v>
      </c>
    </row>
    <row r="932" spans="1:16" x14ac:dyDescent="0.3">
      <c r="A932" s="1">
        <v>44761</v>
      </c>
      <c r="B932" s="1" t="str">
        <f>TEXT(Calendar[[#This Row],[Date]],"aaaa")</f>
        <v>2022</v>
      </c>
      <c r="C932" s="1" t="str">
        <f>"T"&amp;ROUNDUP(Calendar[[#This Row],[No_Mois]]/3,0)</f>
        <v>T3</v>
      </c>
      <c r="D932">
        <f t="shared" si="15"/>
        <v>7</v>
      </c>
      <c r="E932" s="2" t="str">
        <f>"M"&amp;Calendar[[#This Row],[No_Mois]]</f>
        <v>M7</v>
      </c>
      <c r="F932" s="2" t="str">
        <f>Calendar[[#This Row],[Annee]]&amp;IF(LEN(Calendar[[#This Row],[No_Mois]])=1,"0"&amp;Calendar[[#This Row],[No_Mois]],Calendar[[#This Row],[No_Mois]])</f>
        <v>202207</v>
      </c>
      <c r="G932" s="1" t="str">
        <f>TEXT(Calendar[[#This Row],[Date]],"mmmm")&amp;" "&amp;TEXT(Calendar[[#This Row],[Date]],"aa")</f>
        <v>juillet 22</v>
      </c>
      <c r="H932" s="1" t="str">
        <f>TEXT(Calendar[[#This Row],[Date]],"mmm")&amp;" "&amp;TEXT(Calendar[[#This Row],[Date]],"aa")</f>
        <v>juil 22</v>
      </c>
      <c r="I932" s="2" t="str">
        <f>"S"&amp;IF(LEN(_xlfn.ISOWEEKNUM(Calendar[[#This Row],[Date]]))=1,"0"&amp;_xlfn.ISOWEEKNUM(Calendar[[#This Row],[Date]]),_xlfn.ISOWEEKNUM(Calendar[[#This Row],[Date]]))</f>
        <v>S29</v>
      </c>
      <c r="J932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2" s="2" t="str">
        <f>TEXT(Calendar[[#This Row],[Date]],"jjjj")</f>
        <v>mardi</v>
      </c>
      <c r="L932" s="2">
        <f>WEEKDAY(Calendar[[#This Row],[Date]],2)</f>
        <v>2</v>
      </c>
      <c r="M932" s="2">
        <f>DAY(Calendar[[#This Row],[Date]])</f>
        <v>19</v>
      </c>
      <c r="N932" s="2">
        <f>Calendar[[#This Row],[Date]]-DATE(Calendar[[#This Row],[Annee]],1,1)+1</f>
        <v>200</v>
      </c>
      <c r="O932" s="2" t="b">
        <f>IF(OR(Calendar[[#This Row],[Nom_Jour]]="Samedi",Calendar[[#This Row],[Nom_Jour]]="Dimanche"),TRUE)</f>
        <v>0</v>
      </c>
      <c r="P932" s="1" t="b">
        <f>NOT(ISERROR(VLOOKUP(Calendar[[#This Row],[Date]],Fériés[Date Fériés],1,FALSE)))</f>
        <v>0</v>
      </c>
    </row>
    <row r="933" spans="1:16" x14ac:dyDescent="0.3">
      <c r="A933" s="1">
        <v>44762</v>
      </c>
      <c r="B933" s="1" t="str">
        <f>TEXT(Calendar[[#This Row],[Date]],"aaaa")</f>
        <v>2022</v>
      </c>
      <c r="C933" s="1" t="str">
        <f>"T"&amp;ROUNDUP(Calendar[[#This Row],[No_Mois]]/3,0)</f>
        <v>T3</v>
      </c>
      <c r="D933">
        <f t="shared" si="15"/>
        <v>7</v>
      </c>
      <c r="E933" s="2" t="str">
        <f>"M"&amp;Calendar[[#This Row],[No_Mois]]</f>
        <v>M7</v>
      </c>
      <c r="F933" s="2" t="str">
        <f>Calendar[[#This Row],[Annee]]&amp;IF(LEN(Calendar[[#This Row],[No_Mois]])=1,"0"&amp;Calendar[[#This Row],[No_Mois]],Calendar[[#This Row],[No_Mois]])</f>
        <v>202207</v>
      </c>
      <c r="G933" s="1" t="str">
        <f>TEXT(Calendar[[#This Row],[Date]],"mmmm")&amp;" "&amp;TEXT(Calendar[[#This Row],[Date]],"aa")</f>
        <v>juillet 22</v>
      </c>
      <c r="H933" s="1" t="str">
        <f>TEXT(Calendar[[#This Row],[Date]],"mmm")&amp;" "&amp;TEXT(Calendar[[#This Row],[Date]],"aa")</f>
        <v>juil 22</v>
      </c>
      <c r="I933" s="2" t="str">
        <f>"S"&amp;IF(LEN(_xlfn.ISOWEEKNUM(Calendar[[#This Row],[Date]]))=1,"0"&amp;_xlfn.ISOWEEKNUM(Calendar[[#This Row],[Date]]),_xlfn.ISOWEEKNUM(Calendar[[#This Row],[Date]]))</f>
        <v>S29</v>
      </c>
      <c r="J933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3" s="2" t="str">
        <f>TEXT(Calendar[[#This Row],[Date]],"jjjj")</f>
        <v>mercredi</v>
      </c>
      <c r="L933" s="2">
        <f>WEEKDAY(Calendar[[#This Row],[Date]],2)</f>
        <v>3</v>
      </c>
      <c r="M933" s="2">
        <f>DAY(Calendar[[#This Row],[Date]])</f>
        <v>20</v>
      </c>
      <c r="N933" s="2">
        <f>Calendar[[#This Row],[Date]]-DATE(Calendar[[#This Row],[Annee]],1,1)+1</f>
        <v>201</v>
      </c>
      <c r="O933" s="2" t="b">
        <f>IF(OR(Calendar[[#This Row],[Nom_Jour]]="Samedi",Calendar[[#This Row],[Nom_Jour]]="Dimanche"),TRUE)</f>
        <v>0</v>
      </c>
      <c r="P933" s="1" t="b">
        <f>NOT(ISERROR(VLOOKUP(Calendar[[#This Row],[Date]],Fériés[Date Fériés],1,FALSE)))</f>
        <v>0</v>
      </c>
    </row>
    <row r="934" spans="1:16" x14ac:dyDescent="0.3">
      <c r="A934" s="1">
        <v>44763</v>
      </c>
      <c r="B934" s="1" t="str">
        <f>TEXT(Calendar[[#This Row],[Date]],"aaaa")</f>
        <v>2022</v>
      </c>
      <c r="C934" s="1" t="str">
        <f>"T"&amp;ROUNDUP(Calendar[[#This Row],[No_Mois]]/3,0)</f>
        <v>T3</v>
      </c>
      <c r="D934">
        <f t="shared" si="15"/>
        <v>7</v>
      </c>
      <c r="E934" s="2" t="str">
        <f>"M"&amp;Calendar[[#This Row],[No_Mois]]</f>
        <v>M7</v>
      </c>
      <c r="F934" s="2" t="str">
        <f>Calendar[[#This Row],[Annee]]&amp;IF(LEN(Calendar[[#This Row],[No_Mois]])=1,"0"&amp;Calendar[[#This Row],[No_Mois]],Calendar[[#This Row],[No_Mois]])</f>
        <v>202207</v>
      </c>
      <c r="G934" s="1" t="str">
        <f>TEXT(Calendar[[#This Row],[Date]],"mmmm")&amp;" "&amp;TEXT(Calendar[[#This Row],[Date]],"aa")</f>
        <v>juillet 22</v>
      </c>
      <c r="H934" s="1" t="str">
        <f>TEXT(Calendar[[#This Row],[Date]],"mmm")&amp;" "&amp;TEXT(Calendar[[#This Row],[Date]],"aa")</f>
        <v>juil 22</v>
      </c>
      <c r="I934" s="2" t="str">
        <f>"S"&amp;IF(LEN(_xlfn.ISOWEEKNUM(Calendar[[#This Row],[Date]]))=1,"0"&amp;_xlfn.ISOWEEKNUM(Calendar[[#This Row],[Date]]),_xlfn.ISOWEEKNUM(Calendar[[#This Row],[Date]]))</f>
        <v>S29</v>
      </c>
      <c r="J934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4" s="2" t="str">
        <f>TEXT(Calendar[[#This Row],[Date]],"jjjj")</f>
        <v>jeudi</v>
      </c>
      <c r="L934" s="2">
        <f>WEEKDAY(Calendar[[#This Row],[Date]],2)</f>
        <v>4</v>
      </c>
      <c r="M934" s="2">
        <f>DAY(Calendar[[#This Row],[Date]])</f>
        <v>21</v>
      </c>
      <c r="N934" s="2">
        <f>Calendar[[#This Row],[Date]]-DATE(Calendar[[#This Row],[Annee]],1,1)+1</f>
        <v>202</v>
      </c>
      <c r="O934" s="2" t="b">
        <f>IF(OR(Calendar[[#This Row],[Nom_Jour]]="Samedi",Calendar[[#This Row],[Nom_Jour]]="Dimanche"),TRUE)</f>
        <v>0</v>
      </c>
      <c r="P934" s="1" t="b">
        <f>NOT(ISERROR(VLOOKUP(Calendar[[#This Row],[Date]],Fériés[Date Fériés],1,FALSE)))</f>
        <v>0</v>
      </c>
    </row>
    <row r="935" spans="1:16" x14ac:dyDescent="0.3">
      <c r="A935" s="1">
        <v>44764</v>
      </c>
      <c r="B935" s="1" t="str">
        <f>TEXT(Calendar[[#This Row],[Date]],"aaaa")</f>
        <v>2022</v>
      </c>
      <c r="C935" s="1" t="str">
        <f>"T"&amp;ROUNDUP(Calendar[[#This Row],[No_Mois]]/3,0)</f>
        <v>T3</v>
      </c>
      <c r="D935">
        <f t="shared" si="15"/>
        <v>7</v>
      </c>
      <c r="E935" s="2" t="str">
        <f>"M"&amp;Calendar[[#This Row],[No_Mois]]</f>
        <v>M7</v>
      </c>
      <c r="F935" s="2" t="str">
        <f>Calendar[[#This Row],[Annee]]&amp;IF(LEN(Calendar[[#This Row],[No_Mois]])=1,"0"&amp;Calendar[[#This Row],[No_Mois]],Calendar[[#This Row],[No_Mois]])</f>
        <v>202207</v>
      </c>
      <c r="G935" s="1" t="str">
        <f>TEXT(Calendar[[#This Row],[Date]],"mmmm")&amp;" "&amp;TEXT(Calendar[[#This Row],[Date]],"aa")</f>
        <v>juillet 22</v>
      </c>
      <c r="H935" s="1" t="str">
        <f>TEXT(Calendar[[#This Row],[Date]],"mmm")&amp;" "&amp;TEXT(Calendar[[#This Row],[Date]],"aa")</f>
        <v>juil 22</v>
      </c>
      <c r="I935" s="2" t="str">
        <f>"S"&amp;IF(LEN(_xlfn.ISOWEEKNUM(Calendar[[#This Row],[Date]]))=1,"0"&amp;_xlfn.ISOWEEKNUM(Calendar[[#This Row],[Date]]),_xlfn.ISOWEEKNUM(Calendar[[#This Row],[Date]]))</f>
        <v>S29</v>
      </c>
      <c r="J935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5" s="2" t="str">
        <f>TEXT(Calendar[[#This Row],[Date]],"jjjj")</f>
        <v>vendredi</v>
      </c>
      <c r="L935" s="2">
        <f>WEEKDAY(Calendar[[#This Row],[Date]],2)</f>
        <v>5</v>
      </c>
      <c r="M935" s="2">
        <f>DAY(Calendar[[#This Row],[Date]])</f>
        <v>22</v>
      </c>
      <c r="N935" s="2">
        <f>Calendar[[#This Row],[Date]]-DATE(Calendar[[#This Row],[Annee]],1,1)+1</f>
        <v>203</v>
      </c>
      <c r="O935" s="2" t="b">
        <f>IF(OR(Calendar[[#This Row],[Nom_Jour]]="Samedi",Calendar[[#This Row],[Nom_Jour]]="Dimanche"),TRUE)</f>
        <v>0</v>
      </c>
      <c r="P935" s="1" t="b">
        <f>NOT(ISERROR(VLOOKUP(Calendar[[#This Row],[Date]],Fériés[Date Fériés],1,FALSE)))</f>
        <v>0</v>
      </c>
    </row>
    <row r="936" spans="1:16" x14ac:dyDescent="0.3">
      <c r="A936" s="1">
        <v>44765</v>
      </c>
      <c r="B936" s="1" t="str">
        <f>TEXT(Calendar[[#This Row],[Date]],"aaaa")</f>
        <v>2022</v>
      </c>
      <c r="C936" s="1" t="str">
        <f>"T"&amp;ROUNDUP(Calendar[[#This Row],[No_Mois]]/3,0)</f>
        <v>T3</v>
      </c>
      <c r="D936">
        <f t="shared" si="15"/>
        <v>7</v>
      </c>
      <c r="E936" s="2" t="str">
        <f>"M"&amp;Calendar[[#This Row],[No_Mois]]</f>
        <v>M7</v>
      </c>
      <c r="F936" s="2" t="str">
        <f>Calendar[[#This Row],[Annee]]&amp;IF(LEN(Calendar[[#This Row],[No_Mois]])=1,"0"&amp;Calendar[[#This Row],[No_Mois]],Calendar[[#This Row],[No_Mois]])</f>
        <v>202207</v>
      </c>
      <c r="G936" s="1" t="str">
        <f>TEXT(Calendar[[#This Row],[Date]],"mmmm")&amp;" "&amp;TEXT(Calendar[[#This Row],[Date]],"aa")</f>
        <v>juillet 22</v>
      </c>
      <c r="H936" s="1" t="str">
        <f>TEXT(Calendar[[#This Row],[Date]],"mmm")&amp;" "&amp;TEXT(Calendar[[#This Row],[Date]],"aa")</f>
        <v>juil 22</v>
      </c>
      <c r="I936" s="2" t="str">
        <f>"S"&amp;IF(LEN(_xlfn.ISOWEEKNUM(Calendar[[#This Row],[Date]]))=1,"0"&amp;_xlfn.ISOWEEKNUM(Calendar[[#This Row],[Date]]),_xlfn.ISOWEEKNUM(Calendar[[#This Row],[Date]]))</f>
        <v>S29</v>
      </c>
      <c r="J936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6" s="2" t="str">
        <f>TEXT(Calendar[[#This Row],[Date]],"jjjj")</f>
        <v>samedi</v>
      </c>
      <c r="L936" s="2">
        <f>WEEKDAY(Calendar[[#This Row],[Date]],2)</f>
        <v>6</v>
      </c>
      <c r="M936" s="2">
        <f>DAY(Calendar[[#This Row],[Date]])</f>
        <v>23</v>
      </c>
      <c r="N936" s="2">
        <f>Calendar[[#This Row],[Date]]-DATE(Calendar[[#This Row],[Annee]],1,1)+1</f>
        <v>204</v>
      </c>
      <c r="O936" s="2" t="b">
        <f>IF(OR(Calendar[[#This Row],[Nom_Jour]]="Samedi",Calendar[[#This Row],[Nom_Jour]]="Dimanche"),TRUE)</f>
        <v>1</v>
      </c>
      <c r="P936" s="1" t="b">
        <f>NOT(ISERROR(VLOOKUP(Calendar[[#This Row],[Date]],Fériés[Date Fériés],1,FALSE)))</f>
        <v>0</v>
      </c>
    </row>
    <row r="937" spans="1:16" x14ac:dyDescent="0.3">
      <c r="A937" s="1">
        <v>44766</v>
      </c>
      <c r="B937" s="1" t="str">
        <f>TEXT(Calendar[[#This Row],[Date]],"aaaa")</f>
        <v>2022</v>
      </c>
      <c r="C937" s="1" t="str">
        <f>"T"&amp;ROUNDUP(Calendar[[#This Row],[No_Mois]]/3,0)</f>
        <v>T3</v>
      </c>
      <c r="D937">
        <f t="shared" si="15"/>
        <v>7</v>
      </c>
      <c r="E937" s="2" t="str">
        <f>"M"&amp;Calendar[[#This Row],[No_Mois]]</f>
        <v>M7</v>
      </c>
      <c r="F937" s="2" t="str">
        <f>Calendar[[#This Row],[Annee]]&amp;IF(LEN(Calendar[[#This Row],[No_Mois]])=1,"0"&amp;Calendar[[#This Row],[No_Mois]],Calendar[[#This Row],[No_Mois]])</f>
        <v>202207</v>
      </c>
      <c r="G937" s="1" t="str">
        <f>TEXT(Calendar[[#This Row],[Date]],"mmmm")&amp;" "&amp;TEXT(Calendar[[#This Row],[Date]],"aa")</f>
        <v>juillet 22</v>
      </c>
      <c r="H937" s="1" t="str">
        <f>TEXT(Calendar[[#This Row],[Date]],"mmm")&amp;" "&amp;TEXT(Calendar[[#This Row],[Date]],"aa")</f>
        <v>juil 22</v>
      </c>
      <c r="I937" s="2" t="str">
        <f>"S"&amp;IF(LEN(_xlfn.ISOWEEKNUM(Calendar[[#This Row],[Date]]))=1,"0"&amp;_xlfn.ISOWEEKNUM(Calendar[[#This Row],[Date]]),_xlfn.ISOWEEKNUM(Calendar[[#This Row],[Date]]))</f>
        <v>S29</v>
      </c>
      <c r="J937" s="2" t="str">
        <f>Calendar[[#This Row],[Annee]]&amp;"-"&amp;IF(LEN(_xlfn.ISOWEEKNUM(Calendar[[#This Row],[Date]]))=1,"0"&amp;_xlfn.ISOWEEKNUM(Calendar[[#This Row],[Date]]),_xlfn.ISOWEEKNUM(Calendar[[#This Row],[Date]]))</f>
        <v>2022-29</v>
      </c>
      <c r="K937" s="2" t="str">
        <f>TEXT(Calendar[[#This Row],[Date]],"jjjj")</f>
        <v>dimanche</v>
      </c>
      <c r="L937" s="2">
        <f>WEEKDAY(Calendar[[#This Row],[Date]],2)</f>
        <v>7</v>
      </c>
      <c r="M937" s="2">
        <f>DAY(Calendar[[#This Row],[Date]])</f>
        <v>24</v>
      </c>
      <c r="N937" s="2">
        <f>Calendar[[#This Row],[Date]]-DATE(Calendar[[#This Row],[Annee]],1,1)+1</f>
        <v>205</v>
      </c>
      <c r="O937" s="2" t="b">
        <f>IF(OR(Calendar[[#This Row],[Nom_Jour]]="Samedi",Calendar[[#This Row],[Nom_Jour]]="Dimanche"),TRUE)</f>
        <v>1</v>
      </c>
      <c r="P937" s="1" t="b">
        <f>NOT(ISERROR(VLOOKUP(Calendar[[#This Row],[Date]],Fériés[Date Fériés],1,FALSE)))</f>
        <v>0</v>
      </c>
    </row>
    <row r="938" spans="1:16" x14ac:dyDescent="0.3">
      <c r="A938" s="1">
        <v>44767</v>
      </c>
      <c r="B938" s="1" t="str">
        <f>TEXT(Calendar[[#This Row],[Date]],"aaaa")</f>
        <v>2022</v>
      </c>
      <c r="C938" s="1" t="str">
        <f>"T"&amp;ROUNDUP(Calendar[[#This Row],[No_Mois]]/3,0)</f>
        <v>T3</v>
      </c>
      <c r="D938">
        <f t="shared" si="15"/>
        <v>7</v>
      </c>
      <c r="E938" s="2" t="str">
        <f>"M"&amp;Calendar[[#This Row],[No_Mois]]</f>
        <v>M7</v>
      </c>
      <c r="F938" s="2" t="str">
        <f>Calendar[[#This Row],[Annee]]&amp;IF(LEN(Calendar[[#This Row],[No_Mois]])=1,"0"&amp;Calendar[[#This Row],[No_Mois]],Calendar[[#This Row],[No_Mois]])</f>
        <v>202207</v>
      </c>
      <c r="G938" s="1" t="str">
        <f>TEXT(Calendar[[#This Row],[Date]],"mmmm")&amp;" "&amp;TEXT(Calendar[[#This Row],[Date]],"aa")</f>
        <v>juillet 22</v>
      </c>
      <c r="H938" s="1" t="str">
        <f>TEXT(Calendar[[#This Row],[Date]],"mmm")&amp;" "&amp;TEXT(Calendar[[#This Row],[Date]],"aa")</f>
        <v>juil 22</v>
      </c>
      <c r="I938" s="2" t="str">
        <f>"S"&amp;IF(LEN(_xlfn.ISOWEEKNUM(Calendar[[#This Row],[Date]]))=1,"0"&amp;_xlfn.ISOWEEKNUM(Calendar[[#This Row],[Date]]),_xlfn.ISOWEEKNUM(Calendar[[#This Row],[Date]]))</f>
        <v>S30</v>
      </c>
      <c r="J938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38" s="2" t="str">
        <f>TEXT(Calendar[[#This Row],[Date]],"jjjj")</f>
        <v>lundi</v>
      </c>
      <c r="L938" s="2">
        <f>WEEKDAY(Calendar[[#This Row],[Date]],2)</f>
        <v>1</v>
      </c>
      <c r="M938" s="2">
        <f>DAY(Calendar[[#This Row],[Date]])</f>
        <v>25</v>
      </c>
      <c r="N938" s="2">
        <f>Calendar[[#This Row],[Date]]-DATE(Calendar[[#This Row],[Annee]],1,1)+1</f>
        <v>206</v>
      </c>
      <c r="O938" s="2" t="b">
        <f>IF(OR(Calendar[[#This Row],[Nom_Jour]]="Samedi",Calendar[[#This Row],[Nom_Jour]]="Dimanche"),TRUE)</f>
        <v>0</v>
      </c>
      <c r="P938" s="1" t="b">
        <f>NOT(ISERROR(VLOOKUP(Calendar[[#This Row],[Date]],Fériés[Date Fériés],1,FALSE)))</f>
        <v>0</v>
      </c>
    </row>
    <row r="939" spans="1:16" x14ac:dyDescent="0.3">
      <c r="A939" s="1">
        <v>44768</v>
      </c>
      <c r="B939" s="1" t="str">
        <f>TEXT(Calendar[[#This Row],[Date]],"aaaa")</f>
        <v>2022</v>
      </c>
      <c r="C939" s="1" t="str">
        <f>"T"&amp;ROUNDUP(Calendar[[#This Row],[No_Mois]]/3,0)</f>
        <v>T3</v>
      </c>
      <c r="D939">
        <f t="shared" si="15"/>
        <v>7</v>
      </c>
      <c r="E939" s="2" t="str">
        <f>"M"&amp;Calendar[[#This Row],[No_Mois]]</f>
        <v>M7</v>
      </c>
      <c r="F939" s="2" t="str">
        <f>Calendar[[#This Row],[Annee]]&amp;IF(LEN(Calendar[[#This Row],[No_Mois]])=1,"0"&amp;Calendar[[#This Row],[No_Mois]],Calendar[[#This Row],[No_Mois]])</f>
        <v>202207</v>
      </c>
      <c r="G939" s="1" t="str">
        <f>TEXT(Calendar[[#This Row],[Date]],"mmmm")&amp;" "&amp;TEXT(Calendar[[#This Row],[Date]],"aa")</f>
        <v>juillet 22</v>
      </c>
      <c r="H939" s="1" t="str">
        <f>TEXT(Calendar[[#This Row],[Date]],"mmm")&amp;" "&amp;TEXT(Calendar[[#This Row],[Date]],"aa")</f>
        <v>juil 22</v>
      </c>
      <c r="I939" s="2" t="str">
        <f>"S"&amp;IF(LEN(_xlfn.ISOWEEKNUM(Calendar[[#This Row],[Date]]))=1,"0"&amp;_xlfn.ISOWEEKNUM(Calendar[[#This Row],[Date]]),_xlfn.ISOWEEKNUM(Calendar[[#This Row],[Date]]))</f>
        <v>S30</v>
      </c>
      <c r="J939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39" s="2" t="str">
        <f>TEXT(Calendar[[#This Row],[Date]],"jjjj")</f>
        <v>mardi</v>
      </c>
      <c r="L939" s="2">
        <f>WEEKDAY(Calendar[[#This Row],[Date]],2)</f>
        <v>2</v>
      </c>
      <c r="M939" s="2">
        <f>DAY(Calendar[[#This Row],[Date]])</f>
        <v>26</v>
      </c>
      <c r="N939" s="2">
        <f>Calendar[[#This Row],[Date]]-DATE(Calendar[[#This Row],[Annee]],1,1)+1</f>
        <v>207</v>
      </c>
      <c r="O939" s="2" t="b">
        <f>IF(OR(Calendar[[#This Row],[Nom_Jour]]="Samedi",Calendar[[#This Row],[Nom_Jour]]="Dimanche"),TRUE)</f>
        <v>0</v>
      </c>
      <c r="P939" s="1" t="b">
        <f>NOT(ISERROR(VLOOKUP(Calendar[[#This Row],[Date]],Fériés[Date Fériés],1,FALSE)))</f>
        <v>0</v>
      </c>
    </row>
    <row r="940" spans="1:16" x14ac:dyDescent="0.3">
      <c r="A940" s="1">
        <v>44769</v>
      </c>
      <c r="B940" s="1" t="str">
        <f>TEXT(Calendar[[#This Row],[Date]],"aaaa")</f>
        <v>2022</v>
      </c>
      <c r="C940" s="1" t="str">
        <f>"T"&amp;ROUNDUP(Calendar[[#This Row],[No_Mois]]/3,0)</f>
        <v>T3</v>
      </c>
      <c r="D940">
        <f t="shared" si="15"/>
        <v>7</v>
      </c>
      <c r="E940" s="2" t="str">
        <f>"M"&amp;Calendar[[#This Row],[No_Mois]]</f>
        <v>M7</v>
      </c>
      <c r="F940" s="2" t="str">
        <f>Calendar[[#This Row],[Annee]]&amp;IF(LEN(Calendar[[#This Row],[No_Mois]])=1,"0"&amp;Calendar[[#This Row],[No_Mois]],Calendar[[#This Row],[No_Mois]])</f>
        <v>202207</v>
      </c>
      <c r="G940" s="1" t="str">
        <f>TEXT(Calendar[[#This Row],[Date]],"mmmm")&amp;" "&amp;TEXT(Calendar[[#This Row],[Date]],"aa")</f>
        <v>juillet 22</v>
      </c>
      <c r="H940" s="1" t="str">
        <f>TEXT(Calendar[[#This Row],[Date]],"mmm")&amp;" "&amp;TEXT(Calendar[[#This Row],[Date]],"aa")</f>
        <v>juil 22</v>
      </c>
      <c r="I940" s="2" t="str">
        <f>"S"&amp;IF(LEN(_xlfn.ISOWEEKNUM(Calendar[[#This Row],[Date]]))=1,"0"&amp;_xlfn.ISOWEEKNUM(Calendar[[#This Row],[Date]]),_xlfn.ISOWEEKNUM(Calendar[[#This Row],[Date]]))</f>
        <v>S30</v>
      </c>
      <c r="J940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40" s="2" t="str">
        <f>TEXT(Calendar[[#This Row],[Date]],"jjjj")</f>
        <v>mercredi</v>
      </c>
      <c r="L940" s="2">
        <f>WEEKDAY(Calendar[[#This Row],[Date]],2)</f>
        <v>3</v>
      </c>
      <c r="M940" s="2">
        <f>DAY(Calendar[[#This Row],[Date]])</f>
        <v>27</v>
      </c>
      <c r="N940" s="2">
        <f>Calendar[[#This Row],[Date]]-DATE(Calendar[[#This Row],[Annee]],1,1)+1</f>
        <v>208</v>
      </c>
      <c r="O940" s="2" t="b">
        <f>IF(OR(Calendar[[#This Row],[Nom_Jour]]="Samedi",Calendar[[#This Row],[Nom_Jour]]="Dimanche"),TRUE)</f>
        <v>0</v>
      </c>
      <c r="P940" s="1" t="b">
        <f>NOT(ISERROR(VLOOKUP(Calendar[[#This Row],[Date]],Fériés[Date Fériés],1,FALSE)))</f>
        <v>0</v>
      </c>
    </row>
    <row r="941" spans="1:16" x14ac:dyDescent="0.3">
      <c r="A941" s="1">
        <v>44770</v>
      </c>
      <c r="B941" s="1" t="str">
        <f>TEXT(Calendar[[#This Row],[Date]],"aaaa")</f>
        <v>2022</v>
      </c>
      <c r="C941" s="1" t="str">
        <f>"T"&amp;ROUNDUP(Calendar[[#This Row],[No_Mois]]/3,0)</f>
        <v>T3</v>
      </c>
      <c r="D941">
        <f t="shared" si="15"/>
        <v>7</v>
      </c>
      <c r="E941" s="2" t="str">
        <f>"M"&amp;Calendar[[#This Row],[No_Mois]]</f>
        <v>M7</v>
      </c>
      <c r="F941" s="2" t="str">
        <f>Calendar[[#This Row],[Annee]]&amp;IF(LEN(Calendar[[#This Row],[No_Mois]])=1,"0"&amp;Calendar[[#This Row],[No_Mois]],Calendar[[#This Row],[No_Mois]])</f>
        <v>202207</v>
      </c>
      <c r="G941" s="1" t="str">
        <f>TEXT(Calendar[[#This Row],[Date]],"mmmm")&amp;" "&amp;TEXT(Calendar[[#This Row],[Date]],"aa")</f>
        <v>juillet 22</v>
      </c>
      <c r="H941" s="1" t="str">
        <f>TEXT(Calendar[[#This Row],[Date]],"mmm")&amp;" "&amp;TEXT(Calendar[[#This Row],[Date]],"aa")</f>
        <v>juil 22</v>
      </c>
      <c r="I941" s="2" t="str">
        <f>"S"&amp;IF(LEN(_xlfn.ISOWEEKNUM(Calendar[[#This Row],[Date]]))=1,"0"&amp;_xlfn.ISOWEEKNUM(Calendar[[#This Row],[Date]]),_xlfn.ISOWEEKNUM(Calendar[[#This Row],[Date]]))</f>
        <v>S30</v>
      </c>
      <c r="J941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41" s="2" t="str">
        <f>TEXT(Calendar[[#This Row],[Date]],"jjjj")</f>
        <v>jeudi</v>
      </c>
      <c r="L941" s="2">
        <f>WEEKDAY(Calendar[[#This Row],[Date]],2)</f>
        <v>4</v>
      </c>
      <c r="M941" s="2">
        <f>DAY(Calendar[[#This Row],[Date]])</f>
        <v>28</v>
      </c>
      <c r="N941" s="2">
        <f>Calendar[[#This Row],[Date]]-DATE(Calendar[[#This Row],[Annee]],1,1)+1</f>
        <v>209</v>
      </c>
      <c r="O941" s="2" t="b">
        <f>IF(OR(Calendar[[#This Row],[Nom_Jour]]="Samedi",Calendar[[#This Row],[Nom_Jour]]="Dimanche"),TRUE)</f>
        <v>0</v>
      </c>
      <c r="P941" s="1" t="b">
        <f>NOT(ISERROR(VLOOKUP(Calendar[[#This Row],[Date]],Fériés[Date Fériés],1,FALSE)))</f>
        <v>0</v>
      </c>
    </row>
    <row r="942" spans="1:16" x14ac:dyDescent="0.3">
      <c r="A942" s="1">
        <v>44771</v>
      </c>
      <c r="B942" s="1" t="str">
        <f>TEXT(Calendar[[#This Row],[Date]],"aaaa")</f>
        <v>2022</v>
      </c>
      <c r="C942" s="1" t="str">
        <f>"T"&amp;ROUNDUP(Calendar[[#This Row],[No_Mois]]/3,0)</f>
        <v>T3</v>
      </c>
      <c r="D942">
        <f t="shared" si="15"/>
        <v>7</v>
      </c>
      <c r="E942" s="2" t="str">
        <f>"M"&amp;Calendar[[#This Row],[No_Mois]]</f>
        <v>M7</v>
      </c>
      <c r="F942" s="2" t="str">
        <f>Calendar[[#This Row],[Annee]]&amp;IF(LEN(Calendar[[#This Row],[No_Mois]])=1,"0"&amp;Calendar[[#This Row],[No_Mois]],Calendar[[#This Row],[No_Mois]])</f>
        <v>202207</v>
      </c>
      <c r="G942" s="1" t="str">
        <f>TEXT(Calendar[[#This Row],[Date]],"mmmm")&amp;" "&amp;TEXT(Calendar[[#This Row],[Date]],"aa")</f>
        <v>juillet 22</v>
      </c>
      <c r="H942" s="1" t="str">
        <f>TEXT(Calendar[[#This Row],[Date]],"mmm")&amp;" "&amp;TEXT(Calendar[[#This Row],[Date]],"aa")</f>
        <v>juil 22</v>
      </c>
      <c r="I942" s="2" t="str">
        <f>"S"&amp;IF(LEN(_xlfn.ISOWEEKNUM(Calendar[[#This Row],[Date]]))=1,"0"&amp;_xlfn.ISOWEEKNUM(Calendar[[#This Row],[Date]]),_xlfn.ISOWEEKNUM(Calendar[[#This Row],[Date]]))</f>
        <v>S30</v>
      </c>
      <c r="J942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42" s="2" t="str">
        <f>TEXT(Calendar[[#This Row],[Date]],"jjjj")</f>
        <v>vendredi</v>
      </c>
      <c r="L942" s="2">
        <f>WEEKDAY(Calendar[[#This Row],[Date]],2)</f>
        <v>5</v>
      </c>
      <c r="M942" s="2">
        <f>DAY(Calendar[[#This Row],[Date]])</f>
        <v>29</v>
      </c>
      <c r="N942" s="2">
        <f>Calendar[[#This Row],[Date]]-DATE(Calendar[[#This Row],[Annee]],1,1)+1</f>
        <v>210</v>
      </c>
      <c r="O942" s="2" t="b">
        <f>IF(OR(Calendar[[#This Row],[Nom_Jour]]="Samedi",Calendar[[#This Row],[Nom_Jour]]="Dimanche"),TRUE)</f>
        <v>0</v>
      </c>
      <c r="P942" s="1" t="b">
        <f>NOT(ISERROR(VLOOKUP(Calendar[[#This Row],[Date]],Fériés[Date Fériés],1,FALSE)))</f>
        <v>0</v>
      </c>
    </row>
    <row r="943" spans="1:16" x14ac:dyDescent="0.3">
      <c r="A943" s="1">
        <v>44772</v>
      </c>
      <c r="B943" s="1" t="str">
        <f>TEXT(Calendar[[#This Row],[Date]],"aaaa")</f>
        <v>2022</v>
      </c>
      <c r="C943" s="1" t="str">
        <f>"T"&amp;ROUNDUP(Calendar[[#This Row],[No_Mois]]/3,0)</f>
        <v>T3</v>
      </c>
      <c r="D943">
        <f t="shared" si="15"/>
        <v>7</v>
      </c>
      <c r="E943" s="2" t="str">
        <f>"M"&amp;Calendar[[#This Row],[No_Mois]]</f>
        <v>M7</v>
      </c>
      <c r="F943" s="2" t="str">
        <f>Calendar[[#This Row],[Annee]]&amp;IF(LEN(Calendar[[#This Row],[No_Mois]])=1,"0"&amp;Calendar[[#This Row],[No_Mois]],Calendar[[#This Row],[No_Mois]])</f>
        <v>202207</v>
      </c>
      <c r="G943" s="1" t="str">
        <f>TEXT(Calendar[[#This Row],[Date]],"mmmm")&amp;" "&amp;TEXT(Calendar[[#This Row],[Date]],"aa")</f>
        <v>juillet 22</v>
      </c>
      <c r="H943" s="1" t="str">
        <f>TEXT(Calendar[[#This Row],[Date]],"mmm")&amp;" "&amp;TEXT(Calendar[[#This Row],[Date]],"aa")</f>
        <v>juil 22</v>
      </c>
      <c r="I943" s="2" t="str">
        <f>"S"&amp;IF(LEN(_xlfn.ISOWEEKNUM(Calendar[[#This Row],[Date]]))=1,"0"&amp;_xlfn.ISOWEEKNUM(Calendar[[#This Row],[Date]]),_xlfn.ISOWEEKNUM(Calendar[[#This Row],[Date]]))</f>
        <v>S30</v>
      </c>
      <c r="J943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43" s="2" t="str">
        <f>TEXT(Calendar[[#This Row],[Date]],"jjjj")</f>
        <v>samedi</v>
      </c>
      <c r="L943" s="2">
        <f>WEEKDAY(Calendar[[#This Row],[Date]],2)</f>
        <v>6</v>
      </c>
      <c r="M943" s="2">
        <f>DAY(Calendar[[#This Row],[Date]])</f>
        <v>30</v>
      </c>
      <c r="N943" s="2">
        <f>Calendar[[#This Row],[Date]]-DATE(Calendar[[#This Row],[Annee]],1,1)+1</f>
        <v>211</v>
      </c>
      <c r="O943" s="2" t="b">
        <f>IF(OR(Calendar[[#This Row],[Nom_Jour]]="Samedi",Calendar[[#This Row],[Nom_Jour]]="Dimanche"),TRUE)</f>
        <v>1</v>
      </c>
      <c r="P943" s="1" t="b">
        <f>NOT(ISERROR(VLOOKUP(Calendar[[#This Row],[Date]],Fériés[Date Fériés],1,FALSE)))</f>
        <v>0</v>
      </c>
    </row>
    <row r="944" spans="1:16" x14ac:dyDescent="0.3">
      <c r="A944" s="1">
        <v>44773</v>
      </c>
      <c r="B944" s="1" t="str">
        <f>TEXT(Calendar[[#This Row],[Date]],"aaaa")</f>
        <v>2022</v>
      </c>
      <c r="C944" s="1" t="str">
        <f>"T"&amp;ROUNDUP(Calendar[[#This Row],[No_Mois]]/3,0)</f>
        <v>T3</v>
      </c>
      <c r="D944">
        <f t="shared" si="15"/>
        <v>7</v>
      </c>
      <c r="E944" s="2" t="str">
        <f>"M"&amp;Calendar[[#This Row],[No_Mois]]</f>
        <v>M7</v>
      </c>
      <c r="F944" s="2" t="str">
        <f>Calendar[[#This Row],[Annee]]&amp;IF(LEN(Calendar[[#This Row],[No_Mois]])=1,"0"&amp;Calendar[[#This Row],[No_Mois]],Calendar[[#This Row],[No_Mois]])</f>
        <v>202207</v>
      </c>
      <c r="G944" s="1" t="str">
        <f>TEXT(Calendar[[#This Row],[Date]],"mmmm")&amp;" "&amp;TEXT(Calendar[[#This Row],[Date]],"aa")</f>
        <v>juillet 22</v>
      </c>
      <c r="H944" s="1" t="str">
        <f>TEXT(Calendar[[#This Row],[Date]],"mmm")&amp;" "&amp;TEXT(Calendar[[#This Row],[Date]],"aa")</f>
        <v>juil 22</v>
      </c>
      <c r="I944" s="2" t="str">
        <f>"S"&amp;IF(LEN(_xlfn.ISOWEEKNUM(Calendar[[#This Row],[Date]]))=1,"0"&amp;_xlfn.ISOWEEKNUM(Calendar[[#This Row],[Date]]),_xlfn.ISOWEEKNUM(Calendar[[#This Row],[Date]]))</f>
        <v>S30</v>
      </c>
      <c r="J944" s="2" t="str">
        <f>Calendar[[#This Row],[Annee]]&amp;"-"&amp;IF(LEN(_xlfn.ISOWEEKNUM(Calendar[[#This Row],[Date]]))=1,"0"&amp;_xlfn.ISOWEEKNUM(Calendar[[#This Row],[Date]]),_xlfn.ISOWEEKNUM(Calendar[[#This Row],[Date]]))</f>
        <v>2022-30</v>
      </c>
      <c r="K944" s="2" t="str">
        <f>TEXT(Calendar[[#This Row],[Date]],"jjjj")</f>
        <v>dimanche</v>
      </c>
      <c r="L944" s="2">
        <f>WEEKDAY(Calendar[[#This Row],[Date]],2)</f>
        <v>7</v>
      </c>
      <c r="M944" s="2">
        <f>DAY(Calendar[[#This Row],[Date]])</f>
        <v>31</v>
      </c>
      <c r="N944" s="2">
        <f>Calendar[[#This Row],[Date]]-DATE(Calendar[[#This Row],[Annee]],1,1)+1</f>
        <v>212</v>
      </c>
      <c r="O944" s="2" t="b">
        <f>IF(OR(Calendar[[#This Row],[Nom_Jour]]="Samedi",Calendar[[#This Row],[Nom_Jour]]="Dimanche"),TRUE)</f>
        <v>1</v>
      </c>
      <c r="P944" s="1" t="b">
        <f>NOT(ISERROR(VLOOKUP(Calendar[[#This Row],[Date]],Fériés[Date Fériés],1,FALSE)))</f>
        <v>0</v>
      </c>
    </row>
    <row r="945" spans="1:16" x14ac:dyDescent="0.3">
      <c r="A945" s="1">
        <v>44774</v>
      </c>
      <c r="B945" s="1" t="str">
        <f>TEXT(Calendar[[#This Row],[Date]],"aaaa")</f>
        <v>2022</v>
      </c>
      <c r="C945" s="1" t="str">
        <f>"T"&amp;ROUNDUP(Calendar[[#This Row],[No_Mois]]/3,0)</f>
        <v>T3</v>
      </c>
      <c r="D945">
        <f t="shared" si="15"/>
        <v>8</v>
      </c>
      <c r="E945" s="2" t="str">
        <f>"M"&amp;Calendar[[#This Row],[No_Mois]]</f>
        <v>M8</v>
      </c>
      <c r="F945" s="2" t="str">
        <f>Calendar[[#This Row],[Annee]]&amp;IF(LEN(Calendar[[#This Row],[No_Mois]])=1,"0"&amp;Calendar[[#This Row],[No_Mois]],Calendar[[#This Row],[No_Mois]])</f>
        <v>202208</v>
      </c>
      <c r="G945" s="1" t="str">
        <f>TEXT(Calendar[[#This Row],[Date]],"mmmm")&amp;" "&amp;TEXT(Calendar[[#This Row],[Date]],"aa")</f>
        <v>août 22</v>
      </c>
      <c r="H945" s="1" t="str">
        <f>TEXT(Calendar[[#This Row],[Date]],"mmm")&amp;" "&amp;TEXT(Calendar[[#This Row],[Date]],"aa")</f>
        <v>août 22</v>
      </c>
      <c r="I945" s="2" t="str">
        <f>"S"&amp;IF(LEN(_xlfn.ISOWEEKNUM(Calendar[[#This Row],[Date]]))=1,"0"&amp;_xlfn.ISOWEEKNUM(Calendar[[#This Row],[Date]]),_xlfn.ISOWEEKNUM(Calendar[[#This Row],[Date]]))</f>
        <v>S31</v>
      </c>
      <c r="J945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45" s="2" t="str">
        <f>TEXT(Calendar[[#This Row],[Date]],"jjjj")</f>
        <v>lundi</v>
      </c>
      <c r="L945" s="2">
        <f>WEEKDAY(Calendar[[#This Row],[Date]],2)</f>
        <v>1</v>
      </c>
      <c r="M945" s="2">
        <f>DAY(Calendar[[#This Row],[Date]])</f>
        <v>1</v>
      </c>
      <c r="N945" s="2">
        <f>Calendar[[#This Row],[Date]]-DATE(Calendar[[#This Row],[Annee]],1,1)+1</f>
        <v>213</v>
      </c>
      <c r="O945" s="2" t="b">
        <f>IF(OR(Calendar[[#This Row],[Nom_Jour]]="Samedi",Calendar[[#This Row],[Nom_Jour]]="Dimanche"),TRUE)</f>
        <v>0</v>
      </c>
      <c r="P945" s="1" t="b">
        <f>NOT(ISERROR(VLOOKUP(Calendar[[#This Row],[Date]],Fériés[Date Fériés],1,FALSE)))</f>
        <v>0</v>
      </c>
    </row>
    <row r="946" spans="1:16" x14ac:dyDescent="0.3">
      <c r="A946" s="1">
        <v>44775</v>
      </c>
      <c r="B946" s="1" t="str">
        <f>TEXT(Calendar[[#This Row],[Date]],"aaaa")</f>
        <v>2022</v>
      </c>
      <c r="C946" s="1" t="str">
        <f>"T"&amp;ROUNDUP(Calendar[[#This Row],[No_Mois]]/3,0)</f>
        <v>T3</v>
      </c>
      <c r="D946">
        <f t="shared" si="15"/>
        <v>8</v>
      </c>
      <c r="E946" s="2" t="str">
        <f>"M"&amp;Calendar[[#This Row],[No_Mois]]</f>
        <v>M8</v>
      </c>
      <c r="F946" s="2" t="str">
        <f>Calendar[[#This Row],[Annee]]&amp;IF(LEN(Calendar[[#This Row],[No_Mois]])=1,"0"&amp;Calendar[[#This Row],[No_Mois]],Calendar[[#This Row],[No_Mois]])</f>
        <v>202208</v>
      </c>
      <c r="G946" s="1" t="str">
        <f>TEXT(Calendar[[#This Row],[Date]],"mmmm")&amp;" "&amp;TEXT(Calendar[[#This Row],[Date]],"aa")</f>
        <v>août 22</v>
      </c>
      <c r="H946" s="1" t="str">
        <f>TEXT(Calendar[[#This Row],[Date]],"mmm")&amp;" "&amp;TEXT(Calendar[[#This Row],[Date]],"aa")</f>
        <v>août 22</v>
      </c>
      <c r="I946" s="2" t="str">
        <f>"S"&amp;IF(LEN(_xlfn.ISOWEEKNUM(Calendar[[#This Row],[Date]]))=1,"0"&amp;_xlfn.ISOWEEKNUM(Calendar[[#This Row],[Date]]),_xlfn.ISOWEEKNUM(Calendar[[#This Row],[Date]]))</f>
        <v>S31</v>
      </c>
      <c r="J946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46" s="2" t="str">
        <f>TEXT(Calendar[[#This Row],[Date]],"jjjj")</f>
        <v>mardi</v>
      </c>
      <c r="L946" s="2">
        <f>WEEKDAY(Calendar[[#This Row],[Date]],2)</f>
        <v>2</v>
      </c>
      <c r="M946" s="2">
        <f>DAY(Calendar[[#This Row],[Date]])</f>
        <v>2</v>
      </c>
      <c r="N946" s="2">
        <f>Calendar[[#This Row],[Date]]-DATE(Calendar[[#This Row],[Annee]],1,1)+1</f>
        <v>214</v>
      </c>
      <c r="O946" s="2" t="b">
        <f>IF(OR(Calendar[[#This Row],[Nom_Jour]]="Samedi",Calendar[[#This Row],[Nom_Jour]]="Dimanche"),TRUE)</f>
        <v>0</v>
      </c>
      <c r="P946" s="1" t="b">
        <f>NOT(ISERROR(VLOOKUP(Calendar[[#This Row],[Date]],Fériés[Date Fériés],1,FALSE)))</f>
        <v>0</v>
      </c>
    </row>
    <row r="947" spans="1:16" x14ac:dyDescent="0.3">
      <c r="A947" s="1">
        <v>44776</v>
      </c>
      <c r="B947" s="1" t="str">
        <f>TEXT(Calendar[[#This Row],[Date]],"aaaa")</f>
        <v>2022</v>
      </c>
      <c r="C947" s="1" t="str">
        <f>"T"&amp;ROUNDUP(Calendar[[#This Row],[No_Mois]]/3,0)</f>
        <v>T3</v>
      </c>
      <c r="D947">
        <f t="shared" si="15"/>
        <v>8</v>
      </c>
      <c r="E947" s="2" t="str">
        <f>"M"&amp;Calendar[[#This Row],[No_Mois]]</f>
        <v>M8</v>
      </c>
      <c r="F947" s="2" t="str">
        <f>Calendar[[#This Row],[Annee]]&amp;IF(LEN(Calendar[[#This Row],[No_Mois]])=1,"0"&amp;Calendar[[#This Row],[No_Mois]],Calendar[[#This Row],[No_Mois]])</f>
        <v>202208</v>
      </c>
      <c r="G947" s="1" t="str">
        <f>TEXT(Calendar[[#This Row],[Date]],"mmmm")&amp;" "&amp;TEXT(Calendar[[#This Row],[Date]],"aa")</f>
        <v>août 22</v>
      </c>
      <c r="H947" s="1" t="str">
        <f>TEXT(Calendar[[#This Row],[Date]],"mmm")&amp;" "&amp;TEXT(Calendar[[#This Row],[Date]],"aa")</f>
        <v>août 22</v>
      </c>
      <c r="I947" s="2" t="str">
        <f>"S"&amp;IF(LEN(_xlfn.ISOWEEKNUM(Calendar[[#This Row],[Date]]))=1,"0"&amp;_xlfn.ISOWEEKNUM(Calendar[[#This Row],[Date]]),_xlfn.ISOWEEKNUM(Calendar[[#This Row],[Date]]))</f>
        <v>S31</v>
      </c>
      <c r="J947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47" s="2" t="str">
        <f>TEXT(Calendar[[#This Row],[Date]],"jjjj")</f>
        <v>mercredi</v>
      </c>
      <c r="L947" s="2">
        <f>WEEKDAY(Calendar[[#This Row],[Date]],2)</f>
        <v>3</v>
      </c>
      <c r="M947" s="2">
        <f>DAY(Calendar[[#This Row],[Date]])</f>
        <v>3</v>
      </c>
      <c r="N947" s="2">
        <f>Calendar[[#This Row],[Date]]-DATE(Calendar[[#This Row],[Annee]],1,1)+1</f>
        <v>215</v>
      </c>
      <c r="O947" s="2" t="b">
        <f>IF(OR(Calendar[[#This Row],[Nom_Jour]]="Samedi",Calendar[[#This Row],[Nom_Jour]]="Dimanche"),TRUE)</f>
        <v>0</v>
      </c>
      <c r="P947" s="1" t="b">
        <f>NOT(ISERROR(VLOOKUP(Calendar[[#This Row],[Date]],Fériés[Date Fériés],1,FALSE)))</f>
        <v>0</v>
      </c>
    </row>
    <row r="948" spans="1:16" x14ac:dyDescent="0.3">
      <c r="A948" s="1">
        <v>44777</v>
      </c>
      <c r="B948" s="1" t="str">
        <f>TEXT(Calendar[[#This Row],[Date]],"aaaa")</f>
        <v>2022</v>
      </c>
      <c r="C948" s="1" t="str">
        <f>"T"&amp;ROUNDUP(Calendar[[#This Row],[No_Mois]]/3,0)</f>
        <v>T3</v>
      </c>
      <c r="D948">
        <f t="shared" ref="D948:D1011" si="16">MONTH(A948)</f>
        <v>8</v>
      </c>
      <c r="E948" s="2" t="str">
        <f>"M"&amp;Calendar[[#This Row],[No_Mois]]</f>
        <v>M8</v>
      </c>
      <c r="F948" s="2" t="str">
        <f>Calendar[[#This Row],[Annee]]&amp;IF(LEN(Calendar[[#This Row],[No_Mois]])=1,"0"&amp;Calendar[[#This Row],[No_Mois]],Calendar[[#This Row],[No_Mois]])</f>
        <v>202208</v>
      </c>
      <c r="G948" s="1" t="str">
        <f>TEXT(Calendar[[#This Row],[Date]],"mmmm")&amp;" "&amp;TEXT(Calendar[[#This Row],[Date]],"aa")</f>
        <v>août 22</v>
      </c>
      <c r="H948" s="1" t="str">
        <f>TEXT(Calendar[[#This Row],[Date]],"mmm")&amp;" "&amp;TEXT(Calendar[[#This Row],[Date]],"aa")</f>
        <v>août 22</v>
      </c>
      <c r="I948" s="2" t="str">
        <f>"S"&amp;IF(LEN(_xlfn.ISOWEEKNUM(Calendar[[#This Row],[Date]]))=1,"0"&amp;_xlfn.ISOWEEKNUM(Calendar[[#This Row],[Date]]),_xlfn.ISOWEEKNUM(Calendar[[#This Row],[Date]]))</f>
        <v>S31</v>
      </c>
      <c r="J948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48" s="2" t="str">
        <f>TEXT(Calendar[[#This Row],[Date]],"jjjj")</f>
        <v>jeudi</v>
      </c>
      <c r="L948" s="2">
        <f>WEEKDAY(Calendar[[#This Row],[Date]],2)</f>
        <v>4</v>
      </c>
      <c r="M948" s="2">
        <f>DAY(Calendar[[#This Row],[Date]])</f>
        <v>4</v>
      </c>
      <c r="N948" s="2">
        <f>Calendar[[#This Row],[Date]]-DATE(Calendar[[#This Row],[Annee]],1,1)+1</f>
        <v>216</v>
      </c>
      <c r="O948" s="2" t="b">
        <f>IF(OR(Calendar[[#This Row],[Nom_Jour]]="Samedi",Calendar[[#This Row],[Nom_Jour]]="Dimanche"),TRUE)</f>
        <v>0</v>
      </c>
      <c r="P948" s="1" t="b">
        <f>NOT(ISERROR(VLOOKUP(Calendar[[#This Row],[Date]],Fériés[Date Fériés],1,FALSE)))</f>
        <v>0</v>
      </c>
    </row>
    <row r="949" spans="1:16" x14ac:dyDescent="0.3">
      <c r="A949" s="1">
        <v>44778</v>
      </c>
      <c r="B949" s="1" t="str">
        <f>TEXT(Calendar[[#This Row],[Date]],"aaaa")</f>
        <v>2022</v>
      </c>
      <c r="C949" s="1" t="str">
        <f>"T"&amp;ROUNDUP(Calendar[[#This Row],[No_Mois]]/3,0)</f>
        <v>T3</v>
      </c>
      <c r="D949">
        <f t="shared" si="16"/>
        <v>8</v>
      </c>
      <c r="E949" s="2" t="str">
        <f>"M"&amp;Calendar[[#This Row],[No_Mois]]</f>
        <v>M8</v>
      </c>
      <c r="F949" s="2" t="str">
        <f>Calendar[[#This Row],[Annee]]&amp;IF(LEN(Calendar[[#This Row],[No_Mois]])=1,"0"&amp;Calendar[[#This Row],[No_Mois]],Calendar[[#This Row],[No_Mois]])</f>
        <v>202208</v>
      </c>
      <c r="G949" s="1" t="str">
        <f>TEXT(Calendar[[#This Row],[Date]],"mmmm")&amp;" "&amp;TEXT(Calendar[[#This Row],[Date]],"aa")</f>
        <v>août 22</v>
      </c>
      <c r="H949" s="1" t="str">
        <f>TEXT(Calendar[[#This Row],[Date]],"mmm")&amp;" "&amp;TEXT(Calendar[[#This Row],[Date]],"aa")</f>
        <v>août 22</v>
      </c>
      <c r="I949" s="2" t="str">
        <f>"S"&amp;IF(LEN(_xlfn.ISOWEEKNUM(Calendar[[#This Row],[Date]]))=1,"0"&amp;_xlfn.ISOWEEKNUM(Calendar[[#This Row],[Date]]),_xlfn.ISOWEEKNUM(Calendar[[#This Row],[Date]]))</f>
        <v>S31</v>
      </c>
      <c r="J949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49" s="2" t="str">
        <f>TEXT(Calendar[[#This Row],[Date]],"jjjj")</f>
        <v>vendredi</v>
      </c>
      <c r="L949" s="2">
        <f>WEEKDAY(Calendar[[#This Row],[Date]],2)</f>
        <v>5</v>
      </c>
      <c r="M949" s="2">
        <f>DAY(Calendar[[#This Row],[Date]])</f>
        <v>5</v>
      </c>
      <c r="N949" s="2">
        <f>Calendar[[#This Row],[Date]]-DATE(Calendar[[#This Row],[Annee]],1,1)+1</f>
        <v>217</v>
      </c>
      <c r="O949" s="2" t="b">
        <f>IF(OR(Calendar[[#This Row],[Nom_Jour]]="Samedi",Calendar[[#This Row],[Nom_Jour]]="Dimanche"),TRUE)</f>
        <v>0</v>
      </c>
      <c r="P949" s="1" t="b">
        <f>NOT(ISERROR(VLOOKUP(Calendar[[#This Row],[Date]],Fériés[Date Fériés],1,FALSE)))</f>
        <v>0</v>
      </c>
    </row>
    <row r="950" spans="1:16" x14ac:dyDescent="0.3">
      <c r="A950" s="1">
        <v>44779</v>
      </c>
      <c r="B950" s="1" t="str">
        <f>TEXT(Calendar[[#This Row],[Date]],"aaaa")</f>
        <v>2022</v>
      </c>
      <c r="C950" s="1" t="str">
        <f>"T"&amp;ROUNDUP(Calendar[[#This Row],[No_Mois]]/3,0)</f>
        <v>T3</v>
      </c>
      <c r="D950">
        <f t="shared" si="16"/>
        <v>8</v>
      </c>
      <c r="E950" s="2" t="str">
        <f>"M"&amp;Calendar[[#This Row],[No_Mois]]</f>
        <v>M8</v>
      </c>
      <c r="F950" s="2" t="str">
        <f>Calendar[[#This Row],[Annee]]&amp;IF(LEN(Calendar[[#This Row],[No_Mois]])=1,"0"&amp;Calendar[[#This Row],[No_Mois]],Calendar[[#This Row],[No_Mois]])</f>
        <v>202208</v>
      </c>
      <c r="G950" s="1" t="str">
        <f>TEXT(Calendar[[#This Row],[Date]],"mmmm")&amp;" "&amp;TEXT(Calendar[[#This Row],[Date]],"aa")</f>
        <v>août 22</v>
      </c>
      <c r="H950" s="1" t="str">
        <f>TEXT(Calendar[[#This Row],[Date]],"mmm")&amp;" "&amp;TEXT(Calendar[[#This Row],[Date]],"aa")</f>
        <v>août 22</v>
      </c>
      <c r="I950" s="2" t="str">
        <f>"S"&amp;IF(LEN(_xlfn.ISOWEEKNUM(Calendar[[#This Row],[Date]]))=1,"0"&amp;_xlfn.ISOWEEKNUM(Calendar[[#This Row],[Date]]),_xlfn.ISOWEEKNUM(Calendar[[#This Row],[Date]]))</f>
        <v>S31</v>
      </c>
      <c r="J950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50" s="2" t="str">
        <f>TEXT(Calendar[[#This Row],[Date]],"jjjj")</f>
        <v>samedi</v>
      </c>
      <c r="L950" s="2">
        <f>WEEKDAY(Calendar[[#This Row],[Date]],2)</f>
        <v>6</v>
      </c>
      <c r="M950" s="2">
        <f>DAY(Calendar[[#This Row],[Date]])</f>
        <v>6</v>
      </c>
      <c r="N950" s="2">
        <f>Calendar[[#This Row],[Date]]-DATE(Calendar[[#This Row],[Annee]],1,1)+1</f>
        <v>218</v>
      </c>
      <c r="O950" s="2" t="b">
        <f>IF(OR(Calendar[[#This Row],[Nom_Jour]]="Samedi",Calendar[[#This Row],[Nom_Jour]]="Dimanche"),TRUE)</f>
        <v>1</v>
      </c>
      <c r="P950" s="1" t="b">
        <f>NOT(ISERROR(VLOOKUP(Calendar[[#This Row],[Date]],Fériés[Date Fériés],1,FALSE)))</f>
        <v>0</v>
      </c>
    </row>
    <row r="951" spans="1:16" x14ac:dyDescent="0.3">
      <c r="A951" s="1">
        <v>44780</v>
      </c>
      <c r="B951" s="1" t="str">
        <f>TEXT(Calendar[[#This Row],[Date]],"aaaa")</f>
        <v>2022</v>
      </c>
      <c r="C951" s="1" t="str">
        <f>"T"&amp;ROUNDUP(Calendar[[#This Row],[No_Mois]]/3,0)</f>
        <v>T3</v>
      </c>
      <c r="D951">
        <f t="shared" si="16"/>
        <v>8</v>
      </c>
      <c r="E951" s="2" t="str">
        <f>"M"&amp;Calendar[[#This Row],[No_Mois]]</f>
        <v>M8</v>
      </c>
      <c r="F951" s="2" t="str">
        <f>Calendar[[#This Row],[Annee]]&amp;IF(LEN(Calendar[[#This Row],[No_Mois]])=1,"0"&amp;Calendar[[#This Row],[No_Mois]],Calendar[[#This Row],[No_Mois]])</f>
        <v>202208</v>
      </c>
      <c r="G951" s="1" t="str">
        <f>TEXT(Calendar[[#This Row],[Date]],"mmmm")&amp;" "&amp;TEXT(Calendar[[#This Row],[Date]],"aa")</f>
        <v>août 22</v>
      </c>
      <c r="H951" s="1" t="str">
        <f>TEXT(Calendar[[#This Row],[Date]],"mmm")&amp;" "&amp;TEXT(Calendar[[#This Row],[Date]],"aa")</f>
        <v>août 22</v>
      </c>
      <c r="I951" s="2" t="str">
        <f>"S"&amp;IF(LEN(_xlfn.ISOWEEKNUM(Calendar[[#This Row],[Date]]))=1,"0"&amp;_xlfn.ISOWEEKNUM(Calendar[[#This Row],[Date]]),_xlfn.ISOWEEKNUM(Calendar[[#This Row],[Date]]))</f>
        <v>S31</v>
      </c>
      <c r="J951" s="2" t="str">
        <f>Calendar[[#This Row],[Annee]]&amp;"-"&amp;IF(LEN(_xlfn.ISOWEEKNUM(Calendar[[#This Row],[Date]]))=1,"0"&amp;_xlfn.ISOWEEKNUM(Calendar[[#This Row],[Date]]),_xlfn.ISOWEEKNUM(Calendar[[#This Row],[Date]]))</f>
        <v>2022-31</v>
      </c>
      <c r="K951" s="2" t="str">
        <f>TEXT(Calendar[[#This Row],[Date]],"jjjj")</f>
        <v>dimanche</v>
      </c>
      <c r="L951" s="2">
        <f>WEEKDAY(Calendar[[#This Row],[Date]],2)</f>
        <v>7</v>
      </c>
      <c r="M951" s="2">
        <f>DAY(Calendar[[#This Row],[Date]])</f>
        <v>7</v>
      </c>
      <c r="N951" s="2">
        <f>Calendar[[#This Row],[Date]]-DATE(Calendar[[#This Row],[Annee]],1,1)+1</f>
        <v>219</v>
      </c>
      <c r="O951" s="2" t="b">
        <f>IF(OR(Calendar[[#This Row],[Nom_Jour]]="Samedi",Calendar[[#This Row],[Nom_Jour]]="Dimanche"),TRUE)</f>
        <v>1</v>
      </c>
      <c r="P951" s="1" t="b">
        <f>NOT(ISERROR(VLOOKUP(Calendar[[#This Row],[Date]],Fériés[Date Fériés],1,FALSE)))</f>
        <v>0</v>
      </c>
    </row>
    <row r="952" spans="1:16" x14ac:dyDescent="0.3">
      <c r="A952" s="1">
        <v>44781</v>
      </c>
      <c r="B952" s="1" t="str">
        <f>TEXT(Calendar[[#This Row],[Date]],"aaaa")</f>
        <v>2022</v>
      </c>
      <c r="C952" s="1" t="str">
        <f>"T"&amp;ROUNDUP(Calendar[[#This Row],[No_Mois]]/3,0)</f>
        <v>T3</v>
      </c>
      <c r="D952">
        <f t="shared" si="16"/>
        <v>8</v>
      </c>
      <c r="E952" s="2" t="str">
        <f>"M"&amp;Calendar[[#This Row],[No_Mois]]</f>
        <v>M8</v>
      </c>
      <c r="F952" s="2" t="str">
        <f>Calendar[[#This Row],[Annee]]&amp;IF(LEN(Calendar[[#This Row],[No_Mois]])=1,"0"&amp;Calendar[[#This Row],[No_Mois]],Calendar[[#This Row],[No_Mois]])</f>
        <v>202208</v>
      </c>
      <c r="G952" s="1" t="str">
        <f>TEXT(Calendar[[#This Row],[Date]],"mmmm")&amp;" "&amp;TEXT(Calendar[[#This Row],[Date]],"aa")</f>
        <v>août 22</v>
      </c>
      <c r="H952" s="1" t="str">
        <f>TEXT(Calendar[[#This Row],[Date]],"mmm")&amp;" "&amp;TEXT(Calendar[[#This Row],[Date]],"aa")</f>
        <v>août 22</v>
      </c>
      <c r="I952" s="2" t="str">
        <f>"S"&amp;IF(LEN(_xlfn.ISOWEEKNUM(Calendar[[#This Row],[Date]]))=1,"0"&amp;_xlfn.ISOWEEKNUM(Calendar[[#This Row],[Date]]),_xlfn.ISOWEEKNUM(Calendar[[#This Row],[Date]]))</f>
        <v>S32</v>
      </c>
      <c r="J952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2" s="2" t="str">
        <f>TEXT(Calendar[[#This Row],[Date]],"jjjj")</f>
        <v>lundi</v>
      </c>
      <c r="L952" s="2">
        <f>WEEKDAY(Calendar[[#This Row],[Date]],2)</f>
        <v>1</v>
      </c>
      <c r="M952" s="2">
        <f>DAY(Calendar[[#This Row],[Date]])</f>
        <v>8</v>
      </c>
      <c r="N952" s="2">
        <f>Calendar[[#This Row],[Date]]-DATE(Calendar[[#This Row],[Annee]],1,1)+1</f>
        <v>220</v>
      </c>
      <c r="O952" s="2" t="b">
        <f>IF(OR(Calendar[[#This Row],[Nom_Jour]]="Samedi",Calendar[[#This Row],[Nom_Jour]]="Dimanche"),TRUE)</f>
        <v>0</v>
      </c>
      <c r="P952" s="1" t="b">
        <f>NOT(ISERROR(VLOOKUP(Calendar[[#This Row],[Date]],Fériés[Date Fériés],1,FALSE)))</f>
        <v>0</v>
      </c>
    </row>
    <row r="953" spans="1:16" x14ac:dyDescent="0.3">
      <c r="A953" s="1">
        <v>44782</v>
      </c>
      <c r="B953" s="1" t="str">
        <f>TEXT(Calendar[[#This Row],[Date]],"aaaa")</f>
        <v>2022</v>
      </c>
      <c r="C953" s="1" t="str">
        <f>"T"&amp;ROUNDUP(Calendar[[#This Row],[No_Mois]]/3,0)</f>
        <v>T3</v>
      </c>
      <c r="D953">
        <f t="shared" si="16"/>
        <v>8</v>
      </c>
      <c r="E953" s="2" t="str">
        <f>"M"&amp;Calendar[[#This Row],[No_Mois]]</f>
        <v>M8</v>
      </c>
      <c r="F953" s="2" t="str">
        <f>Calendar[[#This Row],[Annee]]&amp;IF(LEN(Calendar[[#This Row],[No_Mois]])=1,"0"&amp;Calendar[[#This Row],[No_Mois]],Calendar[[#This Row],[No_Mois]])</f>
        <v>202208</v>
      </c>
      <c r="G953" s="1" t="str">
        <f>TEXT(Calendar[[#This Row],[Date]],"mmmm")&amp;" "&amp;TEXT(Calendar[[#This Row],[Date]],"aa")</f>
        <v>août 22</v>
      </c>
      <c r="H953" s="1" t="str">
        <f>TEXT(Calendar[[#This Row],[Date]],"mmm")&amp;" "&amp;TEXT(Calendar[[#This Row],[Date]],"aa")</f>
        <v>août 22</v>
      </c>
      <c r="I953" s="2" t="str">
        <f>"S"&amp;IF(LEN(_xlfn.ISOWEEKNUM(Calendar[[#This Row],[Date]]))=1,"0"&amp;_xlfn.ISOWEEKNUM(Calendar[[#This Row],[Date]]),_xlfn.ISOWEEKNUM(Calendar[[#This Row],[Date]]))</f>
        <v>S32</v>
      </c>
      <c r="J953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3" s="2" t="str">
        <f>TEXT(Calendar[[#This Row],[Date]],"jjjj")</f>
        <v>mardi</v>
      </c>
      <c r="L953" s="2">
        <f>WEEKDAY(Calendar[[#This Row],[Date]],2)</f>
        <v>2</v>
      </c>
      <c r="M953" s="2">
        <f>DAY(Calendar[[#This Row],[Date]])</f>
        <v>9</v>
      </c>
      <c r="N953" s="2">
        <f>Calendar[[#This Row],[Date]]-DATE(Calendar[[#This Row],[Annee]],1,1)+1</f>
        <v>221</v>
      </c>
      <c r="O953" s="2" t="b">
        <f>IF(OR(Calendar[[#This Row],[Nom_Jour]]="Samedi",Calendar[[#This Row],[Nom_Jour]]="Dimanche"),TRUE)</f>
        <v>0</v>
      </c>
      <c r="P953" s="1" t="b">
        <f>NOT(ISERROR(VLOOKUP(Calendar[[#This Row],[Date]],Fériés[Date Fériés],1,FALSE)))</f>
        <v>0</v>
      </c>
    </row>
    <row r="954" spans="1:16" x14ac:dyDescent="0.3">
      <c r="A954" s="1">
        <v>44783</v>
      </c>
      <c r="B954" s="1" t="str">
        <f>TEXT(Calendar[[#This Row],[Date]],"aaaa")</f>
        <v>2022</v>
      </c>
      <c r="C954" s="1" t="str">
        <f>"T"&amp;ROUNDUP(Calendar[[#This Row],[No_Mois]]/3,0)</f>
        <v>T3</v>
      </c>
      <c r="D954">
        <f t="shared" si="16"/>
        <v>8</v>
      </c>
      <c r="E954" s="2" t="str">
        <f>"M"&amp;Calendar[[#This Row],[No_Mois]]</f>
        <v>M8</v>
      </c>
      <c r="F954" s="2" t="str">
        <f>Calendar[[#This Row],[Annee]]&amp;IF(LEN(Calendar[[#This Row],[No_Mois]])=1,"0"&amp;Calendar[[#This Row],[No_Mois]],Calendar[[#This Row],[No_Mois]])</f>
        <v>202208</v>
      </c>
      <c r="G954" s="1" t="str">
        <f>TEXT(Calendar[[#This Row],[Date]],"mmmm")&amp;" "&amp;TEXT(Calendar[[#This Row],[Date]],"aa")</f>
        <v>août 22</v>
      </c>
      <c r="H954" s="1" t="str">
        <f>TEXT(Calendar[[#This Row],[Date]],"mmm")&amp;" "&amp;TEXT(Calendar[[#This Row],[Date]],"aa")</f>
        <v>août 22</v>
      </c>
      <c r="I954" s="2" t="str">
        <f>"S"&amp;IF(LEN(_xlfn.ISOWEEKNUM(Calendar[[#This Row],[Date]]))=1,"0"&amp;_xlfn.ISOWEEKNUM(Calendar[[#This Row],[Date]]),_xlfn.ISOWEEKNUM(Calendar[[#This Row],[Date]]))</f>
        <v>S32</v>
      </c>
      <c r="J954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4" s="2" t="str">
        <f>TEXT(Calendar[[#This Row],[Date]],"jjjj")</f>
        <v>mercredi</v>
      </c>
      <c r="L954" s="2">
        <f>WEEKDAY(Calendar[[#This Row],[Date]],2)</f>
        <v>3</v>
      </c>
      <c r="M954" s="2">
        <f>DAY(Calendar[[#This Row],[Date]])</f>
        <v>10</v>
      </c>
      <c r="N954" s="2">
        <f>Calendar[[#This Row],[Date]]-DATE(Calendar[[#This Row],[Annee]],1,1)+1</f>
        <v>222</v>
      </c>
      <c r="O954" s="2" t="b">
        <f>IF(OR(Calendar[[#This Row],[Nom_Jour]]="Samedi",Calendar[[#This Row],[Nom_Jour]]="Dimanche"),TRUE)</f>
        <v>0</v>
      </c>
      <c r="P954" s="1" t="b">
        <f>NOT(ISERROR(VLOOKUP(Calendar[[#This Row],[Date]],Fériés[Date Fériés],1,FALSE)))</f>
        <v>0</v>
      </c>
    </row>
    <row r="955" spans="1:16" x14ac:dyDescent="0.3">
      <c r="A955" s="1">
        <v>44784</v>
      </c>
      <c r="B955" s="1" t="str">
        <f>TEXT(Calendar[[#This Row],[Date]],"aaaa")</f>
        <v>2022</v>
      </c>
      <c r="C955" s="1" t="str">
        <f>"T"&amp;ROUNDUP(Calendar[[#This Row],[No_Mois]]/3,0)</f>
        <v>T3</v>
      </c>
      <c r="D955">
        <f t="shared" si="16"/>
        <v>8</v>
      </c>
      <c r="E955" s="2" t="str">
        <f>"M"&amp;Calendar[[#This Row],[No_Mois]]</f>
        <v>M8</v>
      </c>
      <c r="F955" s="2" t="str">
        <f>Calendar[[#This Row],[Annee]]&amp;IF(LEN(Calendar[[#This Row],[No_Mois]])=1,"0"&amp;Calendar[[#This Row],[No_Mois]],Calendar[[#This Row],[No_Mois]])</f>
        <v>202208</v>
      </c>
      <c r="G955" s="1" t="str">
        <f>TEXT(Calendar[[#This Row],[Date]],"mmmm")&amp;" "&amp;TEXT(Calendar[[#This Row],[Date]],"aa")</f>
        <v>août 22</v>
      </c>
      <c r="H955" s="1" t="str">
        <f>TEXT(Calendar[[#This Row],[Date]],"mmm")&amp;" "&amp;TEXT(Calendar[[#This Row],[Date]],"aa")</f>
        <v>août 22</v>
      </c>
      <c r="I955" s="2" t="str">
        <f>"S"&amp;IF(LEN(_xlfn.ISOWEEKNUM(Calendar[[#This Row],[Date]]))=1,"0"&amp;_xlfn.ISOWEEKNUM(Calendar[[#This Row],[Date]]),_xlfn.ISOWEEKNUM(Calendar[[#This Row],[Date]]))</f>
        <v>S32</v>
      </c>
      <c r="J955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5" s="2" t="str">
        <f>TEXT(Calendar[[#This Row],[Date]],"jjjj")</f>
        <v>jeudi</v>
      </c>
      <c r="L955" s="2">
        <f>WEEKDAY(Calendar[[#This Row],[Date]],2)</f>
        <v>4</v>
      </c>
      <c r="M955" s="2">
        <f>DAY(Calendar[[#This Row],[Date]])</f>
        <v>11</v>
      </c>
      <c r="N955" s="2">
        <f>Calendar[[#This Row],[Date]]-DATE(Calendar[[#This Row],[Annee]],1,1)+1</f>
        <v>223</v>
      </c>
      <c r="O955" s="2" t="b">
        <f>IF(OR(Calendar[[#This Row],[Nom_Jour]]="Samedi",Calendar[[#This Row],[Nom_Jour]]="Dimanche"),TRUE)</f>
        <v>0</v>
      </c>
      <c r="P955" s="1" t="b">
        <f>NOT(ISERROR(VLOOKUP(Calendar[[#This Row],[Date]],Fériés[Date Fériés],1,FALSE)))</f>
        <v>0</v>
      </c>
    </row>
    <row r="956" spans="1:16" x14ac:dyDescent="0.3">
      <c r="A956" s="1">
        <v>44785</v>
      </c>
      <c r="B956" s="1" t="str">
        <f>TEXT(Calendar[[#This Row],[Date]],"aaaa")</f>
        <v>2022</v>
      </c>
      <c r="C956" s="1" t="str">
        <f>"T"&amp;ROUNDUP(Calendar[[#This Row],[No_Mois]]/3,0)</f>
        <v>T3</v>
      </c>
      <c r="D956">
        <f t="shared" si="16"/>
        <v>8</v>
      </c>
      <c r="E956" s="2" t="str">
        <f>"M"&amp;Calendar[[#This Row],[No_Mois]]</f>
        <v>M8</v>
      </c>
      <c r="F956" s="2" t="str">
        <f>Calendar[[#This Row],[Annee]]&amp;IF(LEN(Calendar[[#This Row],[No_Mois]])=1,"0"&amp;Calendar[[#This Row],[No_Mois]],Calendar[[#This Row],[No_Mois]])</f>
        <v>202208</v>
      </c>
      <c r="G956" s="1" t="str">
        <f>TEXT(Calendar[[#This Row],[Date]],"mmmm")&amp;" "&amp;TEXT(Calendar[[#This Row],[Date]],"aa")</f>
        <v>août 22</v>
      </c>
      <c r="H956" s="1" t="str">
        <f>TEXT(Calendar[[#This Row],[Date]],"mmm")&amp;" "&amp;TEXT(Calendar[[#This Row],[Date]],"aa")</f>
        <v>août 22</v>
      </c>
      <c r="I956" s="2" t="str">
        <f>"S"&amp;IF(LEN(_xlfn.ISOWEEKNUM(Calendar[[#This Row],[Date]]))=1,"0"&amp;_xlfn.ISOWEEKNUM(Calendar[[#This Row],[Date]]),_xlfn.ISOWEEKNUM(Calendar[[#This Row],[Date]]))</f>
        <v>S32</v>
      </c>
      <c r="J956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6" s="2" t="str">
        <f>TEXT(Calendar[[#This Row],[Date]],"jjjj")</f>
        <v>vendredi</v>
      </c>
      <c r="L956" s="2">
        <f>WEEKDAY(Calendar[[#This Row],[Date]],2)</f>
        <v>5</v>
      </c>
      <c r="M956" s="2">
        <f>DAY(Calendar[[#This Row],[Date]])</f>
        <v>12</v>
      </c>
      <c r="N956" s="2">
        <f>Calendar[[#This Row],[Date]]-DATE(Calendar[[#This Row],[Annee]],1,1)+1</f>
        <v>224</v>
      </c>
      <c r="O956" s="2" t="b">
        <f>IF(OR(Calendar[[#This Row],[Nom_Jour]]="Samedi",Calendar[[#This Row],[Nom_Jour]]="Dimanche"),TRUE)</f>
        <v>0</v>
      </c>
      <c r="P956" s="1" t="b">
        <f>NOT(ISERROR(VLOOKUP(Calendar[[#This Row],[Date]],Fériés[Date Fériés],1,FALSE)))</f>
        <v>0</v>
      </c>
    </row>
    <row r="957" spans="1:16" x14ac:dyDescent="0.3">
      <c r="A957" s="1">
        <v>44786</v>
      </c>
      <c r="B957" s="1" t="str">
        <f>TEXT(Calendar[[#This Row],[Date]],"aaaa")</f>
        <v>2022</v>
      </c>
      <c r="C957" s="1" t="str">
        <f>"T"&amp;ROUNDUP(Calendar[[#This Row],[No_Mois]]/3,0)</f>
        <v>T3</v>
      </c>
      <c r="D957">
        <f t="shared" si="16"/>
        <v>8</v>
      </c>
      <c r="E957" s="2" t="str">
        <f>"M"&amp;Calendar[[#This Row],[No_Mois]]</f>
        <v>M8</v>
      </c>
      <c r="F957" s="2" t="str">
        <f>Calendar[[#This Row],[Annee]]&amp;IF(LEN(Calendar[[#This Row],[No_Mois]])=1,"0"&amp;Calendar[[#This Row],[No_Mois]],Calendar[[#This Row],[No_Mois]])</f>
        <v>202208</v>
      </c>
      <c r="G957" s="1" t="str">
        <f>TEXT(Calendar[[#This Row],[Date]],"mmmm")&amp;" "&amp;TEXT(Calendar[[#This Row],[Date]],"aa")</f>
        <v>août 22</v>
      </c>
      <c r="H957" s="1" t="str">
        <f>TEXT(Calendar[[#This Row],[Date]],"mmm")&amp;" "&amp;TEXT(Calendar[[#This Row],[Date]],"aa")</f>
        <v>août 22</v>
      </c>
      <c r="I957" s="2" t="str">
        <f>"S"&amp;IF(LEN(_xlfn.ISOWEEKNUM(Calendar[[#This Row],[Date]]))=1,"0"&amp;_xlfn.ISOWEEKNUM(Calendar[[#This Row],[Date]]),_xlfn.ISOWEEKNUM(Calendar[[#This Row],[Date]]))</f>
        <v>S32</v>
      </c>
      <c r="J957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7" s="2" t="str">
        <f>TEXT(Calendar[[#This Row],[Date]],"jjjj")</f>
        <v>samedi</v>
      </c>
      <c r="L957" s="2">
        <f>WEEKDAY(Calendar[[#This Row],[Date]],2)</f>
        <v>6</v>
      </c>
      <c r="M957" s="2">
        <f>DAY(Calendar[[#This Row],[Date]])</f>
        <v>13</v>
      </c>
      <c r="N957" s="2">
        <f>Calendar[[#This Row],[Date]]-DATE(Calendar[[#This Row],[Annee]],1,1)+1</f>
        <v>225</v>
      </c>
      <c r="O957" s="2" t="b">
        <f>IF(OR(Calendar[[#This Row],[Nom_Jour]]="Samedi",Calendar[[#This Row],[Nom_Jour]]="Dimanche"),TRUE)</f>
        <v>1</v>
      </c>
      <c r="P957" s="1" t="b">
        <f>NOT(ISERROR(VLOOKUP(Calendar[[#This Row],[Date]],Fériés[Date Fériés],1,FALSE)))</f>
        <v>0</v>
      </c>
    </row>
    <row r="958" spans="1:16" x14ac:dyDescent="0.3">
      <c r="A958" s="1">
        <v>44787</v>
      </c>
      <c r="B958" s="1" t="str">
        <f>TEXT(Calendar[[#This Row],[Date]],"aaaa")</f>
        <v>2022</v>
      </c>
      <c r="C958" s="1" t="str">
        <f>"T"&amp;ROUNDUP(Calendar[[#This Row],[No_Mois]]/3,0)</f>
        <v>T3</v>
      </c>
      <c r="D958">
        <f t="shared" si="16"/>
        <v>8</v>
      </c>
      <c r="E958" s="2" t="str">
        <f>"M"&amp;Calendar[[#This Row],[No_Mois]]</f>
        <v>M8</v>
      </c>
      <c r="F958" s="2" t="str">
        <f>Calendar[[#This Row],[Annee]]&amp;IF(LEN(Calendar[[#This Row],[No_Mois]])=1,"0"&amp;Calendar[[#This Row],[No_Mois]],Calendar[[#This Row],[No_Mois]])</f>
        <v>202208</v>
      </c>
      <c r="G958" s="1" t="str">
        <f>TEXT(Calendar[[#This Row],[Date]],"mmmm")&amp;" "&amp;TEXT(Calendar[[#This Row],[Date]],"aa")</f>
        <v>août 22</v>
      </c>
      <c r="H958" s="1" t="str">
        <f>TEXT(Calendar[[#This Row],[Date]],"mmm")&amp;" "&amp;TEXT(Calendar[[#This Row],[Date]],"aa")</f>
        <v>août 22</v>
      </c>
      <c r="I958" s="2" t="str">
        <f>"S"&amp;IF(LEN(_xlfn.ISOWEEKNUM(Calendar[[#This Row],[Date]]))=1,"0"&amp;_xlfn.ISOWEEKNUM(Calendar[[#This Row],[Date]]),_xlfn.ISOWEEKNUM(Calendar[[#This Row],[Date]]))</f>
        <v>S32</v>
      </c>
      <c r="J958" s="2" t="str">
        <f>Calendar[[#This Row],[Annee]]&amp;"-"&amp;IF(LEN(_xlfn.ISOWEEKNUM(Calendar[[#This Row],[Date]]))=1,"0"&amp;_xlfn.ISOWEEKNUM(Calendar[[#This Row],[Date]]),_xlfn.ISOWEEKNUM(Calendar[[#This Row],[Date]]))</f>
        <v>2022-32</v>
      </c>
      <c r="K958" s="2" t="str">
        <f>TEXT(Calendar[[#This Row],[Date]],"jjjj")</f>
        <v>dimanche</v>
      </c>
      <c r="L958" s="2">
        <f>WEEKDAY(Calendar[[#This Row],[Date]],2)</f>
        <v>7</v>
      </c>
      <c r="M958" s="2">
        <f>DAY(Calendar[[#This Row],[Date]])</f>
        <v>14</v>
      </c>
      <c r="N958" s="2">
        <f>Calendar[[#This Row],[Date]]-DATE(Calendar[[#This Row],[Annee]],1,1)+1</f>
        <v>226</v>
      </c>
      <c r="O958" s="2" t="b">
        <f>IF(OR(Calendar[[#This Row],[Nom_Jour]]="Samedi",Calendar[[#This Row],[Nom_Jour]]="Dimanche"),TRUE)</f>
        <v>1</v>
      </c>
      <c r="P958" s="1" t="b">
        <f>NOT(ISERROR(VLOOKUP(Calendar[[#This Row],[Date]],Fériés[Date Fériés],1,FALSE)))</f>
        <v>0</v>
      </c>
    </row>
    <row r="959" spans="1:16" x14ac:dyDescent="0.3">
      <c r="A959" s="1">
        <v>44788</v>
      </c>
      <c r="B959" s="1" t="str">
        <f>TEXT(Calendar[[#This Row],[Date]],"aaaa")</f>
        <v>2022</v>
      </c>
      <c r="C959" s="1" t="str">
        <f>"T"&amp;ROUNDUP(Calendar[[#This Row],[No_Mois]]/3,0)</f>
        <v>T3</v>
      </c>
      <c r="D959">
        <f t="shared" si="16"/>
        <v>8</v>
      </c>
      <c r="E959" s="2" t="str">
        <f>"M"&amp;Calendar[[#This Row],[No_Mois]]</f>
        <v>M8</v>
      </c>
      <c r="F959" s="2" t="str">
        <f>Calendar[[#This Row],[Annee]]&amp;IF(LEN(Calendar[[#This Row],[No_Mois]])=1,"0"&amp;Calendar[[#This Row],[No_Mois]],Calendar[[#This Row],[No_Mois]])</f>
        <v>202208</v>
      </c>
      <c r="G959" s="1" t="str">
        <f>TEXT(Calendar[[#This Row],[Date]],"mmmm")&amp;" "&amp;TEXT(Calendar[[#This Row],[Date]],"aa")</f>
        <v>août 22</v>
      </c>
      <c r="H959" s="1" t="str">
        <f>TEXT(Calendar[[#This Row],[Date]],"mmm")&amp;" "&amp;TEXT(Calendar[[#This Row],[Date]],"aa")</f>
        <v>août 22</v>
      </c>
      <c r="I959" s="2" t="str">
        <f>"S"&amp;IF(LEN(_xlfn.ISOWEEKNUM(Calendar[[#This Row],[Date]]))=1,"0"&amp;_xlfn.ISOWEEKNUM(Calendar[[#This Row],[Date]]),_xlfn.ISOWEEKNUM(Calendar[[#This Row],[Date]]))</f>
        <v>S33</v>
      </c>
      <c r="J959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59" s="2" t="str">
        <f>TEXT(Calendar[[#This Row],[Date]],"jjjj")</f>
        <v>lundi</v>
      </c>
      <c r="L959" s="2">
        <f>WEEKDAY(Calendar[[#This Row],[Date]],2)</f>
        <v>1</v>
      </c>
      <c r="M959" s="2">
        <f>DAY(Calendar[[#This Row],[Date]])</f>
        <v>15</v>
      </c>
      <c r="N959" s="2">
        <f>Calendar[[#This Row],[Date]]-DATE(Calendar[[#This Row],[Annee]],1,1)+1</f>
        <v>227</v>
      </c>
      <c r="O959" s="2" t="b">
        <f>IF(OR(Calendar[[#This Row],[Nom_Jour]]="Samedi",Calendar[[#This Row],[Nom_Jour]]="Dimanche"),TRUE)</f>
        <v>0</v>
      </c>
      <c r="P959" s="1" t="b">
        <f>NOT(ISERROR(VLOOKUP(Calendar[[#This Row],[Date]],Fériés[Date Fériés],1,FALSE)))</f>
        <v>1</v>
      </c>
    </row>
    <row r="960" spans="1:16" x14ac:dyDescent="0.3">
      <c r="A960" s="1">
        <v>44789</v>
      </c>
      <c r="B960" s="1" t="str">
        <f>TEXT(Calendar[[#This Row],[Date]],"aaaa")</f>
        <v>2022</v>
      </c>
      <c r="C960" s="1" t="str">
        <f>"T"&amp;ROUNDUP(Calendar[[#This Row],[No_Mois]]/3,0)</f>
        <v>T3</v>
      </c>
      <c r="D960">
        <f t="shared" si="16"/>
        <v>8</v>
      </c>
      <c r="E960" s="2" t="str">
        <f>"M"&amp;Calendar[[#This Row],[No_Mois]]</f>
        <v>M8</v>
      </c>
      <c r="F960" s="2" t="str">
        <f>Calendar[[#This Row],[Annee]]&amp;IF(LEN(Calendar[[#This Row],[No_Mois]])=1,"0"&amp;Calendar[[#This Row],[No_Mois]],Calendar[[#This Row],[No_Mois]])</f>
        <v>202208</v>
      </c>
      <c r="G960" s="1" t="str">
        <f>TEXT(Calendar[[#This Row],[Date]],"mmmm")&amp;" "&amp;TEXT(Calendar[[#This Row],[Date]],"aa")</f>
        <v>août 22</v>
      </c>
      <c r="H960" s="1" t="str">
        <f>TEXT(Calendar[[#This Row],[Date]],"mmm")&amp;" "&amp;TEXT(Calendar[[#This Row],[Date]],"aa")</f>
        <v>août 22</v>
      </c>
      <c r="I960" s="2" t="str">
        <f>"S"&amp;IF(LEN(_xlfn.ISOWEEKNUM(Calendar[[#This Row],[Date]]))=1,"0"&amp;_xlfn.ISOWEEKNUM(Calendar[[#This Row],[Date]]),_xlfn.ISOWEEKNUM(Calendar[[#This Row],[Date]]))</f>
        <v>S33</v>
      </c>
      <c r="J960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60" s="2" t="str">
        <f>TEXT(Calendar[[#This Row],[Date]],"jjjj")</f>
        <v>mardi</v>
      </c>
      <c r="L960" s="2">
        <f>WEEKDAY(Calendar[[#This Row],[Date]],2)</f>
        <v>2</v>
      </c>
      <c r="M960" s="2">
        <f>DAY(Calendar[[#This Row],[Date]])</f>
        <v>16</v>
      </c>
      <c r="N960" s="2">
        <f>Calendar[[#This Row],[Date]]-DATE(Calendar[[#This Row],[Annee]],1,1)+1</f>
        <v>228</v>
      </c>
      <c r="O960" s="2" t="b">
        <f>IF(OR(Calendar[[#This Row],[Nom_Jour]]="Samedi",Calendar[[#This Row],[Nom_Jour]]="Dimanche"),TRUE)</f>
        <v>0</v>
      </c>
      <c r="P960" s="1" t="b">
        <f>NOT(ISERROR(VLOOKUP(Calendar[[#This Row],[Date]],Fériés[Date Fériés],1,FALSE)))</f>
        <v>0</v>
      </c>
    </row>
    <row r="961" spans="1:16" x14ac:dyDescent="0.3">
      <c r="A961" s="1">
        <v>44790</v>
      </c>
      <c r="B961" s="1" t="str">
        <f>TEXT(Calendar[[#This Row],[Date]],"aaaa")</f>
        <v>2022</v>
      </c>
      <c r="C961" s="1" t="str">
        <f>"T"&amp;ROUNDUP(Calendar[[#This Row],[No_Mois]]/3,0)</f>
        <v>T3</v>
      </c>
      <c r="D961">
        <f t="shared" si="16"/>
        <v>8</v>
      </c>
      <c r="E961" s="2" t="str">
        <f>"M"&amp;Calendar[[#This Row],[No_Mois]]</f>
        <v>M8</v>
      </c>
      <c r="F961" s="2" t="str">
        <f>Calendar[[#This Row],[Annee]]&amp;IF(LEN(Calendar[[#This Row],[No_Mois]])=1,"0"&amp;Calendar[[#This Row],[No_Mois]],Calendar[[#This Row],[No_Mois]])</f>
        <v>202208</v>
      </c>
      <c r="G961" s="1" t="str">
        <f>TEXT(Calendar[[#This Row],[Date]],"mmmm")&amp;" "&amp;TEXT(Calendar[[#This Row],[Date]],"aa")</f>
        <v>août 22</v>
      </c>
      <c r="H961" s="1" t="str">
        <f>TEXT(Calendar[[#This Row],[Date]],"mmm")&amp;" "&amp;TEXT(Calendar[[#This Row],[Date]],"aa")</f>
        <v>août 22</v>
      </c>
      <c r="I961" s="2" t="str">
        <f>"S"&amp;IF(LEN(_xlfn.ISOWEEKNUM(Calendar[[#This Row],[Date]]))=1,"0"&amp;_xlfn.ISOWEEKNUM(Calendar[[#This Row],[Date]]),_xlfn.ISOWEEKNUM(Calendar[[#This Row],[Date]]))</f>
        <v>S33</v>
      </c>
      <c r="J961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61" s="2" t="str">
        <f>TEXT(Calendar[[#This Row],[Date]],"jjjj")</f>
        <v>mercredi</v>
      </c>
      <c r="L961" s="2">
        <f>WEEKDAY(Calendar[[#This Row],[Date]],2)</f>
        <v>3</v>
      </c>
      <c r="M961" s="2">
        <f>DAY(Calendar[[#This Row],[Date]])</f>
        <v>17</v>
      </c>
      <c r="N961" s="2">
        <f>Calendar[[#This Row],[Date]]-DATE(Calendar[[#This Row],[Annee]],1,1)+1</f>
        <v>229</v>
      </c>
      <c r="O961" s="2" t="b">
        <f>IF(OR(Calendar[[#This Row],[Nom_Jour]]="Samedi",Calendar[[#This Row],[Nom_Jour]]="Dimanche"),TRUE)</f>
        <v>0</v>
      </c>
      <c r="P961" s="1" t="b">
        <f>NOT(ISERROR(VLOOKUP(Calendar[[#This Row],[Date]],Fériés[Date Fériés],1,FALSE)))</f>
        <v>0</v>
      </c>
    </row>
    <row r="962" spans="1:16" x14ac:dyDescent="0.3">
      <c r="A962" s="1">
        <v>44791</v>
      </c>
      <c r="B962" s="1" t="str">
        <f>TEXT(Calendar[[#This Row],[Date]],"aaaa")</f>
        <v>2022</v>
      </c>
      <c r="C962" s="1" t="str">
        <f>"T"&amp;ROUNDUP(Calendar[[#This Row],[No_Mois]]/3,0)</f>
        <v>T3</v>
      </c>
      <c r="D962">
        <f t="shared" si="16"/>
        <v>8</v>
      </c>
      <c r="E962" s="2" t="str">
        <f>"M"&amp;Calendar[[#This Row],[No_Mois]]</f>
        <v>M8</v>
      </c>
      <c r="F962" s="2" t="str">
        <f>Calendar[[#This Row],[Annee]]&amp;IF(LEN(Calendar[[#This Row],[No_Mois]])=1,"0"&amp;Calendar[[#This Row],[No_Mois]],Calendar[[#This Row],[No_Mois]])</f>
        <v>202208</v>
      </c>
      <c r="G962" s="1" t="str">
        <f>TEXT(Calendar[[#This Row],[Date]],"mmmm")&amp;" "&amp;TEXT(Calendar[[#This Row],[Date]],"aa")</f>
        <v>août 22</v>
      </c>
      <c r="H962" s="1" t="str">
        <f>TEXT(Calendar[[#This Row],[Date]],"mmm")&amp;" "&amp;TEXT(Calendar[[#This Row],[Date]],"aa")</f>
        <v>août 22</v>
      </c>
      <c r="I962" s="2" t="str">
        <f>"S"&amp;IF(LEN(_xlfn.ISOWEEKNUM(Calendar[[#This Row],[Date]]))=1,"0"&amp;_xlfn.ISOWEEKNUM(Calendar[[#This Row],[Date]]),_xlfn.ISOWEEKNUM(Calendar[[#This Row],[Date]]))</f>
        <v>S33</v>
      </c>
      <c r="J962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62" s="2" t="str">
        <f>TEXT(Calendar[[#This Row],[Date]],"jjjj")</f>
        <v>jeudi</v>
      </c>
      <c r="L962" s="2">
        <f>WEEKDAY(Calendar[[#This Row],[Date]],2)</f>
        <v>4</v>
      </c>
      <c r="M962" s="2">
        <f>DAY(Calendar[[#This Row],[Date]])</f>
        <v>18</v>
      </c>
      <c r="N962" s="2">
        <f>Calendar[[#This Row],[Date]]-DATE(Calendar[[#This Row],[Annee]],1,1)+1</f>
        <v>230</v>
      </c>
      <c r="O962" s="2" t="b">
        <f>IF(OR(Calendar[[#This Row],[Nom_Jour]]="Samedi",Calendar[[#This Row],[Nom_Jour]]="Dimanche"),TRUE)</f>
        <v>0</v>
      </c>
      <c r="P962" s="1" t="b">
        <f>NOT(ISERROR(VLOOKUP(Calendar[[#This Row],[Date]],Fériés[Date Fériés],1,FALSE)))</f>
        <v>0</v>
      </c>
    </row>
    <row r="963" spans="1:16" x14ac:dyDescent="0.3">
      <c r="A963" s="1">
        <v>44792</v>
      </c>
      <c r="B963" s="1" t="str">
        <f>TEXT(Calendar[[#This Row],[Date]],"aaaa")</f>
        <v>2022</v>
      </c>
      <c r="C963" s="1" t="str">
        <f>"T"&amp;ROUNDUP(Calendar[[#This Row],[No_Mois]]/3,0)</f>
        <v>T3</v>
      </c>
      <c r="D963">
        <f t="shared" si="16"/>
        <v>8</v>
      </c>
      <c r="E963" s="2" t="str">
        <f>"M"&amp;Calendar[[#This Row],[No_Mois]]</f>
        <v>M8</v>
      </c>
      <c r="F963" s="2" t="str">
        <f>Calendar[[#This Row],[Annee]]&amp;IF(LEN(Calendar[[#This Row],[No_Mois]])=1,"0"&amp;Calendar[[#This Row],[No_Mois]],Calendar[[#This Row],[No_Mois]])</f>
        <v>202208</v>
      </c>
      <c r="G963" s="1" t="str">
        <f>TEXT(Calendar[[#This Row],[Date]],"mmmm")&amp;" "&amp;TEXT(Calendar[[#This Row],[Date]],"aa")</f>
        <v>août 22</v>
      </c>
      <c r="H963" s="1" t="str">
        <f>TEXT(Calendar[[#This Row],[Date]],"mmm")&amp;" "&amp;TEXT(Calendar[[#This Row],[Date]],"aa")</f>
        <v>août 22</v>
      </c>
      <c r="I963" s="2" t="str">
        <f>"S"&amp;IF(LEN(_xlfn.ISOWEEKNUM(Calendar[[#This Row],[Date]]))=1,"0"&amp;_xlfn.ISOWEEKNUM(Calendar[[#This Row],[Date]]),_xlfn.ISOWEEKNUM(Calendar[[#This Row],[Date]]))</f>
        <v>S33</v>
      </c>
      <c r="J963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63" s="2" t="str">
        <f>TEXT(Calendar[[#This Row],[Date]],"jjjj")</f>
        <v>vendredi</v>
      </c>
      <c r="L963" s="2">
        <f>WEEKDAY(Calendar[[#This Row],[Date]],2)</f>
        <v>5</v>
      </c>
      <c r="M963" s="2">
        <f>DAY(Calendar[[#This Row],[Date]])</f>
        <v>19</v>
      </c>
      <c r="N963" s="2">
        <f>Calendar[[#This Row],[Date]]-DATE(Calendar[[#This Row],[Annee]],1,1)+1</f>
        <v>231</v>
      </c>
      <c r="O963" s="2" t="b">
        <f>IF(OR(Calendar[[#This Row],[Nom_Jour]]="Samedi",Calendar[[#This Row],[Nom_Jour]]="Dimanche"),TRUE)</f>
        <v>0</v>
      </c>
      <c r="P963" s="1" t="b">
        <f>NOT(ISERROR(VLOOKUP(Calendar[[#This Row],[Date]],Fériés[Date Fériés],1,FALSE)))</f>
        <v>0</v>
      </c>
    </row>
    <row r="964" spans="1:16" x14ac:dyDescent="0.3">
      <c r="A964" s="1">
        <v>44793</v>
      </c>
      <c r="B964" s="1" t="str">
        <f>TEXT(Calendar[[#This Row],[Date]],"aaaa")</f>
        <v>2022</v>
      </c>
      <c r="C964" s="1" t="str">
        <f>"T"&amp;ROUNDUP(Calendar[[#This Row],[No_Mois]]/3,0)</f>
        <v>T3</v>
      </c>
      <c r="D964">
        <f t="shared" si="16"/>
        <v>8</v>
      </c>
      <c r="E964" s="2" t="str">
        <f>"M"&amp;Calendar[[#This Row],[No_Mois]]</f>
        <v>M8</v>
      </c>
      <c r="F964" s="2" t="str">
        <f>Calendar[[#This Row],[Annee]]&amp;IF(LEN(Calendar[[#This Row],[No_Mois]])=1,"0"&amp;Calendar[[#This Row],[No_Mois]],Calendar[[#This Row],[No_Mois]])</f>
        <v>202208</v>
      </c>
      <c r="G964" s="1" t="str">
        <f>TEXT(Calendar[[#This Row],[Date]],"mmmm")&amp;" "&amp;TEXT(Calendar[[#This Row],[Date]],"aa")</f>
        <v>août 22</v>
      </c>
      <c r="H964" s="1" t="str">
        <f>TEXT(Calendar[[#This Row],[Date]],"mmm")&amp;" "&amp;TEXT(Calendar[[#This Row],[Date]],"aa")</f>
        <v>août 22</v>
      </c>
      <c r="I964" s="2" t="str">
        <f>"S"&amp;IF(LEN(_xlfn.ISOWEEKNUM(Calendar[[#This Row],[Date]]))=1,"0"&amp;_xlfn.ISOWEEKNUM(Calendar[[#This Row],[Date]]),_xlfn.ISOWEEKNUM(Calendar[[#This Row],[Date]]))</f>
        <v>S33</v>
      </c>
      <c r="J964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64" s="2" t="str">
        <f>TEXT(Calendar[[#This Row],[Date]],"jjjj")</f>
        <v>samedi</v>
      </c>
      <c r="L964" s="2">
        <f>WEEKDAY(Calendar[[#This Row],[Date]],2)</f>
        <v>6</v>
      </c>
      <c r="M964" s="2">
        <f>DAY(Calendar[[#This Row],[Date]])</f>
        <v>20</v>
      </c>
      <c r="N964" s="2">
        <f>Calendar[[#This Row],[Date]]-DATE(Calendar[[#This Row],[Annee]],1,1)+1</f>
        <v>232</v>
      </c>
      <c r="O964" s="2" t="b">
        <f>IF(OR(Calendar[[#This Row],[Nom_Jour]]="Samedi",Calendar[[#This Row],[Nom_Jour]]="Dimanche"),TRUE)</f>
        <v>1</v>
      </c>
      <c r="P964" s="1" t="b">
        <f>NOT(ISERROR(VLOOKUP(Calendar[[#This Row],[Date]],Fériés[Date Fériés],1,FALSE)))</f>
        <v>0</v>
      </c>
    </row>
    <row r="965" spans="1:16" x14ac:dyDescent="0.3">
      <c r="A965" s="1">
        <v>44794</v>
      </c>
      <c r="B965" s="1" t="str">
        <f>TEXT(Calendar[[#This Row],[Date]],"aaaa")</f>
        <v>2022</v>
      </c>
      <c r="C965" s="1" t="str">
        <f>"T"&amp;ROUNDUP(Calendar[[#This Row],[No_Mois]]/3,0)</f>
        <v>T3</v>
      </c>
      <c r="D965">
        <f t="shared" si="16"/>
        <v>8</v>
      </c>
      <c r="E965" s="2" t="str">
        <f>"M"&amp;Calendar[[#This Row],[No_Mois]]</f>
        <v>M8</v>
      </c>
      <c r="F965" s="2" t="str">
        <f>Calendar[[#This Row],[Annee]]&amp;IF(LEN(Calendar[[#This Row],[No_Mois]])=1,"0"&amp;Calendar[[#This Row],[No_Mois]],Calendar[[#This Row],[No_Mois]])</f>
        <v>202208</v>
      </c>
      <c r="G965" s="1" t="str">
        <f>TEXT(Calendar[[#This Row],[Date]],"mmmm")&amp;" "&amp;TEXT(Calendar[[#This Row],[Date]],"aa")</f>
        <v>août 22</v>
      </c>
      <c r="H965" s="1" t="str">
        <f>TEXT(Calendar[[#This Row],[Date]],"mmm")&amp;" "&amp;TEXT(Calendar[[#This Row],[Date]],"aa")</f>
        <v>août 22</v>
      </c>
      <c r="I965" s="2" t="str">
        <f>"S"&amp;IF(LEN(_xlfn.ISOWEEKNUM(Calendar[[#This Row],[Date]]))=1,"0"&amp;_xlfn.ISOWEEKNUM(Calendar[[#This Row],[Date]]),_xlfn.ISOWEEKNUM(Calendar[[#This Row],[Date]]))</f>
        <v>S33</v>
      </c>
      <c r="J965" s="2" t="str">
        <f>Calendar[[#This Row],[Annee]]&amp;"-"&amp;IF(LEN(_xlfn.ISOWEEKNUM(Calendar[[#This Row],[Date]]))=1,"0"&amp;_xlfn.ISOWEEKNUM(Calendar[[#This Row],[Date]]),_xlfn.ISOWEEKNUM(Calendar[[#This Row],[Date]]))</f>
        <v>2022-33</v>
      </c>
      <c r="K965" s="2" t="str">
        <f>TEXT(Calendar[[#This Row],[Date]],"jjjj")</f>
        <v>dimanche</v>
      </c>
      <c r="L965" s="2">
        <f>WEEKDAY(Calendar[[#This Row],[Date]],2)</f>
        <v>7</v>
      </c>
      <c r="M965" s="2">
        <f>DAY(Calendar[[#This Row],[Date]])</f>
        <v>21</v>
      </c>
      <c r="N965" s="2">
        <f>Calendar[[#This Row],[Date]]-DATE(Calendar[[#This Row],[Annee]],1,1)+1</f>
        <v>233</v>
      </c>
      <c r="O965" s="2" t="b">
        <f>IF(OR(Calendar[[#This Row],[Nom_Jour]]="Samedi",Calendar[[#This Row],[Nom_Jour]]="Dimanche"),TRUE)</f>
        <v>1</v>
      </c>
      <c r="P965" s="1" t="b">
        <f>NOT(ISERROR(VLOOKUP(Calendar[[#This Row],[Date]],Fériés[Date Fériés],1,FALSE)))</f>
        <v>0</v>
      </c>
    </row>
    <row r="966" spans="1:16" x14ac:dyDescent="0.3">
      <c r="A966" s="1">
        <v>44795</v>
      </c>
      <c r="B966" s="1" t="str">
        <f>TEXT(Calendar[[#This Row],[Date]],"aaaa")</f>
        <v>2022</v>
      </c>
      <c r="C966" s="1" t="str">
        <f>"T"&amp;ROUNDUP(Calendar[[#This Row],[No_Mois]]/3,0)</f>
        <v>T3</v>
      </c>
      <c r="D966">
        <f t="shared" si="16"/>
        <v>8</v>
      </c>
      <c r="E966" s="2" t="str">
        <f>"M"&amp;Calendar[[#This Row],[No_Mois]]</f>
        <v>M8</v>
      </c>
      <c r="F966" s="2" t="str">
        <f>Calendar[[#This Row],[Annee]]&amp;IF(LEN(Calendar[[#This Row],[No_Mois]])=1,"0"&amp;Calendar[[#This Row],[No_Mois]],Calendar[[#This Row],[No_Mois]])</f>
        <v>202208</v>
      </c>
      <c r="G966" s="1" t="str">
        <f>TEXT(Calendar[[#This Row],[Date]],"mmmm")&amp;" "&amp;TEXT(Calendar[[#This Row],[Date]],"aa")</f>
        <v>août 22</v>
      </c>
      <c r="H966" s="1" t="str">
        <f>TEXT(Calendar[[#This Row],[Date]],"mmm")&amp;" "&amp;TEXT(Calendar[[#This Row],[Date]],"aa")</f>
        <v>août 22</v>
      </c>
      <c r="I966" s="2" t="str">
        <f>"S"&amp;IF(LEN(_xlfn.ISOWEEKNUM(Calendar[[#This Row],[Date]]))=1,"0"&amp;_xlfn.ISOWEEKNUM(Calendar[[#This Row],[Date]]),_xlfn.ISOWEEKNUM(Calendar[[#This Row],[Date]]))</f>
        <v>S34</v>
      </c>
      <c r="J966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66" s="2" t="str">
        <f>TEXT(Calendar[[#This Row],[Date]],"jjjj")</f>
        <v>lundi</v>
      </c>
      <c r="L966" s="2">
        <f>WEEKDAY(Calendar[[#This Row],[Date]],2)</f>
        <v>1</v>
      </c>
      <c r="M966" s="2">
        <f>DAY(Calendar[[#This Row],[Date]])</f>
        <v>22</v>
      </c>
      <c r="N966" s="2">
        <f>Calendar[[#This Row],[Date]]-DATE(Calendar[[#This Row],[Annee]],1,1)+1</f>
        <v>234</v>
      </c>
      <c r="O966" s="2" t="b">
        <f>IF(OR(Calendar[[#This Row],[Nom_Jour]]="Samedi",Calendar[[#This Row],[Nom_Jour]]="Dimanche"),TRUE)</f>
        <v>0</v>
      </c>
      <c r="P966" s="1" t="b">
        <f>NOT(ISERROR(VLOOKUP(Calendar[[#This Row],[Date]],Fériés[Date Fériés],1,FALSE)))</f>
        <v>0</v>
      </c>
    </row>
    <row r="967" spans="1:16" x14ac:dyDescent="0.3">
      <c r="A967" s="1">
        <v>44796</v>
      </c>
      <c r="B967" s="1" t="str">
        <f>TEXT(Calendar[[#This Row],[Date]],"aaaa")</f>
        <v>2022</v>
      </c>
      <c r="C967" s="1" t="str">
        <f>"T"&amp;ROUNDUP(Calendar[[#This Row],[No_Mois]]/3,0)</f>
        <v>T3</v>
      </c>
      <c r="D967">
        <f t="shared" si="16"/>
        <v>8</v>
      </c>
      <c r="E967" s="2" t="str">
        <f>"M"&amp;Calendar[[#This Row],[No_Mois]]</f>
        <v>M8</v>
      </c>
      <c r="F967" s="2" t="str">
        <f>Calendar[[#This Row],[Annee]]&amp;IF(LEN(Calendar[[#This Row],[No_Mois]])=1,"0"&amp;Calendar[[#This Row],[No_Mois]],Calendar[[#This Row],[No_Mois]])</f>
        <v>202208</v>
      </c>
      <c r="G967" s="1" t="str">
        <f>TEXT(Calendar[[#This Row],[Date]],"mmmm")&amp;" "&amp;TEXT(Calendar[[#This Row],[Date]],"aa")</f>
        <v>août 22</v>
      </c>
      <c r="H967" s="1" t="str">
        <f>TEXT(Calendar[[#This Row],[Date]],"mmm")&amp;" "&amp;TEXT(Calendar[[#This Row],[Date]],"aa")</f>
        <v>août 22</v>
      </c>
      <c r="I967" s="2" t="str">
        <f>"S"&amp;IF(LEN(_xlfn.ISOWEEKNUM(Calendar[[#This Row],[Date]]))=1,"0"&amp;_xlfn.ISOWEEKNUM(Calendar[[#This Row],[Date]]),_xlfn.ISOWEEKNUM(Calendar[[#This Row],[Date]]))</f>
        <v>S34</v>
      </c>
      <c r="J967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67" s="2" t="str">
        <f>TEXT(Calendar[[#This Row],[Date]],"jjjj")</f>
        <v>mardi</v>
      </c>
      <c r="L967" s="2">
        <f>WEEKDAY(Calendar[[#This Row],[Date]],2)</f>
        <v>2</v>
      </c>
      <c r="M967" s="2">
        <f>DAY(Calendar[[#This Row],[Date]])</f>
        <v>23</v>
      </c>
      <c r="N967" s="2">
        <f>Calendar[[#This Row],[Date]]-DATE(Calendar[[#This Row],[Annee]],1,1)+1</f>
        <v>235</v>
      </c>
      <c r="O967" s="2" t="b">
        <f>IF(OR(Calendar[[#This Row],[Nom_Jour]]="Samedi",Calendar[[#This Row],[Nom_Jour]]="Dimanche"),TRUE)</f>
        <v>0</v>
      </c>
      <c r="P967" s="1" t="b">
        <f>NOT(ISERROR(VLOOKUP(Calendar[[#This Row],[Date]],Fériés[Date Fériés],1,FALSE)))</f>
        <v>0</v>
      </c>
    </row>
    <row r="968" spans="1:16" x14ac:dyDescent="0.3">
      <c r="A968" s="1">
        <v>44797</v>
      </c>
      <c r="B968" s="1" t="str">
        <f>TEXT(Calendar[[#This Row],[Date]],"aaaa")</f>
        <v>2022</v>
      </c>
      <c r="C968" s="1" t="str">
        <f>"T"&amp;ROUNDUP(Calendar[[#This Row],[No_Mois]]/3,0)</f>
        <v>T3</v>
      </c>
      <c r="D968">
        <f t="shared" si="16"/>
        <v>8</v>
      </c>
      <c r="E968" s="2" t="str">
        <f>"M"&amp;Calendar[[#This Row],[No_Mois]]</f>
        <v>M8</v>
      </c>
      <c r="F968" s="2" t="str">
        <f>Calendar[[#This Row],[Annee]]&amp;IF(LEN(Calendar[[#This Row],[No_Mois]])=1,"0"&amp;Calendar[[#This Row],[No_Mois]],Calendar[[#This Row],[No_Mois]])</f>
        <v>202208</v>
      </c>
      <c r="G968" s="1" t="str">
        <f>TEXT(Calendar[[#This Row],[Date]],"mmmm")&amp;" "&amp;TEXT(Calendar[[#This Row],[Date]],"aa")</f>
        <v>août 22</v>
      </c>
      <c r="H968" s="1" t="str">
        <f>TEXT(Calendar[[#This Row],[Date]],"mmm")&amp;" "&amp;TEXT(Calendar[[#This Row],[Date]],"aa")</f>
        <v>août 22</v>
      </c>
      <c r="I968" s="2" t="str">
        <f>"S"&amp;IF(LEN(_xlfn.ISOWEEKNUM(Calendar[[#This Row],[Date]]))=1,"0"&amp;_xlfn.ISOWEEKNUM(Calendar[[#This Row],[Date]]),_xlfn.ISOWEEKNUM(Calendar[[#This Row],[Date]]))</f>
        <v>S34</v>
      </c>
      <c r="J968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68" s="2" t="str">
        <f>TEXT(Calendar[[#This Row],[Date]],"jjjj")</f>
        <v>mercredi</v>
      </c>
      <c r="L968" s="2">
        <f>WEEKDAY(Calendar[[#This Row],[Date]],2)</f>
        <v>3</v>
      </c>
      <c r="M968" s="2">
        <f>DAY(Calendar[[#This Row],[Date]])</f>
        <v>24</v>
      </c>
      <c r="N968" s="2">
        <f>Calendar[[#This Row],[Date]]-DATE(Calendar[[#This Row],[Annee]],1,1)+1</f>
        <v>236</v>
      </c>
      <c r="O968" s="2" t="b">
        <f>IF(OR(Calendar[[#This Row],[Nom_Jour]]="Samedi",Calendar[[#This Row],[Nom_Jour]]="Dimanche"),TRUE)</f>
        <v>0</v>
      </c>
      <c r="P968" s="1" t="b">
        <f>NOT(ISERROR(VLOOKUP(Calendar[[#This Row],[Date]],Fériés[Date Fériés],1,FALSE)))</f>
        <v>0</v>
      </c>
    </row>
    <row r="969" spans="1:16" x14ac:dyDescent="0.3">
      <c r="A969" s="1">
        <v>44798</v>
      </c>
      <c r="B969" s="1" t="str">
        <f>TEXT(Calendar[[#This Row],[Date]],"aaaa")</f>
        <v>2022</v>
      </c>
      <c r="C969" s="1" t="str">
        <f>"T"&amp;ROUNDUP(Calendar[[#This Row],[No_Mois]]/3,0)</f>
        <v>T3</v>
      </c>
      <c r="D969">
        <f t="shared" si="16"/>
        <v>8</v>
      </c>
      <c r="E969" s="2" t="str">
        <f>"M"&amp;Calendar[[#This Row],[No_Mois]]</f>
        <v>M8</v>
      </c>
      <c r="F969" s="2" t="str">
        <f>Calendar[[#This Row],[Annee]]&amp;IF(LEN(Calendar[[#This Row],[No_Mois]])=1,"0"&amp;Calendar[[#This Row],[No_Mois]],Calendar[[#This Row],[No_Mois]])</f>
        <v>202208</v>
      </c>
      <c r="G969" s="1" t="str">
        <f>TEXT(Calendar[[#This Row],[Date]],"mmmm")&amp;" "&amp;TEXT(Calendar[[#This Row],[Date]],"aa")</f>
        <v>août 22</v>
      </c>
      <c r="H969" s="1" t="str">
        <f>TEXT(Calendar[[#This Row],[Date]],"mmm")&amp;" "&amp;TEXT(Calendar[[#This Row],[Date]],"aa")</f>
        <v>août 22</v>
      </c>
      <c r="I969" s="2" t="str">
        <f>"S"&amp;IF(LEN(_xlfn.ISOWEEKNUM(Calendar[[#This Row],[Date]]))=1,"0"&amp;_xlfn.ISOWEEKNUM(Calendar[[#This Row],[Date]]),_xlfn.ISOWEEKNUM(Calendar[[#This Row],[Date]]))</f>
        <v>S34</v>
      </c>
      <c r="J969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69" s="2" t="str">
        <f>TEXT(Calendar[[#This Row],[Date]],"jjjj")</f>
        <v>jeudi</v>
      </c>
      <c r="L969" s="2">
        <f>WEEKDAY(Calendar[[#This Row],[Date]],2)</f>
        <v>4</v>
      </c>
      <c r="M969" s="2">
        <f>DAY(Calendar[[#This Row],[Date]])</f>
        <v>25</v>
      </c>
      <c r="N969" s="2">
        <f>Calendar[[#This Row],[Date]]-DATE(Calendar[[#This Row],[Annee]],1,1)+1</f>
        <v>237</v>
      </c>
      <c r="O969" s="2" t="b">
        <f>IF(OR(Calendar[[#This Row],[Nom_Jour]]="Samedi",Calendar[[#This Row],[Nom_Jour]]="Dimanche"),TRUE)</f>
        <v>0</v>
      </c>
      <c r="P969" s="1" t="b">
        <f>NOT(ISERROR(VLOOKUP(Calendar[[#This Row],[Date]],Fériés[Date Fériés],1,FALSE)))</f>
        <v>0</v>
      </c>
    </row>
    <row r="970" spans="1:16" x14ac:dyDescent="0.3">
      <c r="A970" s="1">
        <v>44799</v>
      </c>
      <c r="B970" s="1" t="str">
        <f>TEXT(Calendar[[#This Row],[Date]],"aaaa")</f>
        <v>2022</v>
      </c>
      <c r="C970" s="1" t="str">
        <f>"T"&amp;ROUNDUP(Calendar[[#This Row],[No_Mois]]/3,0)</f>
        <v>T3</v>
      </c>
      <c r="D970">
        <f t="shared" si="16"/>
        <v>8</v>
      </c>
      <c r="E970" s="2" t="str">
        <f>"M"&amp;Calendar[[#This Row],[No_Mois]]</f>
        <v>M8</v>
      </c>
      <c r="F970" s="2" t="str">
        <f>Calendar[[#This Row],[Annee]]&amp;IF(LEN(Calendar[[#This Row],[No_Mois]])=1,"0"&amp;Calendar[[#This Row],[No_Mois]],Calendar[[#This Row],[No_Mois]])</f>
        <v>202208</v>
      </c>
      <c r="G970" s="1" t="str">
        <f>TEXT(Calendar[[#This Row],[Date]],"mmmm")&amp;" "&amp;TEXT(Calendar[[#This Row],[Date]],"aa")</f>
        <v>août 22</v>
      </c>
      <c r="H970" s="1" t="str">
        <f>TEXT(Calendar[[#This Row],[Date]],"mmm")&amp;" "&amp;TEXT(Calendar[[#This Row],[Date]],"aa")</f>
        <v>août 22</v>
      </c>
      <c r="I970" s="2" t="str">
        <f>"S"&amp;IF(LEN(_xlfn.ISOWEEKNUM(Calendar[[#This Row],[Date]]))=1,"0"&amp;_xlfn.ISOWEEKNUM(Calendar[[#This Row],[Date]]),_xlfn.ISOWEEKNUM(Calendar[[#This Row],[Date]]))</f>
        <v>S34</v>
      </c>
      <c r="J970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70" s="2" t="str">
        <f>TEXT(Calendar[[#This Row],[Date]],"jjjj")</f>
        <v>vendredi</v>
      </c>
      <c r="L970" s="2">
        <f>WEEKDAY(Calendar[[#This Row],[Date]],2)</f>
        <v>5</v>
      </c>
      <c r="M970" s="2">
        <f>DAY(Calendar[[#This Row],[Date]])</f>
        <v>26</v>
      </c>
      <c r="N970" s="2">
        <f>Calendar[[#This Row],[Date]]-DATE(Calendar[[#This Row],[Annee]],1,1)+1</f>
        <v>238</v>
      </c>
      <c r="O970" s="2" t="b">
        <f>IF(OR(Calendar[[#This Row],[Nom_Jour]]="Samedi",Calendar[[#This Row],[Nom_Jour]]="Dimanche"),TRUE)</f>
        <v>0</v>
      </c>
      <c r="P970" s="1" t="b">
        <f>NOT(ISERROR(VLOOKUP(Calendar[[#This Row],[Date]],Fériés[Date Fériés],1,FALSE)))</f>
        <v>0</v>
      </c>
    </row>
    <row r="971" spans="1:16" x14ac:dyDescent="0.3">
      <c r="A971" s="1">
        <v>44800</v>
      </c>
      <c r="B971" s="1" t="str">
        <f>TEXT(Calendar[[#This Row],[Date]],"aaaa")</f>
        <v>2022</v>
      </c>
      <c r="C971" s="1" t="str">
        <f>"T"&amp;ROUNDUP(Calendar[[#This Row],[No_Mois]]/3,0)</f>
        <v>T3</v>
      </c>
      <c r="D971">
        <f t="shared" si="16"/>
        <v>8</v>
      </c>
      <c r="E971" s="2" t="str">
        <f>"M"&amp;Calendar[[#This Row],[No_Mois]]</f>
        <v>M8</v>
      </c>
      <c r="F971" s="2" t="str">
        <f>Calendar[[#This Row],[Annee]]&amp;IF(LEN(Calendar[[#This Row],[No_Mois]])=1,"0"&amp;Calendar[[#This Row],[No_Mois]],Calendar[[#This Row],[No_Mois]])</f>
        <v>202208</v>
      </c>
      <c r="G971" s="1" t="str">
        <f>TEXT(Calendar[[#This Row],[Date]],"mmmm")&amp;" "&amp;TEXT(Calendar[[#This Row],[Date]],"aa")</f>
        <v>août 22</v>
      </c>
      <c r="H971" s="1" t="str">
        <f>TEXT(Calendar[[#This Row],[Date]],"mmm")&amp;" "&amp;TEXT(Calendar[[#This Row],[Date]],"aa")</f>
        <v>août 22</v>
      </c>
      <c r="I971" s="2" t="str">
        <f>"S"&amp;IF(LEN(_xlfn.ISOWEEKNUM(Calendar[[#This Row],[Date]]))=1,"0"&amp;_xlfn.ISOWEEKNUM(Calendar[[#This Row],[Date]]),_xlfn.ISOWEEKNUM(Calendar[[#This Row],[Date]]))</f>
        <v>S34</v>
      </c>
      <c r="J971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71" s="2" t="str">
        <f>TEXT(Calendar[[#This Row],[Date]],"jjjj")</f>
        <v>samedi</v>
      </c>
      <c r="L971" s="2">
        <f>WEEKDAY(Calendar[[#This Row],[Date]],2)</f>
        <v>6</v>
      </c>
      <c r="M971" s="2">
        <f>DAY(Calendar[[#This Row],[Date]])</f>
        <v>27</v>
      </c>
      <c r="N971" s="2">
        <f>Calendar[[#This Row],[Date]]-DATE(Calendar[[#This Row],[Annee]],1,1)+1</f>
        <v>239</v>
      </c>
      <c r="O971" s="2" t="b">
        <f>IF(OR(Calendar[[#This Row],[Nom_Jour]]="Samedi",Calendar[[#This Row],[Nom_Jour]]="Dimanche"),TRUE)</f>
        <v>1</v>
      </c>
      <c r="P971" s="1" t="b">
        <f>NOT(ISERROR(VLOOKUP(Calendar[[#This Row],[Date]],Fériés[Date Fériés],1,FALSE)))</f>
        <v>0</v>
      </c>
    </row>
    <row r="972" spans="1:16" x14ac:dyDescent="0.3">
      <c r="A972" s="1">
        <v>44801</v>
      </c>
      <c r="B972" s="1" t="str">
        <f>TEXT(Calendar[[#This Row],[Date]],"aaaa")</f>
        <v>2022</v>
      </c>
      <c r="C972" s="1" t="str">
        <f>"T"&amp;ROUNDUP(Calendar[[#This Row],[No_Mois]]/3,0)</f>
        <v>T3</v>
      </c>
      <c r="D972">
        <f t="shared" si="16"/>
        <v>8</v>
      </c>
      <c r="E972" s="2" t="str">
        <f>"M"&amp;Calendar[[#This Row],[No_Mois]]</f>
        <v>M8</v>
      </c>
      <c r="F972" s="2" t="str">
        <f>Calendar[[#This Row],[Annee]]&amp;IF(LEN(Calendar[[#This Row],[No_Mois]])=1,"0"&amp;Calendar[[#This Row],[No_Mois]],Calendar[[#This Row],[No_Mois]])</f>
        <v>202208</v>
      </c>
      <c r="G972" s="1" t="str">
        <f>TEXT(Calendar[[#This Row],[Date]],"mmmm")&amp;" "&amp;TEXT(Calendar[[#This Row],[Date]],"aa")</f>
        <v>août 22</v>
      </c>
      <c r="H972" s="1" t="str">
        <f>TEXT(Calendar[[#This Row],[Date]],"mmm")&amp;" "&amp;TEXT(Calendar[[#This Row],[Date]],"aa")</f>
        <v>août 22</v>
      </c>
      <c r="I972" s="2" t="str">
        <f>"S"&amp;IF(LEN(_xlfn.ISOWEEKNUM(Calendar[[#This Row],[Date]]))=1,"0"&amp;_xlfn.ISOWEEKNUM(Calendar[[#This Row],[Date]]),_xlfn.ISOWEEKNUM(Calendar[[#This Row],[Date]]))</f>
        <v>S34</v>
      </c>
      <c r="J972" s="2" t="str">
        <f>Calendar[[#This Row],[Annee]]&amp;"-"&amp;IF(LEN(_xlfn.ISOWEEKNUM(Calendar[[#This Row],[Date]]))=1,"0"&amp;_xlfn.ISOWEEKNUM(Calendar[[#This Row],[Date]]),_xlfn.ISOWEEKNUM(Calendar[[#This Row],[Date]]))</f>
        <v>2022-34</v>
      </c>
      <c r="K972" s="2" t="str">
        <f>TEXT(Calendar[[#This Row],[Date]],"jjjj")</f>
        <v>dimanche</v>
      </c>
      <c r="L972" s="2">
        <f>WEEKDAY(Calendar[[#This Row],[Date]],2)</f>
        <v>7</v>
      </c>
      <c r="M972" s="2">
        <f>DAY(Calendar[[#This Row],[Date]])</f>
        <v>28</v>
      </c>
      <c r="N972" s="2">
        <f>Calendar[[#This Row],[Date]]-DATE(Calendar[[#This Row],[Annee]],1,1)+1</f>
        <v>240</v>
      </c>
      <c r="O972" s="2" t="b">
        <f>IF(OR(Calendar[[#This Row],[Nom_Jour]]="Samedi",Calendar[[#This Row],[Nom_Jour]]="Dimanche"),TRUE)</f>
        <v>1</v>
      </c>
      <c r="P972" s="1" t="b">
        <f>NOT(ISERROR(VLOOKUP(Calendar[[#This Row],[Date]],Fériés[Date Fériés],1,FALSE)))</f>
        <v>0</v>
      </c>
    </row>
    <row r="973" spans="1:16" x14ac:dyDescent="0.3">
      <c r="A973" s="1">
        <v>44802</v>
      </c>
      <c r="B973" s="1" t="str">
        <f>TEXT(Calendar[[#This Row],[Date]],"aaaa")</f>
        <v>2022</v>
      </c>
      <c r="C973" s="1" t="str">
        <f>"T"&amp;ROUNDUP(Calendar[[#This Row],[No_Mois]]/3,0)</f>
        <v>T3</v>
      </c>
      <c r="D973">
        <f t="shared" si="16"/>
        <v>8</v>
      </c>
      <c r="E973" s="2" t="str">
        <f>"M"&amp;Calendar[[#This Row],[No_Mois]]</f>
        <v>M8</v>
      </c>
      <c r="F973" s="2" t="str">
        <f>Calendar[[#This Row],[Annee]]&amp;IF(LEN(Calendar[[#This Row],[No_Mois]])=1,"0"&amp;Calendar[[#This Row],[No_Mois]],Calendar[[#This Row],[No_Mois]])</f>
        <v>202208</v>
      </c>
      <c r="G973" s="1" t="str">
        <f>TEXT(Calendar[[#This Row],[Date]],"mmmm")&amp;" "&amp;TEXT(Calendar[[#This Row],[Date]],"aa")</f>
        <v>août 22</v>
      </c>
      <c r="H973" s="1" t="str">
        <f>TEXT(Calendar[[#This Row],[Date]],"mmm")&amp;" "&amp;TEXT(Calendar[[#This Row],[Date]],"aa")</f>
        <v>août 22</v>
      </c>
      <c r="I973" s="2" t="str">
        <f>"S"&amp;IF(LEN(_xlfn.ISOWEEKNUM(Calendar[[#This Row],[Date]]))=1,"0"&amp;_xlfn.ISOWEEKNUM(Calendar[[#This Row],[Date]]),_xlfn.ISOWEEKNUM(Calendar[[#This Row],[Date]]))</f>
        <v>S35</v>
      </c>
      <c r="J973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3" s="2" t="str">
        <f>TEXT(Calendar[[#This Row],[Date]],"jjjj")</f>
        <v>lundi</v>
      </c>
      <c r="L973" s="2">
        <f>WEEKDAY(Calendar[[#This Row],[Date]],2)</f>
        <v>1</v>
      </c>
      <c r="M973" s="2">
        <f>DAY(Calendar[[#This Row],[Date]])</f>
        <v>29</v>
      </c>
      <c r="N973" s="2">
        <f>Calendar[[#This Row],[Date]]-DATE(Calendar[[#This Row],[Annee]],1,1)+1</f>
        <v>241</v>
      </c>
      <c r="O973" s="2" t="b">
        <f>IF(OR(Calendar[[#This Row],[Nom_Jour]]="Samedi",Calendar[[#This Row],[Nom_Jour]]="Dimanche"),TRUE)</f>
        <v>0</v>
      </c>
      <c r="P973" s="1" t="b">
        <f>NOT(ISERROR(VLOOKUP(Calendar[[#This Row],[Date]],Fériés[Date Fériés],1,FALSE)))</f>
        <v>0</v>
      </c>
    </row>
    <row r="974" spans="1:16" x14ac:dyDescent="0.3">
      <c r="A974" s="1">
        <v>44803</v>
      </c>
      <c r="B974" s="1" t="str">
        <f>TEXT(Calendar[[#This Row],[Date]],"aaaa")</f>
        <v>2022</v>
      </c>
      <c r="C974" s="1" t="str">
        <f>"T"&amp;ROUNDUP(Calendar[[#This Row],[No_Mois]]/3,0)</f>
        <v>T3</v>
      </c>
      <c r="D974">
        <f t="shared" si="16"/>
        <v>8</v>
      </c>
      <c r="E974" s="2" t="str">
        <f>"M"&amp;Calendar[[#This Row],[No_Mois]]</f>
        <v>M8</v>
      </c>
      <c r="F974" s="2" t="str">
        <f>Calendar[[#This Row],[Annee]]&amp;IF(LEN(Calendar[[#This Row],[No_Mois]])=1,"0"&amp;Calendar[[#This Row],[No_Mois]],Calendar[[#This Row],[No_Mois]])</f>
        <v>202208</v>
      </c>
      <c r="G974" s="1" t="str">
        <f>TEXT(Calendar[[#This Row],[Date]],"mmmm")&amp;" "&amp;TEXT(Calendar[[#This Row],[Date]],"aa")</f>
        <v>août 22</v>
      </c>
      <c r="H974" s="1" t="str">
        <f>TEXT(Calendar[[#This Row],[Date]],"mmm")&amp;" "&amp;TEXT(Calendar[[#This Row],[Date]],"aa")</f>
        <v>août 22</v>
      </c>
      <c r="I974" s="2" t="str">
        <f>"S"&amp;IF(LEN(_xlfn.ISOWEEKNUM(Calendar[[#This Row],[Date]]))=1,"0"&amp;_xlfn.ISOWEEKNUM(Calendar[[#This Row],[Date]]),_xlfn.ISOWEEKNUM(Calendar[[#This Row],[Date]]))</f>
        <v>S35</v>
      </c>
      <c r="J974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4" s="2" t="str">
        <f>TEXT(Calendar[[#This Row],[Date]],"jjjj")</f>
        <v>mardi</v>
      </c>
      <c r="L974" s="2">
        <f>WEEKDAY(Calendar[[#This Row],[Date]],2)</f>
        <v>2</v>
      </c>
      <c r="M974" s="2">
        <f>DAY(Calendar[[#This Row],[Date]])</f>
        <v>30</v>
      </c>
      <c r="N974" s="2">
        <f>Calendar[[#This Row],[Date]]-DATE(Calendar[[#This Row],[Annee]],1,1)+1</f>
        <v>242</v>
      </c>
      <c r="O974" s="2" t="b">
        <f>IF(OR(Calendar[[#This Row],[Nom_Jour]]="Samedi",Calendar[[#This Row],[Nom_Jour]]="Dimanche"),TRUE)</f>
        <v>0</v>
      </c>
      <c r="P974" s="1" t="b">
        <f>NOT(ISERROR(VLOOKUP(Calendar[[#This Row],[Date]],Fériés[Date Fériés],1,FALSE)))</f>
        <v>0</v>
      </c>
    </row>
    <row r="975" spans="1:16" x14ac:dyDescent="0.3">
      <c r="A975" s="1">
        <v>44804</v>
      </c>
      <c r="B975" s="1" t="str">
        <f>TEXT(Calendar[[#This Row],[Date]],"aaaa")</f>
        <v>2022</v>
      </c>
      <c r="C975" s="1" t="str">
        <f>"T"&amp;ROUNDUP(Calendar[[#This Row],[No_Mois]]/3,0)</f>
        <v>T3</v>
      </c>
      <c r="D975">
        <f t="shared" si="16"/>
        <v>8</v>
      </c>
      <c r="E975" s="2" t="str">
        <f>"M"&amp;Calendar[[#This Row],[No_Mois]]</f>
        <v>M8</v>
      </c>
      <c r="F975" s="2" t="str">
        <f>Calendar[[#This Row],[Annee]]&amp;IF(LEN(Calendar[[#This Row],[No_Mois]])=1,"0"&amp;Calendar[[#This Row],[No_Mois]],Calendar[[#This Row],[No_Mois]])</f>
        <v>202208</v>
      </c>
      <c r="G975" s="1" t="str">
        <f>TEXT(Calendar[[#This Row],[Date]],"mmmm")&amp;" "&amp;TEXT(Calendar[[#This Row],[Date]],"aa")</f>
        <v>août 22</v>
      </c>
      <c r="H975" s="1" t="str">
        <f>TEXT(Calendar[[#This Row],[Date]],"mmm")&amp;" "&amp;TEXT(Calendar[[#This Row],[Date]],"aa")</f>
        <v>août 22</v>
      </c>
      <c r="I975" s="2" t="str">
        <f>"S"&amp;IF(LEN(_xlfn.ISOWEEKNUM(Calendar[[#This Row],[Date]]))=1,"0"&amp;_xlfn.ISOWEEKNUM(Calendar[[#This Row],[Date]]),_xlfn.ISOWEEKNUM(Calendar[[#This Row],[Date]]))</f>
        <v>S35</v>
      </c>
      <c r="J975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5" s="2" t="str">
        <f>TEXT(Calendar[[#This Row],[Date]],"jjjj")</f>
        <v>mercredi</v>
      </c>
      <c r="L975" s="2">
        <f>WEEKDAY(Calendar[[#This Row],[Date]],2)</f>
        <v>3</v>
      </c>
      <c r="M975" s="2">
        <f>DAY(Calendar[[#This Row],[Date]])</f>
        <v>31</v>
      </c>
      <c r="N975" s="2">
        <f>Calendar[[#This Row],[Date]]-DATE(Calendar[[#This Row],[Annee]],1,1)+1</f>
        <v>243</v>
      </c>
      <c r="O975" s="2" t="b">
        <f>IF(OR(Calendar[[#This Row],[Nom_Jour]]="Samedi",Calendar[[#This Row],[Nom_Jour]]="Dimanche"),TRUE)</f>
        <v>0</v>
      </c>
      <c r="P975" s="1" t="b">
        <f>NOT(ISERROR(VLOOKUP(Calendar[[#This Row],[Date]],Fériés[Date Fériés],1,FALSE)))</f>
        <v>0</v>
      </c>
    </row>
    <row r="976" spans="1:16" x14ac:dyDescent="0.3">
      <c r="A976" s="1">
        <v>44805</v>
      </c>
      <c r="B976" s="1" t="str">
        <f>TEXT(Calendar[[#This Row],[Date]],"aaaa")</f>
        <v>2022</v>
      </c>
      <c r="C976" s="1" t="str">
        <f>"T"&amp;ROUNDUP(Calendar[[#This Row],[No_Mois]]/3,0)</f>
        <v>T3</v>
      </c>
      <c r="D976">
        <f t="shared" si="16"/>
        <v>9</v>
      </c>
      <c r="E976" s="2" t="str">
        <f>"M"&amp;Calendar[[#This Row],[No_Mois]]</f>
        <v>M9</v>
      </c>
      <c r="F976" s="2" t="str">
        <f>Calendar[[#This Row],[Annee]]&amp;IF(LEN(Calendar[[#This Row],[No_Mois]])=1,"0"&amp;Calendar[[#This Row],[No_Mois]],Calendar[[#This Row],[No_Mois]])</f>
        <v>202209</v>
      </c>
      <c r="G976" s="1" t="str">
        <f>TEXT(Calendar[[#This Row],[Date]],"mmmm")&amp;" "&amp;TEXT(Calendar[[#This Row],[Date]],"aa")</f>
        <v>septembre 22</v>
      </c>
      <c r="H976" s="1" t="str">
        <f>TEXT(Calendar[[#This Row],[Date]],"mmm")&amp;" "&amp;TEXT(Calendar[[#This Row],[Date]],"aa")</f>
        <v>sept 22</v>
      </c>
      <c r="I976" s="2" t="str">
        <f>"S"&amp;IF(LEN(_xlfn.ISOWEEKNUM(Calendar[[#This Row],[Date]]))=1,"0"&amp;_xlfn.ISOWEEKNUM(Calendar[[#This Row],[Date]]),_xlfn.ISOWEEKNUM(Calendar[[#This Row],[Date]]))</f>
        <v>S35</v>
      </c>
      <c r="J976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6" s="2" t="str">
        <f>TEXT(Calendar[[#This Row],[Date]],"jjjj")</f>
        <v>jeudi</v>
      </c>
      <c r="L976" s="2">
        <f>WEEKDAY(Calendar[[#This Row],[Date]],2)</f>
        <v>4</v>
      </c>
      <c r="M976" s="2">
        <f>DAY(Calendar[[#This Row],[Date]])</f>
        <v>1</v>
      </c>
      <c r="N976" s="2">
        <f>Calendar[[#This Row],[Date]]-DATE(Calendar[[#This Row],[Annee]],1,1)+1</f>
        <v>244</v>
      </c>
      <c r="O976" s="2" t="b">
        <f>IF(OR(Calendar[[#This Row],[Nom_Jour]]="Samedi",Calendar[[#This Row],[Nom_Jour]]="Dimanche"),TRUE)</f>
        <v>0</v>
      </c>
      <c r="P976" s="1" t="b">
        <f>NOT(ISERROR(VLOOKUP(Calendar[[#This Row],[Date]],Fériés[Date Fériés],1,FALSE)))</f>
        <v>0</v>
      </c>
    </row>
    <row r="977" spans="1:16" x14ac:dyDescent="0.3">
      <c r="A977" s="1">
        <v>44806</v>
      </c>
      <c r="B977" s="1" t="str">
        <f>TEXT(Calendar[[#This Row],[Date]],"aaaa")</f>
        <v>2022</v>
      </c>
      <c r="C977" s="1" t="str">
        <f>"T"&amp;ROUNDUP(Calendar[[#This Row],[No_Mois]]/3,0)</f>
        <v>T3</v>
      </c>
      <c r="D977">
        <f t="shared" si="16"/>
        <v>9</v>
      </c>
      <c r="E977" s="2" t="str">
        <f>"M"&amp;Calendar[[#This Row],[No_Mois]]</f>
        <v>M9</v>
      </c>
      <c r="F977" s="2" t="str">
        <f>Calendar[[#This Row],[Annee]]&amp;IF(LEN(Calendar[[#This Row],[No_Mois]])=1,"0"&amp;Calendar[[#This Row],[No_Mois]],Calendar[[#This Row],[No_Mois]])</f>
        <v>202209</v>
      </c>
      <c r="G977" s="1" t="str">
        <f>TEXT(Calendar[[#This Row],[Date]],"mmmm")&amp;" "&amp;TEXT(Calendar[[#This Row],[Date]],"aa")</f>
        <v>septembre 22</v>
      </c>
      <c r="H977" s="1" t="str">
        <f>TEXT(Calendar[[#This Row],[Date]],"mmm")&amp;" "&amp;TEXT(Calendar[[#This Row],[Date]],"aa")</f>
        <v>sept 22</v>
      </c>
      <c r="I977" s="2" t="str">
        <f>"S"&amp;IF(LEN(_xlfn.ISOWEEKNUM(Calendar[[#This Row],[Date]]))=1,"0"&amp;_xlfn.ISOWEEKNUM(Calendar[[#This Row],[Date]]),_xlfn.ISOWEEKNUM(Calendar[[#This Row],[Date]]))</f>
        <v>S35</v>
      </c>
      <c r="J977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7" s="2" t="str">
        <f>TEXT(Calendar[[#This Row],[Date]],"jjjj")</f>
        <v>vendredi</v>
      </c>
      <c r="L977" s="2">
        <f>WEEKDAY(Calendar[[#This Row],[Date]],2)</f>
        <v>5</v>
      </c>
      <c r="M977" s="2">
        <f>DAY(Calendar[[#This Row],[Date]])</f>
        <v>2</v>
      </c>
      <c r="N977" s="2">
        <f>Calendar[[#This Row],[Date]]-DATE(Calendar[[#This Row],[Annee]],1,1)+1</f>
        <v>245</v>
      </c>
      <c r="O977" s="2" t="b">
        <f>IF(OR(Calendar[[#This Row],[Nom_Jour]]="Samedi",Calendar[[#This Row],[Nom_Jour]]="Dimanche"),TRUE)</f>
        <v>0</v>
      </c>
      <c r="P977" s="1" t="b">
        <f>NOT(ISERROR(VLOOKUP(Calendar[[#This Row],[Date]],Fériés[Date Fériés],1,FALSE)))</f>
        <v>0</v>
      </c>
    </row>
    <row r="978" spans="1:16" x14ac:dyDescent="0.3">
      <c r="A978" s="1">
        <v>44807</v>
      </c>
      <c r="B978" s="1" t="str">
        <f>TEXT(Calendar[[#This Row],[Date]],"aaaa")</f>
        <v>2022</v>
      </c>
      <c r="C978" s="1" t="str">
        <f>"T"&amp;ROUNDUP(Calendar[[#This Row],[No_Mois]]/3,0)</f>
        <v>T3</v>
      </c>
      <c r="D978">
        <f t="shared" si="16"/>
        <v>9</v>
      </c>
      <c r="E978" s="2" t="str">
        <f>"M"&amp;Calendar[[#This Row],[No_Mois]]</f>
        <v>M9</v>
      </c>
      <c r="F978" s="2" t="str">
        <f>Calendar[[#This Row],[Annee]]&amp;IF(LEN(Calendar[[#This Row],[No_Mois]])=1,"0"&amp;Calendar[[#This Row],[No_Mois]],Calendar[[#This Row],[No_Mois]])</f>
        <v>202209</v>
      </c>
      <c r="G978" s="1" t="str">
        <f>TEXT(Calendar[[#This Row],[Date]],"mmmm")&amp;" "&amp;TEXT(Calendar[[#This Row],[Date]],"aa")</f>
        <v>septembre 22</v>
      </c>
      <c r="H978" s="1" t="str">
        <f>TEXT(Calendar[[#This Row],[Date]],"mmm")&amp;" "&amp;TEXT(Calendar[[#This Row],[Date]],"aa")</f>
        <v>sept 22</v>
      </c>
      <c r="I978" s="2" t="str">
        <f>"S"&amp;IF(LEN(_xlfn.ISOWEEKNUM(Calendar[[#This Row],[Date]]))=1,"0"&amp;_xlfn.ISOWEEKNUM(Calendar[[#This Row],[Date]]),_xlfn.ISOWEEKNUM(Calendar[[#This Row],[Date]]))</f>
        <v>S35</v>
      </c>
      <c r="J978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8" s="2" t="str">
        <f>TEXT(Calendar[[#This Row],[Date]],"jjjj")</f>
        <v>samedi</v>
      </c>
      <c r="L978" s="2">
        <f>WEEKDAY(Calendar[[#This Row],[Date]],2)</f>
        <v>6</v>
      </c>
      <c r="M978" s="2">
        <f>DAY(Calendar[[#This Row],[Date]])</f>
        <v>3</v>
      </c>
      <c r="N978" s="2">
        <f>Calendar[[#This Row],[Date]]-DATE(Calendar[[#This Row],[Annee]],1,1)+1</f>
        <v>246</v>
      </c>
      <c r="O978" s="2" t="b">
        <f>IF(OR(Calendar[[#This Row],[Nom_Jour]]="Samedi",Calendar[[#This Row],[Nom_Jour]]="Dimanche"),TRUE)</f>
        <v>1</v>
      </c>
      <c r="P978" s="1" t="b">
        <f>NOT(ISERROR(VLOOKUP(Calendar[[#This Row],[Date]],Fériés[Date Fériés],1,FALSE)))</f>
        <v>0</v>
      </c>
    </row>
    <row r="979" spans="1:16" x14ac:dyDescent="0.3">
      <c r="A979" s="1">
        <v>44808</v>
      </c>
      <c r="B979" s="1" t="str">
        <f>TEXT(Calendar[[#This Row],[Date]],"aaaa")</f>
        <v>2022</v>
      </c>
      <c r="C979" s="1" t="str">
        <f>"T"&amp;ROUNDUP(Calendar[[#This Row],[No_Mois]]/3,0)</f>
        <v>T3</v>
      </c>
      <c r="D979">
        <f t="shared" si="16"/>
        <v>9</v>
      </c>
      <c r="E979" s="2" t="str">
        <f>"M"&amp;Calendar[[#This Row],[No_Mois]]</f>
        <v>M9</v>
      </c>
      <c r="F979" s="2" t="str">
        <f>Calendar[[#This Row],[Annee]]&amp;IF(LEN(Calendar[[#This Row],[No_Mois]])=1,"0"&amp;Calendar[[#This Row],[No_Mois]],Calendar[[#This Row],[No_Mois]])</f>
        <v>202209</v>
      </c>
      <c r="G979" s="1" t="str">
        <f>TEXT(Calendar[[#This Row],[Date]],"mmmm")&amp;" "&amp;TEXT(Calendar[[#This Row],[Date]],"aa")</f>
        <v>septembre 22</v>
      </c>
      <c r="H979" s="1" t="str">
        <f>TEXT(Calendar[[#This Row],[Date]],"mmm")&amp;" "&amp;TEXT(Calendar[[#This Row],[Date]],"aa")</f>
        <v>sept 22</v>
      </c>
      <c r="I979" s="2" t="str">
        <f>"S"&amp;IF(LEN(_xlfn.ISOWEEKNUM(Calendar[[#This Row],[Date]]))=1,"0"&amp;_xlfn.ISOWEEKNUM(Calendar[[#This Row],[Date]]),_xlfn.ISOWEEKNUM(Calendar[[#This Row],[Date]]))</f>
        <v>S35</v>
      </c>
      <c r="J979" s="2" t="str">
        <f>Calendar[[#This Row],[Annee]]&amp;"-"&amp;IF(LEN(_xlfn.ISOWEEKNUM(Calendar[[#This Row],[Date]]))=1,"0"&amp;_xlfn.ISOWEEKNUM(Calendar[[#This Row],[Date]]),_xlfn.ISOWEEKNUM(Calendar[[#This Row],[Date]]))</f>
        <v>2022-35</v>
      </c>
      <c r="K979" s="2" t="str">
        <f>TEXT(Calendar[[#This Row],[Date]],"jjjj")</f>
        <v>dimanche</v>
      </c>
      <c r="L979" s="2">
        <f>WEEKDAY(Calendar[[#This Row],[Date]],2)</f>
        <v>7</v>
      </c>
      <c r="M979" s="2">
        <f>DAY(Calendar[[#This Row],[Date]])</f>
        <v>4</v>
      </c>
      <c r="N979" s="2">
        <f>Calendar[[#This Row],[Date]]-DATE(Calendar[[#This Row],[Annee]],1,1)+1</f>
        <v>247</v>
      </c>
      <c r="O979" s="2" t="b">
        <f>IF(OR(Calendar[[#This Row],[Nom_Jour]]="Samedi",Calendar[[#This Row],[Nom_Jour]]="Dimanche"),TRUE)</f>
        <v>1</v>
      </c>
      <c r="P979" s="1" t="b">
        <f>NOT(ISERROR(VLOOKUP(Calendar[[#This Row],[Date]],Fériés[Date Fériés],1,FALSE)))</f>
        <v>0</v>
      </c>
    </row>
    <row r="980" spans="1:16" x14ac:dyDescent="0.3">
      <c r="A980" s="1">
        <v>44809</v>
      </c>
      <c r="B980" s="1" t="str">
        <f>TEXT(Calendar[[#This Row],[Date]],"aaaa")</f>
        <v>2022</v>
      </c>
      <c r="C980" s="1" t="str">
        <f>"T"&amp;ROUNDUP(Calendar[[#This Row],[No_Mois]]/3,0)</f>
        <v>T3</v>
      </c>
      <c r="D980">
        <f t="shared" si="16"/>
        <v>9</v>
      </c>
      <c r="E980" s="2" t="str">
        <f>"M"&amp;Calendar[[#This Row],[No_Mois]]</f>
        <v>M9</v>
      </c>
      <c r="F980" s="2" t="str">
        <f>Calendar[[#This Row],[Annee]]&amp;IF(LEN(Calendar[[#This Row],[No_Mois]])=1,"0"&amp;Calendar[[#This Row],[No_Mois]],Calendar[[#This Row],[No_Mois]])</f>
        <v>202209</v>
      </c>
      <c r="G980" s="1" t="str">
        <f>TEXT(Calendar[[#This Row],[Date]],"mmmm")&amp;" "&amp;TEXT(Calendar[[#This Row],[Date]],"aa")</f>
        <v>septembre 22</v>
      </c>
      <c r="H980" s="1" t="str">
        <f>TEXT(Calendar[[#This Row],[Date]],"mmm")&amp;" "&amp;TEXT(Calendar[[#This Row],[Date]],"aa")</f>
        <v>sept 22</v>
      </c>
      <c r="I980" s="2" t="str">
        <f>"S"&amp;IF(LEN(_xlfn.ISOWEEKNUM(Calendar[[#This Row],[Date]]))=1,"0"&amp;_xlfn.ISOWEEKNUM(Calendar[[#This Row],[Date]]),_xlfn.ISOWEEKNUM(Calendar[[#This Row],[Date]]))</f>
        <v>S36</v>
      </c>
      <c r="J980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0" s="2" t="str">
        <f>TEXT(Calendar[[#This Row],[Date]],"jjjj")</f>
        <v>lundi</v>
      </c>
      <c r="L980" s="2">
        <f>WEEKDAY(Calendar[[#This Row],[Date]],2)</f>
        <v>1</v>
      </c>
      <c r="M980" s="2">
        <f>DAY(Calendar[[#This Row],[Date]])</f>
        <v>5</v>
      </c>
      <c r="N980" s="2">
        <f>Calendar[[#This Row],[Date]]-DATE(Calendar[[#This Row],[Annee]],1,1)+1</f>
        <v>248</v>
      </c>
      <c r="O980" s="2" t="b">
        <f>IF(OR(Calendar[[#This Row],[Nom_Jour]]="Samedi",Calendar[[#This Row],[Nom_Jour]]="Dimanche"),TRUE)</f>
        <v>0</v>
      </c>
      <c r="P980" s="1" t="b">
        <f>NOT(ISERROR(VLOOKUP(Calendar[[#This Row],[Date]],Fériés[Date Fériés],1,FALSE)))</f>
        <v>0</v>
      </c>
    </row>
    <row r="981" spans="1:16" x14ac:dyDescent="0.3">
      <c r="A981" s="1">
        <v>44810</v>
      </c>
      <c r="B981" s="1" t="str">
        <f>TEXT(Calendar[[#This Row],[Date]],"aaaa")</f>
        <v>2022</v>
      </c>
      <c r="C981" s="1" t="str">
        <f>"T"&amp;ROUNDUP(Calendar[[#This Row],[No_Mois]]/3,0)</f>
        <v>T3</v>
      </c>
      <c r="D981">
        <f t="shared" si="16"/>
        <v>9</v>
      </c>
      <c r="E981" s="2" t="str">
        <f>"M"&amp;Calendar[[#This Row],[No_Mois]]</f>
        <v>M9</v>
      </c>
      <c r="F981" s="2" t="str">
        <f>Calendar[[#This Row],[Annee]]&amp;IF(LEN(Calendar[[#This Row],[No_Mois]])=1,"0"&amp;Calendar[[#This Row],[No_Mois]],Calendar[[#This Row],[No_Mois]])</f>
        <v>202209</v>
      </c>
      <c r="G981" s="1" t="str">
        <f>TEXT(Calendar[[#This Row],[Date]],"mmmm")&amp;" "&amp;TEXT(Calendar[[#This Row],[Date]],"aa")</f>
        <v>septembre 22</v>
      </c>
      <c r="H981" s="1" t="str">
        <f>TEXT(Calendar[[#This Row],[Date]],"mmm")&amp;" "&amp;TEXT(Calendar[[#This Row],[Date]],"aa")</f>
        <v>sept 22</v>
      </c>
      <c r="I981" s="2" t="str">
        <f>"S"&amp;IF(LEN(_xlfn.ISOWEEKNUM(Calendar[[#This Row],[Date]]))=1,"0"&amp;_xlfn.ISOWEEKNUM(Calendar[[#This Row],[Date]]),_xlfn.ISOWEEKNUM(Calendar[[#This Row],[Date]]))</f>
        <v>S36</v>
      </c>
      <c r="J981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1" s="2" t="str">
        <f>TEXT(Calendar[[#This Row],[Date]],"jjjj")</f>
        <v>mardi</v>
      </c>
      <c r="L981" s="2">
        <f>WEEKDAY(Calendar[[#This Row],[Date]],2)</f>
        <v>2</v>
      </c>
      <c r="M981" s="2">
        <f>DAY(Calendar[[#This Row],[Date]])</f>
        <v>6</v>
      </c>
      <c r="N981" s="2">
        <f>Calendar[[#This Row],[Date]]-DATE(Calendar[[#This Row],[Annee]],1,1)+1</f>
        <v>249</v>
      </c>
      <c r="O981" s="2" t="b">
        <f>IF(OR(Calendar[[#This Row],[Nom_Jour]]="Samedi",Calendar[[#This Row],[Nom_Jour]]="Dimanche"),TRUE)</f>
        <v>0</v>
      </c>
      <c r="P981" s="1" t="b">
        <f>NOT(ISERROR(VLOOKUP(Calendar[[#This Row],[Date]],Fériés[Date Fériés],1,FALSE)))</f>
        <v>0</v>
      </c>
    </row>
    <row r="982" spans="1:16" x14ac:dyDescent="0.3">
      <c r="A982" s="1">
        <v>44811</v>
      </c>
      <c r="B982" s="1" t="str">
        <f>TEXT(Calendar[[#This Row],[Date]],"aaaa")</f>
        <v>2022</v>
      </c>
      <c r="C982" s="1" t="str">
        <f>"T"&amp;ROUNDUP(Calendar[[#This Row],[No_Mois]]/3,0)</f>
        <v>T3</v>
      </c>
      <c r="D982">
        <f t="shared" si="16"/>
        <v>9</v>
      </c>
      <c r="E982" s="2" t="str">
        <f>"M"&amp;Calendar[[#This Row],[No_Mois]]</f>
        <v>M9</v>
      </c>
      <c r="F982" s="2" t="str">
        <f>Calendar[[#This Row],[Annee]]&amp;IF(LEN(Calendar[[#This Row],[No_Mois]])=1,"0"&amp;Calendar[[#This Row],[No_Mois]],Calendar[[#This Row],[No_Mois]])</f>
        <v>202209</v>
      </c>
      <c r="G982" s="1" t="str">
        <f>TEXT(Calendar[[#This Row],[Date]],"mmmm")&amp;" "&amp;TEXT(Calendar[[#This Row],[Date]],"aa")</f>
        <v>septembre 22</v>
      </c>
      <c r="H982" s="1" t="str">
        <f>TEXT(Calendar[[#This Row],[Date]],"mmm")&amp;" "&amp;TEXT(Calendar[[#This Row],[Date]],"aa")</f>
        <v>sept 22</v>
      </c>
      <c r="I982" s="2" t="str">
        <f>"S"&amp;IF(LEN(_xlfn.ISOWEEKNUM(Calendar[[#This Row],[Date]]))=1,"0"&amp;_xlfn.ISOWEEKNUM(Calendar[[#This Row],[Date]]),_xlfn.ISOWEEKNUM(Calendar[[#This Row],[Date]]))</f>
        <v>S36</v>
      </c>
      <c r="J982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2" s="2" t="str">
        <f>TEXT(Calendar[[#This Row],[Date]],"jjjj")</f>
        <v>mercredi</v>
      </c>
      <c r="L982" s="2">
        <f>WEEKDAY(Calendar[[#This Row],[Date]],2)</f>
        <v>3</v>
      </c>
      <c r="M982" s="2">
        <f>DAY(Calendar[[#This Row],[Date]])</f>
        <v>7</v>
      </c>
      <c r="N982" s="2">
        <f>Calendar[[#This Row],[Date]]-DATE(Calendar[[#This Row],[Annee]],1,1)+1</f>
        <v>250</v>
      </c>
      <c r="O982" s="2" t="b">
        <f>IF(OR(Calendar[[#This Row],[Nom_Jour]]="Samedi",Calendar[[#This Row],[Nom_Jour]]="Dimanche"),TRUE)</f>
        <v>0</v>
      </c>
      <c r="P982" s="1" t="b">
        <f>NOT(ISERROR(VLOOKUP(Calendar[[#This Row],[Date]],Fériés[Date Fériés],1,FALSE)))</f>
        <v>0</v>
      </c>
    </row>
    <row r="983" spans="1:16" x14ac:dyDescent="0.3">
      <c r="A983" s="1">
        <v>44812</v>
      </c>
      <c r="B983" s="1" t="str">
        <f>TEXT(Calendar[[#This Row],[Date]],"aaaa")</f>
        <v>2022</v>
      </c>
      <c r="C983" s="1" t="str">
        <f>"T"&amp;ROUNDUP(Calendar[[#This Row],[No_Mois]]/3,0)</f>
        <v>T3</v>
      </c>
      <c r="D983">
        <f t="shared" si="16"/>
        <v>9</v>
      </c>
      <c r="E983" s="2" t="str">
        <f>"M"&amp;Calendar[[#This Row],[No_Mois]]</f>
        <v>M9</v>
      </c>
      <c r="F983" s="2" t="str">
        <f>Calendar[[#This Row],[Annee]]&amp;IF(LEN(Calendar[[#This Row],[No_Mois]])=1,"0"&amp;Calendar[[#This Row],[No_Mois]],Calendar[[#This Row],[No_Mois]])</f>
        <v>202209</v>
      </c>
      <c r="G983" s="1" t="str">
        <f>TEXT(Calendar[[#This Row],[Date]],"mmmm")&amp;" "&amp;TEXT(Calendar[[#This Row],[Date]],"aa")</f>
        <v>septembre 22</v>
      </c>
      <c r="H983" s="1" t="str">
        <f>TEXT(Calendar[[#This Row],[Date]],"mmm")&amp;" "&amp;TEXT(Calendar[[#This Row],[Date]],"aa")</f>
        <v>sept 22</v>
      </c>
      <c r="I983" s="2" t="str">
        <f>"S"&amp;IF(LEN(_xlfn.ISOWEEKNUM(Calendar[[#This Row],[Date]]))=1,"0"&amp;_xlfn.ISOWEEKNUM(Calendar[[#This Row],[Date]]),_xlfn.ISOWEEKNUM(Calendar[[#This Row],[Date]]))</f>
        <v>S36</v>
      </c>
      <c r="J983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3" s="2" t="str">
        <f>TEXT(Calendar[[#This Row],[Date]],"jjjj")</f>
        <v>jeudi</v>
      </c>
      <c r="L983" s="2">
        <f>WEEKDAY(Calendar[[#This Row],[Date]],2)</f>
        <v>4</v>
      </c>
      <c r="M983" s="2">
        <f>DAY(Calendar[[#This Row],[Date]])</f>
        <v>8</v>
      </c>
      <c r="N983" s="2">
        <f>Calendar[[#This Row],[Date]]-DATE(Calendar[[#This Row],[Annee]],1,1)+1</f>
        <v>251</v>
      </c>
      <c r="O983" s="2" t="b">
        <f>IF(OR(Calendar[[#This Row],[Nom_Jour]]="Samedi",Calendar[[#This Row],[Nom_Jour]]="Dimanche"),TRUE)</f>
        <v>0</v>
      </c>
      <c r="P983" s="1" t="b">
        <f>NOT(ISERROR(VLOOKUP(Calendar[[#This Row],[Date]],Fériés[Date Fériés],1,FALSE)))</f>
        <v>0</v>
      </c>
    </row>
    <row r="984" spans="1:16" x14ac:dyDescent="0.3">
      <c r="A984" s="1">
        <v>44813</v>
      </c>
      <c r="B984" s="1" t="str">
        <f>TEXT(Calendar[[#This Row],[Date]],"aaaa")</f>
        <v>2022</v>
      </c>
      <c r="C984" s="1" t="str">
        <f>"T"&amp;ROUNDUP(Calendar[[#This Row],[No_Mois]]/3,0)</f>
        <v>T3</v>
      </c>
      <c r="D984">
        <f t="shared" si="16"/>
        <v>9</v>
      </c>
      <c r="E984" s="2" t="str">
        <f>"M"&amp;Calendar[[#This Row],[No_Mois]]</f>
        <v>M9</v>
      </c>
      <c r="F984" s="2" t="str">
        <f>Calendar[[#This Row],[Annee]]&amp;IF(LEN(Calendar[[#This Row],[No_Mois]])=1,"0"&amp;Calendar[[#This Row],[No_Mois]],Calendar[[#This Row],[No_Mois]])</f>
        <v>202209</v>
      </c>
      <c r="G984" s="1" t="str">
        <f>TEXT(Calendar[[#This Row],[Date]],"mmmm")&amp;" "&amp;TEXT(Calendar[[#This Row],[Date]],"aa")</f>
        <v>septembre 22</v>
      </c>
      <c r="H984" s="1" t="str">
        <f>TEXT(Calendar[[#This Row],[Date]],"mmm")&amp;" "&amp;TEXT(Calendar[[#This Row],[Date]],"aa")</f>
        <v>sept 22</v>
      </c>
      <c r="I984" s="2" t="str">
        <f>"S"&amp;IF(LEN(_xlfn.ISOWEEKNUM(Calendar[[#This Row],[Date]]))=1,"0"&amp;_xlfn.ISOWEEKNUM(Calendar[[#This Row],[Date]]),_xlfn.ISOWEEKNUM(Calendar[[#This Row],[Date]]))</f>
        <v>S36</v>
      </c>
      <c r="J984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4" s="2" t="str">
        <f>TEXT(Calendar[[#This Row],[Date]],"jjjj")</f>
        <v>vendredi</v>
      </c>
      <c r="L984" s="2">
        <f>WEEKDAY(Calendar[[#This Row],[Date]],2)</f>
        <v>5</v>
      </c>
      <c r="M984" s="2">
        <f>DAY(Calendar[[#This Row],[Date]])</f>
        <v>9</v>
      </c>
      <c r="N984" s="2">
        <f>Calendar[[#This Row],[Date]]-DATE(Calendar[[#This Row],[Annee]],1,1)+1</f>
        <v>252</v>
      </c>
      <c r="O984" s="2" t="b">
        <f>IF(OR(Calendar[[#This Row],[Nom_Jour]]="Samedi",Calendar[[#This Row],[Nom_Jour]]="Dimanche"),TRUE)</f>
        <v>0</v>
      </c>
      <c r="P984" s="1" t="b">
        <f>NOT(ISERROR(VLOOKUP(Calendar[[#This Row],[Date]],Fériés[Date Fériés],1,FALSE)))</f>
        <v>0</v>
      </c>
    </row>
    <row r="985" spans="1:16" x14ac:dyDescent="0.3">
      <c r="A985" s="1">
        <v>44814</v>
      </c>
      <c r="B985" s="1" t="str">
        <f>TEXT(Calendar[[#This Row],[Date]],"aaaa")</f>
        <v>2022</v>
      </c>
      <c r="C985" s="1" t="str">
        <f>"T"&amp;ROUNDUP(Calendar[[#This Row],[No_Mois]]/3,0)</f>
        <v>T3</v>
      </c>
      <c r="D985">
        <f t="shared" si="16"/>
        <v>9</v>
      </c>
      <c r="E985" s="2" t="str">
        <f>"M"&amp;Calendar[[#This Row],[No_Mois]]</f>
        <v>M9</v>
      </c>
      <c r="F985" s="2" t="str">
        <f>Calendar[[#This Row],[Annee]]&amp;IF(LEN(Calendar[[#This Row],[No_Mois]])=1,"0"&amp;Calendar[[#This Row],[No_Mois]],Calendar[[#This Row],[No_Mois]])</f>
        <v>202209</v>
      </c>
      <c r="G985" s="1" t="str">
        <f>TEXT(Calendar[[#This Row],[Date]],"mmmm")&amp;" "&amp;TEXT(Calendar[[#This Row],[Date]],"aa")</f>
        <v>septembre 22</v>
      </c>
      <c r="H985" s="1" t="str">
        <f>TEXT(Calendar[[#This Row],[Date]],"mmm")&amp;" "&amp;TEXT(Calendar[[#This Row],[Date]],"aa")</f>
        <v>sept 22</v>
      </c>
      <c r="I985" s="2" t="str">
        <f>"S"&amp;IF(LEN(_xlfn.ISOWEEKNUM(Calendar[[#This Row],[Date]]))=1,"0"&amp;_xlfn.ISOWEEKNUM(Calendar[[#This Row],[Date]]),_xlfn.ISOWEEKNUM(Calendar[[#This Row],[Date]]))</f>
        <v>S36</v>
      </c>
      <c r="J985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5" s="2" t="str">
        <f>TEXT(Calendar[[#This Row],[Date]],"jjjj")</f>
        <v>samedi</v>
      </c>
      <c r="L985" s="2">
        <f>WEEKDAY(Calendar[[#This Row],[Date]],2)</f>
        <v>6</v>
      </c>
      <c r="M985" s="2">
        <f>DAY(Calendar[[#This Row],[Date]])</f>
        <v>10</v>
      </c>
      <c r="N985" s="2">
        <f>Calendar[[#This Row],[Date]]-DATE(Calendar[[#This Row],[Annee]],1,1)+1</f>
        <v>253</v>
      </c>
      <c r="O985" s="2" t="b">
        <f>IF(OR(Calendar[[#This Row],[Nom_Jour]]="Samedi",Calendar[[#This Row],[Nom_Jour]]="Dimanche"),TRUE)</f>
        <v>1</v>
      </c>
      <c r="P985" s="1" t="b">
        <f>NOT(ISERROR(VLOOKUP(Calendar[[#This Row],[Date]],Fériés[Date Fériés],1,FALSE)))</f>
        <v>0</v>
      </c>
    </row>
    <row r="986" spans="1:16" x14ac:dyDescent="0.3">
      <c r="A986" s="1">
        <v>44815</v>
      </c>
      <c r="B986" s="1" t="str">
        <f>TEXT(Calendar[[#This Row],[Date]],"aaaa")</f>
        <v>2022</v>
      </c>
      <c r="C986" s="1" t="str">
        <f>"T"&amp;ROUNDUP(Calendar[[#This Row],[No_Mois]]/3,0)</f>
        <v>T3</v>
      </c>
      <c r="D986">
        <f t="shared" si="16"/>
        <v>9</v>
      </c>
      <c r="E986" s="2" t="str">
        <f>"M"&amp;Calendar[[#This Row],[No_Mois]]</f>
        <v>M9</v>
      </c>
      <c r="F986" s="2" t="str">
        <f>Calendar[[#This Row],[Annee]]&amp;IF(LEN(Calendar[[#This Row],[No_Mois]])=1,"0"&amp;Calendar[[#This Row],[No_Mois]],Calendar[[#This Row],[No_Mois]])</f>
        <v>202209</v>
      </c>
      <c r="G986" s="1" t="str">
        <f>TEXT(Calendar[[#This Row],[Date]],"mmmm")&amp;" "&amp;TEXT(Calendar[[#This Row],[Date]],"aa")</f>
        <v>septembre 22</v>
      </c>
      <c r="H986" s="1" t="str">
        <f>TEXT(Calendar[[#This Row],[Date]],"mmm")&amp;" "&amp;TEXT(Calendar[[#This Row],[Date]],"aa")</f>
        <v>sept 22</v>
      </c>
      <c r="I986" s="2" t="str">
        <f>"S"&amp;IF(LEN(_xlfn.ISOWEEKNUM(Calendar[[#This Row],[Date]]))=1,"0"&amp;_xlfn.ISOWEEKNUM(Calendar[[#This Row],[Date]]),_xlfn.ISOWEEKNUM(Calendar[[#This Row],[Date]]))</f>
        <v>S36</v>
      </c>
      <c r="J986" s="2" t="str">
        <f>Calendar[[#This Row],[Annee]]&amp;"-"&amp;IF(LEN(_xlfn.ISOWEEKNUM(Calendar[[#This Row],[Date]]))=1,"0"&amp;_xlfn.ISOWEEKNUM(Calendar[[#This Row],[Date]]),_xlfn.ISOWEEKNUM(Calendar[[#This Row],[Date]]))</f>
        <v>2022-36</v>
      </c>
      <c r="K986" s="2" t="str">
        <f>TEXT(Calendar[[#This Row],[Date]],"jjjj")</f>
        <v>dimanche</v>
      </c>
      <c r="L986" s="2">
        <f>WEEKDAY(Calendar[[#This Row],[Date]],2)</f>
        <v>7</v>
      </c>
      <c r="M986" s="2">
        <f>DAY(Calendar[[#This Row],[Date]])</f>
        <v>11</v>
      </c>
      <c r="N986" s="2">
        <f>Calendar[[#This Row],[Date]]-DATE(Calendar[[#This Row],[Annee]],1,1)+1</f>
        <v>254</v>
      </c>
      <c r="O986" s="2" t="b">
        <f>IF(OR(Calendar[[#This Row],[Nom_Jour]]="Samedi",Calendar[[#This Row],[Nom_Jour]]="Dimanche"),TRUE)</f>
        <v>1</v>
      </c>
      <c r="P986" s="1" t="b">
        <f>NOT(ISERROR(VLOOKUP(Calendar[[#This Row],[Date]],Fériés[Date Fériés],1,FALSE)))</f>
        <v>0</v>
      </c>
    </row>
    <row r="987" spans="1:16" x14ac:dyDescent="0.3">
      <c r="A987" s="1">
        <v>44816</v>
      </c>
      <c r="B987" s="1" t="str">
        <f>TEXT(Calendar[[#This Row],[Date]],"aaaa")</f>
        <v>2022</v>
      </c>
      <c r="C987" s="1" t="str">
        <f>"T"&amp;ROUNDUP(Calendar[[#This Row],[No_Mois]]/3,0)</f>
        <v>T3</v>
      </c>
      <c r="D987">
        <f t="shared" si="16"/>
        <v>9</v>
      </c>
      <c r="E987" s="2" t="str">
        <f>"M"&amp;Calendar[[#This Row],[No_Mois]]</f>
        <v>M9</v>
      </c>
      <c r="F987" s="2" t="str">
        <f>Calendar[[#This Row],[Annee]]&amp;IF(LEN(Calendar[[#This Row],[No_Mois]])=1,"0"&amp;Calendar[[#This Row],[No_Mois]],Calendar[[#This Row],[No_Mois]])</f>
        <v>202209</v>
      </c>
      <c r="G987" s="1" t="str">
        <f>TEXT(Calendar[[#This Row],[Date]],"mmmm")&amp;" "&amp;TEXT(Calendar[[#This Row],[Date]],"aa")</f>
        <v>septembre 22</v>
      </c>
      <c r="H987" s="1" t="str">
        <f>TEXT(Calendar[[#This Row],[Date]],"mmm")&amp;" "&amp;TEXT(Calendar[[#This Row],[Date]],"aa")</f>
        <v>sept 22</v>
      </c>
      <c r="I987" s="2" t="str">
        <f>"S"&amp;IF(LEN(_xlfn.ISOWEEKNUM(Calendar[[#This Row],[Date]]))=1,"0"&amp;_xlfn.ISOWEEKNUM(Calendar[[#This Row],[Date]]),_xlfn.ISOWEEKNUM(Calendar[[#This Row],[Date]]))</f>
        <v>S37</v>
      </c>
      <c r="J987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87" s="2" t="str">
        <f>TEXT(Calendar[[#This Row],[Date]],"jjjj")</f>
        <v>lundi</v>
      </c>
      <c r="L987" s="2">
        <f>WEEKDAY(Calendar[[#This Row],[Date]],2)</f>
        <v>1</v>
      </c>
      <c r="M987" s="2">
        <f>DAY(Calendar[[#This Row],[Date]])</f>
        <v>12</v>
      </c>
      <c r="N987" s="2">
        <f>Calendar[[#This Row],[Date]]-DATE(Calendar[[#This Row],[Annee]],1,1)+1</f>
        <v>255</v>
      </c>
      <c r="O987" s="2" t="b">
        <f>IF(OR(Calendar[[#This Row],[Nom_Jour]]="Samedi",Calendar[[#This Row],[Nom_Jour]]="Dimanche"),TRUE)</f>
        <v>0</v>
      </c>
      <c r="P987" s="1" t="b">
        <f>NOT(ISERROR(VLOOKUP(Calendar[[#This Row],[Date]],Fériés[Date Fériés],1,FALSE)))</f>
        <v>0</v>
      </c>
    </row>
    <row r="988" spans="1:16" x14ac:dyDescent="0.3">
      <c r="A988" s="1">
        <v>44817</v>
      </c>
      <c r="B988" s="1" t="str">
        <f>TEXT(Calendar[[#This Row],[Date]],"aaaa")</f>
        <v>2022</v>
      </c>
      <c r="C988" s="1" t="str">
        <f>"T"&amp;ROUNDUP(Calendar[[#This Row],[No_Mois]]/3,0)</f>
        <v>T3</v>
      </c>
      <c r="D988">
        <f t="shared" si="16"/>
        <v>9</v>
      </c>
      <c r="E988" s="2" t="str">
        <f>"M"&amp;Calendar[[#This Row],[No_Mois]]</f>
        <v>M9</v>
      </c>
      <c r="F988" s="2" t="str">
        <f>Calendar[[#This Row],[Annee]]&amp;IF(LEN(Calendar[[#This Row],[No_Mois]])=1,"0"&amp;Calendar[[#This Row],[No_Mois]],Calendar[[#This Row],[No_Mois]])</f>
        <v>202209</v>
      </c>
      <c r="G988" s="1" t="str">
        <f>TEXT(Calendar[[#This Row],[Date]],"mmmm")&amp;" "&amp;TEXT(Calendar[[#This Row],[Date]],"aa")</f>
        <v>septembre 22</v>
      </c>
      <c r="H988" s="1" t="str">
        <f>TEXT(Calendar[[#This Row],[Date]],"mmm")&amp;" "&amp;TEXT(Calendar[[#This Row],[Date]],"aa")</f>
        <v>sept 22</v>
      </c>
      <c r="I988" s="2" t="str">
        <f>"S"&amp;IF(LEN(_xlfn.ISOWEEKNUM(Calendar[[#This Row],[Date]]))=1,"0"&amp;_xlfn.ISOWEEKNUM(Calendar[[#This Row],[Date]]),_xlfn.ISOWEEKNUM(Calendar[[#This Row],[Date]]))</f>
        <v>S37</v>
      </c>
      <c r="J988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88" s="2" t="str">
        <f>TEXT(Calendar[[#This Row],[Date]],"jjjj")</f>
        <v>mardi</v>
      </c>
      <c r="L988" s="2">
        <f>WEEKDAY(Calendar[[#This Row],[Date]],2)</f>
        <v>2</v>
      </c>
      <c r="M988" s="2">
        <f>DAY(Calendar[[#This Row],[Date]])</f>
        <v>13</v>
      </c>
      <c r="N988" s="2">
        <f>Calendar[[#This Row],[Date]]-DATE(Calendar[[#This Row],[Annee]],1,1)+1</f>
        <v>256</v>
      </c>
      <c r="O988" s="2" t="b">
        <f>IF(OR(Calendar[[#This Row],[Nom_Jour]]="Samedi",Calendar[[#This Row],[Nom_Jour]]="Dimanche"),TRUE)</f>
        <v>0</v>
      </c>
      <c r="P988" s="1" t="b">
        <f>NOT(ISERROR(VLOOKUP(Calendar[[#This Row],[Date]],Fériés[Date Fériés],1,FALSE)))</f>
        <v>0</v>
      </c>
    </row>
    <row r="989" spans="1:16" x14ac:dyDescent="0.3">
      <c r="A989" s="1">
        <v>44818</v>
      </c>
      <c r="B989" s="1" t="str">
        <f>TEXT(Calendar[[#This Row],[Date]],"aaaa")</f>
        <v>2022</v>
      </c>
      <c r="C989" s="1" t="str">
        <f>"T"&amp;ROUNDUP(Calendar[[#This Row],[No_Mois]]/3,0)</f>
        <v>T3</v>
      </c>
      <c r="D989">
        <f t="shared" si="16"/>
        <v>9</v>
      </c>
      <c r="E989" s="2" t="str">
        <f>"M"&amp;Calendar[[#This Row],[No_Mois]]</f>
        <v>M9</v>
      </c>
      <c r="F989" s="2" t="str">
        <f>Calendar[[#This Row],[Annee]]&amp;IF(LEN(Calendar[[#This Row],[No_Mois]])=1,"0"&amp;Calendar[[#This Row],[No_Mois]],Calendar[[#This Row],[No_Mois]])</f>
        <v>202209</v>
      </c>
      <c r="G989" s="1" t="str">
        <f>TEXT(Calendar[[#This Row],[Date]],"mmmm")&amp;" "&amp;TEXT(Calendar[[#This Row],[Date]],"aa")</f>
        <v>septembre 22</v>
      </c>
      <c r="H989" s="1" t="str">
        <f>TEXT(Calendar[[#This Row],[Date]],"mmm")&amp;" "&amp;TEXT(Calendar[[#This Row],[Date]],"aa")</f>
        <v>sept 22</v>
      </c>
      <c r="I989" s="2" t="str">
        <f>"S"&amp;IF(LEN(_xlfn.ISOWEEKNUM(Calendar[[#This Row],[Date]]))=1,"0"&amp;_xlfn.ISOWEEKNUM(Calendar[[#This Row],[Date]]),_xlfn.ISOWEEKNUM(Calendar[[#This Row],[Date]]))</f>
        <v>S37</v>
      </c>
      <c r="J989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89" s="2" t="str">
        <f>TEXT(Calendar[[#This Row],[Date]],"jjjj")</f>
        <v>mercredi</v>
      </c>
      <c r="L989" s="2">
        <f>WEEKDAY(Calendar[[#This Row],[Date]],2)</f>
        <v>3</v>
      </c>
      <c r="M989" s="2">
        <f>DAY(Calendar[[#This Row],[Date]])</f>
        <v>14</v>
      </c>
      <c r="N989" s="2">
        <f>Calendar[[#This Row],[Date]]-DATE(Calendar[[#This Row],[Annee]],1,1)+1</f>
        <v>257</v>
      </c>
      <c r="O989" s="2" t="b">
        <f>IF(OR(Calendar[[#This Row],[Nom_Jour]]="Samedi",Calendar[[#This Row],[Nom_Jour]]="Dimanche"),TRUE)</f>
        <v>0</v>
      </c>
      <c r="P989" s="1" t="b">
        <f>NOT(ISERROR(VLOOKUP(Calendar[[#This Row],[Date]],Fériés[Date Fériés],1,FALSE)))</f>
        <v>0</v>
      </c>
    </row>
    <row r="990" spans="1:16" x14ac:dyDescent="0.3">
      <c r="A990" s="1">
        <v>44819</v>
      </c>
      <c r="B990" s="1" t="str">
        <f>TEXT(Calendar[[#This Row],[Date]],"aaaa")</f>
        <v>2022</v>
      </c>
      <c r="C990" s="1" t="str">
        <f>"T"&amp;ROUNDUP(Calendar[[#This Row],[No_Mois]]/3,0)</f>
        <v>T3</v>
      </c>
      <c r="D990">
        <f t="shared" si="16"/>
        <v>9</v>
      </c>
      <c r="E990" s="2" t="str">
        <f>"M"&amp;Calendar[[#This Row],[No_Mois]]</f>
        <v>M9</v>
      </c>
      <c r="F990" s="2" t="str">
        <f>Calendar[[#This Row],[Annee]]&amp;IF(LEN(Calendar[[#This Row],[No_Mois]])=1,"0"&amp;Calendar[[#This Row],[No_Mois]],Calendar[[#This Row],[No_Mois]])</f>
        <v>202209</v>
      </c>
      <c r="G990" s="1" t="str">
        <f>TEXT(Calendar[[#This Row],[Date]],"mmmm")&amp;" "&amp;TEXT(Calendar[[#This Row],[Date]],"aa")</f>
        <v>septembre 22</v>
      </c>
      <c r="H990" s="1" t="str">
        <f>TEXT(Calendar[[#This Row],[Date]],"mmm")&amp;" "&amp;TEXT(Calendar[[#This Row],[Date]],"aa")</f>
        <v>sept 22</v>
      </c>
      <c r="I990" s="2" t="str">
        <f>"S"&amp;IF(LEN(_xlfn.ISOWEEKNUM(Calendar[[#This Row],[Date]]))=1,"0"&amp;_xlfn.ISOWEEKNUM(Calendar[[#This Row],[Date]]),_xlfn.ISOWEEKNUM(Calendar[[#This Row],[Date]]))</f>
        <v>S37</v>
      </c>
      <c r="J990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90" s="2" t="str">
        <f>TEXT(Calendar[[#This Row],[Date]],"jjjj")</f>
        <v>jeudi</v>
      </c>
      <c r="L990" s="2">
        <f>WEEKDAY(Calendar[[#This Row],[Date]],2)</f>
        <v>4</v>
      </c>
      <c r="M990" s="2">
        <f>DAY(Calendar[[#This Row],[Date]])</f>
        <v>15</v>
      </c>
      <c r="N990" s="2">
        <f>Calendar[[#This Row],[Date]]-DATE(Calendar[[#This Row],[Annee]],1,1)+1</f>
        <v>258</v>
      </c>
      <c r="O990" s="2" t="b">
        <f>IF(OR(Calendar[[#This Row],[Nom_Jour]]="Samedi",Calendar[[#This Row],[Nom_Jour]]="Dimanche"),TRUE)</f>
        <v>0</v>
      </c>
      <c r="P990" s="1" t="b">
        <f>NOT(ISERROR(VLOOKUP(Calendar[[#This Row],[Date]],Fériés[Date Fériés],1,FALSE)))</f>
        <v>0</v>
      </c>
    </row>
    <row r="991" spans="1:16" x14ac:dyDescent="0.3">
      <c r="A991" s="1">
        <v>44820</v>
      </c>
      <c r="B991" s="1" t="str">
        <f>TEXT(Calendar[[#This Row],[Date]],"aaaa")</f>
        <v>2022</v>
      </c>
      <c r="C991" s="1" t="str">
        <f>"T"&amp;ROUNDUP(Calendar[[#This Row],[No_Mois]]/3,0)</f>
        <v>T3</v>
      </c>
      <c r="D991">
        <f t="shared" si="16"/>
        <v>9</v>
      </c>
      <c r="E991" s="2" t="str">
        <f>"M"&amp;Calendar[[#This Row],[No_Mois]]</f>
        <v>M9</v>
      </c>
      <c r="F991" s="2" t="str">
        <f>Calendar[[#This Row],[Annee]]&amp;IF(LEN(Calendar[[#This Row],[No_Mois]])=1,"0"&amp;Calendar[[#This Row],[No_Mois]],Calendar[[#This Row],[No_Mois]])</f>
        <v>202209</v>
      </c>
      <c r="G991" s="1" t="str">
        <f>TEXT(Calendar[[#This Row],[Date]],"mmmm")&amp;" "&amp;TEXT(Calendar[[#This Row],[Date]],"aa")</f>
        <v>septembre 22</v>
      </c>
      <c r="H991" s="1" t="str">
        <f>TEXT(Calendar[[#This Row],[Date]],"mmm")&amp;" "&amp;TEXT(Calendar[[#This Row],[Date]],"aa")</f>
        <v>sept 22</v>
      </c>
      <c r="I991" s="2" t="str">
        <f>"S"&amp;IF(LEN(_xlfn.ISOWEEKNUM(Calendar[[#This Row],[Date]]))=1,"0"&amp;_xlfn.ISOWEEKNUM(Calendar[[#This Row],[Date]]),_xlfn.ISOWEEKNUM(Calendar[[#This Row],[Date]]))</f>
        <v>S37</v>
      </c>
      <c r="J991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91" s="2" t="str">
        <f>TEXT(Calendar[[#This Row],[Date]],"jjjj")</f>
        <v>vendredi</v>
      </c>
      <c r="L991" s="2">
        <f>WEEKDAY(Calendar[[#This Row],[Date]],2)</f>
        <v>5</v>
      </c>
      <c r="M991" s="2">
        <f>DAY(Calendar[[#This Row],[Date]])</f>
        <v>16</v>
      </c>
      <c r="N991" s="2">
        <f>Calendar[[#This Row],[Date]]-DATE(Calendar[[#This Row],[Annee]],1,1)+1</f>
        <v>259</v>
      </c>
      <c r="O991" s="2" t="b">
        <f>IF(OR(Calendar[[#This Row],[Nom_Jour]]="Samedi",Calendar[[#This Row],[Nom_Jour]]="Dimanche"),TRUE)</f>
        <v>0</v>
      </c>
      <c r="P991" s="1" t="b">
        <f>NOT(ISERROR(VLOOKUP(Calendar[[#This Row],[Date]],Fériés[Date Fériés],1,FALSE)))</f>
        <v>0</v>
      </c>
    </row>
    <row r="992" spans="1:16" x14ac:dyDescent="0.3">
      <c r="A992" s="1">
        <v>44821</v>
      </c>
      <c r="B992" s="1" t="str">
        <f>TEXT(Calendar[[#This Row],[Date]],"aaaa")</f>
        <v>2022</v>
      </c>
      <c r="C992" s="1" t="str">
        <f>"T"&amp;ROUNDUP(Calendar[[#This Row],[No_Mois]]/3,0)</f>
        <v>T3</v>
      </c>
      <c r="D992">
        <f t="shared" si="16"/>
        <v>9</v>
      </c>
      <c r="E992" s="2" t="str">
        <f>"M"&amp;Calendar[[#This Row],[No_Mois]]</f>
        <v>M9</v>
      </c>
      <c r="F992" s="2" t="str">
        <f>Calendar[[#This Row],[Annee]]&amp;IF(LEN(Calendar[[#This Row],[No_Mois]])=1,"0"&amp;Calendar[[#This Row],[No_Mois]],Calendar[[#This Row],[No_Mois]])</f>
        <v>202209</v>
      </c>
      <c r="G992" s="1" t="str">
        <f>TEXT(Calendar[[#This Row],[Date]],"mmmm")&amp;" "&amp;TEXT(Calendar[[#This Row],[Date]],"aa")</f>
        <v>septembre 22</v>
      </c>
      <c r="H992" s="1" t="str">
        <f>TEXT(Calendar[[#This Row],[Date]],"mmm")&amp;" "&amp;TEXT(Calendar[[#This Row],[Date]],"aa")</f>
        <v>sept 22</v>
      </c>
      <c r="I992" s="2" t="str">
        <f>"S"&amp;IF(LEN(_xlfn.ISOWEEKNUM(Calendar[[#This Row],[Date]]))=1,"0"&amp;_xlfn.ISOWEEKNUM(Calendar[[#This Row],[Date]]),_xlfn.ISOWEEKNUM(Calendar[[#This Row],[Date]]))</f>
        <v>S37</v>
      </c>
      <c r="J992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92" s="2" t="str">
        <f>TEXT(Calendar[[#This Row],[Date]],"jjjj")</f>
        <v>samedi</v>
      </c>
      <c r="L992" s="2">
        <f>WEEKDAY(Calendar[[#This Row],[Date]],2)</f>
        <v>6</v>
      </c>
      <c r="M992" s="2">
        <f>DAY(Calendar[[#This Row],[Date]])</f>
        <v>17</v>
      </c>
      <c r="N992" s="2">
        <f>Calendar[[#This Row],[Date]]-DATE(Calendar[[#This Row],[Annee]],1,1)+1</f>
        <v>260</v>
      </c>
      <c r="O992" s="2" t="b">
        <f>IF(OR(Calendar[[#This Row],[Nom_Jour]]="Samedi",Calendar[[#This Row],[Nom_Jour]]="Dimanche"),TRUE)</f>
        <v>1</v>
      </c>
      <c r="P992" s="1" t="b">
        <f>NOT(ISERROR(VLOOKUP(Calendar[[#This Row],[Date]],Fériés[Date Fériés],1,FALSE)))</f>
        <v>0</v>
      </c>
    </row>
    <row r="993" spans="1:16" x14ac:dyDescent="0.3">
      <c r="A993" s="1">
        <v>44822</v>
      </c>
      <c r="B993" s="1" t="str">
        <f>TEXT(Calendar[[#This Row],[Date]],"aaaa")</f>
        <v>2022</v>
      </c>
      <c r="C993" s="1" t="str">
        <f>"T"&amp;ROUNDUP(Calendar[[#This Row],[No_Mois]]/3,0)</f>
        <v>T3</v>
      </c>
      <c r="D993">
        <f t="shared" si="16"/>
        <v>9</v>
      </c>
      <c r="E993" s="2" t="str">
        <f>"M"&amp;Calendar[[#This Row],[No_Mois]]</f>
        <v>M9</v>
      </c>
      <c r="F993" s="2" t="str">
        <f>Calendar[[#This Row],[Annee]]&amp;IF(LEN(Calendar[[#This Row],[No_Mois]])=1,"0"&amp;Calendar[[#This Row],[No_Mois]],Calendar[[#This Row],[No_Mois]])</f>
        <v>202209</v>
      </c>
      <c r="G993" s="1" t="str">
        <f>TEXT(Calendar[[#This Row],[Date]],"mmmm")&amp;" "&amp;TEXT(Calendar[[#This Row],[Date]],"aa")</f>
        <v>septembre 22</v>
      </c>
      <c r="H993" s="1" t="str">
        <f>TEXT(Calendar[[#This Row],[Date]],"mmm")&amp;" "&amp;TEXT(Calendar[[#This Row],[Date]],"aa")</f>
        <v>sept 22</v>
      </c>
      <c r="I993" s="2" t="str">
        <f>"S"&amp;IF(LEN(_xlfn.ISOWEEKNUM(Calendar[[#This Row],[Date]]))=1,"0"&amp;_xlfn.ISOWEEKNUM(Calendar[[#This Row],[Date]]),_xlfn.ISOWEEKNUM(Calendar[[#This Row],[Date]]))</f>
        <v>S37</v>
      </c>
      <c r="J993" s="2" t="str">
        <f>Calendar[[#This Row],[Annee]]&amp;"-"&amp;IF(LEN(_xlfn.ISOWEEKNUM(Calendar[[#This Row],[Date]]))=1,"0"&amp;_xlfn.ISOWEEKNUM(Calendar[[#This Row],[Date]]),_xlfn.ISOWEEKNUM(Calendar[[#This Row],[Date]]))</f>
        <v>2022-37</v>
      </c>
      <c r="K993" s="2" t="str">
        <f>TEXT(Calendar[[#This Row],[Date]],"jjjj")</f>
        <v>dimanche</v>
      </c>
      <c r="L993" s="2">
        <f>WEEKDAY(Calendar[[#This Row],[Date]],2)</f>
        <v>7</v>
      </c>
      <c r="M993" s="2">
        <f>DAY(Calendar[[#This Row],[Date]])</f>
        <v>18</v>
      </c>
      <c r="N993" s="2">
        <f>Calendar[[#This Row],[Date]]-DATE(Calendar[[#This Row],[Annee]],1,1)+1</f>
        <v>261</v>
      </c>
      <c r="O993" s="2" t="b">
        <f>IF(OR(Calendar[[#This Row],[Nom_Jour]]="Samedi",Calendar[[#This Row],[Nom_Jour]]="Dimanche"),TRUE)</f>
        <v>1</v>
      </c>
      <c r="P993" s="1" t="b">
        <f>NOT(ISERROR(VLOOKUP(Calendar[[#This Row],[Date]],Fériés[Date Fériés],1,FALSE)))</f>
        <v>0</v>
      </c>
    </row>
    <row r="994" spans="1:16" x14ac:dyDescent="0.3">
      <c r="A994" s="1">
        <v>44823</v>
      </c>
      <c r="B994" s="1" t="str">
        <f>TEXT(Calendar[[#This Row],[Date]],"aaaa")</f>
        <v>2022</v>
      </c>
      <c r="C994" s="1" t="str">
        <f>"T"&amp;ROUNDUP(Calendar[[#This Row],[No_Mois]]/3,0)</f>
        <v>T3</v>
      </c>
      <c r="D994">
        <f t="shared" si="16"/>
        <v>9</v>
      </c>
      <c r="E994" s="2" t="str">
        <f>"M"&amp;Calendar[[#This Row],[No_Mois]]</f>
        <v>M9</v>
      </c>
      <c r="F994" s="2" t="str">
        <f>Calendar[[#This Row],[Annee]]&amp;IF(LEN(Calendar[[#This Row],[No_Mois]])=1,"0"&amp;Calendar[[#This Row],[No_Mois]],Calendar[[#This Row],[No_Mois]])</f>
        <v>202209</v>
      </c>
      <c r="G994" s="1" t="str">
        <f>TEXT(Calendar[[#This Row],[Date]],"mmmm")&amp;" "&amp;TEXT(Calendar[[#This Row],[Date]],"aa")</f>
        <v>septembre 22</v>
      </c>
      <c r="H994" s="1" t="str">
        <f>TEXT(Calendar[[#This Row],[Date]],"mmm")&amp;" "&amp;TEXT(Calendar[[#This Row],[Date]],"aa")</f>
        <v>sept 22</v>
      </c>
      <c r="I994" s="2" t="str">
        <f>"S"&amp;IF(LEN(_xlfn.ISOWEEKNUM(Calendar[[#This Row],[Date]]))=1,"0"&amp;_xlfn.ISOWEEKNUM(Calendar[[#This Row],[Date]]),_xlfn.ISOWEEKNUM(Calendar[[#This Row],[Date]]))</f>
        <v>S38</v>
      </c>
      <c r="J994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994" s="2" t="str">
        <f>TEXT(Calendar[[#This Row],[Date]],"jjjj")</f>
        <v>lundi</v>
      </c>
      <c r="L994" s="2">
        <f>WEEKDAY(Calendar[[#This Row],[Date]],2)</f>
        <v>1</v>
      </c>
      <c r="M994" s="2">
        <f>DAY(Calendar[[#This Row],[Date]])</f>
        <v>19</v>
      </c>
      <c r="N994" s="2">
        <f>Calendar[[#This Row],[Date]]-DATE(Calendar[[#This Row],[Annee]],1,1)+1</f>
        <v>262</v>
      </c>
      <c r="O994" s="2" t="b">
        <f>IF(OR(Calendar[[#This Row],[Nom_Jour]]="Samedi",Calendar[[#This Row],[Nom_Jour]]="Dimanche"),TRUE)</f>
        <v>0</v>
      </c>
      <c r="P994" s="1" t="b">
        <f>NOT(ISERROR(VLOOKUP(Calendar[[#This Row],[Date]],Fériés[Date Fériés],1,FALSE)))</f>
        <v>0</v>
      </c>
    </row>
    <row r="995" spans="1:16" x14ac:dyDescent="0.3">
      <c r="A995" s="1">
        <v>44824</v>
      </c>
      <c r="B995" s="1" t="str">
        <f>TEXT(Calendar[[#This Row],[Date]],"aaaa")</f>
        <v>2022</v>
      </c>
      <c r="C995" s="1" t="str">
        <f>"T"&amp;ROUNDUP(Calendar[[#This Row],[No_Mois]]/3,0)</f>
        <v>T3</v>
      </c>
      <c r="D995">
        <f t="shared" si="16"/>
        <v>9</v>
      </c>
      <c r="E995" s="2" t="str">
        <f>"M"&amp;Calendar[[#This Row],[No_Mois]]</f>
        <v>M9</v>
      </c>
      <c r="F995" s="2" t="str">
        <f>Calendar[[#This Row],[Annee]]&amp;IF(LEN(Calendar[[#This Row],[No_Mois]])=1,"0"&amp;Calendar[[#This Row],[No_Mois]],Calendar[[#This Row],[No_Mois]])</f>
        <v>202209</v>
      </c>
      <c r="G995" s="1" t="str">
        <f>TEXT(Calendar[[#This Row],[Date]],"mmmm")&amp;" "&amp;TEXT(Calendar[[#This Row],[Date]],"aa")</f>
        <v>septembre 22</v>
      </c>
      <c r="H995" s="1" t="str">
        <f>TEXT(Calendar[[#This Row],[Date]],"mmm")&amp;" "&amp;TEXT(Calendar[[#This Row],[Date]],"aa")</f>
        <v>sept 22</v>
      </c>
      <c r="I995" s="2" t="str">
        <f>"S"&amp;IF(LEN(_xlfn.ISOWEEKNUM(Calendar[[#This Row],[Date]]))=1,"0"&amp;_xlfn.ISOWEEKNUM(Calendar[[#This Row],[Date]]),_xlfn.ISOWEEKNUM(Calendar[[#This Row],[Date]]))</f>
        <v>S38</v>
      </c>
      <c r="J995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995" s="2" t="str">
        <f>TEXT(Calendar[[#This Row],[Date]],"jjjj")</f>
        <v>mardi</v>
      </c>
      <c r="L995" s="2">
        <f>WEEKDAY(Calendar[[#This Row],[Date]],2)</f>
        <v>2</v>
      </c>
      <c r="M995" s="2">
        <f>DAY(Calendar[[#This Row],[Date]])</f>
        <v>20</v>
      </c>
      <c r="N995" s="2">
        <f>Calendar[[#This Row],[Date]]-DATE(Calendar[[#This Row],[Annee]],1,1)+1</f>
        <v>263</v>
      </c>
      <c r="O995" s="2" t="b">
        <f>IF(OR(Calendar[[#This Row],[Nom_Jour]]="Samedi",Calendar[[#This Row],[Nom_Jour]]="Dimanche"),TRUE)</f>
        <v>0</v>
      </c>
      <c r="P995" s="1" t="b">
        <f>NOT(ISERROR(VLOOKUP(Calendar[[#This Row],[Date]],Fériés[Date Fériés],1,FALSE)))</f>
        <v>0</v>
      </c>
    </row>
    <row r="996" spans="1:16" x14ac:dyDescent="0.3">
      <c r="A996" s="1">
        <v>44825</v>
      </c>
      <c r="B996" s="1" t="str">
        <f>TEXT(Calendar[[#This Row],[Date]],"aaaa")</f>
        <v>2022</v>
      </c>
      <c r="C996" s="1" t="str">
        <f>"T"&amp;ROUNDUP(Calendar[[#This Row],[No_Mois]]/3,0)</f>
        <v>T3</v>
      </c>
      <c r="D996">
        <f t="shared" si="16"/>
        <v>9</v>
      </c>
      <c r="E996" s="2" t="str">
        <f>"M"&amp;Calendar[[#This Row],[No_Mois]]</f>
        <v>M9</v>
      </c>
      <c r="F996" s="2" t="str">
        <f>Calendar[[#This Row],[Annee]]&amp;IF(LEN(Calendar[[#This Row],[No_Mois]])=1,"0"&amp;Calendar[[#This Row],[No_Mois]],Calendar[[#This Row],[No_Mois]])</f>
        <v>202209</v>
      </c>
      <c r="G996" s="1" t="str">
        <f>TEXT(Calendar[[#This Row],[Date]],"mmmm")&amp;" "&amp;TEXT(Calendar[[#This Row],[Date]],"aa")</f>
        <v>septembre 22</v>
      </c>
      <c r="H996" s="1" t="str">
        <f>TEXT(Calendar[[#This Row],[Date]],"mmm")&amp;" "&amp;TEXT(Calendar[[#This Row],[Date]],"aa")</f>
        <v>sept 22</v>
      </c>
      <c r="I996" s="2" t="str">
        <f>"S"&amp;IF(LEN(_xlfn.ISOWEEKNUM(Calendar[[#This Row],[Date]]))=1,"0"&amp;_xlfn.ISOWEEKNUM(Calendar[[#This Row],[Date]]),_xlfn.ISOWEEKNUM(Calendar[[#This Row],[Date]]))</f>
        <v>S38</v>
      </c>
      <c r="J996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996" s="2" t="str">
        <f>TEXT(Calendar[[#This Row],[Date]],"jjjj")</f>
        <v>mercredi</v>
      </c>
      <c r="L996" s="2">
        <f>WEEKDAY(Calendar[[#This Row],[Date]],2)</f>
        <v>3</v>
      </c>
      <c r="M996" s="2">
        <f>DAY(Calendar[[#This Row],[Date]])</f>
        <v>21</v>
      </c>
      <c r="N996" s="2">
        <f>Calendar[[#This Row],[Date]]-DATE(Calendar[[#This Row],[Annee]],1,1)+1</f>
        <v>264</v>
      </c>
      <c r="O996" s="2" t="b">
        <f>IF(OR(Calendar[[#This Row],[Nom_Jour]]="Samedi",Calendar[[#This Row],[Nom_Jour]]="Dimanche"),TRUE)</f>
        <v>0</v>
      </c>
      <c r="P996" s="1" t="b">
        <f>NOT(ISERROR(VLOOKUP(Calendar[[#This Row],[Date]],Fériés[Date Fériés],1,FALSE)))</f>
        <v>0</v>
      </c>
    </row>
    <row r="997" spans="1:16" x14ac:dyDescent="0.3">
      <c r="A997" s="1">
        <v>44826</v>
      </c>
      <c r="B997" s="1" t="str">
        <f>TEXT(Calendar[[#This Row],[Date]],"aaaa")</f>
        <v>2022</v>
      </c>
      <c r="C997" s="1" t="str">
        <f>"T"&amp;ROUNDUP(Calendar[[#This Row],[No_Mois]]/3,0)</f>
        <v>T3</v>
      </c>
      <c r="D997">
        <f t="shared" si="16"/>
        <v>9</v>
      </c>
      <c r="E997" s="2" t="str">
        <f>"M"&amp;Calendar[[#This Row],[No_Mois]]</f>
        <v>M9</v>
      </c>
      <c r="F997" s="2" t="str">
        <f>Calendar[[#This Row],[Annee]]&amp;IF(LEN(Calendar[[#This Row],[No_Mois]])=1,"0"&amp;Calendar[[#This Row],[No_Mois]],Calendar[[#This Row],[No_Mois]])</f>
        <v>202209</v>
      </c>
      <c r="G997" s="1" t="str">
        <f>TEXT(Calendar[[#This Row],[Date]],"mmmm")&amp;" "&amp;TEXT(Calendar[[#This Row],[Date]],"aa")</f>
        <v>septembre 22</v>
      </c>
      <c r="H997" s="1" t="str">
        <f>TEXT(Calendar[[#This Row],[Date]],"mmm")&amp;" "&amp;TEXT(Calendar[[#This Row],[Date]],"aa")</f>
        <v>sept 22</v>
      </c>
      <c r="I997" s="2" t="str">
        <f>"S"&amp;IF(LEN(_xlfn.ISOWEEKNUM(Calendar[[#This Row],[Date]]))=1,"0"&amp;_xlfn.ISOWEEKNUM(Calendar[[#This Row],[Date]]),_xlfn.ISOWEEKNUM(Calendar[[#This Row],[Date]]))</f>
        <v>S38</v>
      </c>
      <c r="J997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997" s="2" t="str">
        <f>TEXT(Calendar[[#This Row],[Date]],"jjjj")</f>
        <v>jeudi</v>
      </c>
      <c r="L997" s="2">
        <f>WEEKDAY(Calendar[[#This Row],[Date]],2)</f>
        <v>4</v>
      </c>
      <c r="M997" s="2">
        <f>DAY(Calendar[[#This Row],[Date]])</f>
        <v>22</v>
      </c>
      <c r="N997" s="2">
        <f>Calendar[[#This Row],[Date]]-DATE(Calendar[[#This Row],[Annee]],1,1)+1</f>
        <v>265</v>
      </c>
      <c r="O997" s="2" t="b">
        <f>IF(OR(Calendar[[#This Row],[Nom_Jour]]="Samedi",Calendar[[#This Row],[Nom_Jour]]="Dimanche"),TRUE)</f>
        <v>0</v>
      </c>
      <c r="P997" s="1" t="b">
        <f>NOT(ISERROR(VLOOKUP(Calendar[[#This Row],[Date]],Fériés[Date Fériés],1,FALSE)))</f>
        <v>0</v>
      </c>
    </row>
    <row r="998" spans="1:16" x14ac:dyDescent="0.3">
      <c r="A998" s="1">
        <v>44827</v>
      </c>
      <c r="B998" s="1" t="str">
        <f>TEXT(Calendar[[#This Row],[Date]],"aaaa")</f>
        <v>2022</v>
      </c>
      <c r="C998" s="1" t="str">
        <f>"T"&amp;ROUNDUP(Calendar[[#This Row],[No_Mois]]/3,0)</f>
        <v>T3</v>
      </c>
      <c r="D998">
        <f t="shared" si="16"/>
        <v>9</v>
      </c>
      <c r="E998" s="2" t="str">
        <f>"M"&amp;Calendar[[#This Row],[No_Mois]]</f>
        <v>M9</v>
      </c>
      <c r="F998" s="2" t="str">
        <f>Calendar[[#This Row],[Annee]]&amp;IF(LEN(Calendar[[#This Row],[No_Mois]])=1,"0"&amp;Calendar[[#This Row],[No_Mois]],Calendar[[#This Row],[No_Mois]])</f>
        <v>202209</v>
      </c>
      <c r="G998" s="1" t="str">
        <f>TEXT(Calendar[[#This Row],[Date]],"mmmm")&amp;" "&amp;TEXT(Calendar[[#This Row],[Date]],"aa")</f>
        <v>septembre 22</v>
      </c>
      <c r="H998" s="1" t="str">
        <f>TEXT(Calendar[[#This Row],[Date]],"mmm")&amp;" "&amp;TEXT(Calendar[[#This Row],[Date]],"aa")</f>
        <v>sept 22</v>
      </c>
      <c r="I998" s="2" t="str">
        <f>"S"&amp;IF(LEN(_xlfn.ISOWEEKNUM(Calendar[[#This Row],[Date]]))=1,"0"&amp;_xlfn.ISOWEEKNUM(Calendar[[#This Row],[Date]]),_xlfn.ISOWEEKNUM(Calendar[[#This Row],[Date]]))</f>
        <v>S38</v>
      </c>
      <c r="J998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998" s="2" t="str">
        <f>TEXT(Calendar[[#This Row],[Date]],"jjjj")</f>
        <v>vendredi</v>
      </c>
      <c r="L998" s="2">
        <f>WEEKDAY(Calendar[[#This Row],[Date]],2)</f>
        <v>5</v>
      </c>
      <c r="M998" s="2">
        <f>DAY(Calendar[[#This Row],[Date]])</f>
        <v>23</v>
      </c>
      <c r="N998" s="2">
        <f>Calendar[[#This Row],[Date]]-DATE(Calendar[[#This Row],[Annee]],1,1)+1</f>
        <v>266</v>
      </c>
      <c r="O998" s="2" t="b">
        <f>IF(OR(Calendar[[#This Row],[Nom_Jour]]="Samedi",Calendar[[#This Row],[Nom_Jour]]="Dimanche"),TRUE)</f>
        <v>0</v>
      </c>
      <c r="P998" s="1" t="b">
        <f>NOT(ISERROR(VLOOKUP(Calendar[[#This Row],[Date]],Fériés[Date Fériés],1,FALSE)))</f>
        <v>0</v>
      </c>
    </row>
    <row r="999" spans="1:16" x14ac:dyDescent="0.3">
      <c r="A999" s="1">
        <v>44828</v>
      </c>
      <c r="B999" s="1" t="str">
        <f>TEXT(Calendar[[#This Row],[Date]],"aaaa")</f>
        <v>2022</v>
      </c>
      <c r="C999" s="1" t="str">
        <f>"T"&amp;ROUNDUP(Calendar[[#This Row],[No_Mois]]/3,0)</f>
        <v>T3</v>
      </c>
      <c r="D999">
        <f t="shared" si="16"/>
        <v>9</v>
      </c>
      <c r="E999" s="2" t="str">
        <f>"M"&amp;Calendar[[#This Row],[No_Mois]]</f>
        <v>M9</v>
      </c>
      <c r="F999" s="2" t="str">
        <f>Calendar[[#This Row],[Annee]]&amp;IF(LEN(Calendar[[#This Row],[No_Mois]])=1,"0"&amp;Calendar[[#This Row],[No_Mois]],Calendar[[#This Row],[No_Mois]])</f>
        <v>202209</v>
      </c>
      <c r="G999" s="1" t="str">
        <f>TEXT(Calendar[[#This Row],[Date]],"mmmm")&amp;" "&amp;TEXT(Calendar[[#This Row],[Date]],"aa")</f>
        <v>septembre 22</v>
      </c>
      <c r="H999" s="1" t="str">
        <f>TEXT(Calendar[[#This Row],[Date]],"mmm")&amp;" "&amp;TEXT(Calendar[[#This Row],[Date]],"aa")</f>
        <v>sept 22</v>
      </c>
      <c r="I999" s="2" t="str">
        <f>"S"&amp;IF(LEN(_xlfn.ISOWEEKNUM(Calendar[[#This Row],[Date]]))=1,"0"&amp;_xlfn.ISOWEEKNUM(Calendar[[#This Row],[Date]]),_xlfn.ISOWEEKNUM(Calendar[[#This Row],[Date]]))</f>
        <v>S38</v>
      </c>
      <c r="J999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999" s="2" t="str">
        <f>TEXT(Calendar[[#This Row],[Date]],"jjjj")</f>
        <v>samedi</v>
      </c>
      <c r="L999" s="2">
        <f>WEEKDAY(Calendar[[#This Row],[Date]],2)</f>
        <v>6</v>
      </c>
      <c r="M999" s="2">
        <f>DAY(Calendar[[#This Row],[Date]])</f>
        <v>24</v>
      </c>
      <c r="N999" s="2">
        <f>Calendar[[#This Row],[Date]]-DATE(Calendar[[#This Row],[Annee]],1,1)+1</f>
        <v>267</v>
      </c>
      <c r="O999" s="2" t="b">
        <f>IF(OR(Calendar[[#This Row],[Nom_Jour]]="Samedi",Calendar[[#This Row],[Nom_Jour]]="Dimanche"),TRUE)</f>
        <v>1</v>
      </c>
      <c r="P999" s="1" t="b">
        <f>NOT(ISERROR(VLOOKUP(Calendar[[#This Row],[Date]],Fériés[Date Fériés],1,FALSE)))</f>
        <v>0</v>
      </c>
    </row>
    <row r="1000" spans="1:16" x14ac:dyDescent="0.3">
      <c r="A1000" s="1">
        <v>44829</v>
      </c>
      <c r="B1000" s="1" t="str">
        <f>TEXT(Calendar[[#This Row],[Date]],"aaaa")</f>
        <v>2022</v>
      </c>
      <c r="C1000" s="1" t="str">
        <f>"T"&amp;ROUNDUP(Calendar[[#This Row],[No_Mois]]/3,0)</f>
        <v>T3</v>
      </c>
      <c r="D1000">
        <f t="shared" si="16"/>
        <v>9</v>
      </c>
      <c r="E1000" s="2" t="str">
        <f>"M"&amp;Calendar[[#This Row],[No_Mois]]</f>
        <v>M9</v>
      </c>
      <c r="F1000" s="2" t="str">
        <f>Calendar[[#This Row],[Annee]]&amp;IF(LEN(Calendar[[#This Row],[No_Mois]])=1,"0"&amp;Calendar[[#This Row],[No_Mois]],Calendar[[#This Row],[No_Mois]])</f>
        <v>202209</v>
      </c>
      <c r="G1000" s="1" t="str">
        <f>TEXT(Calendar[[#This Row],[Date]],"mmmm")&amp;" "&amp;TEXT(Calendar[[#This Row],[Date]],"aa")</f>
        <v>septembre 22</v>
      </c>
      <c r="H1000" s="1" t="str">
        <f>TEXT(Calendar[[#This Row],[Date]],"mmm")&amp;" "&amp;TEXT(Calendar[[#This Row],[Date]],"aa")</f>
        <v>sept 22</v>
      </c>
      <c r="I1000" s="2" t="str">
        <f>"S"&amp;IF(LEN(_xlfn.ISOWEEKNUM(Calendar[[#This Row],[Date]]))=1,"0"&amp;_xlfn.ISOWEEKNUM(Calendar[[#This Row],[Date]]),_xlfn.ISOWEEKNUM(Calendar[[#This Row],[Date]]))</f>
        <v>S38</v>
      </c>
      <c r="J1000" s="2" t="str">
        <f>Calendar[[#This Row],[Annee]]&amp;"-"&amp;IF(LEN(_xlfn.ISOWEEKNUM(Calendar[[#This Row],[Date]]))=1,"0"&amp;_xlfn.ISOWEEKNUM(Calendar[[#This Row],[Date]]),_xlfn.ISOWEEKNUM(Calendar[[#This Row],[Date]]))</f>
        <v>2022-38</v>
      </c>
      <c r="K1000" s="2" t="str">
        <f>TEXT(Calendar[[#This Row],[Date]],"jjjj")</f>
        <v>dimanche</v>
      </c>
      <c r="L1000" s="2">
        <f>WEEKDAY(Calendar[[#This Row],[Date]],2)</f>
        <v>7</v>
      </c>
      <c r="M1000" s="2">
        <f>DAY(Calendar[[#This Row],[Date]])</f>
        <v>25</v>
      </c>
      <c r="N1000" s="2">
        <f>Calendar[[#This Row],[Date]]-DATE(Calendar[[#This Row],[Annee]],1,1)+1</f>
        <v>268</v>
      </c>
      <c r="O1000" s="2" t="b">
        <f>IF(OR(Calendar[[#This Row],[Nom_Jour]]="Samedi",Calendar[[#This Row],[Nom_Jour]]="Dimanche"),TRUE)</f>
        <v>1</v>
      </c>
      <c r="P1000" s="1" t="b">
        <f>NOT(ISERROR(VLOOKUP(Calendar[[#This Row],[Date]],Fériés[Date Fériés],1,FALSE)))</f>
        <v>0</v>
      </c>
    </row>
    <row r="1001" spans="1:16" x14ac:dyDescent="0.3">
      <c r="A1001" s="1">
        <v>44830</v>
      </c>
      <c r="B1001" s="1" t="str">
        <f>TEXT(Calendar[[#This Row],[Date]],"aaaa")</f>
        <v>2022</v>
      </c>
      <c r="C1001" s="1" t="str">
        <f>"T"&amp;ROUNDUP(Calendar[[#This Row],[No_Mois]]/3,0)</f>
        <v>T3</v>
      </c>
      <c r="D1001">
        <f t="shared" si="16"/>
        <v>9</v>
      </c>
      <c r="E1001" s="2" t="str">
        <f>"M"&amp;Calendar[[#This Row],[No_Mois]]</f>
        <v>M9</v>
      </c>
      <c r="F1001" s="2" t="str">
        <f>Calendar[[#This Row],[Annee]]&amp;IF(LEN(Calendar[[#This Row],[No_Mois]])=1,"0"&amp;Calendar[[#This Row],[No_Mois]],Calendar[[#This Row],[No_Mois]])</f>
        <v>202209</v>
      </c>
      <c r="G1001" s="1" t="str">
        <f>TEXT(Calendar[[#This Row],[Date]],"mmmm")&amp;" "&amp;TEXT(Calendar[[#This Row],[Date]],"aa")</f>
        <v>septembre 22</v>
      </c>
      <c r="H1001" s="1" t="str">
        <f>TEXT(Calendar[[#This Row],[Date]],"mmm")&amp;" "&amp;TEXT(Calendar[[#This Row],[Date]],"aa")</f>
        <v>sept 22</v>
      </c>
      <c r="I1001" s="2" t="str">
        <f>"S"&amp;IF(LEN(_xlfn.ISOWEEKNUM(Calendar[[#This Row],[Date]]))=1,"0"&amp;_xlfn.ISOWEEKNUM(Calendar[[#This Row],[Date]]),_xlfn.ISOWEEKNUM(Calendar[[#This Row],[Date]]))</f>
        <v>S39</v>
      </c>
      <c r="J1001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1" s="2" t="str">
        <f>TEXT(Calendar[[#This Row],[Date]],"jjjj")</f>
        <v>lundi</v>
      </c>
      <c r="L1001" s="2">
        <f>WEEKDAY(Calendar[[#This Row],[Date]],2)</f>
        <v>1</v>
      </c>
      <c r="M1001" s="2">
        <f>DAY(Calendar[[#This Row],[Date]])</f>
        <v>26</v>
      </c>
      <c r="N1001" s="2">
        <f>Calendar[[#This Row],[Date]]-DATE(Calendar[[#This Row],[Annee]],1,1)+1</f>
        <v>269</v>
      </c>
      <c r="O1001" s="2" t="b">
        <f>IF(OR(Calendar[[#This Row],[Nom_Jour]]="Samedi",Calendar[[#This Row],[Nom_Jour]]="Dimanche"),TRUE)</f>
        <v>0</v>
      </c>
      <c r="P1001" s="1" t="b">
        <f>NOT(ISERROR(VLOOKUP(Calendar[[#This Row],[Date]],Fériés[Date Fériés],1,FALSE)))</f>
        <v>0</v>
      </c>
    </row>
    <row r="1002" spans="1:16" x14ac:dyDescent="0.3">
      <c r="A1002" s="1">
        <v>44831</v>
      </c>
      <c r="B1002" s="1" t="str">
        <f>TEXT(Calendar[[#This Row],[Date]],"aaaa")</f>
        <v>2022</v>
      </c>
      <c r="C1002" s="1" t="str">
        <f>"T"&amp;ROUNDUP(Calendar[[#This Row],[No_Mois]]/3,0)</f>
        <v>T3</v>
      </c>
      <c r="D1002">
        <f t="shared" si="16"/>
        <v>9</v>
      </c>
      <c r="E1002" s="2" t="str">
        <f>"M"&amp;Calendar[[#This Row],[No_Mois]]</f>
        <v>M9</v>
      </c>
      <c r="F1002" s="2" t="str">
        <f>Calendar[[#This Row],[Annee]]&amp;IF(LEN(Calendar[[#This Row],[No_Mois]])=1,"0"&amp;Calendar[[#This Row],[No_Mois]],Calendar[[#This Row],[No_Mois]])</f>
        <v>202209</v>
      </c>
      <c r="G1002" s="1" t="str">
        <f>TEXT(Calendar[[#This Row],[Date]],"mmmm")&amp;" "&amp;TEXT(Calendar[[#This Row],[Date]],"aa")</f>
        <v>septembre 22</v>
      </c>
      <c r="H1002" s="1" t="str">
        <f>TEXT(Calendar[[#This Row],[Date]],"mmm")&amp;" "&amp;TEXT(Calendar[[#This Row],[Date]],"aa")</f>
        <v>sept 22</v>
      </c>
      <c r="I1002" s="2" t="str">
        <f>"S"&amp;IF(LEN(_xlfn.ISOWEEKNUM(Calendar[[#This Row],[Date]]))=1,"0"&amp;_xlfn.ISOWEEKNUM(Calendar[[#This Row],[Date]]),_xlfn.ISOWEEKNUM(Calendar[[#This Row],[Date]]))</f>
        <v>S39</v>
      </c>
      <c r="J1002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2" s="2" t="str">
        <f>TEXT(Calendar[[#This Row],[Date]],"jjjj")</f>
        <v>mardi</v>
      </c>
      <c r="L1002" s="2">
        <f>WEEKDAY(Calendar[[#This Row],[Date]],2)</f>
        <v>2</v>
      </c>
      <c r="M1002" s="2">
        <f>DAY(Calendar[[#This Row],[Date]])</f>
        <v>27</v>
      </c>
      <c r="N1002" s="2">
        <f>Calendar[[#This Row],[Date]]-DATE(Calendar[[#This Row],[Annee]],1,1)+1</f>
        <v>270</v>
      </c>
      <c r="O1002" s="2" t="b">
        <f>IF(OR(Calendar[[#This Row],[Nom_Jour]]="Samedi",Calendar[[#This Row],[Nom_Jour]]="Dimanche"),TRUE)</f>
        <v>0</v>
      </c>
      <c r="P1002" s="1" t="b">
        <f>NOT(ISERROR(VLOOKUP(Calendar[[#This Row],[Date]],Fériés[Date Fériés],1,FALSE)))</f>
        <v>0</v>
      </c>
    </row>
    <row r="1003" spans="1:16" x14ac:dyDescent="0.3">
      <c r="A1003" s="1">
        <v>44832</v>
      </c>
      <c r="B1003" s="1" t="str">
        <f>TEXT(Calendar[[#This Row],[Date]],"aaaa")</f>
        <v>2022</v>
      </c>
      <c r="C1003" s="1" t="str">
        <f>"T"&amp;ROUNDUP(Calendar[[#This Row],[No_Mois]]/3,0)</f>
        <v>T3</v>
      </c>
      <c r="D1003">
        <f t="shared" si="16"/>
        <v>9</v>
      </c>
      <c r="E1003" s="2" t="str">
        <f>"M"&amp;Calendar[[#This Row],[No_Mois]]</f>
        <v>M9</v>
      </c>
      <c r="F1003" s="2" t="str">
        <f>Calendar[[#This Row],[Annee]]&amp;IF(LEN(Calendar[[#This Row],[No_Mois]])=1,"0"&amp;Calendar[[#This Row],[No_Mois]],Calendar[[#This Row],[No_Mois]])</f>
        <v>202209</v>
      </c>
      <c r="G1003" s="1" t="str">
        <f>TEXT(Calendar[[#This Row],[Date]],"mmmm")&amp;" "&amp;TEXT(Calendar[[#This Row],[Date]],"aa")</f>
        <v>septembre 22</v>
      </c>
      <c r="H1003" s="1" t="str">
        <f>TEXT(Calendar[[#This Row],[Date]],"mmm")&amp;" "&amp;TEXT(Calendar[[#This Row],[Date]],"aa")</f>
        <v>sept 22</v>
      </c>
      <c r="I1003" s="2" t="str">
        <f>"S"&amp;IF(LEN(_xlfn.ISOWEEKNUM(Calendar[[#This Row],[Date]]))=1,"0"&amp;_xlfn.ISOWEEKNUM(Calendar[[#This Row],[Date]]),_xlfn.ISOWEEKNUM(Calendar[[#This Row],[Date]]))</f>
        <v>S39</v>
      </c>
      <c r="J1003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3" s="2" t="str">
        <f>TEXT(Calendar[[#This Row],[Date]],"jjjj")</f>
        <v>mercredi</v>
      </c>
      <c r="L1003" s="2">
        <f>WEEKDAY(Calendar[[#This Row],[Date]],2)</f>
        <v>3</v>
      </c>
      <c r="M1003" s="2">
        <f>DAY(Calendar[[#This Row],[Date]])</f>
        <v>28</v>
      </c>
      <c r="N1003" s="2">
        <f>Calendar[[#This Row],[Date]]-DATE(Calendar[[#This Row],[Annee]],1,1)+1</f>
        <v>271</v>
      </c>
      <c r="O1003" s="2" t="b">
        <f>IF(OR(Calendar[[#This Row],[Nom_Jour]]="Samedi",Calendar[[#This Row],[Nom_Jour]]="Dimanche"),TRUE)</f>
        <v>0</v>
      </c>
      <c r="P1003" s="1" t="b">
        <f>NOT(ISERROR(VLOOKUP(Calendar[[#This Row],[Date]],Fériés[Date Fériés],1,FALSE)))</f>
        <v>0</v>
      </c>
    </row>
    <row r="1004" spans="1:16" x14ac:dyDescent="0.3">
      <c r="A1004" s="1">
        <v>44833</v>
      </c>
      <c r="B1004" s="1" t="str">
        <f>TEXT(Calendar[[#This Row],[Date]],"aaaa")</f>
        <v>2022</v>
      </c>
      <c r="C1004" s="1" t="str">
        <f>"T"&amp;ROUNDUP(Calendar[[#This Row],[No_Mois]]/3,0)</f>
        <v>T3</v>
      </c>
      <c r="D1004">
        <f t="shared" si="16"/>
        <v>9</v>
      </c>
      <c r="E1004" s="2" t="str">
        <f>"M"&amp;Calendar[[#This Row],[No_Mois]]</f>
        <v>M9</v>
      </c>
      <c r="F1004" s="2" t="str">
        <f>Calendar[[#This Row],[Annee]]&amp;IF(LEN(Calendar[[#This Row],[No_Mois]])=1,"0"&amp;Calendar[[#This Row],[No_Mois]],Calendar[[#This Row],[No_Mois]])</f>
        <v>202209</v>
      </c>
      <c r="G1004" s="1" t="str">
        <f>TEXT(Calendar[[#This Row],[Date]],"mmmm")&amp;" "&amp;TEXT(Calendar[[#This Row],[Date]],"aa")</f>
        <v>septembre 22</v>
      </c>
      <c r="H1004" s="1" t="str">
        <f>TEXT(Calendar[[#This Row],[Date]],"mmm")&amp;" "&amp;TEXT(Calendar[[#This Row],[Date]],"aa")</f>
        <v>sept 22</v>
      </c>
      <c r="I1004" s="2" t="str">
        <f>"S"&amp;IF(LEN(_xlfn.ISOWEEKNUM(Calendar[[#This Row],[Date]]))=1,"0"&amp;_xlfn.ISOWEEKNUM(Calendar[[#This Row],[Date]]),_xlfn.ISOWEEKNUM(Calendar[[#This Row],[Date]]))</f>
        <v>S39</v>
      </c>
      <c r="J1004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4" s="2" t="str">
        <f>TEXT(Calendar[[#This Row],[Date]],"jjjj")</f>
        <v>jeudi</v>
      </c>
      <c r="L1004" s="2">
        <f>WEEKDAY(Calendar[[#This Row],[Date]],2)</f>
        <v>4</v>
      </c>
      <c r="M1004" s="2">
        <f>DAY(Calendar[[#This Row],[Date]])</f>
        <v>29</v>
      </c>
      <c r="N1004" s="2">
        <f>Calendar[[#This Row],[Date]]-DATE(Calendar[[#This Row],[Annee]],1,1)+1</f>
        <v>272</v>
      </c>
      <c r="O1004" s="2" t="b">
        <f>IF(OR(Calendar[[#This Row],[Nom_Jour]]="Samedi",Calendar[[#This Row],[Nom_Jour]]="Dimanche"),TRUE)</f>
        <v>0</v>
      </c>
      <c r="P1004" s="1" t="b">
        <f>NOT(ISERROR(VLOOKUP(Calendar[[#This Row],[Date]],Fériés[Date Fériés],1,FALSE)))</f>
        <v>0</v>
      </c>
    </row>
    <row r="1005" spans="1:16" x14ac:dyDescent="0.3">
      <c r="A1005" s="1">
        <v>44834</v>
      </c>
      <c r="B1005" s="1" t="str">
        <f>TEXT(Calendar[[#This Row],[Date]],"aaaa")</f>
        <v>2022</v>
      </c>
      <c r="C1005" s="1" t="str">
        <f>"T"&amp;ROUNDUP(Calendar[[#This Row],[No_Mois]]/3,0)</f>
        <v>T3</v>
      </c>
      <c r="D1005">
        <f t="shared" si="16"/>
        <v>9</v>
      </c>
      <c r="E1005" s="2" t="str">
        <f>"M"&amp;Calendar[[#This Row],[No_Mois]]</f>
        <v>M9</v>
      </c>
      <c r="F1005" s="2" t="str">
        <f>Calendar[[#This Row],[Annee]]&amp;IF(LEN(Calendar[[#This Row],[No_Mois]])=1,"0"&amp;Calendar[[#This Row],[No_Mois]],Calendar[[#This Row],[No_Mois]])</f>
        <v>202209</v>
      </c>
      <c r="G1005" s="1" t="str">
        <f>TEXT(Calendar[[#This Row],[Date]],"mmmm")&amp;" "&amp;TEXT(Calendar[[#This Row],[Date]],"aa")</f>
        <v>septembre 22</v>
      </c>
      <c r="H1005" s="1" t="str">
        <f>TEXT(Calendar[[#This Row],[Date]],"mmm")&amp;" "&amp;TEXT(Calendar[[#This Row],[Date]],"aa")</f>
        <v>sept 22</v>
      </c>
      <c r="I1005" s="2" t="str">
        <f>"S"&amp;IF(LEN(_xlfn.ISOWEEKNUM(Calendar[[#This Row],[Date]]))=1,"0"&amp;_xlfn.ISOWEEKNUM(Calendar[[#This Row],[Date]]),_xlfn.ISOWEEKNUM(Calendar[[#This Row],[Date]]))</f>
        <v>S39</v>
      </c>
      <c r="J1005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5" s="2" t="str">
        <f>TEXT(Calendar[[#This Row],[Date]],"jjjj")</f>
        <v>vendredi</v>
      </c>
      <c r="L1005" s="2">
        <f>WEEKDAY(Calendar[[#This Row],[Date]],2)</f>
        <v>5</v>
      </c>
      <c r="M1005" s="2">
        <f>DAY(Calendar[[#This Row],[Date]])</f>
        <v>30</v>
      </c>
      <c r="N1005" s="2">
        <f>Calendar[[#This Row],[Date]]-DATE(Calendar[[#This Row],[Annee]],1,1)+1</f>
        <v>273</v>
      </c>
      <c r="O1005" s="2" t="b">
        <f>IF(OR(Calendar[[#This Row],[Nom_Jour]]="Samedi",Calendar[[#This Row],[Nom_Jour]]="Dimanche"),TRUE)</f>
        <v>0</v>
      </c>
      <c r="P1005" s="1" t="b">
        <f>NOT(ISERROR(VLOOKUP(Calendar[[#This Row],[Date]],Fériés[Date Fériés],1,FALSE)))</f>
        <v>0</v>
      </c>
    </row>
    <row r="1006" spans="1:16" x14ac:dyDescent="0.3">
      <c r="A1006" s="1">
        <v>44835</v>
      </c>
      <c r="B1006" s="1" t="str">
        <f>TEXT(Calendar[[#This Row],[Date]],"aaaa")</f>
        <v>2022</v>
      </c>
      <c r="C1006" s="1" t="str">
        <f>"T"&amp;ROUNDUP(Calendar[[#This Row],[No_Mois]]/3,0)</f>
        <v>T4</v>
      </c>
      <c r="D1006">
        <f t="shared" si="16"/>
        <v>10</v>
      </c>
      <c r="E1006" s="2" t="str">
        <f>"M"&amp;Calendar[[#This Row],[No_Mois]]</f>
        <v>M10</v>
      </c>
      <c r="F1006" s="2" t="str">
        <f>Calendar[[#This Row],[Annee]]&amp;IF(LEN(Calendar[[#This Row],[No_Mois]])=1,"0"&amp;Calendar[[#This Row],[No_Mois]],Calendar[[#This Row],[No_Mois]])</f>
        <v>202210</v>
      </c>
      <c r="G1006" s="1" t="str">
        <f>TEXT(Calendar[[#This Row],[Date]],"mmmm")&amp;" "&amp;TEXT(Calendar[[#This Row],[Date]],"aa")</f>
        <v>octobre 22</v>
      </c>
      <c r="H1006" s="1" t="str">
        <f>TEXT(Calendar[[#This Row],[Date]],"mmm")&amp;" "&amp;TEXT(Calendar[[#This Row],[Date]],"aa")</f>
        <v>oct 22</v>
      </c>
      <c r="I1006" s="2" t="str">
        <f>"S"&amp;IF(LEN(_xlfn.ISOWEEKNUM(Calendar[[#This Row],[Date]]))=1,"0"&amp;_xlfn.ISOWEEKNUM(Calendar[[#This Row],[Date]]),_xlfn.ISOWEEKNUM(Calendar[[#This Row],[Date]]))</f>
        <v>S39</v>
      </c>
      <c r="J1006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6" s="2" t="str">
        <f>TEXT(Calendar[[#This Row],[Date]],"jjjj")</f>
        <v>samedi</v>
      </c>
      <c r="L1006" s="2">
        <f>WEEKDAY(Calendar[[#This Row],[Date]],2)</f>
        <v>6</v>
      </c>
      <c r="M1006" s="2">
        <f>DAY(Calendar[[#This Row],[Date]])</f>
        <v>1</v>
      </c>
      <c r="N1006" s="2">
        <f>Calendar[[#This Row],[Date]]-DATE(Calendar[[#This Row],[Annee]],1,1)+1</f>
        <v>274</v>
      </c>
      <c r="O1006" s="2" t="b">
        <f>IF(OR(Calendar[[#This Row],[Nom_Jour]]="Samedi",Calendar[[#This Row],[Nom_Jour]]="Dimanche"),TRUE)</f>
        <v>1</v>
      </c>
      <c r="P1006" s="1" t="b">
        <f>NOT(ISERROR(VLOOKUP(Calendar[[#This Row],[Date]],Fériés[Date Fériés],1,FALSE)))</f>
        <v>0</v>
      </c>
    </row>
    <row r="1007" spans="1:16" x14ac:dyDescent="0.3">
      <c r="A1007" s="1">
        <v>44836</v>
      </c>
      <c r="B1007" s="1" t="str">
        <f>TEXT(Calendar[[#This Row],[Date]],"aaaa")</f>
        <v>2022</v>
      </c>
      <c r="C1007" s="1" t="str">
        <f>"T"&amp;ROUNDUP(Calendar[[#This Row],[No_Mois]]/3,0)</f>
        <v>T4</v>
      </c>
      <c r="D1007">
        <f t="shared" si="16"/>
        <v>10</v>
      </c>
      <c r="E1007" s="2" t="str">
        <f>"M"&amp;Calendar[[#This Row],[No_Mois]]</f>
        <v>M10</v>
      </c>
      <c r="F1007" s="2" t="str">
        <f>Calendar[[#This Row],[Annee]]&amp;IF(LEN(Calendar[[#This Row],[No_Mois]])=1,"0"&amp;Calendar[[#This Row],[No_Mois]],Calendar[[#This Row],[No_Mois]])</f>
        <v>202210</v>
      </c>
      <c r="G1007" s="1" t="str">
        <f>TEXT(Calendar[[#This Row],[Date]],"mmmm")&amp;" "&amp;TEXT(Calendar[[#This Row],[Date]],"aa")</f>
        <v>octobre 22</v>
      </c>
      <c r="H1007" s="1" t="str">
        <f>TEXT(Calendar[[#This Row],[Date]],"mmm")&amp;" "&amp;TEXT(Calendar[[#This Row],[Date]],"aa")</f>
        <v>oct 22</v>
      </c>
      <c r="I1007" s="2" t="str">
        <f>"S"&amp;IF(LEN(_xlfn.ISOWEEKNUM(Calendar[[#This Row],[Date]]))=1,"0"&amp;_xlfn.ISOWEEKNUM(Calendar[[#This Row],[Date]]),_xlfn.ISOWEEKNUM(Calendar[[#This Row],[Date]]))</f>
        <v>S39</v>
      </c>
      <c r="J1007" s="2" t="str">
        <f>Calendar[[#This Row],[Annee]]&amp;"-"&amp;IF(LEN(_xlfn.ISOWEEKNUM(Calendar[[#This Row],[Date]]))=1,"0"&amp;_xlfn.ISOWEEKNUM(Calendar[[#This Row],[Date]]),_xlfn.ISOWEEKNUM(Calendar[[#This Row],[Date]]))</f>
        <v>2022-39</v>
      </c>
      <c r="K1007" s="2" t="str">
        <f>TEXT(Calendar[[#This Row],[Date]],"jjjj")</f>
        <v>dimanche</v>
      </c>
      <c r="L1007" s="2">
        <f>WEEKDAY(Calendar[[#This Row],[Date]],2)</f>
        <v>7</v>
      </c>
      <c r="M1007" s="2">
        <f>DAY(Calendar[[#This Row],[Date]])</f>
        <v>2</v>
      </c>
      <c r="N1007" s="2">
        <f>Calendar[[#This Row],[Date]]-DATE(Calendar[[#This Row],[Annee]],1,1)+1</f>
        <v>275</v>
      </c>
      <c r="O1007" s="2" t="b">
        <f>IF(OR(Calendar[[#This Row],[Nom_Jour]]="Samedi",Calendar[[#This Row],[Nom_Jour]]="Dimanche"),TRUE)</f>
        <v>1</v>
      </c>
      <c r="P1007" s="1" t="b">
        <f>NOT(ISERROR(VLOOKUP(Calendar[[#This Row],[Date]],Fériés[Date Fériés],1,FALSE)))</f>
        <v>0</v>
      </c>
    </row>
    <row r="1008" spans="1:16" x14ac:dyDescent="0.3">
      <c r="A1008" s="1">
        <v>44837</v>
      </c>
      <c r="B1008" s="1" t="str">
        <f>TEXT(Calendar[[#This Row],[Date]],"aaaa")</f>
        <v>2022</v>
      </c>
      <c r="C1008" s="1" t="str">
        <f>"T"&amp;ROUNDUP(Calendar[[#This Row],[No_Mois]]/3,0)</f>
        <v>T4</v>
      </c>
      <c r="D1008">
        <f t="shared" si="16"/>
        <v>10</v>
      </c>
      <c r="E1008" s="2" t="str">
        <f>"M"&amp;Calendar[[#This Row],[No_Mois]]</f>
        <v>M10</v>
      </c>
      <c r="F1008" s="2" t="str">
        <f>Calendar[[#This Row],[Annee]]&amp;IF(LEN(Calendar[[#This Row],[No_Mois]])=1,"0"&amp;Calendar[[#This Row],[No_Mois]],Calendar[[#This Row],[No_Mois]])</f>
        <v>202210</v>
      </c>
      <c r="G1008" s="1" t="str">
        <f>TEXT(Calendar[[#This Row],[Date]],"mmmm")&amp;" "&amp;TEXT(Calendar[[#This Row],[Date]],"aa")</f>
        <v>octobre 22</v>
      </c>
      <c r="H1008" s="1" t="str">
        <f>TEXT(Calendar[[#This Row],[Date]],"mmm")&amp;" "&amp;TEXT(Calendar[[#This Row],[Date]],"aa")</f>
        <v>oct 22</v>
      </c>
      <c r="I1008" s="2" t="str">
        <f>"S"&amp;IF(LEN(_xlfn.ISOWEEKNUM(Calendar[[#This Row],[Date]]))=1,"0"&amp;_xlfn.ISOWEEKNUM(Calendar[[#This Row],[Date]]),_xlfn.ISOWEEKNUM(Calendar[[#This Row],[Date]]))</f>
        <v>S40</v>
      </c>
      <c r="J1008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08" s="2" t="str">
        <f>TEXT(Calendar[[#This Row],[Date]],"jjjj")</f>
        <v>lundi</v>
      </c>
      <c r="L1008" s="2">
        <f>WEEKDAY(Calendar[[#This Row],[Date]],2)</f>
        <v>1</v>
      </c>
      <c r="M1008" s="2">
        <f>DAY(Calendar[[#This Row],[Date]])</f>
        <v>3</v>
      </c>
      <c r="N1008" s="2">
        <f>Calendar[[#This Row],[Date]]-DATE(Calendar[[#This Row],[Annee]],1,1)+1</f>
        <v>276</v>
      </c>
      <c r="O1008" s="2" t="b">
        <f>IF(OR(Calendar[[#This Row],[Nom_Jour]]="Samedi",Calendar[[#This Row],[Nom_Jour]]="Dimanche"),TRUE)</f>
        <v>0</v>
      </c>
      <c r="P1008" s="1" t="b">
        <f>NOT(ISERROR(VLOOKUP(Calendar[[#This Row],[Date]],Fériés[Date Fériés],1,FALSE)))</f>
        <v>0</v>
      </c>
    </row>
    <row r="1009" spans="1:16" x14ac:dyDescent="0.3">
      <c r="A1009" s="1">
        <v>44838</v>
      </c>
      <c r="B1009" s="1" t="str">
        <f>TEXT(Calendar[[#This Row],[Date]],"aaaa")</f>
        <v>2022</v>
      </c>
      <c r="C1009" s="1" t="str">
        <f>"T"&amp;ROUNDUP(Calendar[[#This Row],[No_Mois]]/3,0)</f>
        <v>T4</v>
      </c>
      <c r="D1009">
        <f t="shared" si="16"/>
        <v>10</v>
      </c>
      <c r="E1009" s="2" t="str">
        <f>"M"&amp;Calendar[[#This Row],[No_Mois]]</f>
        <v>M10</v>
      </c>
      <c r="F1009" s="2" t="str">
        <f>Calendar[[#This Row],[Annee]]&amp;IF(LEN(Calendar[[#This Row],[No_Mois]])=1,"0"&amp;Calendar[[#This Row],[No_Mois]],Calendar[[#This Row],[No_Mois]])</f>
        <v>202210</v>
      </c>
      <c r="G1009" s="1" t="str">
        <f>TEXT(Calendar[[#This Row],[Date]],"mmmm")&amp;" "&amp;TEXT(Calendar[[#This Row],[Date]],"aa")</f>
        <v>octobre 22</v>
      </c>
      <c r="H1009" s="1" t="str">
        <f>TEXT(Calendar[[#This Row],[Date]],"mmm")&amp;" "&amp;TEXT(Calendar[[#This Row],[Date]],"aa")</f>
        <v>oct 22</v>
      </c>
      <c r="I1009" s="2" t="str">
        <f>"S"&amp;IF(LEN(_xlfn.ISOWEEKNUM(Calendar[[#This Row],[Date]]))=1,"0"&amp;_xlfn.ISOWEEKNUM(Calendar[[#This Row],[Date]]),_xlfn.ISOWEEKNUM(Calendar[[#This Row],[Date]]))</f>
        <v>S40</v>
      </c>
      <c r="J1009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09" s="2" t="str">
        <f>TEXT(Calendar[[#This Row],[Date]],"jjjj")</f>
        <v>mardi</v>
      </c>
      <c r="L1009" s="2">
        <f>WEEKDAY(Calendar[[#This Row],[Date]],2)</f>
        <v>2</v>
      </c>
      <c r="M1009" s="2">
        <f>DAY(Calendar[[#This Row],[Date]])</f>
        <v>4</v>
      </c>
      <c r="N1009" s="2">
        <f>Calendar[[#This Row],[Date]]-DATE(Calendar[[#This Row],[Annee]],1,1)+1</f>
        <v>277</v>
      </c>
      <c r="O1009" s="2" t="b">
        <f>IF(OR(Calendar[[#This Row],[Nom_Jour]]="Samedi",Calendar[[#This Row],[Nom_Jour]]="Dimanche"),TRUE)</f>
        <v>0</v>
      </c>
      <c r="P1009" s="1" t="b">
        <f>NOT(ISERROR(VLOOKUP(Calendar[[#This Row],[Date]],Fériés[Date Fériés],1,FALSE)))</f>
        <v>0</v>
      </c>
    </row>
    <row r="1010" spans="1:16" x14ac:dyDescent="0.3">
      <c r="A1010" s="1">
        <v>44839</v>
      </c>
      <c r="B1010" s="1" t="str">
        <f>TEXT(Calendar[[#This Row],[Date]],"aaaa")</f>
        <v>2022</v>
      </c>
      <c r="C1010" s="1" t="str">
        <f>"T"&amp;ROUNDUP(Calendar[[#This Row],[No_Mois]]/3,0)</f>
        <v>T4</v>
      </c>
      <c r="D1010">
        <f t="shared" si="16"/>
        <v>10</v>
      </c>
      <c r="E1010" s="2" t="str">
        <f>"M"&amp;Calendar[[#This Row],[No_Mois]]</f>
        <v>M10</v>
      </c>
      <c r="F1010" s="2" t="str">
        <f>Calendar[[#This Row],[Annee]]&amp;IF(LEN(Calendar[[#This Row],[No_Mois]])=1,"0"&amp;Calendar[[#This Row],[No_Mois]],Calendar[[#This Row],[No_Mois]])</f>
        <v>202210</v>
      </c>
      <c r="G1010" s="1" t="str">
        <f>TEXT(Calendar[[#This Row],[Date]],"mmmm")&amp;" "&amp;TEXT(Calendar[[#This Row],[Date]],"aa")</f>
        <v>octobre 22</v>
      </c>
      <c r="H1010" s="1" t="str">
        <f>TEXT(Calendar[[#This Row],[Date]],"mmm")&amp;" "&amp;TEXT(Calendar[[#This Row],[Date]],"aa")</f>
        <v>oct 22</v>
      </c>
      <c r="I1010" s="2" t="str">
        <f>"S"&amp;IF(LEN(_xlfn.ISOWEEKNUM(Calendar[[#This Row],[Date]]))=1,"0"&amp;_xlfn.ISOWEEKNUM(Calendar[[#This Row],[Date]]),_xlfn.ISOWEEKNUM(Calendar[[#This Row],[Date]]))</f>
        <v>S40</v>
      </c>
      <c r="J1010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10" s="2" t="str">
        <f>TEXT(Calendar[[#This Row],[Date]],"jjjj")</f>
        <v>mercredi</v>
      </c>
      <c r="L1010" s="2">
        <f>WEEKDAY(Calendar[[#This Row],[Date]],2)</f>
        <v>3</v>
      </c>
      <c r="M1010" s="2">
        <f>DAY(Calendar[[#This Row],[Date]])</f>
        <v>5</v>
      </c>
      <c r="N1010" s="2">
        <f>Calendar[[#This Row],[Date]]-DATE(Calendar[[#This Row],[Annee]],1,1)+1</f>
        <v>278</v>
      </c>
      <c r="O1010" s="2" t="b">
        <f>IF(OR(Calendar[[#This Row],[Nom_Jour]]="Samedi",Calendar[[#This Row],[Nom_Jour]]="Dimanche"),TRUE)</f>
        <v>0</v>
      </c>
      <c r="P1010" s="1" t="b">
        <f>NOT(ISERROR(VLOOKUP(Calendar[[#This Row],[Date]],Fériés[Date Fériés],1,FALSE)))</f>
        <v>0</v>
      </c>
    </row>
    <row r="1011" spans="1:16" x14ac:dyDescent="0.3">
      <c r="A1011" s="1">
        <v>44840</v>
      </c>
      <c r="B1011" s="1" t="str">
        <f>TEXT(Calendar[[#This Row],[Date]],"aaaa")</f>
        <v>2022</v>
      </c>
      <c r="C1011" s="1" t="str">
        <f>"T"&amp;ROUNDUP(Calendar[[#This Row],[No_Mois]]/3,0)</f>
        <v>T4</v>
      </c>
      <c r="D1011">
        <f t="shared" si="16"/>
        <v>10</v>
      </c>
      <c r="E1011" s="2" t="str">
        <f>"M"&amp;Calendar[[#This Row],[No_Mois]]</f>
        <v>M10</v>
      </c>
      <c r="F1011" s="2" t="str">
        <f>Calendar[[#This Row],[Annee]]&amp;IF(LEN(Calendar[[#This Row],[No_Mois]])=1,"0"&amp;Calendar[[#This Row],[No_Mois]],Calendar[[#This Row],[No_Mois]])</f>
        <v>202210</v>
      </c>
      <c r="G1011" s="1" t="str">
        <f>TEXT(Calendar[[#This Row],[Date]],"mmmm")&amp;" "&amp;TEXT(Calendar[[#This Row],[Date]],"aa")</f>
        <v>octobre 22</v>
      </c>
      <c r="H1011" s="1" t="str">
        <f>TEXT(Calendar[[#This Row],[Date]],"mmm")&amp;" "&amp;TEXT(Calendar[[#This Row],[Date]],"aa")</f>
        <v>oct 22</v>
      </c>
      <c r="I1011" s="2" t="str">
        <f>"S"&amp;IF(LEN(_xlfn.ISOWEEKNUM(Calendar[[#This Row],[Date]]))=1,"0"&amp;_xlfn.ISOWEEKNUM(Calendar[[#This Row],[Date]]),_xlfn.ISOWEEKNUM(Calendar[[#This Row],[Date]]))</f>
        <v>S40</v>
      </c>
      <c r="J1011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11" s="2" t="str">
        <f>TEXT(Calendar[[#This Row],[Date]],"jjjj")</f>
        <v>jeudi</v>
      </c>
      <c r="L1011" s="2">
        <f>WEEKDAY(Calendar[[#This Row],[Date]],2)</f>
        <v>4</v>
      </c>
      <c r="M1011" s="2">
        <f>DAY(Calendar[[#This Row],[Date]])</f>
        <v>6</v>
      </c>
      <c r="N1011" s="2">
        <f>Calendar[[#This Row],[Date]]-DATE(Calendar[[#This Row],[Annee]],1,1)+1</f>
        <v>279</v>
      </c>
      <c r="O1011" s="2" t="b">
        <f>IF(OR(Calendar[[#This Row],[Nom_Jour]]="Samedi",Calendar[[#This Row],[Nom_Jour]]="Dimanche"),TRUE)</f>
        <v>0</v>
      </c>
      <c r="P1011" s="1" t="b">
        <f>NOT(ISERROR(VLOOKUP(Calendar[[#This Row],[Date]],Fériés[Date Fériés],1,FALSE)))</f>
        <v>0</v>
      </c>
    </row>
    <row r="1012" spans="1:16" x14ac:dyDescent="0.3">
      <c r="A1012" s="1">
        <v>44841</v>
      </c>
      <c r="B1012" s="1" t="str">
        <f>TEXT(Calendar[[#This Row],[Date]],"aaaa")</f>
        <v>2022</v>
      </c>
      <c r="C1012" s="1" t="str">
        <f>"T"&amp;ROUNDUP(Calendar[[#This Row],[No_Mois]]/3,0)</f>
        <v>T4</v>
      </c>
      <c r="D1012">
        <f t="shared" ref="D1012:D1075" si="17">MONTH(A1012)</f>
        <v>10</v>
      </c>
      <c r="E1012" s="2" t="str">
        <f>"M"&amp;Calendar[[#This Row],[No_Mois]]</f>
        <v>M10</v>
      </c>
      <c r="F1012" s="2" t="str">
        <f>Calendar[[#This Row],[Annee]]&amp;IF(LEN(Calendar[[#This Row],[No_Mois]])=1,"0"&amp;Calendar[[#This Row],[No_Mois]],Calendar[[#This Row],[No_Mois]])</f>
        <v>202210</v>
      </c>
      <c r="G1012" s="1" t="str">
        <f>TEXT(Calendar[[#This Row],[Date]],"mmmm")&amp;" "&amp;TEXT(Calendar[[#This Row],[Date]],"aa")</f>
        <v>octobre 22</v>
      </c>
      <c r="H1012" s="1" t="str">
        <f>TEXT(Calendar[[#This Row],[Date]],"mmm")&amp;" "&amp;TEXT(Calendar[[#This Row],[Date]],"aa")</f>
        <v>oct 22</v>
      </c>
      <c r="I1012" s="2" t="str">
        <f>"S"&amp;IF(LEN(_xlfn.ISOWEEKNUM(Calendar[[#This Row],[Date]]))=1,"0"&amp;_xlfn.ISOWEEKNUM(Calendar[[#This Row],[Date]]),_xlfn.ISOWEEKNUM(Calendar[[#This Row],[Date]]))</f>
        <v>S40</v>
      </c>
      <c r="J1012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12" s="2" t="str">
        <f>TEXT(Calendar[[#This Row],[Date]],"jjjj")</f>
        <v>vendredi</v>
      </c>
      <c r="L1012" s="2">
        <f>WEEKDAY(Calendar[[#This Row],[Date]],2)</f>
        <v>5</v>
      </c>
      <c r="M1012" s="2">
        <f>DAY(Calendar[[#This Row],[Date]])</f>
        <v>7</v>
      </c>
      <c r="N1012" s="2">
        <f>Calendar[[#This Row],[Date]]-DATE(Calendar[[#This Row],[Annee]],1,1)+1</f>
        <v>280</v>
      </c>
      <c r="O1012" s="2" t="b">
        <f>IF(OR(Calendar[[#This Row],[Nom_Jour]]="Samedi",Calendar[[#This Row],[Nom_Jour]]="Dimanche"),TRUE)</f>
        <v>0</v>
      </c>
      <c r="P1012" s="1" t="b">
        <f>NOT(ISERROR(VLOOKUP(Calendar[[#This Row],[Date]],Fériés[Date Fériés],1,FALSE)))</f>
        <v>0</v>
      </c>
    </row>
    <row r="1013" spans="1:16" x14ac:dyDescent="0.3">
      <c r="A1013" s="1">
        <v>44842</v>
      </c>
      <c r="B1013" s="1" t="str">
        <f>TEXT(Calendar[[#This Row],[Date]],"aaaa")</f>
        <v>2022</v>
      </c>
      <c r="C1013" s="1" t="str">
        <f>"T"&amp;ROUNDUP(Calendar[[#This Row],[No_Mois]]/3,0)</f>
        <v>T4</v>
      </c>
      <c r="D1013">
        <f t="shared" si="17"/>
        <v>10</v>
      </c>
      <c r="E1013" s="2" t="str">
        <f>"M"&amp;Calendar[[#This Row],[No_Mois]]</f>
        <v>M10</v>
      </c>
      <c r="F1013" s="2" t="str">
        <f>Calendar[[#This Row],[Annee]]&amp;IF(LEN(Calendar[[#This Row],[No_Mois]])=1,"0"&amp;Calendar[[#This Row],[No_Mois]],Calendar[[#This Row],[No_Mois]])</f>
        <v>202210</v>
      </c>
      <c r="G1013" s="1" t="str">
        <f>TEXT(Calendar[[#This Row],[Date]],"mmmm")&amp;" "&amp;TEXT(Calendar[[#This Row],[Date]],"aa")</f>
        <v>octobre 22</v>
      </c>
      <c r="H1013" s="1" t="str">
        <f>TEXT(Calendar[[#This Row],[Date]],"mmm")&amp;" "&amp;TEXT(Calendar[[#This Row],[Date]],"aa")</f>
        <v>oct 22</v>
      </c>
      <c r="I1013" s="2" t="str">
        <f>"S"&amp;IF(LEN(_xlfn.ISOWEEKNUM(Calendar[[#This Row],[Date]]))=1,"0"&amp;_xlfn.ISOWEEKNUM(Calendar[[#This Row],[Date]]),_xlfn.ISOWEEKNUM(Calendar[[#This Row],[Date]]))</f>
        <v>S40</v>
      </c>
      <c r="J1013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13" s="2" t="str">
        <f>TEXT(Calendar[[#This Row],[Date]],"jjjj")</f>
        <v>samedi</v>
      </c>
      <c r="L1013" s="2">
        <f>WEEKDAY(Calendar[[#This Row],[Date]],2)</f>
        <v>6</v>
      </c>
      <c r="M1013" s="2">
        <f>DAY(Calendar[[#This Row],[Date]])</f>
        <v>8</v>
      </c>
      <c r="N1013" s="2">
        <f>Calendar[[#This Row],[Date]]-DATE(Calendar[[#This Row],[Annee]],1,1)+1</f>
        <v>281</v>
      </c>
      <c r="O1013" s="2" t="b">
        <f>IF(OR(Calendar[[#This Row],[Nom_Jour]]="Samedi",Calendar[[#This Row],[Nom_Jour]]="Dimanche"),TRUE)</f>
        <v>1</v>
      </c>
      <c r="P1013" s="1" t="b">
        <f>NOT(ISERROR(VLOOKUP(Calendar[[#This Row],[Date]],Fériés[Date Fériés],1,FALSE)))</f>
        <v>0</v>
      </c>
    </row>
    <row r="1014" spans="1:16" x14ac:dyDescent="0.3">
      <c r="A1014" s="1">
        <v>44843</v>
      </c>
      <c r="B1014" s="1" t="str">
        <f>TEXT(Calendar[[#This Row],[Date]],"aaaa")</f>
        <v>2022</v>
      </c>
      <c r="C1014" s="1" t="str">
        <f>"T"&amp;ROUNDUP(Calendar[[#This Row],[No_Mois]]/3,0)</f>
        <v>T4</v>
      </c>
      <c r="D1014">
        <f t="shared" si="17"/>
        <v>10</v>
      </c>
      <c r="E1014" s="2" t="str">
        <f>"M"&amp;Calendar[[#This Row],[No_Mois]]</f>
        <v>M10</v>
      </c>
      <c r="F1014" s="2" t="str">
        <f>Calendar[[#This Row],[Annee]]&amp;IF(LEN(Calendar[[#This Row],[No_Mois]])=1,"0"&amp;Calendar[[#This Row],[No_Mois]],Calendar[[#This Row],[No_Mois]])</f>
        <v>202210</v>
      </c>
      <c r="G1014" s="1" t="str">
        <f>TEXT(Calendar[[#This Row],[Date]],"mmmm")&amp;" "&amp;TEXT(Calendar[[#This Row],[Date]],"aa")</f>
        <v>octobre 22</v>
      </c>
      <c r="H1014" s="1" t="str">
        <f>TEXT(Calendar[[#This Row],[Date]],"mmm")&amp;" "&amp;TEXT(Calendar[[#This Row],[Date]],"aa")</f>
        <v>oct 22</v>
      </c>
      <c r="I1014" s="2" t="str">
        <f>"S"&amp;IF(LEN(_xlfn.ISOWEEKNUM(Calendar[[#This Row],[Date]]))=1,"0"&amp;_xlfn.ISOWEEKNUM(Calendar[[#This Row],[Date]]),_xlfn.ISOWEEKNUM(Calendar[[#This Row],[Date]]))</f>
        <v>S40</v>
      </c>
      <c r="J1014" s="2" t="str">
        <f>Calendar[[#This Row],[Annee]]&amp;"-"&amp;IF(LEN(_xlfn.ISOWEEKNUM(Calendar[[#This Row],[Date]]))=1,"0"&amp;_xlfn.ISOWEEKNUM(Calendar[[#This Row],[Date]]),_xlfn.ISOWEEKNUM(Calendar[[#This Row],[Date]]))</f>
        <v>2022-40</v>
      </c>
      <c r="K1014" s="2" t="str">
        <f>TEXT(Calendar[[#This Row],[Date]],"jjjj")</f>
        <v>dimanche</v>
      </c>
      <c r="L1014" s="2">
        <f>WEEKDAY(Calendar[[#This Row],[Date]],2)</f>
        <v>7</v>
      </c>
      <c r="M1014" s="2">
        <f>DAY(Calendar[[#This Row],[Date]])</f>
        <v>9</v>
      </c>
      <c r="N1014" s="2">
        <f>Calendar[[#This Row],[Date]]-DATE(Calendar[[#This Row],[Annee]],1,1)+1</f>
        <v>282</v>
      </c>
      <c r="O1014" s="2" t="b">
        <f>IF(OR(Calendar[[#This Row],[Nom_Jour]]="Samedi",Calendar[[#This Row],[Nom_Jour]]="Dimanche"),TRUE)</f>
        <v>1</v>
      </c>
      <c r="P1014" s="1" t="b">
        <f>NOT(ISERROR(VLOOKUP(Calendar[[#This Row],[Date]],Fériés[Date Fériés],1,FALSE)))</f>
        <v>0</v>
      </c>
    </row>
    <row r="1015" spans="1:16" x14ac:dyDescent="0.3">
      <c r="A1015" s="1">
        <v>44844</v>
      </c>
      <c r="B1015" s="1" t="str">
        <f>TEXT(Calendar[[#This Row],[Date]],"aaaa")</f>
        <v>2022</v>
      </c>
      <c r="C1015" s="1" t="str">
        <f>"T"&amp;ROUNDUP(Calendar[[#This Row],[No_Mois]]/3,0)</f>
        <v>T4</v>
      </c>
      <c r="D1015">
        <f t="shared" si="17"/>
        <v>10</v>
      </c>
      <c r="E1015" s="2" t="str">
        <f>"M"&amp;Calendar[[#This Row],[No_Mois]]</f>
        <v>M10</v>
      </c>
      <c r="F1015" s="2" t="str">
        <f>Calendar[[#This Row],[Annee]]&amp;IF(LEN(Calendar[[#This Row],[No_Mois]])=1,"0"&amp;Calendar[[#This Row],[No_Mois]],Calendar[[#This Row],[No_Mois]])</f>
        <v>202210</v>
      </c>
      <c r="G1015" s="1" t="str">
        <f>TEXT(Calendar[[#This Row],[Date]],"mmmm")&amp;" "&amp;TEXT(Calendar[[#This Row],[Date]],"aa")</f>
        <v>octobre 22</v>
      </c>
      <c r="H1015" s="1" t="str">
        <f>TEXT(Calendar[[#This Row],[Date]],"mmm")&amp;" "&amp;TEXT(Calendar[[#This Row],[Date]],"aa")</f>
        <v>oct 22</v>
      </c>
      <c r="I1015" s="2" t="str">
        <f>"S"&amp;IF(LEN(_xlfn.ISOWEEKNUM(Calendar[[#This Row],[Date]]))=1,"0"&amp;_xlfn.ISOWEEKNUM(Calendar[[#This Row],[Date]]),_xlfn.ISOWEEKNUM(Calendar[[#This Row],[Date]]))</f>
        <v>S41</v>
      </c>
      <c r="J1015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15" s="2" t="str">
        <f>TEXT(Calendar[[#This Row],[Date]],"jjjj")</f>
        <v>lundi</v>
      </c>
      <c r="L1015" s="2">
        <f>WEEKDAY(Calendar[[#This Row],[Date]],2)</f>
        <v>1</v>
      </c>
      <c r="M1015" s="2">
        <f>DAY(Calendar[[#This Row],[Date]])</f>
        <v>10</v>
      </c>
      <c r="N1015" s="2">
        <f>Calendar[[#This Row],[Date]]-DATE(Calendar[[#This Row],[Annee]],1,1)+1</f>
        <v>283</v>
      </c>
      <c r="O1015" s="2" t="b">
        <f>IF(OR(Calendar[[#This Row],[Nom_Jour]]="Samedi",Calendar[[#This Row],[Nom_Jour]]="Dimanche"),TRUE)</f>
        <v>0</v>
      </c>
      <c r="P1015" s="1" t="b">
        <f>NOT(ISERROR(VLOOKUP(Calendar[[#This Row],[Date]],Fériés[Date Fériés],1,FALSE)))</f>
        <v>0</v>
      </c>
    </row>
    <row r="1016" spans="1:16" x14ac:dyDescent="0.3">
      <c r="A1016" s="1">
        <v>44845</v>
      </c>
      <c r="B1016" s="1" t="str">
        <f>TEXT(Calendar[[#This Row],[Date]],"aaaa")</f>
        <v>2022</v>
      </c>
      <c r="C1016" s="1" t="str">
        <f>"T"&amp;ROUNDUP(Calendar[[#This Row],[No_Mois]]/3,0)</f>
        <v>T4</v>
      </c>
      <c r="D1016">
        <f t="shared" si="17"/>
        <v>10</v>
      </c>
      <c r="E1016" s="2" t="str">
        <f>"M"&amp;Calendar[[#This Row],[No_Mois]]</f>
        <v>M10</v>
      </c>
      <c r="F1016" s="2" t="str">
        <f>Calendar[[#This Row],[Annee]]&amp;IF(LEN(Calendar[[#This Row],[No_Mois]])=1,"0"&amp;Calendar[[#This Row],[No_Mois]],Calendar[[#This Row],[No_Mois]])</f>
        <v>202210</v>
      </c>
      <c r="G1016" s="1" t="str">
        <f>TEXT(Calendar[[#This Row],[Date]],"mmmm")&amp;" "&amp;TEXT(Calendar[[#This Row],[Date]],"aa")</f>
        <v>octobre 22</v>
      </c>
      <c r="H1016" s="1" t="str">
        <f>TEXT(Calendar[[#This Row],[Date]],"mmm")&amp;" "&amp;TEXT(Calendar[[#This Row],[Date]],"aa")</f>
        <v>oct 22</v>
      </c>
      <c r="I1016" s="2" t="str">
        <f>"S"&amp;IF(LEN(_xlfn.ISOWEEKNUM(Calendar[[#This Row],[Date]]))=1,"0"&amp;_xlfn.ISOWEEKNUM(Calendar[[#This Row],[Date]]),_xlfn.ISOWEEKNUM(Calendar[[#This Row],[Date]]))</f>
        <v>S41</v>
      </c>
      <c r="J1016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16" s="2" t="str">
        <f>TEXT(Calendar[[#This Row],[Date]],"jjjj")</f>
        <v>mardi</v>
      </c>
      <c r="L1016" s="2">
        <f>WEEKDAY(Calendar[[#This Row],[Date]],2)</f>
        <v>2</v>
      </c>
      <c r="M1016" s="2">
        <f>DAY(Calendar[[#This Row],[Date]])</f>
        <v>11</v>
      </c>
      <c r="N1016" s="2">
        <f>Calendar[[#This Row],[Date]]-DATE(Calendar[[#This Row],[Annee]],1,1)+1</f>
        <v>284</v>
      </c>
      <c r="O1016" s="2" t="b">
        <f>IF(OR(Calendar[[#This Row],[Nom_Jour]]="Samedi",Calendar[[#This Row],[Nom_Jour]]="Dimanche"),TRUE)</f>
        <v>0</v>
      </c>
      <c r="P1016" s="1" t="b">
        <f>NOT(ISERROR(VLOOKUP(Calendar[[#This Row],[Date]],Fériés[Date Fériés],1,FALSE)))</f>
        <v>0</v>
      </c>
    </row>
    <row r="1017" spans="1:16" x14ac:dyDescent="0.3">
      <c r="A1017" s="1">
        <v>44846</v>
      </c>
      <c r="B1017" s="1" t="str">
        <f>TEXT(Calendar[[#This Row],[Date]],"aaaa")</f>
        <v>2022</v>
      </c>
      <c r="C1017" s="1" t="str">
        <f>"T"&amp;ROUNDUP(Calendar[[#This Row],[No_Mois]]/3,0)</f>
        <v>T4</v>
      </c>
      <c r="D1017">
        <f t="shared" si="17"/>
        <v>10</v>
      </c>
      <c r="E1017" s="2" t="str">
        <f>"M"&amp;Calendar[[#This Row],[No_Mois]]</f>
        <v>M10</v>
      </c>
      <c r="F1017" s="2" t="str">
        <f>Calendar[[#This Row],[Annee]]&amp;IF(LEN(Calendar[[#This Row],[No_Mois]])=1,"0"&amp;Calendar[[#This Row],[No_Mois]],Calendar[[#This Row],[No_Mois]])</f>
        <v>202210</v>
      </c>
      <c r="G1017" s="1" t="str">
        <f>TEXT(Calendar[[#This Row],[Date]],"mmmm")&amp;" "&amp;TEXT(Calendar[[#This Row],[Date]],"aa")</f>
        <v>octobre 22</v>
      </c>
      <c r="H1017" s="1" t="str">
        <f>TEXT(Calendar[[#This Row],[Date]],"mmm")&amp;" "&amp;TEXT(Calendar[[#This Row],[Date]],"aa")</f>
        <v>oct 22</v>
      </c>
      <c r="I1017" s="2" t="str">
        <f>"S"&amp;IF(LEN(_xlfn.ISOWEEKNUM(Calendar[[#This Row],[Date]]))=1,"0"&amp;_xlfn.ISOWEEKNUM(Calendar[[#This Row],[Date]]),_xlfn.ISOWEEKNUM(Calendar[[#This Row],[Date]]))</f>
        <v>S41</v>
      </c>
      <c r="J1017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17" s="2" t="str">
        <f>TEXT(Calendar[[#This Row],[Date]],"jjjj")</f>
        <v>mercredi</v>
      </c>
      <c r="L1017" s="2">
        <f>WEEKDAY(Calendar[[#This Row],[Date]],2)</f>
        <v>3</v>
      </c>
      <c r="M1017" s="2">
        <f>DAY(Calendar[[#This Row],[Date]])</f>
        <v>12</v>
      </c>
      <c r="N1017" s="2">
        <f>Calendar[[#This Row],[Date]]-DATE(Calendar[[#This Row],[Annee]],1,1)+1</f>
        <v>285</v>
      </c>
      <c r="O1017" s="2" t="b">
        <f>IF(OR(Calendar[[#This Row],[Nom_Jour]]="Samedi",Calendar[[#This Row],[Nom_Jour]]="Dimanche"),TRUE)</f>
        <v>0</v>
      </c>
      <c r="P1017" s="1" t="b">
        <f>NOT(ISERROR(VLOOKUP(Calendar[[#This Row],[Date]],Fériés[Date Fériés],1,FALSE)))</f>
        <v>0</v>
      </c>
    </row>
    <row r="1018" spans="1:16" x14ac:dyDescent="0.3">
      <c r="A1018" s="1">
        <v>44847</v>
      </c>
      <c r="B1018" s="1" t="str">
        <f>TEXT(Calendar[[#This Row],[Date]],"aaaa")</f>
        <v>2022</v>
      </c>
      <c r="C1018" s="1" t="str">
        <f>"T"&amp;ROUNDUP(Calendar[[#This Row],[No_Mois]]/3,0)</f>
        <v>T4</v>
      </c>
      <c r="D1018">
        <f t="shared" si="17"/>
        <v>10</v>
      </c>
      <c r="E1018" s="2" t="str">
        <f>"M"&amp;Calendar[[#This Row],[No_Mois]]</f>
        <v>M10</v>
      </c>
      <c r="F1018" s="2" t="str">
        <f>Calendar[[#This Row],[Annee]]&amp;IF(LEN(Calendar[[#This Row],[No_Mois]])=1,"0"&amp;Calendar[[#This Row],[No_Mois]],Calendar[[#This Row],[No_Mois]])</f>
        <v>202210</v>
      </c>
      <c r="G1018" s="1" t="str">
        <f>TEXT(Calendar[[#This Row],[Date]],"mmmm")&amp;" "&amp;TEXT(Calendar[[#This Row],[Date]],"aa")</f>
        <v>octobre 22</v>
      </c>
      <c r="H1018" s="1" t="str">
        <f>TEXT(Calendar[[#This Row],[Date]],"mmm")&amp;" "&amp;TEXT(Calendar[[#This Row],[Date]],"aa")</f>
        <v>oct 22</v>
      </c>
      <c r="I1018" s="2" t="str">
        <f>"S"&amp;IF(LEN(_xlfn.ISOWEEKNUM(Calendar[[#This Row],[Date]]))=1,"0"&amp;_xlfn.ISOWEEKNUM(Calendar[[#This Row],[Date]]),_xlfn.ISOWEEKNUM(Calendar[[#This Row],[Date]]))</f>
        <v>S41</v>
      </c>
      <c r="J1018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18" s="2" t="str">
        <f>TEXT(Calendar[[#This Row],[Date]],"jjjj")</f>
        <v>jeudi</v>
      </c>
      <c r="L1018" s="2">
        <f>WEEKDAY(Calendar[[#This Row],[Date]],2)</f>
        <v>4</v>
      </c>
      <c r="M1018" s="2">
        <f>DAY(Calendar[[#This Row],[Date]])</f>
        <v>13</v>
      </c>
      <c r="N1018" s="2">
        <f>Calendar[[#This Row],[Date]]-DATE(Calendar[[#This Row],[Annee]],1,1)+1</f>
        <v>286</v>
      </c>
      <c r="O1018" s="2" t="b">
        <f>IF(OR(Calendar[[#This Row],[Nom_Jour]]="Samedi",Calendar[[#This Row],[Nom_Jour]]="Dimanche"),TRUE)</f>
        <v>0</v>
      </c>
      <c r="P1018" s="1" t="b">
        <f>NOT(ISERROR(VLOOKUP(Calendar[[#This Row],[Date]],Fériés[Date Fériés],1,FALSE)))</f>
        <v>0</v>
      </c>
    </row>
    <row r="1019" spans="1:16" x14ac:dyDescent="0.3">
      <c r="A1019" s="1">
        <v>44848</v>
      </c>
      <c r="B1019" s="1" t="str">
        <f>TEXT(Calendar[[#This Row],[Date]],"aaaa")</f>
        <v>2022</v>
      </c>
      <c r="C1019" s="1" t="str">
        <f>"T"&amp;ROUNDUP(Calendar[[#This Row],[No_Mois]]/3,0)</f>
        <v>T4</v>
      </c>
      <c r="D1019">
        <f t="shared" si="17"/>
        <v>10</v>
      </c>
      <c r="E1019" s="2" t="str">
        <f>"M"&amp;Calendar[[#This Row],[No_Mois]]</f>
        <v>M10</v>
      </c>
      <c r="F1019" s="2" t="str">
        <f>Calendar[[#This Row],[Annee]]&amp;IF(LEN(Calendar[[#This Row],[No_Mois]])=1,"0"&amp;Calendar[[#This Row],[No_Mois]],Calendar[[#This Row],[No_Mois]])</f>
        <v>202210</v>
      </c>
      <c r="G1019" s="1" t="str">
        <f>TEXT(Calendar[[#This Row],[Date]],"mmmm")&amp;" "&amp;TEXT(Calendar[[#This Row],[Date]],"aa")</f>
        <v>octobre 22</v>
      </c>
      <c r="H1019" s="1" t="str">
        <f>TEXT(Calendar[[#This Row],[Date]],"mmm")&amp;" "&amp;TEXT(Calendar[[#This Row],[Date]],"aa")</f>
        <v>oct 22</v>
      </c>
      <c r="I1019" s="2" t="str">
        <f>"S"&amp;IF(LEN(_xlfn.ISOWEEKNUM(Calendar[[#This Row],[Date]]))=1,"0"&amp;_xlfn.ISOWEEKNUM(Calendar[[#This Row],[Date]]),_xlfn.ISOWEEKNUM(Calendar[[#This Row],[Date]]))</f>
        <v>S41</v>
      </c>
      <c r="J1019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19" s="2" t="str">
        <f>TEXT(Calendar[[#This Row],[Date]],"jjjj")</f>
        <v>vendredi</v>
      </c>
      <c r="L1019" s="2">
        <f>WEEKDAY(Calendar[[#This Row],[Date]],2)</f>
        <v>5</v>
      </c>
      <c r="M1019" s="2">
        <f>DAY(Calendar[[#This Row],[Date]])</f>
        <v>14</v>
      </c>
      <c r="N1019" s="2">
        <f>Calendar[[#This Row],[Date]]-DATE(Calendar[[#This Row],[Annee]],1,1)+1</f>
        <v>287</v>
      </c>
      <c r="O1019" s="2" t="b">
        <f>IF(OR(Calendar[[#This Row],[Nom_Jour]]="Samedi",Calendar[[#This Row],[Nom_Jour]]="Dimanche"),TRUE)</f>
        <v>0</v>
      </c>
      <c r="P1019" s="1" t="b">
        <f>NOT(ISERROR(VLOOKUP(Calendar[[#This Row],[Date]],Fériés[Date Fériés],1,FALSE)))</f>
        <v>0</v>
      </c>
    </row>
    <row r="1020" spans="1:16" x14ac:dyDescent="0.3">
      <c r="A1020" s="1">
        <v>44849</v>
      </c>
      <c r="B1020" s="1" t="str">
        <f>TEXT(Calendar[[#This Row],[Date]],"aaaa")</f>
        <v>2022</v>
      </c>
      <c r="C1020" s="1" t="str">
        <f>"T"&amp;ROUNDUP(Calendar[[#This Row],[No_Mois]]/3,0)</f>
        <v>T4</v>
      </c>
      <c r="D1020">
        <f t="shared" si="17"/>
        <v>10</v>
      </c>
      <c r="E1020" s="2" t="str">
        <f>"M"&amp;Calendar[[#This Row],[No_Mois]]</f>
        <v>M10</v>
      </c>
      <c r="F1020" s="2" t="str">
        <f>Calendar[[#This Row],[Annee]]&amp;IF(LEN(Calendar[[#This Row],[No_Mois]])=1,"0"&amp;Calendar[[#This Row],[No_Mois]],Calendar[[#This Row],[No_Mois]])</f>
        <v>202210</v>
      </c>
      <c r="G1020" s="1" t="str">
        <f>TEXT(Calendar[[#This Row],[Date]],"mmmm")&amp;" "&amp;TEXT(Calendar[[#This Row],[Date]],"aa")</f>
        <v>octobre 22</v>
      </c>
      <c r="H1020" s="1" t="str">
        <f>TEXT(Calendar[[#This Row],[Date]],"mmm")&amp;" "&amp;TEXT(Calendar[[#This Row],[Date]],"aa")</f>
        <v>oct 22</v>
      </c>
      <c r="I1020" s="2" t="str">
        <f>"S"&amp;IF(LEN(_xlfn.ISOWEEKNUM(Calendar[[#This Row],[Date]]))=1,"0"&amp;_xlfn.ISOWEEKNUM(Calendar[[#This Row],[Date]]),_xlfn.ISOWEEKNUM(Calendar[[#This Row],[Date]]))</f>
        <v>S41</v>
      </c>
      <c r="J1020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20" s="2" t="str">
        <f>TEXT(Calendar[[#This Row],[Date]],"jjjj")</f>
        <v>samedi</v>
      </c>
      <c r="L1020" s="2">
        <f>WEEKDAY(Calendar[[#This Row],[Date]],2)</f>
        <v>6</v>
      </c>
      <c r="M1020" s="2">
        <f>DAY(Calendar[[#This Row],[Date]])</f>
        <v>15</v>
      </c>
      <c r="N1020" s="2">
        <f>Calendar[[#This Row],[Date]]-DATE(Calendar[[#This Row],[Annee]],1,1)+1</f>
        <v>288</v>
      </c>
      <c r="O1020" s="2" t="b">
        <f>IF(OR(Calendar[[#This Row],[Nom_Jour]]="Samedi",Calendar[[#This Row],[Nom_Jour]]="Dimanche"),TRUE)</f>
        <v>1</v>
      </c>
      <c r="P1020" s="1" t="b">
        <f>NOT(ISERROR(VLOOKUP(Calendar[[#This Row],[Date]],Fériés[Date Fériés],1,FALSE)))</f>
        <v>0</v>
      </c>
    </row>
    <row r="1021" spans="1:16" x14ac:dyDescent="0.3">
      <c r="A1021" s="1">
        <v>44850</v>
      </c>
      <c r="B1021" s="1" t="str">
        <f>TEXT(Calendar[[#This Row],[Date]],"aaaa")</f>
        <v>2022</v>
      </c>
      <c r="C1021" s="1" t="str">
        <f>"T"&amp;ROUNDUP(Calendar[[#This Row],[No_Mois]]/3,0)</f>
        <v>T4</v>
      </c>
      <c r="D1021">
        <f t="shared" si="17"/>
        <v>10</v>
      </c>
      <c r="E1021" s="2" t="str">
        <f>"M"&amp;Calendar[[#This Row],[No_Mois]]</f>
        <v>M10</v>
      </c>
      <c r="F1021" s="2" t="str">
        <f>Calendar[[#This Row],[Annee]]&amp;IF(LEN(Calendar[[#This Row],[No_Mois]])=1,"0"&amp;Calendar[[#This Row],[No_Mois]],Calendar[[#This Row],[No_Mois]])</f>
        <v>202210</v>
      </c>
      <c r="G1021" s="1" t="str">
        <f>TEXT(Calendar[[#This Row],[Date]],"mmmm")&amp;" "&amp;TEXT(Calendar[[#This Row],[Date]],"aa")</f>
        <v>octobre 22</v>
      </c>
      <c r="H1021" s="1" t="str">
        <f>TEXT(Calendar[[#This Row],[Date]],"mmm")&amp;" "&amp;TEXT(Calendar[[#This Row],[Date]],"aa")</f>
        <v>oct 22</v>
      </c>
      <c r="I1021" s="2" t="str">
        <f>"S"&amp;IF(LEN(_xlfn.ISOWEEKNUM(Calendar[[#This Row],[Date]]))=1,"0"&amp;_xlfn.ISOWEEKNUM(Calendar[[#This Row],[Date]]),_xlfn.ISOWEEKNUM(Calendar[[#This Row],[Date]]))</f>
        <v>S41</v>
      </c>
      <c r="J1021" s="2" t="str">
        <f>Calendar[[#This Row],[Annee]]&amp;"-"&amp;IF(LEN(_xlfn.ISOWEEKNUM(Calendar[[#This Row],[Date]]))=1,"0"&amp;_xlfn.ISOWEEKNUM(Calendar[[#This Row],[Date]]),_xlfn.ISOWEEKNUM(Calendar[[#This Row],[Date]]))</f>
        <v>2022-41</v>
      </c>
      <c r="K1021" s="2" t="str">
        <f>TEXT(Calendar[[#This Row],[Date]],"jjjj")</f>
        <v>dimanche</v>
      </c>
      <c r="L1021" s="2">
        <f>WEEKDAY(Calendar[[#This Row],[Date]],2)</f>
        <v>7</v>
      </c>
      <c r="M1021" s="2">
        <f>DAY(Calendar[[#This Row],[Date]])</f>
        <v>16</v>
      </c>
      <c r="N1021" s="2">
        <f>Calendar[[#This Row],[Date]]-DATE(Calendar[[#This Row],[Annee]],1,1)+1</f>
        <v>289</v>
      </c>
      <c r="O1021" s="2" t="b">
        <f>IF(OR(Calendar[[#This Row],[Nom_Jour]]="Samedi",Calendar[[#This Row],[Nom_Jour]]="Dimanche"),TRUE)</f>
        <v>1</v>
      </c>
      <c r="P1021" s="1" t="b">
        <f>NOT(ISERROR(VLOOKUP(Calendar[[#This Row],[Date]],Fériés[Date Fériés],1,FALSE)))</f>
        <v>0</v>
      </c>
    </row>
    <row r="1022" spans="1:16" x14ac:dyDescent="0.3">
      <c r="A1022" s="1">
        <v>44851</v>
      </c>
      <c r="B1022" s="1" t="str">
        <f>TEXT(Calendar[[#This Row],[Date]],"aaaa")</f>
        <v>2022</v>
      </c>
      <c r="C1022" s="1" t="str">
        <f>"T"&amp;ROUNDUP(Calendar[[#This Row],[No_Mois]]/3,0)</f>
        <v>T4</v>
      </c>
      <c r="D1022">
        <f t="shared" si="17"/>
        <v>10</v>
      </c>
      <c r="E1022" s="2" t="str">
        <f>"M"&amp;Calendar[[#This Row],[No_Mois]]</f>
        <v>M10</v>
      </c>
      <c r="F1022" s="2" t="str">
        <f>Calendar[[#This Row],[Annee]]&amp;IF(LEN(Calendar[[#This Row],[No_Mois]])=1,"0"&amp;Calendar[[#This Row],[No_Mois]],Calendar[[#This Row],[No_Mois]])</f>
        <v>202210</v>
      </c>
      <c r="G1022" s="1" t="str">
        <f>TEXT(Calendar[[#This Row],[Date]],"mmmm")&amp;" "&amp;TEXT(Calendar[[#This Row],[Date]],"aa")</f>
        <v>octobre 22</v>
      </c>
      <c r="H1022" s="1" t="str">
        <f>TEXT(Calendar[[#This Row],[Date]],"mmm")&amp;" "&amp;TEXT(Calendar[[#This Row],[Date]],"aa")</f>
        <v>oct 22</v>
      </c>
      <c r="I1022" s="2" t="str">
        <f>"S"&amp;IF(LEN(_xlfn.ISOWEEKNUM(Calendar[[#This Row],[Date]]))=1,"0"&amp;_xlfn.ISOWEEKNUM(Calendar[[#This Row],[Date]]),_xlfn.ISOWEEKNUM(Calendar[[#This Row],[Date]]))</f>
        <v>S42</v>
      </c>
      <c r="J1022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2" s="2" t="str">
        <f>TEXT(Calendar[[#This Row],[Date]],"jjjj")</f>
        <v>lundi</v>
      </c>
      <c r="L1022" s="2">
        <f>WEEKDAY(Calendar[[#This Row],[Date]],2)</f>
        <v>1</v>
      </c>
      <c r="M1022" s="2">
        <f>DAY(Calendar[[#This Row],[Date]])</f>
        <v>17</v>
      </c>
      <c r="N1022" s="2">
        <f>Calendar[[#This Row],[Date]]-DATE(Calendar[[#This Row],[Annee]],1,1)+1</f>
        <v>290</v>
      </c>
      <c r="O1022" s="2" t="b">
        <f>IF(OR(Calendar[[#This Row],[Nom_Jour]]="Samedi",Calendar[[#This Row],[Nom_Jour]]="Dimanche"),TRUE)</f>
        <v>0</v>
      </c>
      <c r="P1022" s="1" t="b">
        <f>NOT(ISERROR(VLOOKUP(Calendar[[#This Row],[Date]],Fériés[Date Fériés],1,FALSE)))</f>
        <v>0</v>
      </c>
    </row>
    <row r="1023" spans="1:16" x14ac:dyDescent="0.3">
      <c r="A1023" s="1">
        <v>44852</v>
      </c>
      <c r="B1023" s="1" t="str">
        <f>TEXT(Calendar[[#This Row],[Date]],"aaaa")</f>
        <v>2022</v>
      </c>
      <c r="C1023" s="1" t="str">
        <f>"T"&amp;ROUNDUP(Calendar[[#This Row],[No_Mois]]/3,0)</f>
        <v>T4</v>
      </c>
      <c r="D1023">
        <f t="shared" si="17"/>
        <v>10</v>
      </c>
      <c r="E1023" s="2" t="str">
        <f>"M"&amp;Calendar[[#This Row],[No_Mois]]</f>
        <v>M10</v>
      </c>
      <c r="F1023" s="2" t="str">
        <f>Calendar[[#This Row],[Annee]]&amp;IF(LEN(Calendar[[#This Row],[No_Mois]])=1,"0"&amp;Calendar[[#This Row],[No_Mois]],Calendar[[#This Row],[No_Mois]])</f>
        <v>202210</v>
      </c>
      <c r="G1023" s="1" t="str">
        <f>TEXT(Calendar[[#This Row],[Date]],"mmmm")&amp;" "&amp;TEXT(Calendar[[#This Row],[Date]],"aa")</f>
        <v>octobre 22</v>
      </c>
      <c r="H1023" s="1" t="str">
        <f>TEXT(Calendar[[#This Row],[Date]],"mmm")&amp;" "&amp;TEXT(Calendar[[#This Row],[Date]],"aa")</f>
        <v>oct 22</v>
      </c>
      <c r="I1023" s="2" t="str">
        <f>"S"&amp;IF(LEN(_xlfn.ISOWEEKNUM(Calendar[[#This Row],[Date]]))=1,"0"&amp;_xlfn.ISOWEEKNUM(Calendar[[#This Row],[Date]]),_xlfn.ISOWEEKNUM(Calendar[[#This Row],[Date]]))</f>
        <v>S42</v>
      </c>
      <c r="J1023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3" s="2" t="str">
        <f>TEXT(Calendar[[#This Row],[Date]],"jjjj")</f>
        <v>mardi</v>
      </c>
      <c r="L1023" s="2">
        <f>WEEKDAY(Calendar[[#This Row],[Date]],2)</f>
        <v>2</v>
      </c>
      <c r="M1023" s="2">
        <f>DAY(Calendar[[#This Row],[Date]])</f>
        <v>18</v>
      </c>
      <c r="N1023" s="2">
        <f>Calendar[[#This Row],[Date]]-DATE(Calendar[[#This Row],[Annee]],1,1)+1</f>
        <v>291</v>
      </c>
      <c r="O1023" s="2" t="b">
        <f>IF(OR(Calendar[[#This Row],[Nom_Jour]]="Samedi",Calendar[[#This Row],[Nom_Jour]]="Dimanche"),TRUE)</f>
        <v>0</v>
      </c>
      <c r="P1023" s="1" t="b">
        <f>NOT(ISERROR(VLOOKUP(Calendar[[#This Row],[Date]],Fériés[Date Fériés],1,FALSE)))</f>
        <v>0</v>
      </c>
    </row>
    <row r="1024" spans="1:16" x14ac:dyDescent="0.3">
      <c r="A1024" s="1">
        <v>44853</v>
      </c>
      <c r="B1024" s="1" t="str">
        <f>TEXT(Calendar[[#This Row],[Date]],"aaaa")</f>
        <v>2022</v>
      </c>
      <c r="C1024" s="1" t="str">
        <f>"T"&amp;ROUNDUP(Calendar[[#This Row],[No_Mois]]/3,0)</f>
        <v>T4</v>
      </c>
      <c r="D1024">
        <f t="shared" si="17"/>
        <v>10</v>
      </c>
      <c r="E1024" s="2" t="str">
        <f>"M"&amp;Calendar[[#This Row],[No_Mois]]</f>
        <v>M10</v>
      </c>
      <c r="F1024" s="2" t="str">
        <f>Calendar[[#This Row],[Annee]]&amp;IF(LEN(Calendar[[#This Row],[No_Mois]])=1,"0"&amp;Calendar[[#This Row],[No_Mois]],Calendar[[#This Row],[No_Mois]])</f>
        <v>202210</v>
      </c>
      <c r="G1024" s="1" t="str">
        <f>TEXT(Calendar[[#This Row],[Date]],"mmmm")&amp;" "&amp;TEXT(Calendar[[#This Row],[Date]],"aa")</f>
        <v>octobre 22</v>
      </c>
      <c r="H1024" s="1" t="str">
        <f>TEXT(Calendar[[#This Row],[Date]],"mmm")&amp;" "&amp;TEXT(Calendar[[#This Row],[Date]],"aa")</f>
        <v>oct 22</v>
      </c>
      <c r="I1024" s="2" t="str">
        <f>"S"&amp;IF(LEN(_xlfn.ISOWEEKNUM(Calendar[[#This Row],[Date]]))=1,"0"&amp;_xlfn.ISOWEEKNUM(Calendar[[#This Row],[Date]]),_xlfn.ISOWEEKNUM(Calendar[[#This Row],[Date]]))</f>
        <v>S42</v>
      </c>
      <c r="J1024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4" s="2" t="str">
        <f>TEXT(Calendar[[#This Row],[Date]],"jjjj")</f>
        <v>mercredi</v>
      </c>
      <c r="L1024" s="2">
        <f>WEEKDAY(Calendar[[#This Row],[Date]],2)</f>
        <v>3</v>
      </c>
      <c r="M1024" s="2">
        <f>DAY(Calendar[[#This Row],[Date]])</f>
        <v>19</v>
      </c>
      <c r="N1024" s="2">
        <f>Calendar[[#This Row],[Date]]-DATE(Calendar[[#This Row],[Annee]],1,1)+1</f>
        <v>292</v>
      </c>
      <c r="O1024" s="2" t="b">
        <f>IF(OR(Calendar[[#This Row],[Nom_Jour]]="Samedi",Calendar[[#This Row],[Nom_Jour]]="Dimanche"),TRUE)</f>
        <v>0</v>
      </c>
      <c r="P1024" s="1" t="b">
        <f>NOT(ISERROR(VLOOKUP(Calendar[[#This Row],[Date]],Fériés[Date Fériés],1,FALSE)))</f>
        <v>0</v>
      </c>
    </row>
    <row r="1025" spans="1:16" x14ac:dyDescent="0.3">
      <c r="A1025" s="1">
        <v>44854</v>
      </c>
      <c r="B1025" s="1" t="str">
        <f>TEXT(Calendar[[#This Row],[Date]],"aaaa")</f>
        <v>2022</v>
      </c>
      <c r="C1025" s="1" t="str">
        <f>"T"&amp;ROUNDUP(Calendar[[#This Row],[No_Mois]]/3,0)</f>
        <v>T4</v>
      </c>
      <c r="D1025">
        <f t="shared" si="17"/>
        <v>10</v>
      </c>
      <c r="E1025" s="2" t="str">
        <f>"M"&amp;Calendar[[#This Row],[No_Mois]]</f>
        <v>M10</v>
      </c>
      <c r="F1025" s="2" t="str">
        <f>Calendar[[#This Row],[Annee]]&amp;IF(LEN(Calendar[[#This Row],[No_Mois]])=1,"0"&amp;Calendar[[#This Row],[No_Mois]],Calendar[[#This Row],[No_Mois]])</f>
        <v>202210</v>
      </c>
      <c r="G1025" s="1" t="str">
        <f>TEXT(Calendar[[#This Row],[Date]],"mmmm")&amp;" "&amp;TEXT(Calendar[[#This Row],[Date]],"aa")</f>
        <v>octobre 22</v>
      </c>
      <c r="H1025" s="1" t="str">
        <f>TEXT(Calendar[[#This Row],[Date]],"mmm")&amp;" "&amp;TEXT(Calendar[[#This Row],[Date]],"aa")</f>
        <v>oct 22</v>
      </c>
      <c r="I1025" s="2" t="str">
        <f>"S"&amp;IF(LEN(_xlfn.ISOWEEKNUM(Calendar[[#This Row],[Date]]))=1,"0"&amp;_xlfn.ISOWEEKNUM(Calendar[[#This Row],[Date]]),_xlfn.ISOWEEKNUM(Calendar[[#This Row],[Date]]))</f>
        <v>S42</v>
      </c>
      <c r="J1025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5" s="2" t="str">
        <f>TEXT(Calendar[[#This Row],[Date]],"jjjj")</f>
        <v>jeudi</v>
      </c>
      <c r="L1025" s="2">
        <f>WEEKDAY(Calendar[[#This Row],[Date]],2)</f>
        <v>4</v>
      </c>
      <c r="M1025" s="2">
        <f>DAY(Calendar[[#This Row],[Date]])</f>
        <v>20</v>
      </c>
      <c r="N1025" s="2">
        <f>Calendar[[#This Row],[Date]]-DATE(Calendar[[#This Row],[Annee]],1,1)+1</f>
        <v>293</v>
      </c>
      <c r="O1025" s="2" t="b">
        <f>IF(OR(Calendar[[#This Row],[Nom_Jour]]="Samedi",Calendar[[#This Row],[Nom_Jour]]="Dimanche"),TRUE)</f>
        <v>0</v>
      </c>
      <c r="P1025" s="1" t="b">
        <f>NOT(ISERROR(VLOOKUP(Calendar[[#This Row],[Date]],Fériés[Date Fériés],1,FALSE)))</f>
        <v>0</v>
      </c>
    </row>
    <row r="1026" spans="1:16" x14ac:dyDescent="0.3">
      <c r="A1026" s="1">
        <v>44855</v>
      </c>
      <c r="B1026" s="1" t="str">
        <f>TEXT(Calendar[[#This Row],[Date]],"aaaa")</f>
        <v>2022</v>
      </c>
      <c r="C1026" s="1" t="str">
        <f>"T"&amp;ROUNDUP(Calendar[[#This Row],[No_Mois]]/3,0)</f>
        <v>T4</v>
      </c>
      <c r="D1026">
        <f t="shared" si="17"/>
        <v>10</v>
      </c>
      <c r="E1026" s="2" t="str">
        <f>"M"&amp;Calendar[[#This Row],[No_Mois]]</f>
        <v>M10</v>
      </c>
      <c r="F1026" s="2" t="str">
        <f>Calendar[[#This Row],[Annee]]&amp;IF(LEN(Calendar[[#This Row],[No_Mois]])=1,"0"&amp;Calendar[[#This Row],[No_Mois]],Calendar[[#This Row],[No_Mois]])</f>
        <v>202210</v>
      </c>
      <c r="G1026" s="1" t="str">
        <f>TEXT(Calendar[[#This Row],[Date]],"mmmm")&amp;" "&amp;TEXT(Calendar[[#This Row],[Date]],"aa")</f>
        <v>octobre 22</v>
      </c>
      <c r="H1026" s="1" t="str">
        <f>TEXT(Calendar[[#This Row],[Date]],"mmm")&amp;" "&amp;TEXT(Calendar[[#This Row],[Date]],"aa")</f>
        <v>oct 22</v>
      </c>
      <c r="I1026" s="2" t="str">
        <f>"S"&amp;IF(LEN(_xlfn.ISOWEEKNUM(Calendar[[#This Row],[Date]]))=1,"0"&amp;_xlfn.ISOWEEKNUM(Calendar[[#This Row],[Date]]),_xlfn.ISOWEEKNUM(Calendar[[#This Row],[Date]]))</f>
        <v>S42</v>
      </c>
      <c r="J1026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6" s="2" t="str">
        <f>TEXT(Calendar[[#This Row],[Date]],"jjjj")</f>
        <v>vendredi</v>
      </c>
      <c r="L1026" s="2">
        <f>WEEKDAY(Calendar[[#This Row],[Date]],2)</f>
        <v>5</v>
      </c>
      <c r="M1026" s="2">
        <f>DAY(Calendar[[#This Row],[Date]])</f>
        <v>21</v>
      </c>
      <c r="N1026" s="2">
        <f>Calendar[[#This Row],[Date]]-DATE(Calendar[[#This Row],[Annee]],1,1)+1</f>
        <v>294</v>
      </c>
      <c r="O1026" s="2" t="b">
        <f>IF(OR(Calendar[[#This Row],[Nom_Jour]]="Samedi",Calendar[[#This Row],[Nom_Jour]]="Dimanche"),TRUE)</f>
        <v>0</v>
      </c>
      <c r="P1026" s="1" t="b">
        <f>NOT(ISERROR(VLOOKUP(Calendar[[#This Row],[Date]],Fériés[Date Fériés],1,FALSE)))</f>
        <v>0</v>
      </c>
    </row>
    <row r="1027" spans="1:16" x14ac:dyDescent="0.3">
      <c r="A1027" s="1">
        <v>44856</v>
      </c>
      <c r="B1027" s="1" t="str">
        <f>TEXT(Calendar[[#This Row],[Date]],"aaaa")</f>
        <v>2022</v>
      </c>
      <c r="C1027" s="1" t="str">
        <f>"T"&amp;ROUNDUP(Calendar[[#This Row],[No_Mois]]/3,0)</f>
        <v>T4</v>
      </c>
      <c r="D1027">
        <f t="shared" si="17"/>
        <v>10</v>
      </c>
      <c r="E1027" s="2" t="str">
        <f>"M"&amp;Calendar[[#This Row],[No_Mois]]</f>
        <v>M10</v>
      </c>
      <c r="F1027" s="2" t="str">
        <f>Calendar[[#This Row],[Annee]]&amp;IF(LEN(Calendar[[#This Row],[No_Mois]])=1,"0"&amp;Calendar[[#This Row],[No_Mois]],Calendar[[#This Row],[No_Mois]])</f>
        <v>202210</v>
      </c>
      <c r="G1027" s="1" t="str">
        <f>TEXT(Calendar[[#This Row],[Date]],"mmmm")&amp;" "&amp;TEXT(Calendar[[#This Row],[Date]],"aa")</f>
        <v>octobre 22</v>
      </c>
      <c r="H1027" s="1" t="str">
        <f>TEXT(Calendar[[#This Row],[Date]],"mmm")&amp;" "&amp;TEXT(Calendar[[#This Row],[Date]],"aa")</f>
        <v>oct 22</v>
      </c>
      <c r="I1027" s="2" t="str">
        <f>"S"&amp;IF(LEN(_xlfn.ISOWEEKNUM(Calendar[[#This Row],[Date]]))=1,"0"&amp;_xlfn.ISOWEEKNUM(Calendar[[#This Row],[Date]]),_xlfn.ISOWEEKNUM(Calendar[[#This Row],[Date]]))</f>
        <v>S42</v>
      </c>
      <c r="J1027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7" s="2" t="str">
        <f>TEXT(Calendar[[#This Row],[Date]],"jjjj")</f>
        <v>samedi</v>
      </c>
      <c r="L1027" s="2">
        <f>WEEKDAY(Calendar[[#This Row],[Date]],2)</f>
        <v>6</v>
      </c>
      <c r="M1027" s="2">
        <f>DAY(Calendar[[#This Row],[Date]])</f>
        <v>22</v>
      </c>
      <c r="N1027" s="2">
        <f>Calendar[[#This Row],[Date]]-DATE(Calendar[[#This Row],[Annee]],1,1)+1</f>
        <v>295</v>
      </c>
      <c r="O1027" s="2" t="b">
        <f>IF(OR(Calendar[[#This Row],[Nom_Jour]]="Samedi",Calendar[[#This Row],[Nom_Jour]]="Dimanche"),TRUE)</f>
        <v>1</v>
      </c>
      <c r="P1027" s="1" t="b">
        <f>NOT(ISERROR(VLOOKUP(Calendar[[#This Row],[Date]],Fériés[Date Fériés],1,FALSE)))</f>
        <v>0</v>
      </c>
    </row>
    <row r="1028" spans="1:16" x14ac:dyDescent="0.3">
      <c r="A1028" s="1">
        <v>44857</v>
      </c>
      <c r="B1028" s="1" t="str">
        <f>TEXT(Calendar[[#This Row],[Date]],"aaaa")</f>
        <v>2022</v>
      </c>
      <c r="C1028" s="1" t="str">
        <f>"T"&amp;ROUNDUP(Calendar[[#This Row],[No_Mois]]/3,0)</f>
        <v>T4</v>
      </c>
      <c r="D1028">
        <f t="shared" si="17"/>
        <v>10</v>
      </c>
      <c r="E1028" s="2" t="str">
        <f>"M"&amp;Calendar[[#This Row],[No_Mois]]</f>
        <v>M10</v>
      </c>
      <c r="F1028" s="2" t="str">
        <f>Calendar[[#This Row],[Annee]]&amp;IF(LEN(Calendar[[#This Row],[No_Mois]])=1,"0"&amp;Calendar[[#This Row],[No_Mois]],Calendar[[#This Row],[No_Mois]])</f>
        <v>202210</v>
      </c>
      <c r="G1028" s="1" t="str">
        <f>TEXT(Calendar[[#This Row],[Date]],"mmmm")&amp;" "&amp;TEXT(Calendar[[#This Row],[Date]],"aa")</f>
        <v>octobre 22</v>
      </c>
      <c r="H1028" s="1" t="str">
        <f>TEXT(Calendar[[#This Row],[Date]],"mmm")&amp;" "&amp;TEXT(Calendar[[#This Row],[Date]],"aa")</f>
        <v>oct 22</v>
      </c>
      <c r="I1028" s="2" t="str">
        <f>"S"&amp;IF(LEN(_xlfn.ISOWEEKNUM(Calendar[[#This Row],[Date]]))=1,"0"&amp;_xlfn.ISOWEEKNUM(Calendar[[#This Row],[Date]]),_xlfn.ISOWEEKNUM(Calendar[[#This Row],[Date]]))</f>
        <v>S42</v>
      </c>
      <c r="J1028" s="2" t="str">
        <f>Calendar[[#This Row],[Annee]]&amp;"-"&amp;IF(LEN(_xlfn.ISOWEEKNUM(Calendar[[#This Row],[Date]]))=1,"0"&amp;_xlfn.ISOWEEKNUM(Calendar[[#This Row],[Date]]),_xlfn.ISOWEEKNUM(Calendar[[#This Row],[Date]]))</f>
        <v>2022-42</v>
      </c>
      <c r="K1028" s="2" t="str">
        <f>TEXT(Calendar[[#This Row],[Date]],"jjjj")</f>
        <v>dimanche</v>
      </c>
      <c r="L1028" s="2">
        <f>WEEKDAY(Calendar[[#This Row],[Date]],2)</f>
        <v>7</v>
      </c>
      <c r="M1028" s="2">
        <f>DAY(Calendar[[#This Row],[Date]])</f>
        <v>23</v>
      </c>
      <c r="N1028" s="2">
        <f>Calendar[[#This Row],[Date]]-DATE(Calendar[[#This Row],[Annee]],1,1)+1</f>
        <v>296</v>
      </c>
      <c r="O1028" s="2" t="b">
        <f>IF(OR(Calendar[[#This Row],[Nom_Jour]]="Samedi",Calendar[[#This Row],[Nom_Jour]]="Dimanche"),TRUE)</f>
        <v>1</v>
      </c>
      <c r="P1028" s="1" t="b">
        <f>NOT(ISERROR(VLOOKUP(Calendar[[#This Row],[Date]],Fériés[Date Fériés],1,FALSE)))</f>
        <v>0</v>
      </c>
    </row>
    <row r="1029" spans="1:16" x14ac:dyDescent="0.3">
      <c r="A1029" s="1">
        <v>44858</v>
      </c>
      <c r="B1029" s="1" t="str">
        <f>TEXT(Calendar[[#This Row],[Date]],"aaaa")</f>
        <v>2022</v>
      </c>
      <c r="C1029" s="1" t="str">
        <f>"T"&amp;ROUNDUP(Calendar[[#This Row],[No_Mois]]/3,0)</f>
        <v>T4</v>
      </c>
      <c r="D1029">
        <f t="shared" si="17"/>
        <v>10</v>
      </c>
      <c r="E1029" s="2" t="str">
        <f>"M"&amp;Calendar[[#This Row],[No_Mois]]</f>
        <v>M10</v>
      </c>
      <c r="F1029" s="2" t="str">
        <f>Calendar[[#This Row],[Annee]]&amp;IF(LEN(Calendar[[#This Row],[No_Mois]])=1,"0"&amp;Calendar[[#This Row],[No_Mois]],Calendar[[#This Row],[No_Mois]])</f>
        <v>202210</v>
      </c>
      <c r="G1029" s="1" t="str">
        <f>TEXT(Calendar[[#This Row],[Date]],"mmmm")&amp;" "&amp;TEXT(Calendar[[#This Row],[Date]],"aa")</f>
        <v>octobre 22</v>
      </c>
      <c r="H1029" s="1" t="str">
        <f>TEXT(Calendar[[#This Row],[Date]],"mmm")&amp;" "&amp;TEXT(Calendar[[#This Row],[Date]],"aa")</f>
        <v>oct 22</v>
      </c>
      <c r="I1029" s="2" t="str">
        <f>"S"&amp;IF(LEN(_xlfn.ISOWEEKNUM(Calendar[[#This Row],[Date]]))=1,"0"&amp;_xlfn.ISOWEEKNUM(Calendar[[#This Row],[Date]]),_xlfn.ISOWEEKNUM(Calendar[[#This Row],[Date]]))</f>
        <v>S43</v>
      </c>
      <c r="J1029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29" s="2" t="str">
        <f>TEXT(Calendar[[#This Row],[Date]],"jjjj")</f>
        <v>lundi</v>
      </c>
      <c r="L1029" s="2">
        <f>WEEKDAY(Calendar[[#This Row],[Date]],2)</f>
        <v>1</v>
      </c>
      <c r="M1029" s="2">
        <f>DAY(Calendar[[#This Row],[Date]])</f>
        <v>24</v>
      </c>
      <c r="N1029" s="2">
        <f>Calendar[[#This Row],[Date]]-DATE(Calendar[[#This Row],[Annee]],1,1)+1</f>
        <v>297</v>
      </c>
      <c r="O1029" s="2" t="b">
        <f>IF(OR(Calendar[[#This Row],[Nom_Jour]]="Samedi",Calendar[[#This Row],[Nom_Jour]]="Dimanche"),TRUE)</f>
        <v>0</v>
      </c>
      <c r="P1029" s="1" t="b">
        <f>NOT(ISERROR(VLOOKUP(Calendar[[#This Row],[Date]],Fériés[Date Fériés],1,FALSE)))</f>
        <v>0</v>
      </c>
    </row>
    <row r="1030" spans="1:16" x14ac:dyDescent="0.3">
      <c r="A1030" s="1">
        <v>44859</v>
      </c>
      <c r="B1030" s="1" t="str">
        <f>TEXT(Calendar[[#This Row],[Date]],"aaaa")</f>
        <v>2022</v>
      </c>
      <c r="C1030" s="1" t="str">
        <f>"T"&amp;ROUNDUP(Calendar[[#This Row],[No_Mois]]/3,0)</f>
        <v>T4</v>
      </c>
      <c r="D1030">
        <f t="shared" si="17"/>
        <v>10</v>
      </c>
      <c r="E1030" s="2" t="str">
        <f>"M"&amp;Calendar[[#This Row],[No_Mois]]</f>
        <v>M10</v>
      </c>
      <c r="F1030" s="2" t="str">
        <f>Calendar[[#This Row],[Annee]]&amp;IF(LEN(Calendar[[#This Row],[No_Mois]])=1,"0"&amp;Calendar[[#This Row],[No_Mois]],Calendar[[#This Row],[No_Mois]])</f>
        <v>202210</v>
      </c>
      <c r="G1030" s="1" t="str">
        <f>TEXT(Calendar[[#This Row],[Date]],"mmmm")&amp;" "&amp;TEXT(Calendar[[#This Row],[Date]],"aa")</f>
        <v>octobre 22</v>
      </c>
      <c r="H1030" s="1" t="str">
        <f>TEXT(Calendar[[#This Row],[Date]],"mmm")&amp;" "&amp;TEXT(Calendar[[#This Row],[Date]],"aa")</f>
        <v>oct 22</v>
      </c>
      <c r="I1030" s="2" t="str">
        <f>"S"&amp;IF(LEN(_xlfn.ISOWEEKNUM(Calendar[[#This Row],[Date]]))=1,"0"&amp;_xlfn.ISOWEEKNUM(Calendar[[#This Row],[Date]]),_xlfn.ISOWEEKNUM(Calendar[[#This Row],[Date]]))</f>
        <v>S43</v>
      </c>
      <c r="J1030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30" s="2" t="str">
        <f>TEXT(Calendar[[#This Row],[Date]],"jjjj")</f>
        <v>mardi</v>
      </c>
      <c r="L1030" s="2">
        <f>WEEKDAY(Calendar[[#This Row],[Date]],2)</f>
        <v>2</v>
      </c>
      <c r="M1030" s="2">
        <f>DAY(Calendar[[#This Row],[Date]])</f>
        <v>25</v>
      </c>
      <c r="N1030" s="2">
        <f>Calendar[[#This Row],[Date]]-DATE(Calendar[[#This Row],[Annee]],1,1)+1</f>
        <v>298</v>
      </c>
      <c r="O1030" s="2" t="b">
        <f>IF(OR(Calendar[[#This Row],[Nom_Jour]]="Samedi",Calendar[[#This Row],[Nom_Jour]]="Dimanche"),TRUE)</f>
        <v>0</v>
      </c>
      <c r="P1030" s="1" t="b">
        <f>NOT(ISERROR(VLOOKUP(Calendar[[#This Row],[Date]],Fériés[Date Fériés],1,FALSE)))</f>
        <v>0</v>
      </c>
    </row>
    <row r="1031" spans="1:16" x14ac:dyDescent="0.3">
      <c r="A1031" s="1">
        <v>44860</v>
      </c>
      <c r="B1031" s="1" t="str">
        <f>TEXT(Calendar[[#This Row],[Date]],"aaaa")</f>
        <v>2022</v>
      </c>
      <c r="C1031" s="1" t="str">
        <f>"T"&amp;ROUNDUP(Calendar[[#This Row],[No_Mois]]/3,0)</f>
        <v>T4</v>
      </c>
      <c r="D1031">
        <f t="shared" si="17"/>
        <v>10</v>
      </c>
      <c r="E1031" s="2" t="str">
        <f>"M"&amp;Calendar[[#This Row],[No_Mois]]</f>
        <v>M10</v>
      </c>
      <c r="F1031" s="2" t="str">
        <f>Calendar[[#This Row],[Annee]]&amp;IF(LEN(Calendar[[#This Row],[No_Mois]])=1,"0"&amp;Calendar[[#This Row],[No_Mois]],Calendar[[#This Row],[No_Mois]])</f>
        <v>202210</v>
      </c>
      <c r="G1031" s="1" t="str">
        <f>TEXT(Calendar[[#This Row],[Date]],"mmmm")&amp;" "&amp;TEXT(Calendar[[#This Row],[Date]],"aa")</f>
        <v>octobre 22</v>
      </c>
      <c r="H1031" s="1" t="str">
        <f>TEXT(Calendar[[#This Row],[Date]],"mmm")&amp;" "&amp;TEXT(Calendar[[#This Row],[Date]],"aa")</f>
        <v>oct 22</v>
      </c>
      <c r="I1031" s="2" t="str">
        <f>"S"&amp;IF(LEN(_xlfn.ISOWEEKNUM(Calendar[[#This Row],[Date]]))=1,"0"&amp;_xlfn.ISOWEEKNUM(Calendar[[#This Row],[Date]]),_xlfn.ISOWEEKNUM(Calendar[[#This Row],[Date]]))</f>
        <v>S43</v>
      </c>
      <c r="J1031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31" s="2" t="str">
        <f>TEXT(Calendar[[#This Row],[Date]],"jjjj")</f>
        <v>mercredi</v>
      </c>
      <c r="L1031" s="2">
        <f>WEEKDAY(Calendar[[#This Row],[Date]],2)</f>
        <v>3</v>
      </c>
      <c r="M1031" s="2">
        <f>DAY(Calendar[[#This Row],[Date]])</f>
        <v>26</v>
      </c>
      <c r="N1031" s="2">
        <f>Calendar[[#This Row],[Date]]-DATE(Calendar[[#This Row],[Annee]],1,1)+1</f>
        <v>299</v>
      </c>
      <c r="O1031" s="2" t="b">
        <f>IF(OR(Calendar[[#This Row],[Nom_Jour]]="Samedi",Calendar[[#This Row],[Nom_Jour]]="Dimanche"),TRUE)</f>
        <v>0</v>
      </c>
      <c r="P1031" s="1" t="b">
        <f>NOT(ISERROR(VLOOKUP(Calendar[[#This Row],[Date]],Fériés[Date Fériés],1,FALSE)))</f>
        <v>0</v>
      </c>
    </row>
    <row r="1032" spans="1:16" x14ac:dyDescent="0.3">
      <c r="A1032" s="1">
        <v>44861</v>
      </c>
      <c r="B1032" s="1" t="str">
        <f>TEXT(Calendar[[#This Row],[Date]],"aaaa")</f>
        <v>2022</v>
      </c>
      <c r="C1032" s="1" t="str">
        <f>"T"&amp;ROUNDUP(Calendar[[#This Row],[No_Mois]]/3,0)</f>
        <v>T4</v>
      </c>
      <c r="D1032">
        <f t="shared" si="17"/>
        <v>10</v>
      </c>
      <c r="E1032" s="2" t="str">
        <f>"M"&amp;Calendar[[#This Row],[No_Mois]]</f>
        <v>M10</v>
      </c>
      <c r="F1032" s="2" t="str">
        <f>Calendar[[#This Row],[Annee]]&amp;IF(LEN(Calendar[[#This Row],[No_Mois]])=1,"0"&amp;Calendar[[#This Row],[No_Mois]],Calendar[[#This Row],[No_Mois]])</f>
        <v>202210</v>
      </c>
      <c r="G1032" s="1" t="str">
        <f>TEXT(Calendar[[#This Row],[Date]],"mmmm")&amp;" "&amp;TEXT(Calendar[[#This Row],[Date]],"aa")</f>
        <v>octobre 22</v>
      </c>
      <c r="H1032" s="1" t="str">
        <f>TEXT(Calendar[[#This Row],[Date]],"mmm")&amp;" "&amp;TEXT(Calendar[[#This Row],[Date]],"aa")</f>
        <v>oct 22</v>
      </c>
      <c r="I1032" s="2" t="str">
        <f>"S"&amp;IF(LEN(_xlfn.ISOWEEKNUM(Calendar[[#This Row],[Date]]))=1,"0"&amp;_xlfn.ISOWEEKNUM(Calendar[[#This Row],[Date]]),_xlfn.ISOWEEKNUM(Calendar[[#This Row],[Date]]))</f>
        <v>S43</v>
      </c>
      <c r="J1032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32" s="2" t="str">
        <f>TEXT(Calendar[[#This Row],[Date]],"jjjj")</f>
        <v>jeudi</v>
      </c>
      <c r="L1032" s="2">
        <f>WEEKDAY(Calendar[[#This Row],[Date]],2)</f>
        <v>4</v>
      </c>
      <c r="M1032" s="2">
        <f>DAY(Calendar[[#This Row],[Date]])</f>
        <v>27</v>
      </c>
      <c r="N1032" s="2">
        <f>Calendar[[#This Row],[Date]]-DATE(Calendar[[#This Row],[Annee]],1,1)+1</f>
        <v>300</v>
      </c>
      <c r="O1032" s="2" t="b">
        <f>IF(OR(Calendar[[#This Row],[Nom_Jour]]="Samedi",Calendar[[#This Row],[Nom_Jour]]="Dimanche"),TRUE)</f>
        <v>0</v>
      </c>
      <c r="P1032" s="1" t="b">
        <f>NOT(ISERROR(VLOOKUP(Calendar[[#This Row],[Date]],Fériés[Date Fériés],1,FALSE)))</f>
        <v>0</v>
      </c>
    </row>
    <row r="1033" spans="1:16" x14ac:dyDescent="0.3">
      <c r="A1033" s="1">
        <v>44862</v>
      </c>
      <c r="B1033" s="1" t="str">
        <f>TEXT(Calendar[[#This Row],[Date]],"aaaa")</f>
        <v>2022</v>
      </c>
      <c r="C1033" s="1" t="str">
        <f>"T"&amp;ROUNDUP(Calendar[[#This Row],[No_Mois]]/3,0)</f>
        <v>T4</v>
      </c>
      <c r="D1033">
        <f t="shared" si="17"/>
        <v>10</v>
      </c>
      <c r="E1033" s="2" t="str">
        <f>"M"&amp;Calendar[[#This Row],[No_Mois]]</f>
        <v>M10</v>
      </c>
      <c r="F1033" s="2" t="str">
        <f>Calendar[[#This Row],[Annee]]&amp;IF(LEN(Calendar[[#This Row],[No_Mois]])=1,"0"&amp;Calendar[[#This Row],[No_Mois]],Calendar[[#This Row],[No_Mois]])</f>
        <v>202210</v>
      </c>
      <c r="G1033" s="1" t="str">
        <f>TEXT(Calendar[[#This Row],[Date]],"mmmm")&amp;" "&amp;TEXT(Calendar[[#This Row],[Date]],"aa")</f>
        <v>octobre 22</v>
      </c>
      <c r="H1033" s="1" t="str">
        <f>TEXT(Calendar[[#This Row],[Date]],"mmm")&amp;" "&amp;TEXT(Calendar[[#This Row],[Date]],"aa")</f>
        <v>oct 22</v>
      </c>
      <c r="I1033" s="2" t="str">
        <f>"S"&amp;IF(LEN(_xlfn.ISOWEEKNUM(Calendar[[#This Row],[Date]]))=1,"0"&amp;_xlfn.ISOWEEKNUM(Calendar[[#This Row],[Date]]),_xlfn.ISOWEEKNUM(Calendar[[#This Row],[Date]]))</f>
        <v>S43</v>
      </c>
      <c r="J1033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33" s="2" t="str">
        <f>TEXT(Calendar[[#This Row],[Date]],"jjjj")</f>
        <v>vendredi</v>
      </c>
      <c r="L1033" s="2">
        <f>WEEKDAY(Calendar[[#This Row],[Date]],2)</f>
        <v>5</v>
      </c>
      <c r="M1033" s="2">
        <f>DAY(Calendar[[#This Row],[Date]])</f>
        <v>28</v>
      </c>
      <c r="N1033" s="2">
        <f>Calendar[[#This Row],[Date]]-DATE(Calendar[[#This Row],[Annee]],1,1)+1</f>
        <v>301</v>
      </c>
      <c r="O1033" s="2" t="b">
        <f>IF(OR(Calendar[[#This Row],[Nom_Jour]]="Samedi",Calendar[[#This Row],[Nom_Jour]]="Dimanche"),TRUE)</f>
        <v>0</v>
      </c>
      <c r="P1033" s="1" t="b">
        <f>NOT(ISERROR(VLOOKUP(Calendar[[#This Row],[Date]],Fériés[Date Fériés],1,FALSE)))</f>
        <v>0</v>
      </c>
    </row>
    <row r="1034" spans="1:16" x14ac:dyDescent="0.3">
      <c r="A1034" s="1">
        <v>44863</v>
      </c>
      <c r="B1034" s="1" t="str">
        <f>TEXT(Calendar[[#This Row],[Date]],"aaaa")</f>
        <v>2022</v>
      </c>
      <c r="C1034" s="1" t="str">
        <f>"T"&amp;ROUNDUP(Calendar[[#This Row],[No_Mois]]/3,0)</f>
        <v>T4</v>
      </c>
      <c r="D1034">
        <f t="shared" si="17"/>
        <v>10</v>
      </c>
      <c r="E1034" s="2" t="str">
        <f>"M"&amp;Calendar[[#This Row],[No_Mois]]</f>
        <v>M10</v>
      </c>
      <c r="F1034" s="2" t="str">
        <f>Calendar[[#This Row],[Annee]]&amp;IF(LEN(Calendar[[#This Row],[No_Mois]])=1,"0"&amp;Calendar[[#This Row],[No_Mois]],Calendar[[#This Row],[No_Mois]])</f>
        <v>202210</v>
      </c>
      <c r="G1034" s="1" t="str">
        <f>TEXT(Calendar[[#This Row],[Date]],"mmmm")&amp;" "&amp;TEXT(Calendar[[#This Row],[Date]],"aa")</f>
        <v>octobre 22</v>
      </c>
      <c r="H1034" s="1" t="str">
        <f>TEXT(Calendar[[#This Row],[Date]],"mmm")&amp;" "&amp;TEXT(Calendar[[#This Row],[Date]],"aa")</f>
        <v>oct 22</v>
      </c>
      <c r="I1034" s="2" t="str">
        <f>"S"&amp;IF(LEN(_xlfn.ISOWEEKNUM(Calendar[[#This Row],[Date]]))=1,"0"&amp;_xlfn.ISOWEEKNUM(Calendar[[#This Row],[Date]]),_xlfn.ISOWEEKNUM(Calendar[[#This Row],[Date]]))</f>
        <v>S43</v>
      </c>
      <c r="J1034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34" s="2" t="str">
        <f>TEXT(Calendar[[#This Row],[Date]],"jjjj")</f>
        <v>samedi</v>
      </c>
      <c r="L1034" s="2">
        <f>WEEKDAY(Calendar[[#This Row],[Date]],2)</f>
        <v>6</v>
      </c>
      <c r="M1034" s="2">
        <f>DAY(Calendar[[#This Row],[Date]])</f>
        <v>29</v>
      </c>
      <c r="N1034" s="2">
        <f>Calendar[[#This Row],[Date]]-DATE(Calendar[[#This Row],[Annee]],1,1)+1</f>
        <v>302</v>
      </c>
      <c r="O1034" s="2" t="b">
        <f>IF(OR(Calendar[[#This Row],[Nom_Jour]]="Samedi",Calendar[[#This Row],[Nom_Jour]]="Dimanche"),TRUE)</f>
        <v>1</v>
      </c>
      <c r="P1034" s="1" t="b">
        <f>NOT(ISERROR(VLOOKUP(Calendar[[#This Row],[Date]],Fériés[Date Fériés],1,FALSE)))</f>
        <v>0</v>
      </c>
    </row>
    <row r="1035" spans="1:16" x14ac:dyDescent="0.3">
      <c r="A1035" s="1">
        <v>44864</v>
      </c>
      <c r="B1035" s="1" t="str">
        <f>TEXT(Calendar[[#This Row],[Date]],"aaaa")</f>
        <v>2022</v>
      </c>
      <c r="C1035" s="1" t="str">
        <f>"T"&amp;ROUNDUP(Calendar[[#This Row],[No_Mois]]/3,0)</f>
        <v>T4</v>
      </c>
      <c r="D1035">
        <f t="shared" si="17"/>
        <v>10</v>
      </c>
      <c r="E1035" s="2" t="str">
        <f>"M"&amp;Calendar[[#This Row],[No_Mois]]</f>
        <v>M10</v>
      </c>
      <c r="F1035" s="2" t="str">
        <f>Calendar[[#This Row],[Annee]]&amp;IF(LEN(Calendar[[#This Row],[No_Mois]])=1,"0"&amp;Calendar[[#This Row],[No_Mois]],Calendar[[#This Row],[No_Mois]])</f>
        <v>202210</v>
      </c>
      <c r="G1035" s="1" t="str">
        <f>TEXT(Calendar[[#This Row],[Date]],"mmmm")&amp;" "&amp;TEXT(Calendar[[#This Row],[Date]],"aa")</f>
        <v>octobre 22</v>
      </c>
      <c r="H1035" s="1" t="str">
        <f>TEXT(Calendar[[#This Row],[Date]],"mmm")&amp;" "&amp;TEXT(Calendar[[#This Row],[Date]],"aa")</f>
        <v>oct 22</v>
      </c>
      <c r="I1035" s="2" t="str">
        <f>"S"&amp;IF(LEN(_xlfn.ISOWEEKNUM(Calendar[[#This Row],[Date]]))=1,"0"&amp;_xlfn.ISOWEEKNUM(Calendar[[#This Row],[Date]]),_xlfn.ISOWEEKNUM(Calendar[[#This Row],[Date]]))</f>
        <v>S43</v>
      </c>
      <c r="J1035" s="2" t="str">
        <f>Calendar[[#This Row],[Annee]]&amp;"-"&amp;IF(LEN(_xlfn.ISOWEEKNUM(Calendar[[#This Row],[Date]]))=1,"0"&amp;_xlfn.ISOWEEKNUM(Calendar[[#This Row],[Date]]),_xlfn.ISOWEEKNUM(Calendar[[#This Row],[Date]]))</f>
        <v>2022-43</v>
      </c>
      <c r="K1035" s="2" t="str">
        <f>TEXT(Calendar[[#This Row],[Date]],"jjjj")</f>
        <v>dimanche</v>
      </c>
      <c r="L1035" s="2">
        <f>WEEKDAY(Calendar[[#This Row],[Date]],2)</f>
        <v>7</v>
      </c>
      <c r="M1035" s="2">
        <f>DAY(Calendar[[#This Row],[Date]])</f>
        <v>30</v>
      </c>
      <c r="N1035" s="2">
        <f>Calendar[[#This Row],[Date]]-DATE(Calendar[[#This Row],[Annee]],1,1)+1</f>
        <v>303</v>
      </c>
      <c r="O1035" s="2" t="b">
        <f>IF(OR(Calendar[[#This Row],[Nom_Jour]]="Samedi",Calendar[[#This Row],[Nom_Jour]]="Dimanche"),TRUE)</f>
        <v>1</v>
      </c>
      <c r="P1035" s="1" t="b">
        <f>NOT(ISERROR(VLOOKUP(Calendar[[#This Row],[Date]],Fériés[Date Fériés],1,FALSE)))</f>
        <v>0</v>
      </c>
    </row>
    <row r="1036" spans="1:16" x14ac:dyDescent="0.3">
      <c r="A1036" s="1">
        <v>44865</v>
      </c>
      <c r="B1036" s="1" t="str">
        <f>TEXT(Calendar[[#This Row],[Date]],"aaaa")</f>
        <v>2022</v>
      </c>
      <c r="C1036" s="1" t="str">
        <f>"T"&amp;ROUNDUP(Calendar[[#This Row],[No_Mois]]/3,0)</f>
        <v>T4</v>
      </c>
      <c r="D1036">
        <f t="shared" si="17"/>
        <v>10</v>
      </c>
      <c r="E1036" s="2" t="str">
        <f>"M"&amp;Calendar[[#This Row],[No_Mois]]</f>
        <v>M10</v>
      </c>
      <c r="F1036" s="2" t="str">
        <f>Calendar[[#This Row],[Annee]]&amp;IF(LEN(Calendar[[#This Row],[No_Mois]])=1,"0"&amp;Calendar[[#This Row],[No_Mois]],Calendar[[#This Row],[No_Mois]])</f>
        <v>202210</v>
      </c>
      <c r="G1036" s="1" t="str">
        <f>TEXT(Calendar[[#This Row],[Date]],"mmmm")&amp;" "&amp;TEXT(Calendar[[#This Row],[Date]],"aa")</f>
        <v>octobre 22</v>
      </c>
      <c r="H1036" s="1" t="str">
        <f>TEXT(Calendar[[#This Row],[Date]],"mmm")&amp;" "&amp;TEXT(Calendar[[#This Row],[Date]],"aa")</f>
        <v>oct 22</v>
      </c>
      <c r="I1036" s="2" t="str">
        <f>"S"&amp;IF(LEN(_xlfn.ISOWEEKNUM(Calendar[[#This Row],[Date]]))=1,"0"&amp;_xlfn.ISOWEEKNUM(Calendar[[#This Row],[Date]]),_xlfn.ISOWEEKNUM(Calendar[[#This Row],[Date]]))</f>
        <v>S44</v>
      </c>
      <c r="J1036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36" s="2" t="str">
        <f>TEXT(Calendar[[#This Row],[Date]],"jjjj")</f>
        <v>lundi</v>
      </c>
      <c r="L1036" s="2">
        <f>WEEKDAY(Calendar[[#This Row],[Date]],2)</f>
        <v>1</v>
      </c>
      <c r="M1036" s="2">
        <f>DAY(Calendar[[#This Row],[Date]])</f>
        <v>31</v>
      </c>
      <c r="N1036" s="2">
        <f>Calendar[[#This Row],[Date]]-DATE(Calendar[[#This Row],[Annee]],1,1)+1</f>
        <v>304</v>
      </c>
      <c r="O1036" s="2" t="b">
        <f>IF(OR(Calendar[[#This Row],[Nom_Jour]]="Samedi",Calendar[[#This Row],[Nom_Jour]]="Dimanche"),TRUE)</f>
        <v>0</v>
      </c>
      <c r="P1036" s="1" t="b">
        <f>NOT(ISERROR(VLOOKUP(Calendar[[#This Row],[Date]],Fériés[Date Fériés],1,FALSE)))</f>
        <v>0</v>
      </c>
    </row>
    <row r="1037" spans="1:16" x14ac:dyDescent="0.3">
      <c r="A1037" s="1">
        <v>44866</v>
      </c>
      <c r="B1037" s="1" t="str">
        <f>TEXT(Calendar[[#This Row],[Date]],"aaaa")</f>
        <v>2022</v>
      </c>
      <c r="C1037" s="1" t="str">
        <f>"T"&amp;ROUNDUP(Calendar[[#This Row],[No_Mois]]/3,0)</f>
        <v>T4</v>
      </c>
      <c r="D1037">
        <f t="shared" si="17"/>
        <v>11</v>
      </c>
      <c r="E1037" s="2" t="str">
        <f>"M"&amp;Calendar[[#This Row],[No_Mois]]</f>
        <v>M11</v>
      </c>
      <c r="F1037" s="2" t="str">
        <f>Calendar[[#This Row],[Annee]]&amp;IF(LEN(Calendar[[#This Row],[No_Mois]])=1,"0"&amp;Calendar[[#This Row],[No_Mois]],Calendar[[#This Row],[No_Mois]])</f>
        <v>202211</v>
      </c>
      <c r="G1037" s="1" t="str">
        <f>TEXT(Calendar[[#This Row],[Date]],"mmmm")&amp;" "&amp;TEXT(Calendar[[#This Row],[Date]],"aa")</f>
        <v>novembre 22</v>
      </c>
      <c r="H1037" s="1" t="str">
        <f>TEXT(Calendar[[#This Row],[Date]],"mmm")&amp;" "&amp;TEXT(Calendar[[#This Row],[Date]],"aa")</f>
        <v>nov 22</v>
      </c>
      <c r="I1037" s="2" t="str">
        <f>"S"&amp;IF(LEN(_xlfn.ISOWEEKNUM(Calendar[[#This Row],[Date]]))=1,"0"&amp;_xlfn.ISOWEEKNUM(Calendar[[#This Row],[Date]]),_xlfn.ISOWEEKNUM(Calendar[[#This Row],[Date]]))</f>
        <v>S44</v>
      </c>
      <c r="J1037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37" s="2" t="str">
        <f>TEXT(Calendar[[#This Row],[Date]],"jjjj")</f>
        <v>mardi</v>
      </c>
      <c r="L1037" s="2">
        <f>WEEKDAY(Calendar[[#This Row],[Date]],2)</f>
        <v>2</v>
      </c>
      <c r="M1037" s="2">
        <f>DAY(Calendar[[#This Row],[Date]])</f>
        <v>1</v>
      </c>
      <c r="N1037" s="2">
        <f>Calendar[[#This Row],[Date]]-DATE(Calendar[[#This Row],[Annee]],1,1)+1</f>
        <v>305</v>
      </c>
      <c r="O1037" s="2" t="b">
        <f>IF(OR(Calendar[[#This Row],[Nom_Jour]]="Samedi",Calendar[[#This Row],[Nom_Jour]]="Dimanche"),TRUE)</f>
        <v>0</v>
      </c>
      <c r="P1037" s="1" t="b">
        <f>NOT(ISERROR(VLOOKUP(Calendar[[#This Row],[Date]],Fériés[Date Fériés],1,FALSE)))</f>
        <v>1</v>
      </c>
    </row>
    <row r="1038" spans="1:16" x14ac:dyDescent="0.3">
      <c r="A1038" s="1">
        <v>44867</v>
      </c>
      <c r="B1038" s="1" t="str">
        <f>TEXT(Calendar[[#This Row],[Date]],"aaaa")</f>
        <v>2022</v>
      </c>
      <c r="C1038" s="1" t="str">
        <f>"T"&amp;ROUNDUP(Calendar[[#This Row],[No_Mois]]/3,0)</f>
        <v>T4</v>
      </c>
      <c r="D1038">
        <f t="shared" si="17"/>
        <v>11</v>
      </c>
      <c r="E1038" s="2" t="str">
        <f>"M"&amp;Calendar[[#This Row],[No_Mois]]</f>
        <v>M11</v>
      </c>
      <c r="F1038" s="2" t="str">
        <f>Calendar[[#This Row],[Annee]]&amp;IF(LEN(Calendar[[#This Row],[No_Mois]])=1,"0"&amp;Calendar[[#This Row],[No_Mois]],Calendar[[#This Row],[No_Mois]])</f>
        <v>202211</v>
      </c>
      <c r="G1038" s="1" t="str">
        <f>TEXT(Calendar[[#This Row],[Date]],"mmmm")&amp;" "&amp;TEXT(Calendar[[#This Row],[Date]],"aa")</f>
        <v>novembre 22</v>
      </c>
      <c r="H1038" s="1" t="str">
        <f>TEXT(Calendar[[#This Row],[Date]],"mmm")&amp;" "&amp;TEXT(Calendar[[#This Row],[Date]],"aa")</f>
        <v>nov 22</v>
      </c>
      <c r="I1038" s="2" t="str">
        <f>"S"&amp;IF(LEN(_xlfn.ISOWEEKNUM(Calendar[[#This Row],[Date]]))=1,"0"&amp;_xlfn.ISOWEEKNUM(Calendar[[#This Row],[Date]]),_xlfn.ISOWEEKNUM(Calendar[[#This Row],[Date]]))</f>
        <v>S44</v>
      </c>
      <c r="J1038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38" s="2" t="str">
        <f>TEXT(Calendar[[#This Row],[Date]],"jjjj")</f>
        <v>mercredi</v>
      </c>
      <c r="L1038" s="2">
        <f>WEEKDAY(Calendar[[#This Row],[Date]],2)</f>
        <v>3</v>
      </c>
      <c r="M1038" s="2">
        <f>DAY(Calendar[[#This Row],[Date]])</f>
        <v>2</v>
      </c>
      <c r="N1038" s="2">
        <f>Calendar[[#This Row],[Date]]-DATE(Calendar[[#This Row],[Annee]],1,1)+1</f>
        <v>306</v>
      </c>
      <c r="O1038" s="2" t="b">
        <f>IF(OR(Calendar[[#This Row],[Nom_Jour]]="Samedi",Calendar[[#This Row],[Nom_Jour]]="Dimanche"),TRUE)</f>
        <v>0</v>
      </c>
      <c r="P1038" s="1" t="b">
        <f>NOT(ISERROR(VLOOKUP(Calendar[[#This Row],[Date]],Fériés[Date Fériés],1,FALSE)))</f>
        <v>0</v>
      </c>
    </row>
    <row r="1039" spans="1:16" x14ac:dyDescent="0.3">
      <c r="A1039" s="1">
        <v>44868</v>
      </c>
      <c r="B1039" s="1" t="str">
        <f>TEXT(Calendar[[#This Row],[Date]],"aaaa")</f>
        <v>2022</v>
      </c>
      <c r="C1039" s="1" t="str">
        <f>"T"&amp;ROUNDUP(Calendar[[#This Row],[No_Mois]]/3,0)</f>
        <v>T4</v>
      </c>
      <c r="D1039">
        <f t="shared" si="17"/>
        <v>11</v>
      </c>
      <c r="E1039" s="2" t="str">
        <f>"M"&amp;Calendar[[#This Row],[No_Mois]]</f>
        <v>M11</v>
      </c>
      <c r="F1039" s="2" t="str">
        <f>Calendar[[#This Row],[Annee]]&amp;IF(LEN(Calendar[[#This Row],[No_Mois]])=1,"0"&amp;Calendar[[#This Row],[No_Mois]],Calendar[[#This Row],[No_Mois]])</f>
        <v>202211</v>
      </c>
      <c r="G1039" s="1" t="str">
        <f>TEXT(Calendar[[#This Row],[Date]],"mmmm")&amp;" "&amp;TEXT(Calendar[[#This Row],[Date]],"aa")</f>
        <v>novembre 22</v>
      </c>
      <c r="H1039" s="1" t="str">
        <f>TEXT(Calendar[[#This Row],[Date]],"mmm")&amp;" "&amp;TEXT(Calendar[[#This Row],[Date]],"aa")</f>
        <v>nov 22</v>
      </c>
      <c r="I1039" s="2" t="str">
        <f>"S"&amp;IF(LEN(_xlfn.ISOWEEKNUM(Calendar[[#This Row],[Date]]))=1,"0"&amp;_xlfn.ISOWEEKNUM(Calendar[[#This Row],[Date]]),_xlfn.ISOWEEKNUM(Calendar[[#This Row],[Date]]))</f>
        <v>S44</v>
      </c>
      <c r="J1039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39" s="2" t="str">
        <f>TEXT(Calendar[[#This Row],[Date]],"jjjj")</f>
        <v>jeudi</v>
      </c>
      <c r="L1039" s="2">
        <f>WEEKDAY(Calendar[[#This Row],[Date]],2)</f>
        <v>4</v>
      </c>
      <c r="M1039" s="2">
        <f>DAY(Calendar[[#This Row],[Date]])</f>
        <v>3</v>
      </c>
      <c r="N1039" s="2">
        <f>Calendar[[#This Row],[Date]]-DATE(Calendar[[#This Row],[Annee]],1,1)+1</f>
        <v>307</v>
      </c>
      <c r="O1039" s="2" t="b">
        <f>IF(OR(Calendar[[#This Row],[Nom_Jour]]="Samedi",Calendar[[#This Row],[Nom_Jour]]="Dimanche"),TRUE)</f>
        <v>0</v>
      </c>
      <c r="P1039" s="1" t="b">
        <f>NOT(ISERROR(VLOOKUP(Calendar[[#This Row],[Date]],Fériés[Date Fériés],1,FALSE)))</f>
        <v>0</v>
      </c>
    </row>
    <row r="1040" spans="1:16" x14ac:dyDescent="0.3">
      <c r="A1040" s="1">
        <v>44869</v>
      </c>
      <c r="B1040" s="1" t="str">
        <f>TEXT(Calendar[[#This Row],[Date]],"aaaa")</f>
        <v>2022</v>
      </c>
      <c r="C1040" s="1" t="str">
        <f>"T"&amp;ROUNDUP(Calendar[[#This Row],[No_Mois]]/3,0)</f>
        <v>T4</v>
      </c>
      <c r="D1040">
        <f t="shared" si="17"/>
        <v>11</v>
      </c>
      <c r="E1040" s="2" t="str">
        <f>"M"&amp;Calendar[[#This Row],[No_Mois]]</f>
        <v>M11</v>
      </c>
      <c r="F1040" s="2" t="str">
        <f>Calendar[[#This Row],[Annee]]&amp;IF(LEN(Calendar[[#This Row],[No_Mois]])=1,"0"&amp;Calendar[[#This Row],[No_Mois]],Calendar[[#This Row],[No_Mois]])</f>
        <v>202211</v>
      </c>
      <c r="G1040" s="1" t="str">
        <f>TEXT(Calendar[[#This Row],[Date]],"mmmm")&amp;" "&amp;TEXT(Calendar[[#This Row],[Date]],"aa")</f>
        <v>novembre 22</v>
      </c>
      <c r="H1040" s="1" t="str">
        <f>TEXT(Calendar[[#This Row],[Date]],"mmm")&amp;" "&amp;TEXT(Calendar[[#This Row],[Date]],"aa")</f>
        <v>nov 22</v>
      </c>
      <c r="I1040" s="2" t="str">
        <f>"S"&amp;IF(LEN(_xlfn.ISOWEEKNUM(Calendar[[#This Row],[Date]]))=1,"0"&amp;_xlfn.ISOWEEKNUM(Calendar[[#This Row],[Date]]),_xlfn.ISOWEEKNUM(Calendar[[#This Row],[Date]]))</f>
        <v>S44</v>
      </c>
      <c r="J1040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40" s="2" t="str">
        <f>TEXT(Calendar[[#This Row],[Date]],"jjjj")</f>
        <v>vendredi</v>
      </c>
      <c r="L1040" s="2">
        <f>WEEKDAY(Calendar[[#This Row],[Date]],2)</f>
        <v>5</v>
      </c>
      <c r="M1040" s="2">
        <f>DAY(Calendar[[#This Row],[Date]])</f>
        <v>4</v>
      </c>
      <c r="N1040" s="2">
        <f>Calendar[[#This Row],[Date]]-DATE(Calendar[[#This Row],[Annee]],1,1)+1</f>
        <v>308</v>
      </c>
      <c r="O1040" s="2" t="b">
        <f>IF(OR(Calendar[[#This Row],[Nom_Jour]]="Samedi",Calendar[[#This Row],[Nom_Jour]]="Dimanche"),TRUE)</f>
        <v>0</v>
      </c>
      <c r="P1040" s="1" t="b">
        <f>NOT(ISERROR(VLOOKUP(Calendar[[#This Row],[Date]],Fériés[Date Fériés],1,FALSE)))</f>
        <v>0</v>
      </c>
    </row>
    <row r="1041" spans="1:16" x14ac:dyDescent="0.3">
      <c r="A1041" s="1">
        <v>44870</v>
      </c>
      <c r="B1041" s="1" t="str">
        <f>TEXT(Calendar[[#This Row],[Date]],"aaaa")</f>
        <v>2022</v>
      </c>
      <c r="C1041" s="1" t="str">
        <f>"T"&amp;ROUNDUP(Calendar[[#This Row],[No_Mois]]/3,0)</f>
        <v>T4</v>
      </c>
      <c r="D1041">
        <f t="shared" si="17"/>
        <v>11</v>
      </c>
      <c r="E1041" s="2" t="str">
        <f>"M"&amp;Calendar[[#This Row],[No_Mois]]</f>
        <v>M11</v>
      </c>
      <c r="F1041" s="2" t="str">
        <f>Calendar[[#This Row],[Annee]]&amp;IF(LEN(Calendar[[#This Row],[No_Mois]])=1,"0"&amp;Calendar[[#This Row],[No_Mois]],Calendar[[#This Row],[No_Mois]])</f>
        <v>202211</v>
      </c>
      <c r="G1041" s="1" t="str">
        <f>TEXT(Calendar[[#This Row],[Date]],"mmmm")&amp;" "&amp;TEXT(Calendar[[#This Row],[Date]],"aa")</f>
        <v>novembre 22</v>
      </c>
      <c r="H1041" s="1" t="str">
        <f>TEXT(Calendar[[#This Row],[Date]],"mmm")&amp;" "&amp;TEXT(Calendar[[#This Row],[Date]],"aa")</f>
        <v>nov 22</v>
      </c>
      <c r="I1041" s="2" t="str">
        <f>"S"&amp;IF(LEN(_xlfn.ISOWEEKNUM(Calendar[[#This Row],[Date]]))=1,"0"&amp;_xlfn.ISOWEEKNUM(Calendar[[#This Row],[Date]]),_xlfn.ISOWEEKNUM(Calendar[[#This Row],[Date]]))</f>
        <v>S44</v>
      </c>
      <c r="J1041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41" s="2" t="str">
        <f>TEXT(Calendar[[#This Row],[Date]],"jjjj")</f>
        <v>samedi</v>
      </c>
      <c r="L1041" s="2">
        <f>WEEKDAY(Calendar[[#This Row],[Date]],2)</f>
        <v>6</v>
      </c>
      <c r="M1041" s="2">
        <f>DAY(Calendar[[#This Row],[Date]])</f>
        <v>5</v>
      </c>
      <c r="N1041" s="2">
        <f>Calendar[[#This Row],[Date]]-DATE(Calendar[[#This Row],[Annee]],1,1)+1</f>
        <v>309</v>
      </c>
      <c r="O1041" s="2" t="b">
        <f>IF(OR(Calendar[[#This Row],[Nom_Jour]]="Samedi",Calendar[[#This Row],[Nom_Jour]]="Dimanche"),TRUE)</f>
        <v>1</v>
      </c>
      <c r="P1041" s="1" t="b">
        <f>NOT(ISERROR(VLOOKUP(Calendar[[#This Row],[Date]],Fériés[Date Fériés],1,FALSE)))</f>
        <v>0</v>
      </c>
    </row>
    <row r="1042" spans="1:16" x14ac:dyDescent="0.3">
      <c r="A1042" s="1">
        <v>44871</v>
      </c>
      <c r="B1042" s="1" t="str">
        <f>TEXT(Calendar[[#This Row],[Date]],"aaaa")</f>
        <v>2022</v>
      </c>
      <c r="C1042" s="1" t="str">
        <f>"T"&amp;ROUNDUP(Calendar[[#This Row],[No_Mois]]/3,0)</f>
        <v>T4</v>
      </c>
      <c r="D1042">
        <f t="shared" si="17"/>
        <v>11</v>
      </c>
      <c r="E1042" s="2" t="str">
        <f>"M"&amp;Calendar[[#This Row],[No_Mois]]</f>
        <v>M11</v>
      </c>
      <c r="F1042" s="2" t="str">
        <f>Calendar[[#This Row],[Annee]]&amp;IF(LEN(Calendar[[#This Row],[No_Mois]])=1,"0"&amp;Calendar[[#This Row],[No_Mois]],Calendar[[#This Row],[No_Mois]])</f>
        <v>202211</v>
      </c>
      <c r="G1042" s="1" t="str">
        <f>TEXT(Calendar[[#This Row],[Date]],"mmmm")&amp;" "&amp;TEXT(Calendar[[#This Row],[Date]],"aa")</f>
        <v>novembre 22</v>
      </c>
      <c r="H1042" s="1" t="str">
        <f>TEXT(Calendar[[#This Row],[Date]],"mmm")&amp;" "&amp;TEXT(Calendar[[#This Row],[Date]],"aa")</f>
        <v>nov 22</v>
      </c>
      <c r="I1042" s="2" t="str">
        <f>"S"&amp;IF(LEN(_xlfn.ISOWEEKNUM(Calendar[[#This Row],[Date]]))=1,"0"&amp;_xlfn.ISOWEEKNUM(Calendar[[#This Row],[Date]]),_xlfn.ISOWEEKNUM(Calendar[[#This Row],[Date]]))</f>
        <v>S44</v>
      </c>
      <c r="J1042" s="2" t="str">
        <f>Calendar[[#This Row],[Annee]]&amp;"-"&amp;IF(LEN(_xlfn.ISOWEEKNUM(Calendar[[#This Row],[Date]]))=1,"0"&amp;_xlfn.ISOWEEKNUM(Calendar[[#This Row],[Date]]),_xlfn.ISOWEEKNUM(Calendar[[#This Row],[Date]]))</f>
        <v>2022-44</v>
      </c>
      <c r="K1042" s="2" t="str">
        <f>TEXT(Calendar[[#This Row],[Date]],"jjjj")</f>
        <v>dimanche</v>
      </c>
      <c r="L1042" s="2">
        <f>WEEKDAY(Calendar[[#This Row],[Date]],2)</f>
        <v>7</v>
      </c>
      <c r="M1042" s="2">
        <f>DAY(Calendar[[#This Row],[Date]])</f>
        <v>6</v>
      </c>
      <c r="N1042" s="2">
        <f>Calendar[[#This Row],[Date]]-DATE(Calendar[[#This Row],[Annee]],1,1)+1</f>
        <v>310</v>
      </c>
      <c r="O1042" s="2" t="b">
        <f>IF(OR(Calendar[[#This Row],[Nom_Jour]]="Samedi",Calendar[[#This Row],[Nom_Jour]]="Dimanche"),TRUE)</f>
        <v>1</v>
      </c>
      <c r="P1042" s="1" t="b">
        <f>NOT(ISERROR(VLOOKUP(Calendar[[#This Row],[Date]],Fériés[Date Fériés],1,FALSE)))</f>
        <v>0</v>
      </c>
    </row>
    <row r="1043" spans="1:16" x14ac:dyDescent="0.3">
      <c r="A1043" s="1">
        <v>44872</v>
      </c>
      <c r="B1043" s="1" t="str">
        <f>TEXT(Calendar[[#This Row],[Date]],"aaaa")</f>
        <v>2022</v>
      </c>
      <c r="C1043" s="1" t="str">
        <f>"T"&amp;ROUNDUP(Calendar[[#This Row],[No_Mois]]/3,0)</f>
        <v>T4</v>
      </c>
      <c r="D1043">
        <f t="shared" si="17"/>
        <v>11</v>
      </c>
      <c r="E1043" s="2" t="str">
        <f>"M"&amp;Calendar[[#This Row],[No_Mois]]</f>
        <v>M11</v>
      </c>
      <c r="F1043" s="2" t="str">
        <f>Calendar[[#This Row],[Annee]]&amp;IF(LEN(Calendar[[#This Row],[No_Mois]])=1,"0"&amp;Calendar[[#This Row],[No_Mois]],Calendar[[#This Row],[No_Mois]])</f>
        <v>202211</v>
      </c>
      <c r="G1043" s="1" t="str">
        <f>TEXT(Calendar[[#This Row],[Date]],"mmmm")&amp;" "&amp;TEXT(Calendar[[#This Row],[Date]],"aa")</f>
        <v>novembre 22</v>
      </c>
      <c r="H1043" s="1" t="str">
        <f>TEXT(Calendar[[#This Row],[Date]],"mmm")&amp;" "&amp;TEXT(Calendar[[#This Row],[Date]],"aa")</f>
        <v>nov 22</v>
      </c>
      <c r="I1043" s="2" t="str">
        <f>"S"&amp;IF(LEN(_xlfn.ISOWEEKNUM(Calendar[[#This Row],[Date]]))=1,"0"&amp;_xlfn.ISOWEEKNUM(Calendar[[#This Row],[Date]]),_xlfn.ISOWEEKNUM(Calendar[[#This Row],[Date]]))</f>
        <v>S45</v>
      </c>
      <c r="J1043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3" s="2" t="str">
        <f>TEXT(Calendar[[#This Row],[Date]],"jjjj")</f>
        <v>lundi</v>
      </c>
      <c r="L1043" s="2">
        <f>WEEKDAY(Calendar[[#This Row],[Date]],2)</f>
        <v>1</v>
      </c>
      <c r="M1043" s="2">
        <f>DAY(Calendar[[#This Row],[Date]])</f>
        <v>7</v>
      </c>
      <c r="N1043" s="2">
        <f>Calendar[[#This Row],[Date]]-DATE(Calendar[[#This Row],[Annee]],1,1)+1</f>
        <v>311</v>
      </c>
      <c r="O1043" s="2" t="b">
        <f>IF(OR(Calendar[[#This Row],[Nom_Jour]]="Samedi",Calendar[[#This Row],[Nom_Jour]]="Dimanche"),TRUE)</f>
        <v>0</v>
      </c>
      <c r="P1043" s="1" t="b">
        <f>NOT(ISERROR(VLOOKUP(Calendar[[#This Row],[Date]],Fériés[Date Fériés],1,FALSE)))</f>
        <v>0</v>
      </c>
    </row>
    <row r="1044" spans="1:16" x14ac:dyDescent="0.3">
      <c r="A1044" s="1">
        <v>44873</v>
      </c>
      <c r="B1044" s="1" t="str">
        <f>TEXT(Calendar[[#This Row],[Date]],"aaaa")</f>
        <v>2022</v>
      </c>
      <c r="C1044" s="1" t="str">
        <f>"T"&amp;ROUNDUP(Calendar[[#This Row],[No_Mois]]/3,0)</f>
        <v>T4</v>
      </c>
      <c r="D1044">
        <f t="shared" si="17"/>
        <v>11</v>
      </c>
      <c r="E1044" s="2" t="str">
        <f>"M"&amp;Calendar[[#This Row],[No_Mois]]</f>
        <v>M11</v>
      </c>
      <c r="F1044" s="2" t="str">
        <f>Calendar[[#This Row],[Annee]]&amp;IF(LEN(Calendar[[#This Row],[No_Mois]])=1,"0"&amp;Calendar[[#This Row],[No_Mois]],Calendar[[#This Row],[No_Mois]])</f>
        <v>202211</v>
      </c>
      <c r="G1044" s="1" t="str">
        <f>TEXT(Calendar[[#This Row],[Date]],"mmmm")&amp;" "&amp;TEXT(Calendar[[#This Row],[Date]],"aa")</f>
        <v>novembre 22</v>
      </c>
      <c r="H1044" s="1" t="str">
        <f>TEXT(Calendar[[#This Row],[Date]],"mmm")&amp;" "&amp;TEXT(Calendar[[#This Row],[Date]],"aa")</f>
        <v>nov 22</v>
      </c>
      <c r="I1044" s="2" t="str">
        <f>"S"&amp;IF(LEN(_xlfn.ISOWEEKNUM(Calendar[[#This Row],[Date]]))=1,"0"&amp;_xlfn.ISOWEEKNUM(Calendar[[#This Row],[Date]]),_xlfn.ISOWEEKNUM(Calendar[[#This Row],[Date]]))</f>
        <v>S45</v>
      </c>
      <c r="J1044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4" s="2" t="str">
        <f>TEXT(Calendar[[#This Row],[Date]],"jjjj")</f>
        <v>mardi</v>
      </c>
      <c r="L1044" s="2">
        <f>WEEKDAY(Calendar[[#This Row],[Date]],2)</f>
        <v>2</v>
      </c>
      <c r="M1044" s="2">
        <f>DAY(Calendar[[#This Row],[Date]])</f>
        <v>8</v>
      </c>
      <c r="N1044" s="2">
        <f>Calendar[[#This Row],[Date]]-DATE(Calendar[[#This Row],[Annee]],1,1)+1</f>
        <v>312</v>
      </c>
      <c r="O1044" s="2" t="b">
        <f>IF(OR(Calendar[[#This Row],[Nom_Jour]]="Samedi",Calendar[[#This Row],[Nom_Jour]]="Dimanche"),TRUE)</f>
        <v>0</v>
      </c>
      <c r="P1044" s="1" t="b">
        <f>NOT(ISERROR(VLOOKUP(Calendar[[#This Row],[Date]],Fériés[Date Fériés],1,FALSE)))</f>
        <v>0</v>
      </c>
    </row>
    <row r="1045" spans="1:16" x14ac:dyDescent="0.3">
      <c r="A1045" s="1">
        <v>44874</v>
      </c>
      <c r="B1045" s="1" t="str">
        <f>TEXT(Calendar[[#This Row],[Date]],"aaaa")</f>
        <v>2022</v>
      </c>
      <c r="C1045" s="1" t="str">
        <f>"T"&amp;ROUNDUP(Calendar[[#This Row],[No_Mois]]/3,0)</f>
        <v>T4</v>
      </c>
      <c r="D1045">
        <f t="shared" si="17"/>
        <v>11</v>
      </c>
      <c r="E1045" s="2" t="str">
        <f>"M"&amp;Calendar[[#This Row],[No_Mois]]</f>
        <v>M11</v>
      </c>
      <c r="F1045" s="2" t="str">
        <f>Calendar[[#This Row],[Annee]]&amp;IF(LEN(Calendar[[#This Row],[No_Mois]])=1,"0"&amp;Calendar[[#This Row],[No_Mois]],Calendar[[#This Row],[No_Mois]])</f>
        <v>202211</v>
      </c>
      <c r="G1045" s="1" t="str">
        <f>TEXT(Calendar[[#This Row],[Date]],"mmmm")&amp;" "&amp;TEXT(Calendar[[#This Row],[Date]],"aa")</f>
        <v>novembre 22</v>
      </c>
      <c r="H1045" s="1" t="str">
        <f>TEXT(Calendar[[#This Row],[Date]],"mmm")&amp;" "&amp;TEXT(Calendar[[#This Row],[Date]],"aa")</f>
        <v>nov 22</v>
      </c>
      <c r="I1045" s="2" t="str">
        <f>"S"&amp;IF(LEN(_xlfn.ISOWEEKNUM(Calendar[[#This Row],[Date]]))=1,"0"&amp;_xlfn.ISOWEEKNUM(Calendar[[#This Row],[Date]]),_xlfn.ISOWEEKNUM(Calendar[[#This Row],[Date]]))</f>
        <v>S45</v>
      </c>
      <c r="J1045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5" s="2" t="str">
        <f>TEXT(Calendar[[#This Row],[Date]],"jjjj")</f>
        <v>mercredi</v>
      </c>
      <c r="L1045" s="2">
        <f>WEEKDAY(Calendar[[#This Row],[Date]],2)</f>
        <v>3</v>
      </c>
      <c r="M1045" s="2">
        <f>DAY(Calendar[[#This Row],[Date]])</f>
        <v>9</v>
      </c>
      <c r="N1045" s="2">
        <f>Calendar[[#This Row],[Date]]-DATE(Calendar[[#This Row],[Annee]],1,1)+1</f>
        <v>313</v>
      </c>
      <c r="O1045" s="2" t="b">
        <f>IF(OR(Calendar[[#This Row],[Nom_Jour]]="Samedi",Calendar[[#This Row],[Nom_Jour]]="Dimanche"),TRUE)</f>
        <v>0</v>
      </c>
      <c r="P1045" s="1" t="b">
        <f>NOT(ISERROR(VLOOKUP(Calendar[[#This Row],[Date]],Fériés[Date Fériés],1,FALSE)))</f>
        <v>0</v>
      </c>
    </row>
    <row r="1046" spans="1:16" x14ac:dyDescent="0.3">
      <c r="A1046" s="1">
        <v>44875</v>
      </c>
      <c r="B1046" s="1" t="str">
        <f>TEXT(Calendar[[#This Row],[Date]],"aaaa")</f>
        <v>2022</v>
      </c>
      <c r="C1046" s="1" t="str">
        <f>"T"&amp;ROUNDUP(Calendar[[#This Row],[No_Mois]]/3,0)</f>
        <v>T4</v>
      </c>
      <c r="D1046">
        <f t="shared" si="17"/>
        <v>11</v>
      </c>
      <c r="E1046" s="2" t="str">
        <f>"M"&amp;Calendar[[#This Row],[No_Mois]]</f>
        <v>M11</v>
      </c>
      <c r="F1046" s="2" t="str">
        <f>Calendar[[#This Row],[Annee]]&amp;IF(LEN(Calendar[[#This Row],[No_Mois]])=1,"0"&amp;Calendar[[#This Row],[No_Mois]],Calendar[[#This Row],[No_Mois]])</f>
        <v>202211</v>
      </c>
      <c r="G1046" s="1" t="str">
        <f>TEXT(Calendar[[#This Row],[Date]],"mmmm")&amp;" "&amp;TEXT(Calendar[[#This Row],[Date]],"aa")</f>
        <v>novembre 22</v>
      </c>
      <c r="H1046" s="1" t="str">
        <f>TEXT(Calendar[[#This Row],[Date]],"mmm")&amp;" "&amp;TEXT(Calendar[[#This Row],[Date]],"aa")</f>
        <v>nov 22</v>
      </c>
      <c r="I1046" s="2" t="str">
        <f>"S"&amp;IF(LEN(_xlfn.ISOWEEKNUM(Calendar[[#This Row],[Date]]))=1,"0"&amp;_xlfn.ISOWEEKNUM(Calendar[[#This Row],[Date]]),_xlfn.ISOWEEKNUM(Calendar[[#This Row],[Date]]))</f>
        <v>S45</v>
      </c>
      <c r="J1046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6" s="2" t="str">
        <f>TEXT(Calendar[[#This Row],[Date]],"jjjj")</f>
        <v>jeudi</v>
      </c>
      <c r="L1046" s="2">
        <f>WEEKDAY(Calendar[[#This Row],[Date]],2)</f>
        <v>4</v>
      </c>
      <c r="M1046" s="2">
        <f>DAY(Calendar[[#This Row],[Date]])</f>
        <v>10</v>
      </c>
      <c r="N1046" s="2">
        <f>Calendar[[#This Row],[Date]]-DATE(Calendar[[#This Row],[Annee]],1,1)+1</f>
        <v>314</v>
      </c>
      <c r="O1046" s="2" t="b">
        <f>IF(OR(Calendar[[#This Row],[Nom_Jour]]="Samedi",Calendar[[#This Row],[Nom_Jour]]="Dimanche"),TRUE)</f>
        <v>0</v>
      </c>
      <c r="P1046" s="1" t="b">
        <f>NOT(ISERROR(VLOOKUP(Calendar[[#This Row],[Date]],Fériés[Date Fériés],1,FALSE)))</f>
        <v>0</v>
      </c>
    </row>
    <row r="1047" spans="1:16" x14ac:dyDescent="0.3">
      <c r="A1047" s="1">
        <v>44876</v>
      </c>
      <c r="B1047" s="1" t="str">
        <f>TEXT(Calendar[[#This Row],[Date]],"aaaa")</f>
        <v>2022</v>
      </c>
      <c r="C1047" s="1" t="str">
        <f>"T"&amp;ROUNDUP(Calendar[[#This Row],[No_Mois]]/3,0)</f>
        <v>T4</v>
      </c>
      <c r="D1047">
        <f t="shared" si="17"/>
        <v>11</v>
      </c>
      <c r="E1047" s="2" t="str">
        <f>"M"&amp;Calendar[[#This Row],[No_Mois]]</f>
        <v>M11</v>
      </c>
      <c r="F1047" s="2" t="str">
        <f>Calendar[[#This Row],[Annee]]&amp;IF(LEN(Calendar[[#This Row],[No_Mois]])=1,"0"&amp;Calendar[[#This Row],[No_Mois]],Calendar[[#This Row],[No_Mois]])</f>
        <v>202211</v>
      </c>
      <c r="G1047" s="1" t="str">
        <f>TEXT(Calendar[[#This Row],[Date]],"mmmm")&amp;" "&amp;TEXT(Calendar[[#This Row],[Date]],"aa")</f>
        <v>novembre 22</v>
      </c>
      <c r="H1047" s="1" t="str">
        <f>TEXT(Calendar[[#This Row],[Date]],"mmm")&amp;" "&amp;TEXT(Calendar[[#This Row],[Date]],"aa")</f>
        <v>nov 22</v>
      </c>
      <c r="I1047" s="2" t="str">
        <f>"S"&amp;IF(LEN(_xlfn.ISOWEEKNUM(Calendar[[#This Row],[Date]]))=1,"0"&amp;_xlfn.ISOWEEKNUM(Calendar[[#This Row],[Date]]),_xlfn.ISOWEEKNUM(Calendar[[#This Row],[Date]]))</f>
        <v>S45</v>
      </c>
      <c r="J1047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7" s="2" t="str">
        <f>TEXT(Calendar[[#This Row],[Date]],"jjjj")</f>
        <v>vendredi</v>
      </c>
      <c r="L1047" s="2">
        <f>WEEKDAY(Calendar[[#This Row],[Date]],2)</f>
        <v>5</v>
      </c>
      <c r="M1047" s="2">
        <f>DAY(Calendar[[#This Row],[Date]])</f>
        <v>11</v>
      </c>
      <c r="N1047" s="2">
        <f>Calendar[[#This Row],[Date]]-DATE(Calendar[[#This Row],[Annee]],1,1)+1</f>
        <v>315</v>
      </c>
      <c r="O1047" s="2" t="b">
        <f>IF(OR(Calendar[[#This Row],[Nom_Jour]]="Samedi",Calendar[[#This Row],[Nom_Jour]]="Dimanche"),TRUE)</f>
        <v>0</v>
      </c>
      <c r="P1047" s="1" t="b">
        <f>NOT(ISERROR(VLOOKUP(Calendar[[#This Row],[Date]],Fériés[Date Fériés],1,FALSE)))</f>
        <v>1</v>
      </c>
    </row>
    <row r="1048" spans="1:16" x14ac:dyDescent="0.3">
      <c r="A1048" s="1">
        <v>44877</v>
      </c>
      <c r="B1048" s="1" t="str">
        <f>TEXT(Calendar[[#This Row],[Date]],"aaaa")</f>
        <v>2022</v>
      </c>
      <c r="C1048" s="1" t="str">
        <f>"T"&amp;ROUNDUP(Calendar[[#This Row],[No_Mois]]/3,0)</f>
        <v>T4</v>
      </c>
      <c r="D1048">
        <f t="shared" si="17"/>
        <v>11</v>
      </c>
      <c r="E1048" s="2" t="str">
        <f>"M"&amp;Calendar[[#This Row],[No_Mois]]</f>
        <v>M11</v>
      </c>
      <c r="F1048" s="2" t="str">
        <f>Calendar[[#This Row],[Annee]]&amp;IF(LEN(Calendar[[#This Row],[No_Mois]])=1,"0"&amp;Calendar[[#This Row],[No_Mois]],Calendar[[#This Row],[No_Mois]])</f>
        <v>202211</v>
      </c>
      <c r="G1048" s="1" t="str">
        <f>TEXT(Calendar[[#This Row],[Date]],"mmmm")&amp;" "&amp;TEXT(Calendar[[#This Row],[Date]],"aa")</f>
        <v>novembre 22</v>
      </c>
      <c r="H1048" s="1" t="str">
        <f>TEXT(Calendar[[#This Row],[Date]],"mmm")&amp;" "&amp;TEXT(Calendar[[#This Row],[Date]],"aa")</f>
        <v>nov 22</v>
      </c>
      <c r="I1048" s="2" t="str">
        <f>"S"&amp;IF(LEN(_xlfn.ISOWEEKNUM(Calendar[[#This Row],[Date]]))=1,"0"&amp;_xlfn.ISOWEEKNUM(Calendar[[#This Row],[Date]]),_xlfn.ISOWEEKNUM(Calendar[[#This Row],[Date]]))</f>
        <v>S45</v>
      </c>
      <c r="J1048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8" s="2" t="str">
        <f>TEXT(Calendar[[#This Row],[Date]],"jjjj")</f>
        <v>samedi</v>
      </c>
      <c r="L1048" s="2">
        <f>WEEKDAY(Calendar[[#This Row],[Date]],2)</f>
        <v>6</v>
      </c>
      <c r="M1048" s="2">
        <f>DAY(Calendar[[#This Row],[Date]])</f>
        <v>12</v>
      </c>
      <c r="N1048" s="2">
        <f>Calendar[[#This Row],[Date]]-DATE(Calendar[[#This Row],[Annee]],1,1)+1</f>
        <v>316</v>
      </c>
      <c r="O1048" s="2" t="b">
        <f>IF(OR(Calendar[[#This Row],[Nom_Jour]]="Samedi",Calendar[[#This Row],[Nom_Jour]]="Dimanche"),TRUE)</f>
        <v>1</v>
      </c>
      <c r="P1048" s="1" t="b">
        <f>NOT(ISERROR(VLOOKUP(Calendar[[#This Row],[Date]],Fériés[Date Fériés],1,FALSE)))</f>
        <v>0</v>
      </c>
    </row>
    <row r="1049" spans="1:16" x14ac:dyDescent="0.3">
      <c r="A1049" s="1">
        <v>44878</v>
      </c>
      <c r="B1049" s="1" t="str">
        <f>TEXT(Calendar[[#This Row],[Date]],"aaaa")</f>
        <v>2022</v>
      </c>
      <c r="C1049" s="1" t="str">
        <f>"T"&amp;ROUNDUP(Calendar[[#This Row],[No_Mois]]/3,0)</f>
        <v>T4</v>
      </c>
      <c r="D1049">
        <f t="shared" si="17"/>
        <v>11</v>
      </c>
      <c r="E1049" s="2" t="str">
        <f>"M"&amp;Calendar[[#This Row],[No_Mois]]</f>
        <v>M11</v>
      </c>
      <c r="F1049" s="2" t="str">
        <f>Calendar[[#This Row],[Annee]]&amp;IF(LEN(Calendar[[#This Row],[No_Mois]])=1,"0"&amp;Calendar[[#This Row],[No_Mois]],Calendar[[#This Row],[No_Mois]])</f>
        <v>202211</v>
      </c>
      <c r="G1049" s="1" t="str">
        <f>TEXT(Calendar[[#This Row],[Date]],"mmmm")&amp;" "&amp;TEXT(Calendar[[#This Row],[Date]],"aa")</f>
        <v>novembre 22</v>
      </c>
      <c r="H1049" s="1" t="str">
        <f>TEXT(Calendar[[#This Row],[Date]],"mmm")&amp;" "&amp;TEXT(Calendar[[#This Row],[Date]],"aa")</f>
        <v>nov 22</v>
      </c>
      <c r="I1049" s="2" t="str">
        <f>"S"&amp;IF(LEN(_xlfn.ISOWEEKNUM(Calendar[[#This Row],[Date]]))=1,"0"&amp;_xlfn.ISOWEEKNUM(Calendar[[#This Row],[Date]]),_xlfn.ISOWEEKNUM(Calendar[[#This Row],[Date]]))</f>
        <v>S45</v>
      </c>
      <c r="J1049" s="2" t="str">
        <f>Calendar[[#This Row],[Annee]]&amp;"-"&amp;IF(LEN(_xlfn.ISOWEEKNUM(Calendar[[#This Row],[Date]]))=1,"0"&amp;_xlfn.ISOWEEKNUM(Calendar[[#This Row],[Date]]),_xlfn.ISOWEEKNUM(Calendar[[#This Row],[Date]]))</f>
        <v>2022-45</v>
      </c>
      <c r="K1049" s="2" t="str">
        <f>TEXT(Calendar[[#This Row],[Date]],"jjjj")</f>
        <v>dimanche</v>
      </c>
      <c r="L1049" s="2">
        <f>WEEKDAY(Calendar[[#This Row],[Date]],2)</f>
        <v>7</v>
      </c>
      <c r="M1049" s="2">
        <f>DAY(Calendar[[#This Row],[Date]])</f>
        <v>13</v>
      </c>
      <c r="N1049" s="2">
        <f>Calendar[[#This Row],[Date]]-DATE(Calendar[[#This Row],[Annee]],1,1)+1</f>
        <v>317</v>
      </c>
      <c r="O1049" s="2" t="b">
        <f>IF(OR(Calendar[[#This Row],[Nom_Jour]]="Samedi",Calendar[[#This Row],[Nom_Jour]]="Dimanche"),TRUE)</f>
        <v>1</v>
      </c>
      <c r="P1049" s="1" t="b">
        <f>NOT(ISERROR(VLOOKUP(Calendar[[#This Row],[Date]],Fériés[Date Fériés],1,FALSE)))</f>
        <v>0</v>
      </c>
    </row>
    <row r="1050" spans="1:16" x14ac:dyDescent="0.3">
      <c r="A1050" s="1">
        <v>44879</v>
      </c>
      <c r="B1050" s="1" t="str">
        <f>TEXT(Calendar[[#This Row],[Date]],"aaaa")</f>
        <v>2022</v>
      </c>
      <c r="C1050" s="1" t="str">
        <f>"T"&amp;ROUNDUP(Calendar[[#This Row],[No_Mois]]/3,0)</f>
        <v>T4</v>
      </c>
      <c r="D1050">
        <f t="shared" si="17"/>
        <v>11</v>
      </c>
      <c r="E1050" s="2" t="str">
        <f>"M"&amp;Calendar[[#This Row],[No_Mois]]</f>
        <v>M11</v>
      </c>
      <c r="F1050" s="2" t="str">
        <f>Calendar[[#This Row],[Annee]]&amp;IF(LEN(Calendar[[#This Row],[No_Mois]])=1,"0"&amp;Calendar[[#This Row],[No_Mois]],Calendar[[#This Row],[No_Mois]])</f>
        <v>202211</v>
      </c>
      <c r="G1050" s="1" t="str">
        <f>TEXT(Calendar[[#This Row],[Date]],"mmmm")&amp;" "&amp;TEXT(Calendar[[#This Row],[Date]],"aa")</f>
        <v>novembre 22</v>
      </c>
      <c r="H1050" s="1" t="str">
        <f>TEXT(Calendar[[#This Row],[Date]],"mmm")&amp;" "&amp;TEXT(Calendar[[#This Row],[Date]],"aa")</f>
        <v>nov 22</v>
      </c>
      <c r="I1050" s="2" t="str">
        <f>"S"&amp;IF(LEN(_xlfn.ISOWEEKNUM(Calendar[[#This Row],[Date]]))=1,"0"&amp;_xlfn.ISOWEEKNUM(Calendar[[#This Row],[Date]]),_xlfn.ISOWEEKNUM(Calendar[[#This Row],[Date]]))</f>
        <v>S46</v>
      </c>
      <c r="J1050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0" s="2" t="str">
        <f>TEXT(Calendar[[#This Row],[Date]],"jjjj")</f>
        <v>lundi</v>
      </c>
      <c r="L1050" s="2">
        <f>WEEKDAY(Calendar[[#This Row],[Date]],2)</f>
        <v>1</v>
      </c>
      <c r="M1050" s="2">
        <f>DAY(Calendar[[#This Row],[Date]])</f>
        <v>14</v>
      </c>
      <c r="N1050" s="2">
        <f>Calendar[[#This Row],[Date]]-DATE(Calendar[[#This Row],[Annee]],1,1)+1</f>
        <v>318</v>
      </c>
      <c r="O1050" s="2" t="b">
        <f>IF(OR(Calendar[[#This Row],[Nom_Jour]]="Samedi",Calendar[[#This Row],[Nom_Jour]]="Dimanche"),TRUE)</f>
        <v>0</v>
      </c>
      <c r="P1050" s="1" t="b">
        <f>NOT(ISERROR(VLOOKUP(Calendar[[#This Row],[Date]],Fériés[Date Fériés],1,FALSE)))</f>
        <v>0</v>
      </c>
    </row>
    <row r="1051" spans="1:16" x14ac:dyDescent="0.3">
      <c r="A1051" s="1">
        <v>44880</v>
      </c>
      <c r="B1051" s="1" t="str">
        <f>TEXT(Calendar[[#This Row],[Date]],"aaaa")</f>
        <v>2022</v>
      </c>
      <c r="C1051" s="1" t="str">
        <f>"T"&amp;ROUNDUP(Calendar[[#This Row],[No_Mois]]/3,0)</f>
        <v>T4</v>
      </c>
      <c r="D1051">
        <f t="shared" si="17"/>
        <v>11</v>
      </c>
      <c r="E1051" s="2" t="str">
        <f>"M"&amp;Calendar[[#This Row],[No_Mois]]</f>
        <v>M11</v>
      </c>
      <c r="F1051" s="2" t="str">
        <f>Calendar[[#This Row],[Annee]]&amp;IF(LEN(Calendar[[#This Row],[No_Mois]])=1,"0"&amp;Calendar[[#This Row],[No_Mois]],Calendar[[#This Row],[No_Mois]])</f>
        <v>202211</v>
      </c>
      <c r="G1051" s="1" t="str">
        <f>TEXT(Calendar[[#This Row],[Date]],"mmmm")&amp;" "&amp;TEXT(Calendar[[#This Row],[Date]],"aa")</f>
        <v>novembre 22</v>
      </c>
      <c r="H1051" s="1" t="str">
        <f>TEXT(Calendar[[#This Row],[Date]],"mmm")&amp;" "&amp;TEXT(Calendar[[#This Row],[Date]],"aa")</f>
        <v>nov 22</v>
      </c>
      <c r="I1051" s="2" t="str">
        <f>"S"&amp;IF(LEN(_xlfn.ISOWEEKNUM(Calendar[[#This Row],[Date]]))=1,"0"&amp;_xlfn.ISOWEEKNUM(Calendar[[#This Row],[Date]]),_xlfn.ISOWEEKNUM(Calendar[[#This Row],[Date]]))</f>
        <v>S46</v>
      </c>
      <c r="J1051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1" s="2" t="str">
        <f>TEXT(Calendar[[#This Row],[Date]],"jjjj")</f>
        <v>mardi</v>
      </c>
      <c r="L1051" s="2">
        <f>WEEKDAY(Calendar[[#This Row],[Date]],2)</f>
        <v>2</v>
      </c>
      <c r="M1051" s="2">
        <f>DAY(Calendar[[#This Row],[Date]])</f>
        <v>15</v>
      </c>
      <c r="N1051" s="2">
        <f>Calendar[[#This Row],[Date]]-DATE(Calendar[[#This Row],[Annee]],1,1)+1</f>
        <v>319</v>
      </c>
      <c r="O1051" s="2" t="b">
        <f>IF(OR(Calendar[[#This Row],[Nom_Jour]]="Samedi",Calendar[[#This Row],[Nom_Jour]]="Dimanche"),TRUE)</f>
        <v>0</v>
      </c>
      <c r="P1051" s="1" t="b">
        <f>NOT(ISERROR(VLOOKUP(Calendar[[#This Row],[Date]],Fériés[Date Fériés],1,FALSE)))</f>
        <v>0</v>
      </c>
    </row>
    <row r="1052" spans="1:16" x14ac:dyDescent="0.3">
      <c r="A1052" s="1">
        <v>44881</v>
      </c>
      <c r="B1052" s="1" t="str">
        <f>TEXT(Calendar[[#This Row],[Date]],"aaaa")</f>
        <v>2022</v>
      </c>
      <c r="C1052" s="1" t="str">
        <f>"T"&amp;ROUNDUP(Calendar[[#This Row],[No_Mois]]/3,0)</f>
        <v>T4</v>
      </c>
      <c r="D1052">
        <f t="shared" si="17"/>
        <v>11</v>
      </c>
      <c r="E1052" s="2" t="str">
        <f>"M"&amp;Calendar[[#This Row],[No_Mois]]</f>
        <v>M11</v>
      </c>
      <c r="F1052" s="2" t="str">
        <f>Calendar[[#This Row],[Annee]]&amp;IF(LEN(Calendar[[#This Row],[No_Mois]])=1,"0"&amp;Calendar[[#This Row],[No_Mois]],Calendar[[#This Row],[No_Mois]])</f>
        <v>202211</v>
      </c>
      <c r="G1052" s="1" t="str">
        <f>TEXT(Calendar[[#This Row],[Date]],"mmmm")&amp;" "&amp;TEXT(Calendar[[#This Row],[Date]],"aa")</f>
        <v>novembre 22</v>
      </c>
      <c r="H1052" s="1" t="str">
        <f>TEXT(Calendar[[#This Row],[Date]],"mmm")&amp;" "&amp;TEXT(Calendar[[#This Row],[Date]],"aa")</f>
        <v>nov 22</v>
      </c>
      <c r="I1052" s="2" t="str">
        <f>"S"&amp;IF(LEN(_xlfn.ISOWEEKNUM(Calendar[[#This Row],[Date]]))=1,"0"&amp;_xlfn.ISOWEEKNUM(Calendar[[#This Row],[Date]]),_xlfn.ISOWEEKNUM(Calendar[[#This Row],[Date]]))</f>
        <v>S46</v>
      </c>
      <c r="J1052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2" s="2" t="str">
        <f>TEXT(Calendar[[#This Row],[Date]],"jjjj")</f>
        <v>mercredi</v>
      </c>
      <c r="L1052" s="2">
        <f>WEEKDAY(Calendar[[#This Row],[Date]],2)</f>
        <v>3</v>
      </c>
      <c r="M1052" s="2">
        <f>DAY(Calendar[[#This Row],[Date]])</f>
        <v>16</v>
      </c>
      <c r="N1052" s="2">
        <f>Calendar[[#This Row],[Date]]-DATE(Calendar[[#This Row],[Annee]],1,1)+1</f>
        <v>320</v>
      </c>
      <c r="O1052" s="2" t="b">
        <f>IF(OR(Calendar[[#This Row],[Nom_Jour]]="Samedi",Calendar[[#This Row],[Nom_Jour]]="Dimanche"),TRUE)</f>
        <v>0</v>
      </c>
      <c r="P1052" s="1" t="b">
        <f>NOT(ISERROR(VLOOKUP(Calendar[[#This Row],[Date]],Fériés[Date Fériés],1,FALSE)))</f>
        <v>0</v>
      </c>
    </row>
    <row r="1053" spans="1:16" x14ac:dyDescent="0.3">
      <c r="A1053" s="1">
        <v>44882</v>
      </c>
      <c r="B1053" s="1" t="str">
        <f>TEXT(Calendar[[#This Row],[Date]],"aaaa")</f>
        <v>2022</v>
      </c>
      <c r="C1053" s="1" t="str">
        <f>"T"&amp;ROUNDUP(Calendar[[#This Row],[No_Mois]]/3,0)</f>
        <v>T4</v>
      </c>
      <c r="D1053">
        <f t="shared" si="17"/>
        <v>11</v>
      </c>
      <c r="E1053" s="2" t="str">
        <f>"M"&amp;Calendar[[#This Row],[No_Mois]]</f>
        <v>M11</v>
      </c>
      <c r="F1053" s="2" t="str">
        <f>Calendar[[#This Row],[Annee]]&amp;IF(LEN(Calendar[[#This Row],[No_Mois]])=1,"0"&amp;Calendar[[#This Row],[No_Mois]],Calendar[[#This Row],[No_Mois]])</f>
        <v>202211</v>
      </c>
      <c r="G1053" s="1" t="str">
        <f>TEXT(Calendar[[#This Row],[Date]],"mmmm")&amp;" "&amp;TEXT(Calendar[[#This Row],[Date]],"aa")</f>
        <v>novembre 22</v>
      </c>
      <c r="H1053" s="1" t="str">
        <f>TEXT(Calendar[[#This Row],[Date]],"mmm")&amp;" "&amp;TEXT(Calendar[[#This Row],[Date]],"aa")</f>
        <v>nov 22</v>
      </c>
      <c r="I1053" s="2" t="str">
        <f>"S"&amp;IF(LEN(_xlfn.ISOWEEKNUM(Calendar[[#This Row],[Date]]))=1,"0"&amp;_xlfn.ISOWEEKNUM(Calendar[[#This Row],[Date]]),_xlfn.ISOWEEKNUM(Calendar[[#This Row],[Date]]))</f>
        <v>S46</v>
      </c>
      <c r="J1053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3" s="2" t="str">
        <f>TEXT(Calendar[[#This Row],[Date]],"jjjj")</f>
        <v>jeudi</v>
      </c>
      <c r="L1053" s="2">
        <f>WEEKDAY(Calendar[[#This Row],[Date]],2)</f>
        <v>4</v>
      </c>
      <c r="M1053" s="2">
        <f>DAY(Calendar[[#This Row],[Date]])</f>
        <v>17</v>
      </c>
      <c r="N1053" s="2">
        <f>Calendar[[#This Row],[Date]]-DATE(Calendar[[#This Row],[Annee]],1,1)+1</f>
        <v>321</v>
      </c>
      <c r="O1053" s="2" t="b">
        <f>IF(OR(Calendar[[#This Row],[Nom_Jour]]="Samedi",Calendar[[#This Row],[Nom_Jour]]="Dimanche"),TRUE)</f>
        <v>0</v>
      </c>
      <c r="P1053" s="1" t="b">
        <f>NOT(ISERROR(VLOOKUP(Calendar[[#This Row],[Date]],Fériés[Date Fériés],1,FALSE)))</f>
        <v>0</v>
      </c>
    </row>
    <row r="1054" spans="1:16" x14ac:dyDescent="0.3">
      <c r="A1054" s="1">
        <v>44883</v>
      </c>
      <c r="B1054" s="1" t="str">
        <f>TEXT(Calendar[[#This Row],[Date]],"aaaa")</f>
        <v>2022</v>
      </c>
      <c r="C1054" s="1" t="str">
        <f>"T"&amp;ROUNDUP(Calendar[[#This Row],[No_Mois]]/3,0)</f>
        <v>T4</v>
      </c>
      <c r="D1054">
        <f t="shared" si="17"/>
        <v>11</v>
      </c>
      <c r="E1054" s="2" t="str">
        <f>"M"&amp;Calendar[[#This Row],[No_Mois]]</f>
        <v>M11</v>
      </c>
      <c r="F1054" s="2" t="str">
        <f>Calendar[[#This Row],[Annee]]&amp;IF(LEN(Calendar[[#This Row],[No_Mois]])=1,"0"&amp;Calendar[[#This Row],[No_Mois]],Calendar[[#This Row],[No_Mois]])</f>
        <v>202211</v>
      </c>
      <c r="G1054" s="1" t="str">
        <f>TEXT(Calendar[[#This Row],[Date]],"mmmm")&amp;" "&amp;TEXT(Calendar[[#This Row],[Date]],"aa")</f>
        <v>novembre 22</v>
      </c>
      <c r="H1054" s="1" t="str">
        <f>TEXT(Calendar[[#This Row],[Date]],"mmm")&amp;" "&amp;TEXT(Calendar[[#This Row],[Date]],"aa")</f>
        <v>nov 22</v>
      </c>
      <c r="I1054" s="2" t="str">
        <f>"S"&amp;IF(LEN(_xlfn.ISOWEEKNUM(Calendar[[#This Row],[Date]]))=1,"0"&amp;_xlfn.ISOWEEKNUM(Calendar[[#This Row],[Date]]),_xlfn.ISOWEEKNUM(Calendar[[#This Row],[Date]]))</f>
        <v>S46</v>
      </c>
      <c r="J1054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4" s="2" t="str">
        <f>TEXT(Calendar[[#This Row],[Date]],"jjjj")</f>
        <v>vendredi</v>
      </c>
      <c r="L1054" s="2">
        <f>WEEKDAY(Calendar[[#This Row],[Date]],2)</f>
        <v>5</v>
      </c>
      <c r="M1054" s="2">
        <f>DAY(Calendar[[#This Row],[Date]])</f>
        <v>18</v>
      </c>
      <c r="N1054" s="2">
        <f>Calendar[[#This Row],[Date]]-DATE(Calendar[[#This Row],[Annee]],1,1)+1</f>
        <v>322</v>
      </c>
      <c r="O1054" s="2" t="b">
        <f>IF(OR(Calendar[[#This Row],[Nom_Jour]]="Samedi",Calendar[[#This Row],[Nom_Jour]]="Dimanche"),TRUE)</f>
        <v>0</v>
      </c>
      <c r="P1054" s="1" t="b">
        <f>NOT(ISERROR(VLOOKUP(Calendar[[#This Row],[Date]],Fériés[Date Fériés],1,FALSE)))</f>
        <v>0</v>
      </c>
    </row>
    <row r="1055" spans="1:16" x14ac:dyDescent="0.3">
      <c r="A1055" s="1">
        <v>44884</v>
      </c>
      <c r="B1055" s="1" t="str">
        <f>TEXT(Calendar[[#This Row],[Date]],"aaaa")</f>
        <v>2022</v>
      </c>
      <c r="C1055" s="1" t="str">
        <f>"T"&amp;ROUNDUP(Calendar[[#This Row],[No_Mois]]/3,0)</f>
        <v>T4</v>
      </c>
      <c r="D1055">
        <f t="shared" si="17"/>
        <v>11</v>
      </c>
      <c r="E1055" s="2" t="str">
        <f>"M"&amp;Calendar[[#This Row],[No_Mois]]</f>
        <v>M11</v>
      </c>
      <c r="F1055" s="2" t="str">
        <f>Calendar[[#This Row],[Annee]]&amp;IF(LEN(Calendar[[#This Row],[No_Mois]])=1,"0"&amp;Calendar[[#This Row],[No_Mois]],Calendar[[#This Row],[No_Mois]])</f>
        <v>202211</v>
      </c>
      <c r="G1055" s="1" t="str">
        <f>TEXT(Calendar[[#This Row],[Date]],"mmmm")&amp;" "&amp;TEXT(Calendar[[#This Row],[Date]],"aa")</f>
        <v>novembre 22</v>
      </c>
      <c r="H1055" s="1" t="str">
        <f>TEXT(Calendar[[#This Row],[Date]],"mmm")&amp;" "&amp;TEXT(Calendar[[#This Row],[Date]],"aa")</f>
        <v>nov 22</v>
      </c>
      <c r="I1055" s="2" t="str">
        <f>"S"&amp;IF(LEN(_xlfn.ISOWEEKNUM(Calendar[[#This Row],[Date]]))=1,"0"&amp;_xlfn.ISOWEEKNUM(Calendar[[#This Row],[Date]]),_xlfn.ISOWEEKNUM(Calendar[[#This Row],[Date]]))</f>
        <v>S46</v>
      </c>
      <c r="J1055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5" s="2" t="str">
        <f>TEXT(Calendar[[#This Row],[Date]],"jjjj")</f>
        <v>samedi</v>
      </c>
      <c r="L1055" s="2">
        <f>WEEKDAY(Calendar[[#This Row],[Date]],2)</f>
        <v>6</v>
      </c>
      <c r="M1055" s="2">
        <f>DAY(Calendar[[#This Row],[Date]])</f>
        <v>19</v>
      </c>
      <c r="N1055" s="2">
        <f>Calendar[[#This Row],[Date]]-DATE(Calendar[[#This Row],[Annee]],1,1)+1</f>
        <v>323</v>
      </c>
      <c r="O1055" s="2" t="b">
        <f>IF(OR(Calendar[[#This Row],[Nom_Jour]]="Samedi",Calendar[[#This Row],[Nom_Jour]]="Dimanche"),TRUE)</f>
        <v>1</v>
      </c>
      <c r="P1055" s="1" t="b">
        <f>NOT(ISERROR(VLOOKUP(Calendar[[#This Row],[Date]],Fériés[Date Fériés],1,FALSE)))</f>
        <v>0</v>
      </c>
    </row>
    <row r="1056" spans="1:16" x14ac:dyDescent="0.3">
      <c r="A1056" s="1">
        <v>44885</v>
      </c>
      <c r="B1056" s="1" t="str">
        <f>TEXT(Calendar[[#This Row],[Date]],"aaaa")</f>
        <v>2022</v>
      </c>
      <c r="C1056" s="1" t="str">
        <f>"T"&amp;ROUNDUP(Calendar[[#This Row],[No_Mois]]/3,0)</f>
        <v>T4</v>
      </c>
      <c r="D1056">
        <f t="shared" si="17"/>
        <v>11</v>
      </c>
      <c r="E1056" s="2" t="str">
        <f>"M"&amp;Calendar[[#This Row],[No_Mois]]</f>
        <v>M11</v>
      </c>
      <c r="F1056" s="2" t="str">
        <f>Calendar[[#This Row],[Annee]]&amp;IF(LEN(Calendar[[#This Row],[No_Mois]])=1,"0"&amp;Calendar[[#This Row],[No_Mois]],Calendar[[#This Row],[No_Mois]])</f>
        <v>202211</v>
      </c>
      <c r="G1056" s="1" t="str">
        <f>TEXT(Calendar[[#This Row],[Date]],"mmmm")&amp;" "&amp;TEXT(Calendar[[#This Row],[Date]],"aa")</f>
        <v>novembre 22</v>
      </c>
      <c r="H1056" s="1" t="str">
        <f>TEXT(Calendar[[#This Row],[Date]],"mmm")&amp;" "&amp;TEXT(Calendar[[#This Row],[Date]],"aa")</f>
        <v>nov 22</v>
      </c>
      <c r="I1056" s="2" t="str">
        <f>"S"&amp;IF(LEN(_xlfn.ISOWEEKNUM(Calendar[[#This Row],[Date]]))=1,"0"&amp;_xlfn.ISOWEEKNUM(Calendar[[#This Row],[Date]]),_xlfn.ISOWEEKNUM(Calendar[[#This Row],[Date]]))</f>
        <v>S46</v>
      </c>
      <c r="J1056" s="2" t="str">
        <f>Calendar[[#This Row],[Annee]]&amp;"-"&amp;IF(LEN(_xlfn.ISOWEEKNUM(Calendar[[#This Row],[Date]]))=1,"0"&amp;_xlfn.ISOWEEKNUM(Calendar[[#This Row],[Date]]),_xlfn.ISOWEEKNUM(Calendar[[#This Row],[Date]]))</f>
        <v>2022-46</v>
      </c>
      <c r="K1056" s="2" t="str">
        <f>TEXT(Calendar[[#This Row],[Date]],"jjjj")</f>
        <v>dimanche</v>
      </c>
      <c r="L1056" s="2">
        <f>WEEKDAY(Calendar[[#This Row],[Date]],2)</f>
        <v>7</v>
      </c>
      <c r="M1056" s="2">
        <f>DAY(Calendar[[#This Row],[Date]])</f>
        <v>20</v>
      </c>
      <c r="N1056" s="2">
        <f>Calendar[[#This Row],[Date]]-DATE(Calendar[[#This Row],[Annee]],1,1)+1</f>
        <v>324</v>
      </c>
      <c r="O1056" s="2" t="b">
        <f>IF(OR(Calendar[[#This Row],[Nom_Jour]]="Samedi",Calendar[[#This Row],[Nom_Jour]]="Dimanche"),TRUE)</f>
        <v>1</v>
      </c>
      <c r="P1056" s="1" t="b">
        <f>NOT(ISERROR(VLOOKUP(Calendar[[#This Row],[Date]],Fériés[Date Fériés],1,FALSE)))</f>
        <v>0</v>
      </c>
    </row>
    <row r="1057" spans="1:16" x14ac:dyDescent="0.3">
      <c r="A1057" s="1">
        <v>44886</v>
      </c>
      <c r="B1057" s="1" t="str">
        <f>TEXT(Calendar[[#This Row],[Date]],"aaaa")</f>
        <v>2022</v>
      </c>
      <c r="C1057" s="1" t="str">
        <f>"T"&amp;ROUNDUP(Calendar[[#This Row],[No_Mois]]/3,0)</f>
        <v>T4</v>
      </c>
      <c r="D1057">
        <f t="shared" si="17"/>
        <v>11</v>
      </c>
      <c r="E1057" s="2" t="str">
        <f>"M"&amp;Calendar[[#This Row],[No_Mois]]</f>
        <v>M11</v>
      </c>
      <c r="F1057" s="2" t="str">
        <f>Calendar[[#This Row],[Annee]]&amp;IF(LEN(Calendar[[#This Row],[No_Mois]])=1,"0"&amp;Calendar[[#This Row],[No_Mois]],Calendar[[#This Row],[No_Mois]])</f>
        <v>202211</v>
      </c>
      <c r="G1057" s="1" t="str">
        <f>TEXT(Calendar[[#This Row],[Date]],"mmmm")&amp;" "&amp;TEXT(Calendar[[#This Row],[Date]],"aa")</f>
        <v>novembre 22</v>
      </c>
      <c r="H1057" s="1" t="str">
        <f>TEXT(Calendar[[#This Row],[Date]],"mmm")&amp;" "&amp;TEXT(Calendar[[#This Row],[Date]],"aa")</f>
        <v>nov 22</v>
      </c>
      <c r="I1057" s="2" t="str">
        <f>"S"&amp;IF(LEN(_xlfn.ISOWEEKNUM(Calendar[[#This Row],[Date]]))=1,"0"&amp;_xlfn.ISOWEEKNUM(Calendar[[#This Row],[Date]]),_xlfn.ISOWEEKNUM(Calendar[[#This Row],[Date]]))</f>
        <v>S47</v>
      </c>
      <c r="J1057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57" s="2" t="str">
        <f>TEXT(Calendar[[#This Row],[Date]],"jjjj")</f>
        <v>lundi</v>
      </c>
      <c r="L1057" s="2">
        <f>WEEKDAY(Calendar[[#This Row],[Date]],2)</f>
        <v>1</v>
      </c>
      <c r="M1057" s="2">
        <f>DAY(Calendar[[#This Row],[Date]])</f>
        <v>21</v>
      </c>
      <c r="N1057" s="2">
        <f>Calendar[[#This Row],[Date]]-DATE(Calendar[[#This Row],[Annee]],1,1)+1</f>
        <v>325</v>
      </c>
      <c r="O1057" s="2" t="b">
        <f>IF(OR(Calendar[[#This Row],[Nom_Jour]]="Samedi",Calendar[[#This Row],[Nom_Jour]]="Dimanche"),TRUE)</f>
        <v>0</v>
      </c>
      <c r="P1057" s="1" t="b">
        <f>NOT(ISERROR(VLOOKUP(Calendar[[#This Row],[Date]],Fériés[Date Fériés],1,FALSE)))</f>
        <v>0</v>
      </c>
    </row>
    <row r="1058" spans="1:16" x14ac:dyDescent="0.3">
      <c r="A1058" s="1">
        <v>44887</v>
      </c>
      <c r="B1058" s="1" t="str">
        <f>TEXT(Calendar[[#This Row],[Date]],"aaaa")</f>
        <v>2022</v>
      </c>
      <c r="C1058" s="1" t="str">
        <f>"T"&amp;ROUNDUP(Calendar[[#This Row],[No_Mois]]/3,0)</f>
        <v>T4</v>
      </c>
      <c r="D1058">
        <f t="shared" si="17"/>
        <v>11</v>
      </c>
      <c r="E1058" s="2" t="str">
        <f>"M"&amp;Calendar[[#This Row],[No_Mois]]</f>
        <v>M11</v>
      </c>
      <c r="F1058" s="2" t="str">
        <f>Calendar[[#This Row],[Annee]]&amp;IF(LEN(Calendar[[#This Row],[No_Mois]])=1,"0"&amp;Calendar[[#This Row],[No_Mois]],Calendar[[#This Row],[No_Mois]])</f>
        <v>202211</v>
      </c>
      <c r="G1058" s="1" t="str">
        <f>TEXT(Calendar[[#This Row],[Date]],"mmmm")&amp;" "&amp;TEXT(Calendar[[#This Row],[Date]],"aa")</f>
        <v>novembre 22</v>
      </c>
      <c r="H1058" s="1" t="str">
        <f>TEXT(Calendar[[#This Row],[Date]],"mmm")&amp;" "&amp;TEXT(Calendar[[#This Row],[Date]],"aa")</f>
        <v>nov 22</v>
      </c>
      <c r="I1058" s="2" t="str">
        <f>"S"&amp;IF(LEN(_xlfn.ISOWEEKNUM(Calendar[[#This Row],[Date]]))=1,"0"&amp;_xlfn.ISOWEEKNUM(Calendar[[#This Row],[Date]]),_xlfn.ISOWEEKNUM(Calendar[[#This Row],[Date]]))</f>
        <v>S47</v>
      </c>
      <c r="J1058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58" s="2" t="str">
        <f>TEXT(Calendar[[#This Row],[Date]],"jjjj")</f>
        <v>mardi</v>
      </c>
      <c r="L1058" s="2">
        <f>WEEKDAY(Calendar[[#This Row],[Date]],2)</f>
        <v>2</v>
      </c>
      <c r="M1058" s="2">
        <f>DAY(Calendar[[#This Row],[Date]])</f>
        <v>22</v>
      </c>
      <c r="N1058" s="2">
        <f>Calendar[[#This Row],[Date]]-DATE(Calendar[[#This Row],[Annee]],1,1)+1</f>
        <v>326</v>
      </c>
      <c r="O1058" s="2" t="b">
        <f>IF(OR(Calendar[[#This Row],[Nom_Jour]]="Samedi",Calendar[[#This Row],[Nom_Jour]]="Dimanche"),TRUE)</f>
        <v>0</v>
      </c>
      <c r="P1058" s="1" t="b">
        <f>NOT(ISERROR(VLOOKUP(Calendar[[#This Row],[Date]],Fériés[Date Fériés],1,FALSE)))</f>
        <v>0</v>
      </c>
    </row>
    <row r="1059" spans="1:16" x14ac:dyDescent="0.3">
      <c r="A1059" s="1">
        <v>44888</v>
      </c>
      <c r="B1059" s="1" t="str">
        <f>TEXT(Calendar[[#This Row],[Date]],"aaaa")</f>
        <v>2022</v>
      </c>
      <c r="C1059" s="1" t="str">
        <f>"T"&amp;ROUNDUP(Calendar[[#This Row],[No_Mois]]/3,0)</f>
        <v>T4</v>
      </c>
      <c r="D1059">
        <f t="shared" si="17"/>
        <v>11</v>
      </c>
      <c r="E1059" s="2" t="str">
        <f>"M"&amp;Calendar[[#This Row],[No_Mois]]</f>
        <v>M11</v>
      </c>
      <c r="F1059" s="2" t="str">
        <f>Calendar[[#This Row],[Annee]]&amp;IF(LEN(Calendar[[#This Row],[No_Mois]])=1,"0"&amp;Calendar[[#This Row],[No_Mois]],Calendar[[#This Row],[No_Mois]])</f>
        <v>202211</v>
      </c>
      <c r="G1059" s="1" t="str">
        <f>TEXT(Calendar[[#This Row],[Date]],"mmmm")&amp;" "&amp;TEXT(Calendar[[#This Row],[Date]],"aa")</f>
        <v>novembre 22</v>
      </c>
      <c r="H1059" s="1" t="str">
        <f>TEXT(Calendar[[#This Row],[Date]],"mmm")&amp;" "&amp;TEXT(Calendar[[#This Row],[Date]],"aa")</f>
        <v>nov 22</v>
      </c>
      <c r="I1059" s="2" t="str">
        <f>"S"&amp;IF(LEN(_xlfn.ISOWEEKNUM(Calendar[[#This Row],[Date]]))=1,"0"&amp;_xlfn.ISOWEEKNUM(Calendar[[#This Row],[Date]]),_xlfn.ISOWEEKNUM(Calendar[[#This Row],[Date]]))</f>
        <v>S47</v>
      </c>
      <c r="J1059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59" s="2" t="str">
        <f>TEXT(Calendar[[#This Row],[Date]],"jjjj")</f>
        <v>mercredi</v>
      </c>
      <c r="L1059" s="2">
        <f>WEEKDAY(Calendar[[#This Row],[Date]],2)</f>
        <v>3</v>
      </c>
      <c r="M1059" s="2">
        <f>DAY(Calendar[[#This Row],[Date]])</f>
        <v>23</v>
      </c>
      <c r="N1059" s="2">
        <f>Calendar[[#This Row],[Date]]-DATE(Calendar[[#This Row],[Annee]],1,1)+1</f>
        <v>327</v>
      </c>
      <c r="O1059" s="2" t="b">
        <f>IF(OR(Calendar[[#This Row],[Nom_Jour]]="Samedi",Calendar[[#This Row],[Nom_Jour]]="Dimanche"),TRUE)</f>
        <v>0</v>
      </c>
      <c r="P1059" s="1" t="b">
        <f>NOT(ISERROR(VLOOKUP(Calendar[[#This Row],[Date]],Fériés[Date Fériés],1,FALSE)))</f>
        <v>0</v>
      </c>
    </row>
    <row r="1060" spans="1:16" x14ac:dyDescent="0.3">
      <c r="A1060" s="1">
        <v>44889</v>
      </c>
      <c r="B1060" s="1" t="str">
        <f>TEXT(Calendar[[#This Row],[Date]],"aaaa")</f>
        <v>2022</v>
      </c>
      <c r="C1060" s="1" t="str">
        <f>"T"&amp;ROUNDUP(Calendar[[#This Row],[No_Mois]]/3,0)</f>
        <v>T4</v>
      </c>
      <c r="D1060">
        <f t="shared" si="17"/>
        <v>11</v>
      </c>
      <c r="E1060" s="2" t="str">
        <f>"M"&amp;Calendar[[#This Row],[No_Mois]]</f>
        <v>M11</v>
      </c>
      <c r="F1060" s="2" t="str">
        <f>Calendar[[#This Row],[Annee]]&amp;IF(LEN(Calendar[[#This Row],[No_Mois]])=1,"0"&amp;Calendar[[#This Row],[No_Mois]],Calendar[[#This Row],[No_Mois]])</f>
        <v>202211</v>
      </c>
      <c r="G1060" s="1" t="str">
        <f>TEXT(Calendar[[#This Row],[Date]],"mmmm")&amp;" "&amp;TEXT(Calendar[[#This Row],[Date]],"aa")</f>
        <v>novembre 22</v>
      </c>
      <c r="H1060" s="1" t="str">
        <f>TEXT(Calendar[[#This Row],[Date]],"mmm")&amp;" "&amp;TEXT(Calendar[[#This Row],[Date]],"aa")</f>
        <v>nov 22</v>
      </c>
      <c r="I1060" s="2" t="str">
        <f>"S"&amp;IF(LEN(_xlfn.ISOWEEKNUM(Calendar[[#This Row],[Date]]))=1,"0"&amp;_xlfn.ISOWEEKNUM(Calendar[[#This Row],[Date]]),_xlfn.ISOWEEKNUM(Calendar[[#This Row],[Date]]))</f>
        <v>S47</v>
      </c>
      <c r="J1060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60" s="2" t="str">
        <f>TEXT(Calendar[[#This Row],[Date]],"jjjj")</f>
        <v>jeudi</v>
      </c>
      <c r="L1060" s="2">
        <f>WEEKDAY(Calendar[[#This Row],[Date]],2)</f>
        <v>4</v>
      </c>
      <c r="M1060" s="2">
        <f>DAY(Calendar[[#This Row],[Date]])</f>
        <v>24</v>
      </c>
      <c r="N1060" s="2">
        <f>Calendar[[#This Row],[Date]]-DATE(Calendar[[#This Row],[Annee]],1,1)+1</f>
        <v>328</v>
      </c>
      <c r="O1060" s="2" t="b">
        <f>IF(OR(Calendar[[#This Row],[Nom_Jour]]="Samedi",Calendar[[#This Row],[Nom_Jour]]="Dimanche"),TRUE)</f>
        <v>0</v>
      </c>
      <c r="P1060" s="1" t="b">
        <f>NOT(ISERROR(VLOOKUP(Calendar[[#This Row],[Date]],Fériés[Date Fériés],1,FALSE)))</f>
        <v>0</v>
      </c>
    </row>
    <row r="1061" spans="1:16" x14ac:dyDescent="0.3">
      <c r="A1061" s="1">
        <v>44890</v>
      </c>
      <c r="B1061" s="1" t="str">
        <f>TEXT(Calendar[[#This Row],[Date]],"aaaa")</f>
        <v>2022</v>
      </c>
      <c r="C1061" s="1" t="str">
        <f>"T"&amp;ROUNDUP(Calendar[[#This Row],[No_Mois]]/3,0)</f>
        <v>T4</v>
      </c>
      <c r="D1061">
        <f t="shared" si="17"/>
        <v>11</v>
      </c>
      <c r="E1061" s="2" t="str">
        <f>"M"&amp;Calendar[[#This Row],[No_Mois]]</f>
        <v>M11</v>
      </c>
      <c r="F1061" s="2" t="str">
        <f>Calendar[[#This Row],[Annee]]&amp;IF(LEN(Calendar[[#This Row],[No_Mois]])=1,"0"&amp;Calendar[[#This Row],[No_Mois]],Calendar[[#This Row],[No_Mois]])</f>
        <v>202211</v>
      </c>
      <c r="G1061" s="1" t="str">
        <f>TEXT(Calendar[[#This Row],[Date]],"mmmm")&amp;" "&amp;TEXT(Calendar[[#This Row],[Date]],"aa")</f>
        <v>novembre 22</v>
      </c>
      <c r="H1061" s="1" t="str">
        <f>TEXT(Calendar[[#This Row],[Date]],"mmm")&amp;" "&amp;TEXT(Calendar[[#This Row],[Date]],"aa")</f>
        <v>nov 22</v>
      </c>
      <c r="I1061" s="2" t="str">
        <f>"S"&amp;IF(LEN(_xlfn.ISOWEEKNUM(Calendar[[#This Row],[Date]]))=1,"0"&amp;_xlfn.ISOWEEKNUM(Calendar[[#This Row],[Date]]),_xlfn.ISOWEEKNUM(Calendar[[#This Row],[Date]]))</f>
        <v>S47</v>
      </c>
      <c r="J1061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61" s="2" t="str">
        <f>TEXT(Calendar[[#This Row],[Date]],"jjjj")</f>
        <v>vendredi</v>
      </c>
      <c r="L1061" s="2">
        <f>WEEKDAY(Calendar[[#This Row],[Date]],2)</f>
        <v>5</v>
      </c>
      <c r="M1061" s="2">
        <f>DAY(Calendar[[#This Row],[Date]])</f>
        <v>25</v>
      </c>
      <c r="N1061" s="2">
        <f>Calendar[[#This Row],[Date]]-DATE(Calendar[[#This Row],[Annee]],1,1)+1</f>
        <v>329</v>
      </c>
      <c r="O1061" s="2" t="b">
        <f>IF(OR(Calendar[[#This Row],[Nom_Jour]]="Samedi",Calendar[[#This Row],[Nom_Jour]]="Dimanche"),TRUE)</f>
        <v>0</v>
      </c>
      <c r="P1061" s="1" t="b">
        <f>NOT(ISERROR(VLOOKUP(Calendar[[#This Row],[Date]],Fériés[Date Fériés],1,FALSE)))</f>
        <v>0</v>
      </c>
    </row>
    <row r="1062" spans="1:16" x14ac:dyDescent="0.3">
      <c r="A1062" s="1">
        <v>44891</v>
      </c>
      <c r="B1062" s="1" t="str">
        <f>TEXT(Calendar[[#This Row],[Date]],"aaaa")</f>
        <v>2022</v>
      </c>
      <c r="C1062" s="1" t="str">
        <f>"T"&amp;ROUNDUP(Calendar[[#This Row],[No_Mois]]/3,0)</f>
        <v>T4</v>
      </c>
      <c r="D1062">
        <f t="shared" si="17"/>
        <v>11</v>
      </c>
      <c r="E1062" s="2" t="str">
        <f>"M"&amp;Calendar[[#This Row],[No_Mois]]</f>
        <v>M11</v>
      </c>
      <c r="F1062" s="2" t="str">
        <f>Calendar[[#This Row],[Annee]]&amp;IF(LEN(Calendar[[#This Row],[No_Mois]])=1,"0"&amp;Calendar[[#This Row],[No_Mois]],Calendar[[#This Row],[No_Mois]])</f>
        <v>202211</v>
      </c>
      <c r="G1062" s="1" t="str">
        <f>TEXT(Calendar[[#This Row],[Date]],"mmmm")&amp;" "&amp;TEXT(Calendar[[#This Row],[Date]],"aa")</f>
        <v>novembre 22</v>
      </c>
      <c r="H1062" s="1" t="str">
        <f>TEXT(Calendar[[#This Row],[Date]],"mmm")&amp;" "&amp;TEXT(Calendar[[#This Row],[Date]],"aa")</f>
        <v>nov 22</v>
      </c>
      <c r="I1062" s="2" t="str">
        <f>"S"&amp;IF(LEN(_xlfn.ISOWEEKNUM(Calendar[[#This Row],[Date]]))=1,"0"&amp;_xlfn.ISOWEEKNUM(Calendar[[#This Row],[Date]]),_xlfn.ISOWEEKNUM(Calendar[[#This Row],[Date]]))</f>
        <v>S47</v>
      </c>
      <c r="J1062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62" s="2" t="str">
        <f>TEXT(Calendar[[#This Row],[Date]],"jjjj")</f>
        <v>samedi</v>
      </c>
      <c r="L1062" s="2">
        <f>WEEKDAY(Calendar[[#This Row],[Date]],2)</f>
        <v>6</v>
      </c>
      <c r="M1062" s="2">
        <f>DAY(Calendar[[#This Row],[Date]])</f>
        <v>26</v>
      </c>
      <c r="N1062" s="2">
        <f>Calendar[[#This Row],[Date]]-DATE(Calendar[[#This Row],[Annee]],1,1)+1</f>
        <v>330</v>
      </c>
      <c r="O1062" s="2" t="b">
        <f>IF(OR(Calendar[[#This Row],[Nom_Jour]]="Samedi",Calendar[[#This Row],[Nom_Jour]]="Dimanche"),TRUE)</f>
        <v>1</v>
      </c>
      <c r="P1062" s="1" t="b">
        <f>NOT(ISERROR(VLOOKUP(Calendar[[#This Row],[Date]],Fériés[Date Fériés],1,FALSE)))</f>
        <v>0</v>
      </c>
    </row>
    <row r="1063" spans="1:16" x14ac:dyDescent="0.3">
      <c r="A1063" s="1">
        <v>44892</v>
      </c>
      <c r="B1063" s="1" t="str">
        <f>TEXT(Calendar[[#This Row],[Date]],"aaaa")</f>
        <v>2022</v>
      </c>
      <c r="C1063" s="1" t="str">
        <f>"T"&amp;ROUNDUP(Calendar[[#This Row],[No_Mois]]/3,0)</f>
        <v>T4</v>
      </c>
      <c r="D1063">
        <f t="shared" si="17"/>
        <v>11</v>
      </c>
      <c r="E1063" s="2" t="str">
        <f>"M"&amp;Calendar[[#This Row],[No_Mois]]</f>
        <v>M11</v>
      </c>
      <c r="F1063" s="2" t="str">
        <f>Calendar[[#This Row],[Annee]]&amp;IF(LEN(Calendar[[#This Row],[No_Mois]])=1,"0"&amp;Calendar[[#This Row],[No_Mois]],Calendar[[#This Row],[No_Mois]])</f>
        <v>202211</v>
      </c>
      <c r="G1063" s="1" t="str">
        <f>TEXT(Calendar[[#This Row],[Date]],"mmmm")&amp;" "&amp;TEXT(Calendar[[#This Row],[Date]],"aa")</f>
        <v>novembre 22</v>
      </c>
      <c r="H1063" s="1" t="str">
        <f>TEXT(Calendar[[#This Row],[Date]],"mmm")&amp;" "&amp;TEXT(Calendar[[#This Row],[Date]],"aa")</f>
        <v>nov 22</v>
      </c>
      <c r="I1063" s="2" t="str">
        <f>"S"&amp;IF(LEN(_xlfn.ISOWEEKNUM(Calendar[[#This Row],[Date]]))=1,"0"&amp;_xlfn.ISOWEEKNUM(Calendar[[#This Row],[Date]]),_xlfn.ISOWEEKNUM(Calendar[[#This Row],[Date]]))</f>
        <v>S47</v>
      </c>
      <c r="J1063" s="2" t="str">
        <f>Calendar[[#This Row],[Annee]]&amp;"-"&amp;IF(LEN(_xlfn.ISOWEEKNUM(Calendar[[#This Row],[Date]]))=1,"0"&amp;_xlfn.ISOWEEKNUM(Calendar[[#This Row],[Date]]),_xlfn.ISOWEEKNUM(Calendar[[#This Row],[Date]]))</f>
        <v>2022-47</v>
      </c>
      <c r="K1063" s="2" t="str">
        <f>TEXT(Calendar[[#This Row],[Date]],"jjjj")</f>
        <v>dimanche</v>
      </c>
      <c r="L1063" s="2">
        <f>WEEKDAY(Calendar[[#This Row],[Date]],2)</f>
        <v>7</v>
      </c>
      <c r="M1063" s="2">
        <f>DAY(Calendar[[#This Row],[Date]])</f>
        <v>27</v>
      </c>
      <c r="N1063" s="2">
        <f>Calendar[[#This Row],[Date]]-DATE(Calendar[[#This Row],[Annee]],1,1)+1</f>
        <v>331</v>
      </c>
      <c r="O1063" s="2" t="b">
        <f>IF(OR(Calendar[[#This Row],[Nom_Jour]]="Samedi",Calendar[[#This Row],[Nom_Jour]]="Dimanche"),TRUE)</f>
        <v>1</v>
      </c>
      <c r="P1063" s="1" t="b">
        <f>NOT(ISERROR(VLOOKUP(Calendar[[#This Row],[Date]],Fériés[Date Fériés],1,FALSE)))</f>
        <v>0</v>
      </c>
    </row>
    <row r="1064" spans="1:16" x14ac:dyDescent="0.3">
      <c r="A1064" s="1">
        <v>44893</v>
      </c>
      <c r="B1064" s="1" t="str">
        <f>TEXT(Calendar[[#This Row],[Date]],"aaaa")</f>
        <v>2022</v>
      </c>
      <c r="C1064" s="1" t="str">
        <f>"T"&amp;ROUNDUP(Calendar[[#This Row],[No_Mois]]/3,0)</f>
        <v>T4</v>
      </c>
      <c r="D1064">
        <f t="shared" si="17"/>
        <v>11</v>
      </c>
      <c r="E1064" s="2" t="str">
        <f>"M"&amp;Calendar[[#This Row],[No_Mois]]</f>
        <v>M11</v>
      </c>
      <c r="F1064" s="2" t="str">
        <f>Calendar[[#This Row],[Annee]]&amp;IF(LEN(Calendar[[#This Row],[No_Mois]])=1,"0"&amp;Calendar[[#This Row],[No_Mois]],Calendar[[#This Row],[No_Mois]])</f>
        <v>202211</v>
      </c>
      <c r="G1064" s="1" t="str">
        <f>TEXT(Calendar[[#This Row],[Date]],"mmmm")&amp;" "&amp;TEXT(Calendar[[#This Row],[Date]],"aa")</f>
        <v>novembre 22</v>
      </c>
      <c r="H1064" s="1" t="str">
        <f>TEXT(Calendar[[#This Row],[Date]],"mmm")&amp;" "&amp;TEXT(Calendar[[#This Row],[Date]],"aa")</f>
        <v>nov 22</v>
      </c>
      <c r="I1064" s="2" t="str">
        <f>"S"&amp;IF(LEN(_xlfn.ISOWEEKNUM(Calendar[[#This Row],[Date]]))=1,"0"&amp;_xlfn.ISOWEEKNUM(Calendar[[#This Row],[Date]]),_xlfn.ISOWEEKNUM(Calendar[[#This Row],[Date]]))</f>
        <v>S48</v>
      </c>
      <c r="J1064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64" s="2" t="str">
        <f>TEXT(Calendar[[#This Row],[Date]],"jjjj")</f>
        <v>lundi</v>
      </c>
      <c r="L1064" s="2">
        <f>WEEKDAY(Calendar[[#This Row],[Date]],2)</f>
        <v>1</v>
      </c>
      <c r="M1064" s="2">
        <f>DAY(Calendar[[#This Row],[Date]])</f>
        <v>28</v>
      </c>
      <c r="N1064" s="2">
        <f>Calendar[[#This Row],[Date]]-DATE(Calendar[[#This Row],[Annee]],1,1)+1</f>
        <v>332</v>
      </c>
      <c r="O1064" s="2" t="b">
        <f>IF(OR(Calendar[[#This Row],[Nom_Jour]]="Samedi",Calendar[[#This Row],[Nom_Jour]]="Dimanche"),TRUE)</f>
        <v>0</v>
      </c>
      <c r="P1064" s="1" t="b">
        <f>NOT(ISERROR(VLOOKUP(Calendar[[#This Row],[Date]],Fériés[Date Fériés],1,FALSE)))</f>
        <v>0</v>
      </c>
    </row>
    <row r="1065" spans="1:16" x14ac:dyDescent="0.3">
      <c r="A1065" s="1">
        <v>44894</v>
      </c>
      <c r="B1065" s="1" t="str">
        <f>TEXT(Calendar[[#This Row],[Date]],"aaaa")</f>
        <v>2022</v>
      </c>
      <c r="C1065" s="1" t="str">
        <f>"T"&amp;ROUNDUP(Calendar[[#This Row],[No_Mois]]/3,0)</f>
        <v>T4</v>
      </c>
      <c r="D1065">
        <f t="shared" si="17"/>
        <v>11</v>
      </c>
      <c r="E1065" s="2" t="str">
        <f>"M"&amp;Calendar[[#This Row],[No_Mois]]</f>
        <v>M11</v>
      </c>
      <c r="F1065" s="2" t="str">
        <f>Calendar[[#This Row],[Annee]]&amp;IF(LEN(Calendar[[#This Row],[No_Mois]])=1,"0"&amp;Calendar[[#This Row],[No_Mois]],Calendar[[#This Row],[No_Mois]])</f>
        <v>202211</v>
      </c>
      <c r="G1065" s="1" t="str">
        <f>TEXT(Calendar[[#This Row],[Date]],"mmmm")&amp;" "&amp;TEXT(Calendar[[#This Row],[Date]],"aa")</f>
        <v>novembre 22</v>
      </c>
      <c r="H1065" s="1" t="str">
        <f>TEXT(Calendar[[#This Row],[Date]],"mmm")&amp;" "&amp;TEXT(Calendar[[#This Row],[Date]],"aa")</f>
        <v>nov 22</v>
      </c>
      <c r="I1065" s="2" t="str">
        <f>"S"&amp;IF(LEN(_xlfn.ISOWEEKNUM(Calendar[[#This Row],[Date]]))=1,"0"&amp;_xlfn.ISOWEEKNUM(Calendar[[#This Row],[Date]]),_xlfn.ISOWEEKNUM(Calendar[[#This Row],[Date]]))</f>
        <v>S48</v>
      </c>
      <c r="J1065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65" s="2" t="str">
        <f>TEXT(Calendar[[#This Row],[Date]],"jjjj")</f>
        <v>mardi</v>
      </c>
      <c r="L1065" s="2">
        <f>WEEKDAY(Calendar[[#This Row],[Date]],2)</f>
        <v>2</v>
      </c>
      <c r="M1065" s="2">
        <f>DAY(Calendar[[#This Row],[Date]])</f>
        <v>29</v>
      </c>
      <c r="N1065" s="2">
        <f>Calendar[[#This Row],[Date]]-DATE(Calendar[[#This Row],[Annee]],1,1)+1</f>
        <v>333</v>
      </c>
      <c r="O1065" s="2" t="b">
        <f>IF(OR(Calendar[[#This Row],[Nom_Jour]]="Samedi",Calendar[[#This Row],[Nom_Jour]]="Dimanche"),TRUE)</f>
        <v>0</v>
      </c>
      <c r="P1065" s="1" t="b">
        <f>NOT(ISERROR(VLOOKUP(Calendar[[#This Row],[Date]],Fériés[Date Fériés],1,FALSE)))</f>
        <v>0</v>
      </c>
    </row>
    <row r="1066" spans="1:16" x14ac:dyDescent="0.3">
      <c r="A1066" s="1">
        <v>44895</v>
      </c>
      <c r="B1066" s="1" t="str">
        <f>TEXT(Calendar[[#This Row],[Date]],"aaaa")</f>
        <v>2022</v>
      </c>
      <c r="C1066" s="1" t="str">
        <f>"T"&amp;ROUNDUP(Calendar[[#This Row],[No_Mois]]/3,0)</f>
        <v>T4</v>
      </c>
      <c r="D1066">
        <f t="shared" si="17"/>
        <v>11</v>
      </c>
      <c r="E1066" s="2" t="str">
        <f>"M"&amp;Calendar[[#This Row],[No_Mois]]</f>
        <v>M11</v>
      </c>
      <c r="F1066" s="2" t="str">
        <f>Calendar[[#This Row],[Annee]]&amp;IF(LEN(Calendar[[#This Row],[No_Mois]])=1,"0"&amp;Calendar[[#This Row],[No_Mois]],Calendar[[#This Row],[No_Mois]])</f>
        <v>202211</v>
      </c>
      <c r="G1066" s="1" t="str">
        <f>TEXT(Calendar[[#This Row],[Date]],"mmmm")&amp;" "&amp;TEXT(Calendar[[#This Row],[Date]],"aa")</f>
        <v>novembre 22</v>
      </c>
      <c r="H1066" s="1" t="str">
        <f>TEXT(Calendar[[#This Row],[Date]],"mmm")&amp;" "&amp;TEXT(Calendar[[#This Row],[Date]],"aa")</f>
        <v>nov 22</v>
      </c>
      <c r="I1066" s="2" t="str">
        <f>"S"&amp;IF(LEN(_xlfn.ISOWEEKNUM(Calendar[[#This Row],[Date]]))=1,"0"&amp;_xlfn.ISOWEEKNUM(Calendar[[#This Row],[Date]]),_xlfn.ISOWEEKNUM(Calendar[[#This Row],[Date]]))</f>
        <v>S48</v>
      </c>
      <c r="J1066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66" s="2" t="str">
        <f>TEXT(Calendar[[#This Row],[Date]],"jjjj")</f>
        <v>mercredi</v>
      </c>
      <c r="L1066" s="2">
        <f>WEEKDAY(Calendar[[#This Row],[Date]],2)</f>
        <v>3</v>
      </c>
      <c r="M1066" s="2">
        <f>DAY(Calendar[[#This Row],[Date]])</f>
        <v>30</v>
      </c>
      <c r="N1066" s="2">
        <f>Calendar[[#This Row],[Date]]-DATE(Calendar[[#This Row],[Annee]],1,1)+1</f>
        <v>334</v>
      </c>
      <c r="O1066" s="2" t="b">
        <f>IF(OR(Calendar[[#This Row],[Nom_Jour]]="Samedi",Calendar[[#This Row],[Nom_Jour]]="Dimanche"),TRUE)</f>
        <v>0</v>
      </c>
      <c r="P1066" s="1" t="b">
        <f>NOT(ISERROR(VLOOKUP(Calendar[[#This Row],[Date]],Fériés[Date Fériés],1,FALSE)))</f>
        <v>0</v>
      </c>
    </row>
    <row r="1067" spans="1:16" x14ac:dyDescent="0.3">
      <c r="A1067" s="1">
        <v>44896</v>
      </c>
      <c r="B1067" s="1" t="str">
        <f>TEXT(Calendar[[#This Row],[Date]],"aaaa")</f>
        <v>2022</v>
      </c>
      <c r="C1067" s="1" t="str">
        <f>"T"&amp;ROUNDUP(Calendar[[#This Row],[No_Mois]]/3,0)</f>
        <v>T4</v>
      </c>
      <c r="D1067">
        <f t="shared" si="17"/>
        <v>12</v>
      </c>
      <c r="E1067" s="2" t="str">
        <f>"M"&amp;Calendar[[#This Row],[No_Mois]]</f>
        <v>M12</v>
      </c>
      <c r="F1067" s="2" t="str">
        <f>Calendar[[#This Row],[Annee]]&amp;IF(LEN(Calendar[[#This Row],[No_Mois]])=1,"0"&amp;Calendar[[#This Row],[No_Mois]],Calendar[[#This Row],[No_Mois]])</f>
        <v>202212</v>
      </c>
      <c r="G1067" s="1" t="str">
        <f>TEXT(Calendar[[#This Row],[Date]],"mmmm")&amp;" "&amp;TEXT(Calendar[[#This Row],[Date]],"aa")</f>
        <v>décembre 22</v>
      </c>
      <c r="H1067" s="1" t="str">
        <f>TEXT(Calendar[[#This Row],[Date]],"mmm")&amp;" "&amp;TEXT(Calendar[[#This Row],[Date]],"aa")</f>
        <v>déc 22</v>
      </c>
      <c r="I1067" s="2" t="str">
        <f>"S"&amp;IF(LEN(_xlfn.ISOWEEKNUM(Calendar[[#This Row],[Date]]))=1,"0"&amp;_xlfn.ISOWEEKNUM(Calendar[[#This Row],[Date]]),_xlfn.ISOWEEKNUM(Calendar[[#This Row],[Date]]))</f>
        <v>S48</v>
      </c>
      <c r="J1067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67" s="2" t="str">
        <f>TEXT(Calendar[[#This Row],[Date]],"jjjj")</f>
        <v>jeudi</v>
      </c>
      <c r="L1067" s="2">
        <f>WEEKDAY(Calendar[[#This Row],[Date]],2)</f>
        <v>4</v>
      </c>
      <c r="M1067" s="2">
        <f>DAY(Calendar[[#This Row],[Date]])</f>
        <v>1</v>
      </c>
      <c r="N1067" s="2">
        <f>Calendar[[#This Row],[Date]]-DATE(Calendar[[#This Row],[Annee]],1,1)+1</f>
        <v>335</v>
      </c>
      <c r="O1067" s="2" t="b">
        <f>IF(OR(Calendar[[#This Row],[Nom_Jour]]="Samedi",Calendar[[#This Row],[Nom_Jour]]="Dimanche"),TRUE)</f>
        <v>0</v>
      </c>
      <c r="P1067" s="1" t="b">
        <f>NOT(ISERROR(VLOOKUP(Calendar[[#This Row],[Date]],Fériés[Date Fériés],1,FALSE)))</f>
        <v>0</v>
      </c>
    </row>
    <row r="1068" spans="1:16" x14ac:dyDescent="0.3">
      <c r="A1068" s="1">
        <v>44897</v>
      </c>
      <c r="B1068" s="1" t="str">
        <f>TEXT(Calendar[[#This Row],[Date]],"aaaa")</f>
        <v>2022</v>
      </c>
      <c r="C1068" s="1" t="str">
        <f>"T"&amp;ROUNDUP(Calendar[[#This Row],[No_Mois]]/3,0)</f>
        <v>T4</v>
      </c>
      <c r="D1068">
        <f t="shared" si="17"/>
        <v>12</v>
      </c>
      <c r="E1068" s="2" t="str">
        <f>"M"&amp;Calendar[[#This Row],[No_Mois]]</f>
        <v>M12</v>
      </c>
      <c r="F1068" s="2" t="str">
        <f>Calendar[[#This Row],[Annee]]&amp;IF(LEN(Calendar[[#This Row],[No_Mois]])=1,"0"&amp;Calendar[[#This Row],[No_Mois]],Calendar[[#This Row],[No_Mois]])</f>
        <v>202212</v>
      </c>
      <c r="G1068" s="1" t="str">
        <f>TEXT(Calendar[[#This Row],[Date]],"mmmm")&amp;" "&amp;TEXT(Calendar[[#This Row],[Date]],"aa")</f>
        <v>décembre 22</v>
      </c>
      <c r="H1068" s="1" t="str">
        <f>TEXT(Calendar[[#This Row],[Date]],"mmm")&amp;" "&amp;TEXT(Calendar[[#This Row],[Date]],"aa")</f>
        <v>déc 22</v>
      </c>
      <c r="I1068" s="2" t="str">
        <f>"S"&amp;IF(LEN(_xlfn.ISOWEEKNUM(Calendar[[#This Row],[Date]]))=1,"0"&amp;_xlfn.ISOWEEKNUM(Calendar[[#This Row],[Date]]),_xlfn.ISOWEEKNUM(Calendar[[#This Row],[Date]]))</f>
        <v>S48</v>
      </c>
      <c r="J1068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68" s="2" t="str">
        <f>TEXT(Calendar[[#This Row],[Date]],"jjjj")</f>
        <v>vendredi</v>
      </c>
      <c r="L1068" s="2">
        <f>WEEKDAY(Calendar[[#This Row],[Date]],2)</f>
        <v>5</v>
      </c>
      <c r="M1068" s="2">
        <f>DAY(Calendar[[#This Row],[Date]])</f>
        <v>2</v>
      </c>
      <c r="N1068" s="2">
        <f>Calendar[[#This Row],[Date]]-DATE(Calendar[[#This Row],[Annee]],1,1)+1</f>
        <v>336</v>
      </c>
      <c r="O1068" s="2" t="b">
        <f>IF(OR(Calendar[[#This Row],[Nom_Jour]]="Samedi",Calendar[[#This Row],[Nom_Jour]]="Dimanche"),TRUE)</f>
        <v>0</v>
      </c>
      <c r="P1068" s="1" t="b">
        <f>NOT(ISERROR(VLOOKUP(Calendar[[#This Row],[Date]],Fériés[Date Fériés],1,FALSE)))</f>
        <v>0</v>
      </c>
    </row>
    <row r="1069" spans="1:16" x14ac:dyDescent="0.3">
      <c r="A1069" s="1">
        <v>44898</v>
      </c>
      <c r="B1069" s="1" t="str">
        <f>TEXT(Calendar[[#This Row],[Date]],"aaaa")</f>
        <v>2022</v>
      </c>
      <c r="C1069" s="1" t="str">
        <f>"T"&amp;ROUNDUP(Calendar[[#This Row],[No_Mois]]/3,0)</f>
        <v>T4</v>
      </c>
      <c r="D1069">
        <f t="shared" si="17"/>
        <v>12</v>
      </c>
      <c r="E1069" s="2" t="str">
        <f>"M"&amp;Calendar[[#This Row],[No_Mois]]</f>
        <v>M12</v>
      </c>
      <c r="F1069" s="2" t="str">
        <f>Calendar[[#This Row],[Annee]]&amp;IF(LEN(Calendar[[#This Row],[No_Mois]])=1,"0"&amp;Calendar[[#This Row],[No_Mois]],Calendar[[#This Row],[No_Mois]])</f>
        <v>202212</v>
      </c>
      <c r="G1069" s="1" t="str">
        <f>TEXT(Calendar[[#This Row],[Date]],"mmmm")&amp;" "&amp;TEXT(Calendar[[#This Row],[Date]],"aa")</f>
        <v>décembre 22</v>
      </c>
      <c r="H1069" s="1" t="str">
        <f>TEXT(Calendar[[#This Row],[Date]],"mmm")&amp;" "&amp;TEXT(Calendar[[#This Row],[Date]],"aa")</f>
        <v>déc 22</v>
      </c>
      <c r="I1069" s="2" t="str">
        <f>"S"&amp;IF(LEN(_xlfn.ISOWEEKNUM(Calendar[[#This Row],[Date]]))=1,"0"&amp;_xlfn.ISOWEEKNUM(Calendar[[#This Row],[Date]]),_xlfn.ISOWEEKNUM(Calendar[[#This Row],[Date]]))</f>
        <v>S48</v>
      </c>
      <c r="J1069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69" s="2" t="str">
        <f>TEXT(Calendar[[#This Row],[Date]],"jjjj")</f>
        <v>samedi</v>
      </c>
      <c r="L1069" s="2">
        <f>WEEKDAY(Calendar[[#This Row],[Date]],2)</f>
        <v>6</v>
      </c>
      <c r="M1069" s="2">
        <f>DAY(Calendar[[#This Row],[Date]])</f>
        <v>3</v>
      </c>
      <c r="N1069" s="2">
        <f>Calendar[[#This Row],[Date]]-DATE(Calendar[[#This Row],[Annee]],1,1)+1</f>
        <v>337</v>
      </c>
      <c r="O1069" s="2" t="b">
        <f>IF(OR(Calendar[[#This Row],[Nom_Jour]]="Samedi",Calendar[[#This Row],[Nom_Jour]]="Dimanche"),TRUE)</f>
        <v>1</v>
      </c>
      <c r="P1069" s="1" t="b">
        <f>NOT(ISERROR(VLOOKUP(Calendar[[#This Row],[Date]],Fériés[Date Fériés],1,FALSE)))</f>
        <v>0</v>
      </c>
    </row>
    <row r="1070" spans="1:16" x14ac:dyDescent="0.3">
      <c r="A1070" s="1">
        <v>44899</v>
      </c>
      <c r="B1070" s="1" t="str">
        <f>TEXT(Calendar[[#This Row],[Date]],"aaaa")</f>
        <v>2022</v>
      </c>
      <c r="C1070" s="1" t="str">
        <f>"T"&amp;ROUNDUP(Calendar[[#This Row],[No_Mois]]/3,0)</f>
        <v>T4</v>
      </c>
      <c r="D1070">
        <f t="shared" si="17"/>
        <v>12</v>
      </c>
      <c r="E1070" s="2" t="str">
        <f>"M"&amp;Calendar[[#This Row],[No_Mois]]</f>
        <v>M12</v>
      </c>
      <c r="F1070" s="2" t="str">
        <f>Calendar[[#This Row],[Annee]]&amp;IF(LEN(Calendar[[#This Row],[No_Mois]])=1,"0"&amp;Calendar[[#This Row],[No_Mois]],Calendar[[#This Row],[No_Mois]])</f>
        <v>202212</v>
      </c>
      <c r="G1070" s="1" t="str">
        <f>TEXT(Calendar[[#This Row],[Date]],"mmmm")&amp;" "&amp;TEXT(Calendar[[#This Row],[Date]],"aa")</f>
        <v>décembre 22</v>
      </c>
      <c r="H1070" s="1" t="str">
        <f>TEXT(Calendar[[#This Row],[Date]],"mmm")&amp;" "&amp;TEXT(Calendar[[#This Row],[Date]],"aa")</f>
        <v>déc 22</v>
      </c>
      <c r="I1070" s="2" t="str">
        <f>"S"&amp;IF(LEN(_xlfn.ISOWEEKNUM(Calendar[[#This Row],[Date]]))=1,"0"&amp;_xlfn.ISOWEEKNUM(Calendar[[#This Row],[Date]]),_xlfn.ISOWEEKNUM(Calendar[[#This Row],[Date]]))</f>
        <v>S48</v>
      </c>
      <c r="J1070" s="2" t="str">
        <f>Calendar[[#This Row],[Annee]]&amp;"-"&amp;IF(LEN(_xlfn.ISOWEEKNUM(Calendar[[#This Row],[Date]]))=1,"0"&amp;_xlfn.ISOWEEKNUM(Calendar[[#This Row],[Date]]),_xlfn.ISOWEEKNUM(Calendar[[#This Row],[Date]]))</f>
        <v>2022-48</v>
      </c>
      <c r="K1070" s="2" t="str">
        <f>TEXT(Calendar[[#This Row],[Date]],"jjjj")</f>
        <v>dimanche</v>
      </c>
      <c r="L1070" s="2">
        <f>WEEKDAY(Calendar[[#This Row],[Date]],2)</f>
        <v>7</v>
      </c>
      <c r="M1070" s="2">
        <f>DAY(Calendar[[#This Row],[Date]])</f>
        <v>4</v>
      </c>
      <c r="N1070" s="2">
        <f>Calendar[[#This Row],[Date]]-DATE(Calendar[[#This Row],[Annee]],1,1)+1</f>
        <v>338</v>
      </c>
      <c r="O1070" s="2" t="b">
        <f>IF(OR(Calendar[[#This Row],[Nom_Jour]]="Samedi",Calendar[[#This Row],[Nom_Jour]]="Dimanche"),TRUE)</f>
        <v>1</v>
      </c>
      <c r="P1070" s="1" t="b">
        <f>NOT(ISERROR(VLOOKUP(Calendar[[#This Row],[Date]],Fériés[Date Fériés],1,FALSE)))</f>
        <v>0</v>
      </c>
    </row>
    <row r="1071" spans="1:16" x14ac:dyDescent="0.3">
      <c r="A1071" s="1">
        <v>44900</v>
      </c>
      <c r="B1071" s="1" t="str">
        <f>TEXT(Calendar[[#This Row],[Date]],"aaaa")</f>
        <v>2022</v>
      </c>
      <c r="C1071" s="1" t="str">
        <f>"T"&amp;ROUNDUP(Calendar[[#This Row],[No_Mois]]/3,0)</f>
        <v>T4</v>
      </c>
      <c r="D1071">
        <f t="shared" si="17"/>
        <v>12</v>
      </c>
      <c r="E1071" s="2" t="str">
        <f>"M"&amp;Calendar[[#This Row],[No_Mois]]</f>
        <v>M12</v>
      </c>
      <c r="F1071" s="2" t="str">
        <f>Calendar[[#This Row],[Annee]]&amp;IF(LEN(Calendar[[#This Row],[No_Mois]])=1,"0"&amp;Calendar[[#This Row],[No_Mois]],Calendar[[#This Row],[No_Mois]])</f>
        <v>202212</v>
      </c>
      <c r="G1071" s="1" t="str">
        <f>TEXT(Calendar[[#This Row],[Date]],"mmmm")&amp;" "&amp;TEXT(Calendar[[#This Row],[Date]],"aa")</f>
        <v>décembre 22</v>
      </c>
      <c r="H1071" s="1" t="str">
        <f>TEXT(Calendar[[#This Row],[Date]],"mmm")&amp;" "&amp;TEXT(Calendar[[#This Row],[Date]],"aa")</f>
        <v>déc 22</v>
      </c>
      <c r="I1071" s="2" t="str">
        <f>"S"&amp;IF(LEN(_xlfn.ISOWEEKNUM(Calendar[[#This Row],[Date]]))=1,"0"&amp;_xlfn.ISOWEEKNUM(Calendar[[#This Row],[Date]]),_xlfn.ISOWEEKNUM(Calendar[[#This Row],[Date]]))</f>
        <v>S49</v>
      </c>
      <c r="J1071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1" s="2" t="str">
        <f>TEXT(Calendar[[#This Row],[Date]],"jjjj")</f>
        <v>lundi</v>
      </c>
      <c r="L1071" s="2">
        <f>WEEKDAY(Calendar[[#This Row],[Date]],2)</f>
        <v>1</v>
      </c>
      <c r="M1071" s="2">
        <f>DAY(Calendar[[#This Row],[Date]])</f>
        <v>5</v>
      </c>
      <c r="N1071" s="2">
        <f>Calendar[[#This Row],[Date]]-DATE(Calendar[[#This Row],[Annee]],1,1)+1</f>
        <v>339</v>
      </c>
      <c r="O1071" s="2" t="b">
        <f>IF(OR(Calendar[[#This Row],[Nom_Jour]]="Samedi",Calendar[[#This Row],[Nom_Jour]]="Dimanche"),TRUE)</f>
        <v>0</v>
      </c>
      <c r="P1071" s="1" t="b">
        <f>NOT(ISERROR(VLOOKUP(Calendar[[#This Row],[Date]],Fériés[Date Fériés],1,FALSE)))</f>
        <v>0</v>
      </c>
    </row>
    <row r="1072" spans="1:16" x14ac:dyDescent="0.3">
      <c r="A1072" s="1">
        <v>44901</v>
      </c>
      <c r="B1072" s="1" t="str">
        <f>TEXT(Calendar[[#This Row],[Date]],"aaaa")</f>
        <v>2022</v>
      </c>
      <c r="C1072" s="1" t="str">
        <f>"T"&amp;ROUNDUP(Calendar[[#This Row],[No_Mois]]/3,0)</f>
        <v>T4</v>
      </c>
      <c r="D1072">
        <f t="shared" si="17"/>
        <v>12</v>
      </c>
      <c r="E1072" s="2" t="str">
        <f>"M"&amp;Calendar[[#This Row],[No_Mois]]</f>
        <v>M12</v>
      </c>
      <c r="F1072" s="2" t="str">
        <f>Calendar[[#This Row],[Annee]]&amp;IF(LEN(Calendar[[#This Row],[No_Mois]])=1,"0"&amp;Calendar[[#This Row],[No_Mois]],Calendar[[#This Row],[No_Mois]])</f>
        <v>202212</v>
      </c>
      <c r="G1072" s="1" t="str">
        <f>TEXT(Calendar[[#This Row],[Date]],"mmmm")&amp;" "&amp;TEXT(Calendar[[#This Row],[Date]],"aa")</f>
        <v>décembre 22</v>
      </c>
      <c r="H1072" s="1" t="str">
        <f>TEXT(Calendar[[#This Row],[Date]],"mmm")&amp;" "&amp;TEXT(Calendar[[#This Row],[Date]],"aa")</f>
        <v>déc 22</v>
      </c>
      <c r="I1072" s="2" t="str">
        <f>"S"&amp;IF(LEN(_xlfn.ISOWEEKNUM(Calendar[[#This Row],[Date]]))=1,"0"&amp;_xlfn.ISOWEEKNUM(Calendar[[#This Row],[Date]]),_xlfn.ISOWEEKNUM(Calendar[[#This Row],[Date]]))</f>
        <v>S49</v>
      </c>
      <c r="J1072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2" s="2" t="str">
        <f>TEXT(Calendar[[#This Row],[Date]],"jjjj")</f>
        <v>mardi</v>
      </c>
      <c r="L1072" s="2">
        <f>WEEKDAY(Calendar[[#This Row],[Date]],2)</f>
        <v>2</v>
      </c>
      <c r="M1072" s="2">
        <f>DAY(Calendar[[#This Row],[Date]])</f>
        <v>6</v>
      </c>
      <c r="N1072" s="2">
        <f>Calendar[[#This Row],[Date]]-DATE(Calendar[[#This Row],[Annee]],1,1)+1</f>
        <v>340</v>
      </c>
      <c r="O1072" s="2" t="b">
        <f>IF(OR(Calendar[[#This Row],[Nom_Jour]]="Samedi",Calendar[[#This Row],[Nom_Jour]]="Dimanche"),TRUE)</f>
        <v>0</v>
      </c>
      <c r="P1072" s="1" t="b">
        <f>NOT(ISERROR(VLOOKUP(Calendar[[#This Row],[Date]],Fériés[Date Fériés],1,FALSE)))</f>
        <v>0</v>
      </c>
    </row>
    <row r="1073" spans="1:16" x14ac:dyDescent="0.3">
      <c r="A1073" s="1">
        <v>44902</v>
      </c>
      <c r="B1073" s="1" t="str">
        <f>TEXT(Calendar[[#This Row],[Date]],"aaaa")</f>
        <v>2022</v>
      </c>
      <c r="C1073" s="1" t="str">
        <f>"T"&amp;ROUNDUP(Calendar[[#This Row],[No_Mois]]/3,0)</f>
        <v>T4</v>
      </c>
      <c r="D1073">
        <f t="shared" si="17"/>
        <v>12</v>
      </c>
      <c r="E1073" s="2" t="str">
        <f>"M"&amp;Calendar[[#This Row],[No_Mois]]</f>
        <v>M12</v>
      </c>
      <c r="F1073" s="2" t="str">
        <f>Calendar[[#This Row],[Annee]]&amp;IF(LEN(Calendar[[#This Row],[No_Mois]])=1,"0"&amp;Calendar[[#This Row],[No_Mois]],Calendar[[#This Row],[No_Mois]])</f>
        <v>202212</v>
      </c>
      <c r="G1073" s="1" t="str">
        <f>TEXT(Calendar[[#This Row],[Date]],"mmmm")&amp;" "&amp;TEXT(Calendar[[#This Row],[Date]],"aa")</f>
        <v>décembre 22</v>
      </c>
      <c r="H1073" s="1" t="str">
        <f>TEXT(Calendar[[#This Row],[Date]],"mmm")&amp;" "&amp;TEXT(Calendar[[#This Row],[Date]],"aa")</f>
        <v>déc 22</v>
      </c>
      <c r="I1073" s="2" t="str">
        <f>"S"&amp;IF(LEN(_xlfn.ISOWEEKNUM(Calendar[[#This Row],[Date]]))=1,"0"&amp;_xlfn.ISOWEEKNUM(Calendar[[#This Row],[Date]]),_xlfn.ISOWEEKNUM(Calendar[[#This Row],[Date]]))</f>
        <v>S49</v>
      </c>
      <c r="J1073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3" s="2" t="str">
        <f>TEXT(Calendar[[#This Row],[Date]],"jjjj")</f>
        <v>mercredi</v>
      </c>
      <c r="L1073" s="2">
        <f>WEEKDAY(Calendar[[#This Row],[Date]],2)</f>
        <v>3</v>
      </c>
      <c r="M1073" s="2">
        <f>DAY(Calendar[[#This Row],[Date]])</f>
        <v>7</v>
      </c>
      <c r="N1073" s="2">
        <f>Calendar[[#This Row],[Date]]-DATE(Calendar[[#This Row],[Annee]],1,1)+1</f>
        <v>341</v>
      </c>
      <c r="O1073" s="2" t="b">
        <f>IF(OR(Calendar[[#This Row],[Nom_Jour]]="Samedi",Calendar[[#This Row],[Nom_Jour]]="Dimanche"),TRUE)</f>
        <v>0</v>
      </c>
      <c r="P1073" s="1" t="b">
        <f>NOT(ISERROR(VLOOKUP(Calendar[[#This Row],[Date]],Fériés[Date Fériés],1,FALSE)))</f>
        <v>0</v>
      </c>
    </row>
    <row r="1074" spans="1:16" x14ac:dyDescent="0.3">
      <c r="A1074" s="1">
        <v>44903</v>
      </c>
      <c r="B1074" s="1" t="str">
        <f>TEXT(Calendar[[#This Row],[Date]],"aaaa")</f>
        <v>2022</v>
      </c>
      <c r="C1074" s="1" t="str">
        <f>"T"&amp;ROUNDUP(Calendar[[#This Row],[No_Mois]]/3,0)</f>
        <v>T4</v>
      </c>
      <c r="D1074">
        <f t="shared" si="17"/>
        <v>12</v>
      </c>
      <c r="E1074" s="2" t="str">
        <f>"M"&amp;Calendar[[#This Row],[No_Mois]]</f>
        <v>M12</v>
      </c>
      <c r="F1074" s="2" t="str">
        <f>Calendar[[#This Row],[Annee]]&amp;IF(LEN(Calendar[[#This Row],[No_Mois]])=1,"0"&amp;Calendar[[#This Row],[No_Mois]],Calendar[[#This Row],[No_Mois]])</f>
        <v>202212</v>
      </c>
      <c r="G1074" s="1" t="str">
        <f>TEXT(Calendar[[#This Row],[Date]],"mmmm")&amp;" "&amp;TEXT(Calendar[[#This Row],[Date]],"aa")</f>
        <v>décembre 22</v>
      </c>
      <c r="H1074" s="1" t="str">
        <f>TEXT(Calendar[[#This Row],[Date]],"mmm")&amp;" "&amp;TEXT(Calendar[[#This Row],[Date]],"aa")</f>
        <v>déc 22</v>
      </c>
      <c r="I1074" s="2" t="str">
        <f>"S"&amp;IF(LEN(_xlfn.ISOWEEKNUM(Calendar[[#This Row],[Date]]))=1,"0"&amp;_xlfn.ISOWEEKNUM(Calendar[[#This Row],[Date]]),_xlfn.ISOWEEKNUM(Calendar[[#This Row],[Date]]))</f>
        <v>S49</v>
      </c>
      <c r="J1074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4" s="2" t="str">
        <f>TEXT(Calendar[[#This Row],[Date]],"jjjj")</f>
        <v>jeudi</v>
      </c>
      <c r="L1074" s="2">
        <f>WEEKDAY(Calendar[[#This Row],[Date]],2)</f>
        <v>4</v>
      </c>
      <c r="M1074" s="2">
        <f>DAY(Calendar[[#This Row],[Date]])</f>
        <v>8</v>
      </c>
      <c r="N1074" s="2">
        <f>Calendar[[#This Row],[Date]]-DATE(Calendar[[#This Row],[Annee]],1,1)+1</f>
        <v>342</v>
      </c>
      <c r="O1074" s="2" t="b">
        <f>IF(OR(Calendar[[#This Row],[Nom_Jour]]="Samedi",Calendar[[#This Row],[Nom_Jour]]="Dimanche"),TRUE)</f>
        <v>0</v>
      </c>
      <c r="P1074" s="1" t="b">
        <f>NOT(ISERROR(VLOOKUP(Calendar[[#This Row],[Date]],Fériés[Date Fériés],1,FALSE)))</f>
        <v>0</v>
      </c>
    </row>
    <row r="1075" spans="1:16" x14ac:dyDescent="0.3">
      <c r="A1075" s="1">
        <v>44904</v>
      </c>
      <c r="B1075" s="1" t="str">
        <f>TEXT(Calendar[[#This Row],[Date]],"aaaa")</f>
        <v>2022</v>
      </c>
      <c r="C1075" s="1" t="str">
        <f>"T"&amp;ROUNDUP(Calendar[[#This Row],[No_Mois]]/3,0)</f>
        <v>T4</v>
      </c>
      <c r="D1075">
        <f t="shared" si="17"/>
        <v>12</v>
      </c>
      <c r="E1075" s="2" t="str">
        <f>"M"&amp;Calendar[[#This Row],[No_Mois]]</f>
        <v>M12</v>
      </c>
      <c r="F1075" s="2" t="str">
        <f>Calendar[[#This Row],[Annee]]&amp;IF(LEN(Calendar[[#This Row],[No_Mois]])=1,"0"&amp;Calendar[[#This Row],[No_Mois]],Calendar[[#This Row],[No_Mois]])</f>
        <v>202212</v>
      </c>
      <c r="G1075" s="1" t="str">
        <f>TEXT(Calendar[[#This Row],[Date]],"mmmm")&amp;" "&amp;TEXT(Calendar[[#This Row],[Date]],"aa")</f>
        <v>décembre 22</v>
      </c>
      <c r="H1075" s="1" t="str">
        <f>TEXT(Calendar[[#This Row],[Date]],"mmm")&amp;" "&amp;TEXT(Calendar[[#This Row],[Date]],"aa")</f>
        <v>déc 22</v>
      </c>
      <c r="I1075" s="2" t="str">
        <f>"S"&amp;IF(LEN(_xlfn.ISOWEEKNUM(Calendar[[#This Row],[Date]]))=1,"0"&amp;_xlfn.ISOWEEKNUM(Calendar[[#This Row],[Date]]),_xlfn.ISOWEEKNUM(Calendar[[#This Row],[Date]]))</f>
        <v>S49</v>
      </c>
      <c r="J1075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5" s="2" t="str">
        <f>TEXT(Calendar[[#This Row],[Date]],"jjjj")</f>
        <v>vendredi</v>
      </c>
      <c r="L1075" s="2">
        <f>WEEKDAY(Calendar[[#This Row],[Date]],2)</f>
        <v>5</v>
      </c>
      <c r="M1075" s="2">
        <f>DAY(Calendar[[#This Row],[Date]])</f>
        <v>9</v>
      </c>
      <c r="N1075" s="2">
        <f>Calendar[[#This Row],[Date]]-DATE(Calendar[[#This Row],[Annee]],1,1)+1</f>
        <v>343</v>
      </c>
      <c r="O1075" s="2" t="b">
        <f>IF(OR(Calendar[[#This Row],[Nom_Jour]]="Samedi",Calendar[[#This Row],[Nom_Jour]]="Dimanche"),TRUE)</f>
        <v>0</v>
      </c>
      <c r="P1075" s="1" t="b">
        <f>NOT(ISERROR(VLOOKUP(Calendar[[#This Row],[Date]],Fériés[Date Fériés],1,FALSE)))</f>
        <v>0</v>
      </c>
    </row>
    <row r="1076" spans="1:16" x14ac:dyDescent="0.3">
      <c r="A1076" s="1">
        <v>44905</v>
      </c>
      <c r="B1076" s="1" t="str">
        <f>TEXT(Calendar[[#This Row],[Date]],"aaaa")</f>
        <v>2022</v>
      </c>
      <c r="C1076" s="1" t="str">
        <f>"T"&amp;ROUNDUP(Calendar[[#This Row],[No_Mois]]/3,0)</f>
        <v>T4</v>
      </c>
      <c r="D1076">
        <f t="shared" ref="D1076:D1096" si="18">MONTH(A1076)</f>
        <v>12</v>
      </c>
      <c r="E1076" s="2" t="str">
        <f>"M"&amp;Calendar[[#This Row],[No_Mois]]</f>
        <v>M12</v>
      </c>
      <c r="F1076" s="2" t="str">
        <f>Calendar[[#This Row],[Annee]]&amp;IF(LEN(Calendar[[#This Row],[No_Mois]])=1,"0"&amp;Calendar[[#This Row],[No_Mois]],Calendar[[#This Row],[No_Mois]])</f>
        <v>202212</v>
      </c>
      <c r="G1076" s="1" t="str">
        <f>TEXT(Calendar[[#This Row],[Date]],"mmmm")&amp;" "&amp;TEXT(Calendar[[#This Row],[Date]],"aa")</f>
        <v>décembre 22</v>
      </c>
      <c r="H1076" s="1" t="str">
        <f>TEXT(Calendar[[#This Row],[Date]],"mmm")&amp;" "&amp;TEXT(Calendar[[#This Row],[Date]],"aa")</f>
        <v>déc 22</v>
      </c>
      <c r="I1076" s="2" t="str">
        <f>"S"&amp;IF(LEN(_xlfn.ISOWEEKNUM(Calendar[[#This Row],[Date]]))=1,"0"&amp;_xlfn.ISOWEEKNUM(Calendar[[#This Row],[Date]]),_xlfn.ISOWEEKNUM(Calendar[[#This Row],[Date]]))</f>
        <v>S49</v>
      </c>
      <c r="J1076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6" s="2" t="str">
        <f>TEXT(Calendar[[#This Row],[Date]],"jjjj")</f>
        <v>samedi</v>
      </c>
      <c r="L1076" s="2">
        <f>WEEKDAY(Calendar[[#This Row],[Date]],2)</f>
        <v>6</v>
      </c>
      <c r="M1076" s="2">
        <f>DAY(Calendar[[#This Row],[Date]])</f>
        <v>10</v>
      </c>
      <c r="N1076" s="2">
        <f>Calendar[[#This Row],[Date]]-DATE(Calendar[[#This Row],[Annee]],1,1)+1</f>
        <v>344</v>
      </c>
      <c r="O1076" s="2" t="b">
        <f>IF(OR(Calendar[[#This Row],[Nom_Jour]]="Samedi",Calendar[[#This Row],[Nom_Jour]]="Dimanche"),TRUE)</f>
        <v>1</v>
      </c>
      <c r="P1076" s="1" t="b">
        <f>NOT(ISERROR(VLOOKUP(Calendar[[#This Row],[Date]],Fériés[Date Fériés],1,FALSE)))</f>
        <v>0</v>
      </c>
    </row>
    <row r="1077" spans="1:16" x14ac:dyDescent="0.3">
      <c r="A1077" s="1">
        <v>44906</v>
      </c>
      <c r="B1077" s="1" t="str">
        <f>TEXT(Calendar[[#This Row],[Date]],"aaaa")</f>
        <v>2022</v>
      </c>
      <c r="C1077" s="1" t="str">
        <f>"T"&amp;ROUNDUP(Calendar[[#This Row],[No_Mois]]/3,0)</f>
        <v>T4</v>
      </c>
      <c r="D1077">
        <f t="shared" si="18"/>
        <v>12</v>
      </c>
      <c r="E1077" s="2" t="str">
        <f>"M"&amp;Calendar[[#This Row],[No_Mois]]</f>
        <v>M12</v>
      </c>
      <c r="F1077" s="2" t="str">
        <f>Calendar[[#This Row],[Annee]]&amp;IF(LEN(Calendar[[#This Row],[No_Mois]])=1,"0"&amp;Calendar[[#This Row],[No_Mois]],Calendar[[#This Row],[No_Mois]])</f>
        <v>202212</v>
      </c>
      <c r="G1077" s="1" t="str">
        <f>TEXT(Calendar[[#This Row],[Date]],"mmmm")&amp;" "&amp;TEXT(Calendar[[#This Row],[Date]],"aa")</f>
        <v>décembre 22</v>
      </c>
      <c r="H1077" s="1" t="str">
        <f>TEXT(Calendar[[#This Row],[Date]],"mmm")&amp;" "&amp;TEXT(Calendar[[#This Row],[Date]],"aa")</f>
        <v>déc 22</v>
      </c>
      <c r="I1077" s="2" t="str">
        <f>"S"&amp;IF(LEN(_xlfn.ISOWEEKNUM(Calendar[[#This Row],[Date]]))=1,"0"&amp;_xlfn.ISOWEEKNUM(Calendar[[#This Row],[Date]]),_xlfn.ISOWEEKNUM(Calendar[[#This Row],[Date]]))</f>
        <v>S49</v>
      </c>
      <c r="J1077" s="2" t="str">
        <f>Calendar[[#This Row],[Annee]]&amp;"-"&amp;IF(LEN(_xlfn.ISOWEEKNUM(Calendar[[#This Row],[Date]]))=1,"0"&amp;_xlfn.ISOWEEKNUM(Calendar[[#This Row],[Date]]),_xlfn.ISOWEEKNUM(Calendar[[#This Row],[Date]]))</f>
        <v>2022-49</v>
      </c>
      <c r="K1077" s="2" t="str">
        <f>TEXT(Calendar[[#This Row],[Date]],"jjjj")</f>
        <v>dimanche</v>
      </c>
      <c r="L1077" s="2">
        <f>WEEKDAY(Calendar[[#This Row],[Date]],2)</f>
        <v>7</v>
      </c>
      <c r="M1077" s="2">
        <f>DAY(Calendar[[#This Row],[Date]])</f>
        <v>11</v>
      </c>
      <c r="N1077" s="2">
        <f>Calendar[[#This Row],[Date]]-DATE(Calendar[[#This Row],[Annee]],1,1)+1</f>
        <v>345</v>
      </c>
      <c r="O1077" s="2" t="b">
        <f>IF(OR(Calendar[[#This Row],[Nom_Jour]]="Samedi",Calendar[[#This Row],[Nom_Jour]]="Dimanche"),TRUE)</f>
        <v>1</v>
      </c>
      <c r="P1077" s="1" t="b">
        <f>NOT(ISERROR(VLOOKUP(Calendar[[#This Row],[Date]],Fériés[Date Fériés],1,FALSE)))</f>
        <v>0</v>
      </c>
    </row>
    <row r="1078" spans="1:16" x14ac:dyDescent="0.3">
      <c r="A1078" s="1">
        <v>44907</v>
      </c>
      <c r="B1078" s="1" t="str">
        <f>TEXT(Calendar[[#This Row],[Date]],"aaaa")</f>
        <v>2022</v>
      </c>
      <c r="C1078" s="1" t="str">
        <f>"T"&amp;ROUNDUP(Calendar[[#This Row],[No_Mois]]/3,0)</f>
        <v>T4</v>
      </c>
      <c r="D1078">
        <f t="shared" si="18"/>
        <v>12</v>
      </c>
      <c r="E1078" s="2" t="str">
        <f>"M"&amp;Calendar[[#This Row],[No_Mois]]</f>
        <v>M12</v>
      </c>
      <c r="F1078" s="2" t="str">
        <f>Calendar[[#This Row],[Annee]]&amp;IF(LEN(Calendar[[#This Row],[No_Mois]])=1,"0"&amp;Calendar[[#This Row],[No_Mois]],Calendar[[#This Row],[No_Mois]])</f>
        <v>202212</v>
      </c>
      <c r="G1078" s="1" t="str">
        <f>TEXT(Calendar[[#This Row],[Date]],"mmmm")&amp;" "&amp;TEXT(Calendar[[#This Row],[Date]],"aa")</f>
        <v>décembre 22</v>
      </c>
      <c r="H1078" s="1" t="str">
        <f>TEXT(Calendar[[#This Row],[Date]],"mmm")&amp;" "&amp;TEXT(Calendar[[#This Row],[Date]],"aa")</f>
        <v>déc 22</v>
      </c>
      <c r="I1078" s="2" t="str">
        <f>"S"&amp;IF(LEN(_xlfn.ISOWEEKNUM(Calendar[[#This Row],[Date]]))=1,"0"&amp;_xlfn.ISOWEEKNUM(Calendar[[#This Row],[Date]]),_xlfn.ISOWEEKNUM(Calendar[[#This Row],[Date]]))</f>
        <v>S50</v>
      </c>
      <c r="J1078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78" s="2" t="str">
        <f>TEXT(Calendar[[#This Row],[Date]],"jjjj")</f>
        <v>lundi</v>
      </c>
      <c r="L1078" s="2">
        <f>WEEKDAY(Calendar[[#This Row],[Date]],2)</f>
        <v>1</v>
      </c>
      <c r="M1078" s="2">
        <f>DAY(Calendar[[#This Row],[Date]])</f>
        <v>12</v>
      </c>
      <c r="N1078" s="2">
        <f>Calendar[[#This Row],[Date]]-DATE(Calendar[[#This Row],[Annee]],1,1)+1</f>
        <v>346</v>
      </c>
      <c r="O1078" s="2" t="b">
        <f>IF(OR(Calendar[[#This Row],[Nom_Jour]]="Samedi",Calendar[[#This Row],[Nom_Jour]]="Dimanche"),TRUE)</f>
        <v>0</v>
      </c>
      <c r="P1078" s="1" t="b">
        <f>NOT(ISERROR(VLOOKUP(Calendar[[#This Row],[Date]],Fériés[Date Fériés],1,FALSE)))</f>
        <v>0</v>
      </c>
    </row>
    <row r="1079" spans="1:16" x14ac:dyDescent="0.3">
      <c r="A1079" s="1">
        <v>44908</v>
      </c>
      <c r="B1079" s="1" t="str">
        <f>TEXT(Calendar[[#This Row],[Date]],"aaaa")</f>
        <v>2022</v>
      </c>
      <c r="C1079" s="1" t="str">
        <f>"T"&amp;ROUNDUP(Calendar[[#This Row],[No_Mois]]/3,0)</f>
        <v>T4</v>
      </c>
      <c r="D1079">
        <f t="shared" si="18"/>
        <v>12</v>
      </c>
      <c r="E1079" s="2" t="str">
        <f>"M"&amp;Calendar[[#This Row],[No_Mois]]</f>
        <v>M12</v>
      </c>
      <c r="F1079" s="2" t="str">
        <f>Calendar[[#This Row],[Annee]]&amp;IF(LEN(Calendar[[#This Row],[No_Mois]])=1,"0"&amp;Calendar[[#This Row],[No_Mois]],Calendar[[#This Row],[No_Mois]])</f>
        <v>202212</v>
      </c>
      <c r="G1079" s="1" t="str">
        <f>TEXT(Calendar[[#This Row],[Date]],"mmmm")&amp;" "&amp;TEXT(Calendar[[#This Row],[Date]],"aa")</f>
        <v>décembre 22</v>
      </c>
      <c r="H1079" s="1" t="str">
        <f>TEXT(Calendar[[#This Row],[Date]],"mmm")&amp;" "&amp;TEXT(Calendar[[#This Row],[Date]],"aa")</f>
        <v>déc 22</v>
      </c>
      <c r="I1079" s="2" t="str">
        <f>"S"&amp;IF(LEN(_xlfn.ISOWEEKNUM(Calendar[[#This Row],[Date]]))=1,"0"&amp;_xlfn.ISOWEEKNUM(Calendar[[#This Row],[Date]]),_xlfn.ISOWEEKNUM(Calendar[[#This Row],[Date]]))</f>
        <v>S50</v>
      </c>
      <c r="J1079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79" s="2" t="str">
        <f>TEXT(Calendar[[#This Row],[Date]],"jjjj")</f>
        <v>mardi</v>
      </c>
      <c r="L1079" s="2">
        <f>WEEKDAY(Calendar[[#This Row],[Date]],2)</f>
        <v>2</v>
      </c>
      <c r="M1079" s="2">
        <f>DAY(Calendar[[#This Row],[Date]])</f>
        <v>13</v>
      </c>
      <c r="N1079" s="2">
        <f>Calendar[[#This Row],[Date]]-DATE(Calendar[[#This Row],[Annee]],1,1)+1</f>
        <v>347</v>
      </c>
      <c r="O1079" s="2" t="b">
        <f>IF(OR(Calendar[[#This Row],[Nom_Jour]]="Samedi",Calendar[[#This Row],[Nom_Jour]]="Dimanche"),TRUE)</f>
        <v>0</v>
      </c>
      <c r="P1079" s="1" t="b">
        <f>NOT(ISERROR(VLOOKUP(Calendar[[#This Row],[Date]],Fériés[Date Fériés],1,FALSE)))</f>
        <v>0</v>
      </c>
    </row>
    <row r="1080" spans="1:16" x14ac:dyDescent="0.3">
      <c r="A1080" s="1">
        <v>44909</v>
      </c>
      <c r="B1080" s="1" t="str">
        <f>TEXT(Calendar[[#This Row],[Date]],"aaaa")</f>
        <v>2022</v>
      </c>
      <c r="C1080" s="1" t="str">
        <f>"T"&amp;ROUNDUP(Calendar[[#This Row],[No_Mois]]/3,0)</f>
        <v>T4</v>
      </c>
      <c r="D1080">
        <f t="shared" si="18"/>
        <v>12</v>
      </c>
      <c r="E1080" s="2" t="str">
        <f>"M"&amp;Calendar[[#This Row],[No_Mois]]</f>
        <v>M12</v>
      </c>
      <c r="F1080" s="2" t="str">
        <f>Calendar[[#This Row],[Annee]]&amp;IF(LEN(Calendar[[#This Row],[No_Mois]])=1,"0"&amp;Calendar[[#This Row],[No_Mois]],Calendar[[#This Row],[No_Mois]])</f>
        <v>202212</v>
      </c>
      <c r="G1080" s="1" t="str">
        <f>TEXT(Calendar[[#This Row],[Date]],"mmmm")&amp;" "&amp;TEXT(Calendar[[#This Row],[Date]],"aa")</f>
        <v>décembre 22</v>
      </c>
      <c r="H1080" s="1" t="str">
        <f>TEXT(Calendar[[#This Row],[Date]],"mmm")&amp;" "&amp;TEXT(Calendar[[#This Row],[Date]],"aa")</f>
        <v>déc 22</v>
      </c>
      <c r="I1080" s="2" t="str">
        <f>"S"&amp;IF(LEN(_xlfn.ISOWEEKNUM(Calendar[[#This Row],[Date]]))=1,"0"&amp;_xlfn.ISOWEEKNUM(Calendar[[#This Row],[Date]]),_xlfn.ISOWEEKNUM(Calendar[[#This Row],[Date]]))</f>
        <v>S50</v>
      </c>
      <c r="J1080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80" s="2" t="str">
        <f>TEXT(Calendar[[#This Row],[Date]],"jjjj")</f>
        <v>mercredi</v>
      </c>
      <c r="L1080" s="2">
        <f>WEEKDAY(Calendar[[#This Row],[Date]],2)</f>
        <v>3</v>
      </c>
      <c r="M1080" s="2">
        <f>DAY(Calendar[[#This Row],[Date]])</f>
        <v>14</v>
      </c>
      <c r="N1080" s="2">
        <f>Calendar[[#This Row],[Date]]-DATE(Calendar[[#This Row],[Annee]],1,1)+1</f>
        <v>348</v>
      </c>
      <c r="O1080" s="2" t="b">
        <f>IF(OR(Calendar[[#This Row],[Nom_Jour]]="Samedi",Calendar[[#This Row],[Nom_Jour]]="Dimanche"),TRUE)</f>
        <v>0</v>
      </c>
      <c r="P1080" s="1" t="b">
        <f>NOT(ISERROR(VLOOKUP(Calendar[[#This Row],[Date]],Fériés[Date Fériés],1,FALSE)))</f>
        <v>0</v>
      </c>
    </row>
    <row r="1081" spans="1:16" x14ac:dyDescent="0.3">
      <c r="A1081" s="1">
        <v>44910</v>
      </c>
      <c r="B1081" s="1" t="str">
        <f>TEXT(Calendar[[#This Row],[Date]],"aaaa")</f>
        <v>2022</v>
      </c>
      <c r="C1081" s="1" t="str">
        <f>"T"&amp;ROUNDUP(Calendar[[#This Row],[No_Mois]]/3,0)</f>
        <v>T4</v>
      </c>
      <c r="D1081">
        <f t="shared" si="18"/>
        <v>12</v>
      </c>
      <c r="E1081" s="2" t="str">
        <f>"M"&amp;Calendar[[#This Row],[No_Mois]]</f>
        <v>M12</v>
      </c>
      <c r="F1081" s="2" t="str">
        <f>Calendar[[#This Row],[Annee]]&amp;IF(LEN(Calendar[[#This Row],[No_Mois]])=1,"0"&amp;Calendar[[#This Row],[No_Mois]],Calendar[[#This Row],[No_Mois]])</f>
        <v>202212</v>
      </c>
      <c r="G1081" s="1" t="str">
        <f>TEXT(Calendar[[#This Row],[Date]],"mmmm")&amp;" "&amp;TEXT(Calendar[[#This Row],[Date]],"aa")</f>
        <v>décembre 22</v>
      </c>
      <c r="H1081" s="1" t="str">
        <f>TEXT(Calendar[[#This Row],[Date]],"mmm")&amp;" "&amp;TEXT(Calendar[[#This Row],[Date]],"aa")</f>
        <v>déc 22</v>
      </c>
      <c r="I1081" s="2" t="str">
        <f>"S"&amp;IF(LEN(_xlfn.ISOWEEKNUM(Calendar[[#This Row],[Date]]))=1,"0"&amp;_xlfn.ISOWEEKNUM(Calendar[[#This Row],[Date]]),_xlfn.ISOWEEKNUM(Calendar[[#This Row],[Date]]))</f>
        <v>S50</v>
      </c>
      <c r="J1081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81" s="2" t="str">
        <f>TEXT(Calendar[[#This Row],[Date]],"jjjj")</f>
        <v>jeudi</v>
      </c>
      <c r="L1081" s="2">
        <f>WEEKDAY(Calendar[[#This Row],[Date]],2)</f>
        <v>4</v>
      </c>
      <c r="M1081" s="2">
        <f>DAY(Calendar[[#This Row],[Date]])</f>
        <v>15</v>
      </c>
      <c r="N1081" s="2">
        <f>Calendar[[#This Row],[Date]]-DATE(Calendar[[#This Row],[Annee]],1,1)+1</f>
        <v>349</v>
      </c>
      <c r="O1081" s="2" t="b">
        <f>IF(OR(Calendar[[#This Row],[Nom_Jour]]="Samedi",Calendar[[#This Row],[Nom_Jour]]="Dimanche"),TRUE)</f>
        <v>0</v>
      </c>
      <c r="P1081" s="1" t="b">
        <f>NOT(ISERROR(VLOOKUP(Calendar[[#This Row],[Date]],Fériés[Date Fériés],1,FALSE)))</f>
        <v>0</v>
      </c>
    </row>
    <row r="1082" spans="1:16" x14ac:dyDescent="0.3">
      <c r="A1082" s="1">
        <v>44911</v>
      </c>
      <c r="B1082" s="1" t="str">
        <f>TEXT(Calendar[[#This Row],[Date]],"aaaa")</f>
        <v>2022</v>
      </c>
      <c r="C1082" s="1" t="str">
        <f>"T"&amp;ROUNDUP(Calendar[[#This Row],[No_Mois]]/3,0)</f>
        <v>T4</v>
      </c>
      <c r="D1082">
        <f t="shared" si="18"/>
        <v>12</v>
      </c>
      <c r="E1082" s="2" t="str">
        <f>"M"&amp;Calendar[[#This Row],[No_Mois]]</f>
        <v>M12</v>
      </c>
      <c r="F1082" s="2" t="str">
        <f>Calendar[[#This Row],[Annee]]&amp;IF(LEN(Calendar[[#This Row],[No_Mois]])=1,"0"&amp;Calendar[[#This Row],[No_Mois]],Calendar[[#This Row],[No_Mois]])</f>
        <v>202212</v>
      </c>
      <c r="G1082" s="1" t="str">
        <f>TEXT(Calendar[[#This Row],[Date]],"mmmm")&amp;" "&amp;TEXT(Calendar[[#This Row],[Date]],"aa")</f>
        <v>décembre 22</v>
      </c>
      <c r="H1082" s="1" t="str">
        <f>TEXT(Calendar[[#This Row],[Date]],"mmm")&amp;" "&amp;TEXT(Calendar[[#This Row],[Date]],"aa")</f>
        <v>déc 22</v>
      </c>
      <c r="I1082" s="2" t="str">
        <f>"S"&amp;IF(LEN(_xlfn.ISOWEEKNUM(Calendar[[#This Row],[Date]]))=1,"0"&amp;_xlfn.ISOWEEKNUM(Calendar[[#This Row],[Date]]),_xlfn.ISOWEEKNUM(Calendar[[#This Row],[Date]]))</f>
        <v>S50</v>
      </c>
      <c r="J1082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82" s="2" t="str">
        <f>TEXT(Calendar[[#This Row],[Date]],"jjjj")</f>
        <v>vendredi</v>
      </c>
      <c r="L1082" s="2">
        <f>WEEKDAY(Calendar[[#This Row],[Date]],2)</f>
        <v>5</v>
      </c>
      <c r="M1082" s="2">
        <f>DAY(Calendar[[#This Row],[Date]])</f>
        <v>16</v>
      </c>
      <c r="N1082" s="2">
        <f>Calendar[[#This Row],[Date]]-DATE(Calendar[[#This Row],[Annee]],1,1)+1</f>
        <v>350</v>
      </c>
      <c r="O1082" s="2" t="b">
        <f>IF(OR(Calendar[[#This Row],[Nom_Jour]]="Samedi",Calendar[[#This Row],[Nom_Jour]]="Dimanche"),TRUE)</f>
        <v>0</v>
      </c>
      <c r="P1082" s="1" t="b">
        <f>NOT(ISERROR(VLOOKUP(Calendar[[#This Row],[Date]],Fériés[Date Fériés],1,FALSE)))</f>
        <v>0</v>
      </c>
    </row>
    <row r="1083" spans="1:16" x14ac:dyDescent="0.3">
      <c r="A1083" s="1">
        <v>44912</v>
      </c>
      <c r="B1083" s="1" t="str">
        <f>TEXT(Calendar[[#This Row],[Date]],"aaaa")</f>
        <v>2022</v>
      </c>
      <c r="C1083" s="1" t="str">
        <f>"T"&amp;ROUNDUP(Calendar[[#This Row],[No_Mois]]/3,0)</f>
        <v>T4</v>
      </c>
      <c r="D1083">
        <f t="shared" si="18"/>
        <v>12</v>
      </c>
      <c r="E1083" s="2" t="str">
        <f>"M"&amp;Calendar[[#This Row],[No_Mois]]</f>
        <v>M12</v>
      </c>
      <c r="F1083" s="2" t="str">
        <f>Calendar[[#This Row],[Annee]]&amp;IF(LEN(Calendar[[#This Row],[No_Mois]])=1,"0"&amp;Calendar[[#This Row],[No_Mois]],Calendar[[#This Row],[No_Mois]])</f>
        <v>202212</v>
      </c>
      <c r="G1083" s="1" t="str">
        <f>TEXT(Calendar[[#This Row],[Date]],"mmmm")&amp;" "&amp;TEXT(Calendar[[#This Row],[Date]],"aa")</f>
        <v>décembre 22</v>
      </c>
      <c r="H1083" s="1" t="str">
        <f>TEXT(Calendar[[#This Row],[Date]],"mmm")&amp;" "&amp;TEXT(Calendar[[#This Row],[Date]],"aa")</f>
        <v>déc 22</v>
      </c>
      <c r="I1083" s="2" t="str">
        <f>"S"&amp;IF(LEN(_xlfn.ISOWEEKNUM(Calendar[[#This Row],[Date]]))=1,"0"&amp;_xlfn.ISOWEEKNUM(Calendar[[#This Row],[Date]]),_xlfn.ISOWEEKNUM(Calendar[[#This Row],[Date]]))</f>
        <v>S50</v>
      </c>
      <c r="J1083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83" s="2" t="str">
        <f>TEXT(Calendar[[#This Row],[Date]],"jjjj")</f>
        <v>samedi</v>
      </c>
      <c r="L1083" s="2">
        <f>WEEKDAY(Calendar[[#This Row],[Date]],2)</f>
        <v>6</v>
      </c>
      <c r="M1083" s="2">
        <f>DAY(Calendar[[#This Row],[Date]])</f>
        <v>17</v>
      </c>
      <c r="N1083" s="2">
        <f>Calendar[[#This Row],[Date]]-DATE(Calendar[[#This Row],[Annee]],1,1)+1</f>
        <v>351</v>
      </c>
      <c r="O1083" s="2" t="b">
        <f>IF(OR(Calendar[[#This Row],[Nom_Jour]]="Samedi",Calendar[[#This Row],[Nom_Jour]]="Dimanche"),TRUE)</f>
        <v>1</v>
      </c>
      <c r="P1083" s="1" t="b">
        <f>NOT(ISERROR(VLOOKUP(Calendar[[#This Row],[Date]],Fériés[Date Fériés],1,FALSE)))</f>
        <v>0</v>
      </c>
    </row>
    <row r="1084" spans="1:16" x14ac:dyDescent="0.3">
      <c r="A1084" s="1">
        <v>44913</v>
      </c>
      <c r="B1084" s="1" t="str">
        <f>TEXT(Calendar[[#This Row],[Date]],"aaaa")</f>
        <v>2022</v>
      </c>
      <c r="C1084" s="1" t="str">
        <f>"T"&amp;ROUNDUP(Calendar[[#This Row],[No_Mois]]/3,0)</f>
        <v>T4</v>
      </c>
      <c r="D1084">
        <f t="shared" si="18"/>
        <v>12</v>
      </c>
      <c r="E1084" s="2" t="str">
        <f>"M"&amp;Calendar[[#This Row],[No_Mois]]</f>
        <v>M12</v>
      </c>
      <c r="F1084" s="2" t="str">
        <f>Calendar[[#This Row],[Annee]]&amp;IF(LEN(Calendar[[#This Row],[No_Mois]])=1,"0"&amp;Calendar[[#This Row],[No_Mois]],Calendar[[#This Row],[No_Mois]])</f>
        <v>202212</v>
      </c>
      <c r="G1084" s="1" t="str">
        <f>TEXT(Calendar[[#This Row],[Date]],"mmmm")&amp;" "&amp;TEXT(Calendar[[#This Row],[Date]],"aa")</f>
        <v>décembre 22</v>
      </c>
      <c r="H1084" s="1" t="str">
        <f>TEXT(Calendar[[#This Row],[Date]],"mmm")&amp;" "&amp;TEXT(Calendar[[#This Row],[Date]],"aa")</f>
        <v>déc 22</v>
      </c>
      <c r="I1084" s="2" t="str">
        <f>"S"&amp;IF(LEN(_xlfn.ISOWEEKNUM(Calendar[[#This Row],[Date]]))=1,"0"&amp;_xlfn.ISOWEEKNUM(Calendar[[#This Row],[Date]]),_xlfn.ISOWEEKNUM(Calendar[[#This Row],[Date]]))</f>
        <v>S50</v>
      </c>
      <c r="J1084" s="2" t="str">
        <f>Calendar[[#This Row],[Annee]]&amp;"-"&amp;IF(LEN(_xlfn.ISOWEEKNUM(Calendar[[#This Row],[Date]]))=1,"0"&amp;_xlfn.ISOWEEKNUM(Calendar[[#This Row],[Date]]),_xlfn.ISOWEEKNUM(Calendar[[#This Row],[Date]]))</f>
        <v>2022-50</v>
      </c>
      <c r="K1084" s="2" t="str">
        <f>TEXT(Calendar[[#This Row],[Date]],"jjjj")</f>
        <v>dimanche</v>
      </c>
      <c r="L1084" s="2">
        <f>WEEKDAY(Calendar[[#This Row],[Date]],2)</f>
        <v>7</v>
      </c>
      <c r="M1084" s="2">
        <f>DAY(Calendar[[#This Row],[Date]])</f>
        <v>18</v>
      </c>
      <c r="N1084" s="2">
        <f>Calendar[[#This Row],[Date]]-DATE(Calendar[[#This Row],[Annee]],1,1)+1</f>
        <v>352</v>
      </c>
      <c r="O1084" s="2" t="b">
        <f>IF(OR(Calendar[[#This Row],[Nom_Jour]]="Samedi",Calendar[[#This Row],[Nom_Jour]]="Dimanche"),TRUE)</f>
        <v>1</v>
      </c>
      <c r="P1084" s="1" t="b">
        <f>NOT(ISERROR(VLOOKUP(Calendar[[#This Row],[Date]],Fériés[Date Fériés],1,FALSE)))</f>
        <v>0</v>
      </c>
    </row>
    <row r="1085" spans="1:16" x14ac:dyDescent="0.3">
      <c r="A1085" s="1">
        <v>44914</v>
      </c>
      <c r="B1085" s="1" t="str">
        <f>TEXT(Calendar[[#This Row],[Date]],"aaaa")</f>
        <v>2022</v>
      </c>
      <c r="C1085" s="1" t="str">
        <f>"T"&amp;ROUNDUP(Calendar[[#This Row],[No_Mois]]/3,0)</f>
        <v>T4</v>
      </c>
      <c r="D1085">
        <f t="shared" si="18"/>
        <v>12</v>
      </c>
      <c r="E1085" s="2" t="str">
        <f>"M"&amp;Calendar[[#This Row],[No_Mois]]</f>
        <v>M12</v>
      </c>
      <c r="F1085" s="2" t="str">
        <f>Calendar[[#This Row],[Annee]]&amp;IF(LEN(Calendar[[#This Row],[No_Mois]])=1,"0"&amp;Calendar[[#This Row],[No_Mois]],Calendar[[#This Row],[No_Mois]])</f>
        <v>202212</v>
      </c>
      <c r="G1085" s="1" t="str">
        <f>TEXT(Calendar[[#This Row],[Date]],"mmmm")&amp;" "&amp;TEXT(Calendar[[#This Row],[Date]],"aa")</f>
        <v>décembre 22</v>
      </c>
      <c r="H1085" s="1" t="str">
        <f>TEXT(Calendar[[#This Row],[Date]],"mmm")&amp;" "&amp;TEXT(Calendar[[#This Row],[Date]],"aa")</f>
        <v>déc 22</v>
      </c>
      <c r="I1085" s="2" t="str">
        <f>"S"&amp;IF(LEN(_xlfn.ISOWEEKNUM(Calendar[[#This Row],[Date]]))=1,"0"&amp;_xlfn.ISOWEEKNUM(Calendar[[#This Row],[Date]]),_xlfn.ISOWEEKNUM(Calendar[[#This Row],[Date]]))</f>
        <v>S51</v>
      </c>
      <c r="J1085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85" s="2" t="str">
        <f>TEXT(Calendar[[#This Row],[Date]],"jjjj")</f>
        <v>lundi</v>
      </c>
      <c r="L1085" s="2">
        <f>WEEKDAY(Calendar[[#This Row],[Date]],2)</f>
        <v>1</v>
      </c>
      <c r="M1085" s="2">
        <f>DAY(Calendar[[#This Row],[Date]])</f>
        <v>19</v>
      </c>
      <c r="N1085" s="2">
        <f>Calendar[[#This Row],[Date]]-DATE(Calendar[[#This Row],[Annee]],1,1)+1</f>
        <v>353</v>
      </c>
      <c r="O1085" s="2" t="b">
        <f>IF(OR(Calendar[[#This Row],[Nom_Jour]]="Samedi",Calendar[[#This Row],[Nom_Jour]]="Dimanche"),TRUE)</f>
        <v>0</v>
      </c>
      <c r="P1085" s="1" t="b">
        <f>NOT(ISERROR(VLOOKUP(Calendar[[#This Row],[Date]],Fériés[Date Fériés],1,FALSE)))</f>
        <v>0</v>
      </c>
    </row>
    <row r="1086" spans="1:16" x14ac:dyDescent="0.3">
      <c r="A1086" s="1">
        <v>44915</v>
      </c>
      <c r="B1086" s="1" t="str">
        <f>TEXT(Calendar[[#This Row],[Date]],"aaaa")</f>
        <v>2022</v>
      </c>
      <c r="C1086" s="1" t="str">
        <f>"T"&amp;ROUNDUP(Calendar[[#This Row],[No_Mois]]/3,0)</f>
        <v>T4</v>
      </c>
      <c r="D1086">
        <f t="shared" si="18"/>
        <v>12</v>
      </c>
      <c r="E1086" s="2" t="str">
        <f>"M"&amp;Calendar[[#This Row],[No_Mois]]</f>
        <v>M12</v>
      </c>
      <c r="F1086" s="2" t="str">
        <f>Calendar[[#This Row],[Annee]]&amp;IF(LEN(Calendar[[#This Row],[No_Mois]])=1,"0"&amp;Calendar[[#This Row],[No_Mois]],Calendar[[#This Row],[No_Mois]])</f>
        <v>202212</v>
      </c>
      <c r="G1086" s="1" t="str">
        <f>TEXT(Calendar[[#This Row],[Date]],"mmmm")&amp;" "&amp;TEXT(Calendar[[#This Row],[Date]],"aa")</f>
        <v>décembre 22</v>
      </c>
      <c r="H1086" s="1" t="str">
        <f>TEXT(Calendar[[#This Row],[Date]],"mmm")&amp;" "&amp;TEXT(Calendar[[#This Row],[Date]],"aa")</f>
        <v>déc 22</v>
      </c>
      <c r="I1086" s="2" t="str">
        <f>"S"&amp;IF(LEN(_xlfn.ISOWEEKNUM(Calendar[[#This Row],[Date]]))=1,"0"&amp;_xlfn.ISOWEEKNUM(Calendar[[#This Row],[Date]]),_xlfn.ISOWEEKNUM(Calendar[[#This Row],[Date]]))</f>
        <v>S51</v>
      </c>
      <c r="J1086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86" s="2" t="str">
        <f>TEXT(Calendar[[#This Row],[Date]],"jjjj")</f>
        <v>mardi</v>
      </c>
      <c r="L1086" s="2">
        <f>WEEKDAY(Calendar[[#This Row],[Date]],2)</f>
        <v>2</v>
      </c>
      <c r="M1086" s="2">
        <f>DAY(Calendar[[#This Row],[Date]])</f>
        <v>20</v>
      </c>
      <c r="N1086" s="2">
        <f>Calendar[[#This Row],[Date]]-DATE(Calendar[[#This Row],[Annee]],1,1)+1</f>
        <v>354</v>
      </c>
      <c r="O1086" s="2" t="b">
        <f>IF(OR(Calendar[[#This Row],[Nom_Jour]]="Samedi",Calendar[[#This Row],[Nom_Jour]]="Dimanche"),TRUE)</f>
        <v>0</v>
      </c>
      <c r="P1086" s="1" t="b">
        <f>NOT(ISERROR(VLOOKUP(Calendar[[#This Row],[Date]],Fériés[Date Fériés],1,FALSE)))</f>
        <v>0</v>
      </c>
    </row>
    <row r="1087" spans="1:16" x14ac:dyDescent="0.3">
      <c r="A1087" s="1">
        <v>44916</v>
      </c>
      <c r="B1087" s="1" t="str">
        <f>TEXT(Calendar[[#This Row],[Date]],"aaaa")</f>
        <v>2022</v>
      </c>
      <c r="C1087" s="1" t="str">
        <f>"T"&amp;ROUNDUP(Calendar[[#This Row],[No_Mois]]/3,0)</f>
        <v>T4</v>
      </c>
      <c r="D1087">
        <f t="shared" si="18"/>
        <v>12</v>
      </c>
      <c r="E1087" s="2" t="str">
        <f>"M"&amp;Calendar[[#This Row],[No_Mois]]</f>
        <v>M12</v>
      </c>
      <c r="F1087" s="2" t="str">
        <f>Calendar[[#This Row],[Annee]]&amp;IF(LEN(Calendar[[#This Row],[No_Mois]])=1,"0"&amp;Calendar[[#This Row],[No_Mois]],Calendar[[#This Row],[No_Mois]])</f>
        <v>202212</v>
      </c>
      <c r="G1087" s="1" t="str">
        <f>TEXT(Calendar[[#This Row],[Date]],"mmmm")&amp;" "&amp;TEXT(Calendar[[#This Row],[Date]],"aa")</f>
        <v>décembre 22</v>
      </c>
      <c r="H1087" s="1" t="str">
        <f>TEXT(Calendar[[#This Row],[Date]],"mmm")&amp;" "&amp;TEXT(Calendar[[#This Row],[Date]],"aa")</f>
        <v>déc 22</v>
      </c>
      <c r="I1087" s="2" t="str">
        <f>"S"&amp;IF(LEN(_xlfn.ISOWEEKNUM(Calendar[[#This Row],[Date]]))=1,"0"&amp;_xlfn.ISOWEEKNUM(Calendar[[#This Row],[Date]]),_xlfn.ISOWEEKNUM(Calendar[[#This Row],[Date]]))</f>
        <v>S51</v>
      </c>
      <c r="J1087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87" s="2" t="str">
        <f>TEXT(Calendar[[#This Row],[Date]],"jjjj")</f>
        <v>mercredi</v>
      </c>
      <c r="L1087" s="2">
        <f>WEEKDAY(Calendar[[#This Row],[Date]],2)</f>
        <v>3</v>
      </c>
      <c r="M1087" s="2">
        <f>DAY(Calendar[[#This Row],[Date]])</f>
        <v>21</v>
      </c>
      <c r="N1087" s="2">
        <f>Calendar[[#This Row],[Date]]-DATE(Calendar[[#This Row],[Annee]],1,1)+1</f>
        <v>355</v>
      </c>
      <c r="O1087" s="2" t="b">
        <f>IF(OR(Calendar[[#This Row],[Nom_Jour]]="Samedi",Calendar[[#This Row],[Nom_Jour]]="Dimanche"),TRUE)</f>
        <v>0</v>
      </c>
      <c r="P1087" s="1" t="b">
        <f>NOT(ISERROR(VLOOKUP(Calendar[[#This Row],[Date]],Fériés[Date Fériés],1,FALSE)))</f>
        <v>0</v>
      </c>
    </row>
    <row r="1088" spans="1:16" x14ac:dyDescent="0.3">
      <c r="A1088" s="1">
        <v>44917</v>
      </c>
      <c r="B1088" s="1" t="str">
        <f>TEXT(Calendar[[#This Row],[Date]],"aaaa")</f>
        <v>2022</v>
      </c>
      <c r="C1088" s="1" t="str">
        <f>"T"&amp;ROUNDUP(Calendar[[#This Row],[No_Mois]]/3,0)</f>
        <v>T4</v>
      </c>
      <c r="D1088">
        <f t="shared" si="18"/>
        <v>12</v>
      </c>
      <c r="E1088" s="2" t="str">
        <f>"M"&amp;Calendar[[#This Row],[No_Mois]]</f>
        <v>M12</v>
      </c>
      <c r="F1088" s="2" t="str">
        <f>Calendar[[#This Row],[Annee]]&amp;IF(LEN(Calendar[[#This Row],[No_Mois]])=1,"0"&amp;Calendar[[#This Row],[No_Mois]],Calendar[[#This Row],[No_Mois]])</f>
        <v>202212</v>
      </c>
      <c r="G1088" s="1" t="str">
        <f>TEXT(Calendar[[#This Row],[Date]],"mmmm")&amp;" "&amp;TEXT(Calendar[[#This Row],[Date]],"aa")</f>
        <v>décembre 22</v>
      </c>
      <c r="H1088" s="1" t="str">
        <f>TEXT(Calendar[[#This Row],[Date]],"mmm")&amp;" "&amp;TEXT(Calendar[[#This Row],[Date]],"aa")</f>
        <v>déc 22</v>
      </c>
      <c r="I1088" s="2" t="str">
        <f>"S"&amp;IF(LEN(_xlfn.ISOWEEKNUM(Calendar[[#This Row],[Date]]))=1,"0"&amp;_xlfn.ISOWEEKNUM(Calendar[[#This Row],[Date]]),_xlfn.ISOWEEKNUM(Calendar[[#This Row],[Date]]))</f>
        <v>S51</v>
      </c>
      <c r="J1088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88" s="2" t="str">
        <f>TEXT(Calendar[[#This Row],[Date]],"jjjj")</f>
        <v>jeudi</v>
      </c>
      <c r="L1088" s="2">
        <f>WEEKDAY(Calendar[[#This Row],[Date]],2)</f>
        <v>4</v>
      </c>
      <c r="M1088" s="2">
        <f>DAY(Calendar[[#This Row],[Date]])</f>
        <v>22</v>
      </c>
      <c r="N1088" s="2">
        <f>Calendar[[#This Row],[Date]]-DATE(Calendar[[#This Row],[Annee]],1,1)+1</f>
        <v>356</v>
      </c>
      <c r="O1088" s="2" t="b">
        <f>IF(OR(Calendar[[#This Row],[Nom_Jour]]="Samedi",Calendar[[#This Row],[Nom_Jour]]="Dimanche"),TRUE)</f>
        <v>0</v>
      </c>
      <c r="P1088" s="1" t="b">
        <f>NOT(ISERROR(VLOOKUP(Calendar[[#This Row],[Date]],Fériés[Date Fériés],1,FALSE)))</f>
        <v>0</v>
      </c>
    </row>
    <row r="1089" spans="1:16" x14ac:dyDescent="0.3">
      <c r="A1089" s="1">
        <v>44918</v>
      </c>
      <c r="B1089" s="1" t="str">
        <f>TEXT(Calendar[[#This Row],[Date]],"aaaa")</f>
        <v>2022</v>
      </c>
      <c r="C1089" s="1" t="str">
        <f>"T"&amp;ROUNDUP(Calendar[[#This Row],[No_Mois]]/3,0)</f>
        <v>T4</v>
      </c>
      <c r="D1089">
        <f t="shared" si="18"/>
        <v>12</v>
      </c>
      <c r="E1089" s="2" t="str">
        <f>"M"&amp;Calendar[[#This Row],[No_Mois]]</f>
        <v>M12</v>
      </c>
      <c r="F1089" s="2" t="str">
        <f>Calendar[[#This Row],[Annee]]&amp;IF(LEN(Calendar[[#This Row],[No_Mois]])=1,"0"&amp;Calendar[[#This Row],[No_Mois]],Calendar[[#This Row],[No_Mois]])</f>
        <v>202212</v>
      </c>
      <c r="G1089" s="1" t="str">
        <f>TEXT(Calendar[[#This Row],[Date]],"mmmm")&amp;" "&amp;TEXT(Calendar[[#This Row],[Date]],"aa")</f>
        <v>décembre 22</v>
      </c>
      <c r="H1089" s="1" t="str">
        <f>TEXT(Calendar[[#This Row],[Date]],"mmm")&amp;" "&amp;TEXT(Calendar[[#This Row],[Date]],"aa")</f>
        <v>déc 22</v>
      </c>
      <c r="I1089" s="2" t="str">
        <f>"S"&amp;IF(LEN(_xlfn.ISOWEEKNUM(Calendar[[#This Row],[Date]]))=1,"0"&amp;_xlfn.ISOWEEKNUM(Calendar[[#This Row],[Date]]),_xlfn.ISOWEEKNUM(Calendar[[#This Row],[Date]]))</f>
        <v>S51</v>
      </c>
      <c r="J1089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89" s="2" t="str">
        <f>TEXT(Calendar[[#This Row],[Date]],"jjjj")</f>
        <v>vendredi</v>
      </c>
      <c r="L1089" s="2">
        <f>WEEKDAY(Calendar[[#This Row],[Date]],2)</f>
        <v>5</v>
      </c>
      <c r="M1089" s="2">
        <f>DAY(Calendar[[#This Row],[Date]])</f>
        <v>23</v>
      </c>
      <c r="N1089" s="2">
        <f>Calendar[[#This Row],[Date]]-DATE(Calendar[[#This Row],[Annee]],1,1)+1</f>
        <v>357</v>
      </c>
      <c r="O1089" s="2" t="b">
        <f>IF(OR(Calendar[[#This Row],[Nom_Jour]]="Samedi",Calendar[[#This Row],[Nom_Jour]]="Dimanche"),TRUE)</f>
        <v>0</v>
      </c>
      <c r="P1089" s="1" t="b">
        <f>NOT(ISERROR(VLOOKUP(Calendar[[#This Row],[Date]],Fériés[Date Fériés],1,FALSE)))</f>
        <v>0</v>
      </c>
    </row>
    <row r="1090" spans="1:16" x14ac:dyDescent="0.3">
      <c r="A1090" s="1">
        <v>44919</v>
      </c>
      <c r="B1090" s="1" t="str">
        <f>TEXT(Calendar[[#This Row],[Date]],"aaaa")</f>
        <v>2022</v>
      </c>
      <c r="C1090" s="1" t="str">
        <f>"T"&amp;ROUNDUP(Calendar[[#This Row],[No_Mois]]/3,0)</f>
        <v>T4</v>
      </c>
      <c r="D1090">
        <f t="shared" si="18"/>
        <v>12</v>
      </c>
      <c r="E1090" s="2" t="str">
        <f>"M"&amp;Calendar[[#This Row],[No_Mois]]</f>
        <v>M12</v>
      </c>
      <c r="F1090" s="2" t="str">
        <f>Calendar[[#This Row],[Annee]]&amp;IF(LEN(Calendar[[#This Row],[No_Mois]])=1,"0"&amp;Calendar[[#This Row],[No_Mois]],Calendar[[#This Row],[No_Mois]])</f>
        <v>202212</v>
      </c>
      <c r="G1090" s="1" t="str">
        <f>TEXT(Calendar[[#This Row],[Date]],"mmmm")&amp;" "&amp;TEXT(Calendar[[#This Row],[Date]],"aa")</f>
        <v>décembre 22</v>
      </c>
      <c r="H1090" s="1" t="str">
        <f>TEXT(Calendar[[#This Row],[Date]],"mmm")&amp;" "&amp;TEXT(Calendar[[#This Row],[Date]],"aa")</f>
        <v>déc 22</v>
      </c>
      <c r="I1090" s="2" t="str">
        <f>"S"&amp;IF(LEN(_xlfn.ISOWEEKNUM(Calendar[[#This Row],[Date]]))=1,"0"&amp;_xlfn.ISOWEEKNUM(Calendar[[#This Row],[Date]]),_xlfn.ISOWEEKNUM(Calendar[[#This Row],[Date]]))</f>
        <v>S51</v>
      </c>
      <c r="J1090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90" s="2" t="str">
        <f>TEXT(Calendar[[#This Row],[Date]],"jjjj")</f>
        <v>samedi</v>
      </c>
      <c r="L1090" s="2">
        <f>WEEKDAY(Calendar[[#This Row],[Date]],2)</f>
        <v>6</v>
      </c>
      <c r="M1090" s="2">
        <f>DAY(Calendar[[#This Row],[Date]])</f>
        <v>24</v>
      </c>
      <c r="N1090" s="2">
        <f>Calendar[[#This Row],[Date]]-DATE(Calendar[[#This Row],[Annee]],1,1)+1</f>
        <v>358</v>
      </c>
      <c r="O1090" s="2" t="b">
        <f>IF(OR(Calendar[[#This Row],[Nom_Jour]]="Samedi",Calendar[[#This Row],[Nom_Jour]]="Dimanche"),TRUE)</f>
        <v>1</v>
      </c>
      <c r="P1090" s="1" t="b">
        <f>NOT(ISERROR(VLOOKUP(Calendar[[#This Row],[Date]],Fériés[Date Fériés],1,FALSE)))</f>
        <v>0</v>
      </c>
    </row>
    <row r="1091" spans="1:16" x14ac:dyDescent="0.3">
      <c r="A1091" s="1">
        <v>44920</v>
      </c>
      <c r="B1091" s="1" t="str">
        <f>TEXT(Calendar[[#This Row],[Date]],"aaaa")</f>
        <v>2022</v>
      </c>
      <c r="C1091" s="1" t="str">
        <f>"T"&amp;ROUNDUP(Calendar[[#This Row],[No_Mois]]/3,0)</f>
        <v>T4</v>
      </c>
      <c r="D1091">
        <f t="shared" si="18"/>
        <v>12</v>
      </c>
      <c r="E1091" s="2" t="str">
        <f>"M"&amp;Calendar[[#This Row],[No_Mois]]</f>
        <v>M12</v>
      </c>
      <c r="F1091" s="2" t="str">
        <f>Calendar[[#This Row],[Annee]]&amp;IF(LEN(Calendar[[#This Row],[No_Mois]])=1,"0"&amp;Calendar[[#This Row],[No_Mois]],Calendar[[#This Row],[No_Mois]])</f>
        <v>202212</v>
      </c>
      <c r="G1091" s="1" t="str">
        <f>TEXT(Calendar[[#This Row],[Date]],"mmmm")&amp;" "&amp;TEXT(Calendar[[#This Row],[Date]],"aa")</f>
        <v>décembre 22</v>
      </c>
      <c r="H1091" s="1" t="str">
        <f>TEXT(Calendar[[#This Row],[Date]],"mmm")&amp;" "&amp;TEXT(Calendar[[#This Row],[Date]],"aa")</f>
        <v>déc 22</v>
      </c>
      <c r="I1091" s="2" t="str">
        <f>"S"&amp;IF(LEN(_xlfn.ISOWEEKNUM(Calendar[[#This Row],[Date]]))=1,"0"&amp;_xlfn.ISOWEEKNUM(Calendar[[#This Row],[Date]]),_xlfn.ISOWEEKNUM(Calendar[[#This Row],[Date]]))</f>
        <v>S51</v>
      </c>
      <c r="J1091" s="2" t="str">
        <f>Calendar[[#This Row],[Annee]]&amp;"-"&amp;IF(LEN(_xlfn.ISOWEEKNUM(Calendar[[#This Row],[Date]]))=1,"0"&amp;_xlfn.ISOWEEKNUM(Calendar[[#This Row],[Date]]),_xlfn.ISOWEEKNUM(Calendar[[#This Row],[Date]]))</f>
        <v>2022-51</v>
      </c>
      <c r="K1091" s="2" t="str">
        <f>TEXT(Calendar[[#This Row],[Date]],"jjjj")</f>
        <v>dimanche</v>
      </c>
      <c r="L1091" s="2">
        <f>WEEKDAY(Calendar[[#This Row],[Date]],2)</f>
        <v>7</v>
      </c>
      <c r="M1091" s="2">
        <f>DAY(Calendar[[#This Row],[Date]])</f>
        <v>25</v>
      </c>
      <c r="N1091" s="2">
        <f>Calendar[[#This Row],[Date]]-DATE(Calendar[[#This Row],[Annee]],1,1)+1</f>
        <v>359</v>
      </c>
      <c r="O1091" s="2" t="b">
        <f>IF(OR(Calendar[[#This Row],[Nom_Jour]]="Samedi",Calendar[[#This Row],[Nom_Jour]]="Dimanche"),TRUE)</f>
        <v>1</v>
      </c>
      <c r="P1091" s="1" t="b">
        <f>NOT(ISERROR(VLOOKUP(Calendar[[#This Row],[Date]],Fériés[Date Fériés],1,FALSE)))</f>
        <v>1</v>
      </c>
    </row>
    <row r="1092" spans="1:16" x14ac:dyDescent="0.3">
      <c r="A1092" s="1">
        <v>44921</v>
      </c>
      <c r="B1092" s="1" t="str">
        <f>TEXT(Calendar[[#This Row],[Date]],"aaaa")</f>
        <v>2022</v>
      </c>
      <c r="C1092" s="1" t="str">
        <f>"T"&amp;ROUNDUP(Calendar[[#This Row],[No_Mois]]/3,0)</f>
        <v>T4</v>
      </c>
      <c r="D1092">
        <f t="shared" si="18"/>
        <v>12</v>
      </c>
      <c r="E1092" s="2" t="str">
        <f>"M"&amp;Calendar[[#This Row],[No_Mois]]</f>
        <v>M12</v>
      </c>
      <c r="F1092" s="2" t="str">
        <f>Calendar[[#This Row],[Annee]]&amp;IF(LEN(Calendar[[#This Row],[No_Mois]])=1,"0"&amp;Calendar[[#This Row],[No_Mois]],Calendar[[#This Row],[No_Mois]])</f>
        <v>202212</v>
      </c>
      <c r="G1092" s="1" t="str">
        <f>TEXT(Calendar[[#This Row],[Date]],"mmmm")&amp;" "&amp;TEXT(Calendar[[#This Row],[Date]],"aa")</f>
        <v>décembre 22</v>
      </c>
      <c r="H1092" s="1" t="str">
        <f>TEXT(Calendar[[#This Row],[Date]],"mmm")&amp;" "&amp;TEXT(Calendar[[#This Row],[Date]],"aa")</f>
        <v>déc 22</v>
      </c>
      <c r="I1092" s="2" t="str">
        <f>"S"&amp;IF(LEN(_xlfn.ISOWEEKNUM(Calendar[[#This Row],[Date]]))=1,"0"&amp;_xlfn.ISOWEEKNUM(Calendar[[#This Row],[Date]]),_xlfn.ISOWEEKNUM(Calendar[[#This Row],[Date]]))</f>
        <v>S52</v>
      </c>
      <c r="J1092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1092" s="2" t="str">
        <f>TEXT(Calendar[[#This Row],[Date]],"jjjj")</f>
        <v>lundi</v>
      </c>
      <c r="L1092" s="2">
        <f>WEEKDAY(Calendar[[#This Row],[Date]],2)</f>
        <v>1</v>
      </c>
      <c r="M1092" s="2">
        <f>DAY(Calendar[[#This Row],[Date]])</f>
        <v>26</v>
      </c>
      <c r="N1092" s="2">
        <f>Calendar[[#This Row],[Date]]-DATE(Calendar[[#This Row],[Annee]],1,1)+1</f>
        <v>360</v>
      </c>
      <c r="O1092" s="2" t="b">
        <f>IF(OR(Calendar[[#This Row],[Nom_Jour]]="Samedi",Calendar[[#This Row],[Nom_Jour]]="Dimanche"),TRUE)</f>
        <v>0</v>
      </c>
      <c r="P1092" s="1" t="b">
        <f>NOT(ISERROR(VLOOKUP(Calendar[[#This Row],[Date]],Fériés[Date Fériés],1,FALSE)))</f>
        <v>0</v>
      </c>
    </row>
    <row r="1093" spans="1:16" x14ac:dyDescent="0.3">
      <c r="A1093" s="1">
        <v>44922</v>
      </c>
      <c r="B1093" s="1" t="str">
        <f>TEXT(Calendar[[#This Row],[Date]],"aaaa")</f>
        <v>2022</v>
      </c>
      <c r="C1093" s="1" t="str">
        <f>"T"&amp;ROUNDUP(Calendar[[#This Row],[No_Mois]]/3,0)</f>
        <v>T4</v>
      </c>
      <c r="D1093">
        <f t="shared" si="18"/>
        <v>12</v>
      </c>
      <c r="E1093" s="2" t="str">
        <f>"M"&amp;Calendar[[#This Row],[No_Mois]]</f>
        <v>M12</v>
      </c>
      <c r="F1093" s="2" t="str">
        <f>Calendar[[#This Row],[Annee]]&amp;IF(LEN(Calendar[[#This Row],[No_Mois]])=1,"0"&amp;Calendar[[#This Row],[No_Mois]],Calendar[[#This Row],[No_Mois]])</f>
        <v>202212</v>
      </c>
      <c r="G1093" s="1" t="str">
        <f>TEXT(Calendar[[#This Row],[Date]],"mmmm")&amp;" "&amp;TEXT(Calendar[[#This Row],[Date]],"aa")</f>
        <v>décembre 22</v>
      </c>
      <c r="H1093" s="1" t="str">
        <f>TEXT(Calendar[[#This Row],[Date]],"mmm")&amp;" "&amp;TEXT(Calendar[[#This Row],[Date]],"aa")</f>
        <v>déc 22</v>
      </c>
      <c r="I1093" s="2" t="str">
        <f>"S"&amp;IF(LEN(_xlfn.ISOWEEKNUM(Calendar[[#This Row],[Date]]))=1,"0"&amp;_xlfn.ISOWEEKNUM(Calendar[[#This Row],[Date]]),_xlfn.ISOWEEKNUM(Calendar[[#This Row],[Date]]))</f>
        <v>S52</v>
      </c>
      <c r="J1093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1093" s="2" t="str">
        <f>TEXT(Calendar[[#This Row],[Date]],"jjjj")</f>
        <v>mardi</v>
      </c>
      <c r="L1093" s="2">
        <f>WEEKDAY(Calendar[[#This Row],[Date]],2)</f>
        <v>2</v>
      </c>
      <c r="M1093" s="2">
        <f>DAY(Calendar[[#This Row],[Date]])</f>
        <v>27</v>
      </c>
      <c r="N1093" s="2">
        <f>Calendar[[#This Row],[Date]]-DATE(Calendar[[#This Row],[Annee]],1,1)+1</f>
        <v>361</v>
      </c>
      <c r="O1093" s="2" t="b">
        <f>IF(OR(Calendar[[#This Row],[Nom_Jour]]="Samedi",Calendar[[#This Row],[Nom_Jour]]="Dimanche"),TRUE)</f>
        <v>0</v>
      </c>
      <c r="P1093" s="1" t="b">
        <f>NOT(ISERROR(VLOOKUP(Calendar[[#This Row],[Date]],Fériés[Date Fériés],1,FALSE)))</f>
        <v>0</v>
      </c>
    </row>
    <row r="1094" spans="1:16" x14ac:dyDescent="0.3">
      <c r="A1094" s="1">
        <v>44923</v>
      </c>
      <c r="B1094" s="1" t="str">
        <f>TEXT(Calendar[[#This Row],[Date]],"aaaa")</f>
        <v>2022</v>
      </c>
      <c r="C1094" s="1" t="str">
        <f>"T"&amp;ROUNDUP(Calendar[[#This Row],[No_Mois]]/3,0)</f>
        <v>T4</v>
      </c>
      <c r="D1094">
        <f t="shared" si="18"/>
        <v>12</v>
      </c>
      <c r="E1094" s="2" t="str">
        <f>"M"&amp;Calendar[[#This Row],[No_Mois]]</f>
        <v>M12</v>
      </c>
      <c r="F1094" s="2" t="str">
        <f>Calendar[[#This Row],[Annee]]&amp;IF(LEN(Calendar[[#This Row],[No_Mois]])=1,"0"&amp;Calendar[[#This Row],[No_Mois]],Calendar[[#This Row],[No_Mois]])</f>
        <v>202212</v>
      </c>
      <c r="G1094" s="1" t="str">
        <f>TEXT(Calendar[[#This Row],[Date]],"mmmm")&amp;" "&amp;TEXT(Calendar[[#This Row],[Date]],"aa")</f>
        <v>décembre 22</v>
      </c>
      <c r="H1094" s="1" t="str">
        <f>TEXT(Calendar[[#This Row],[Date]],"mmm")&amp;" "&amp;TEXT(Calendar[[#This Row],[Date]],"aa")</f>
        <v>déc 22</v>
      </c>
      <c r="I1094" s="2" t="str">
        <f>"S"&amp;IF(LEN(_xlfn.ISOWEEKNUM(Calendar[[#This Row],[Date]]))=1,"0"&amp;_xlfn.ISOWEEKNUM(Calendar[[#This Row],[Date]]),_xlfn.ISOWEEKNUM(Calendar[[#This Row],[Date]]))</f>
        <v>S52</v>
      </c>
      <c r="J1094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1094" s="2" t="str">
        <f>TEXT(Calendar[[#This Row],[Date]],"jjjj")</f>
        <v>mercredi</v>
      </c>
      <c r="L1094" s="2">
        <f>WEEKDAY(Calendar[[#This Row],[Date]],2)</f>
        <v>3</v>
      </c>
      <c r="M1094" s="2">
        <f>DAY(Calendar[[#This Row],[Date]])</f>
        <v>28</v>
      </c>
      <c r="N1094" s="2">
        <f>Calendar[[#This Row],[Date]]-DATE(Calendar[[#This Row],[Annee]],1,1)+1</f>
        <v>362</v>
      </c>
      <c r="O1094" s="2" t="b">
        <f>IF(OR(Calendar[[#This Row],[Nom_Jour]]="Samedi",Calendar[[#This Row],[Nom_Jour]]="Dimanche"),TRUE)</f>
        <v>0</v>
      </c>
      <c r="P1094" s="1" t="b">
        <f>NOT(ISERROR(VLOOKUP(Calendar[[#This Row],[Date]],Fériés[Date Fériés],1,FALSE)))</f>
        <v>0</v>
      </c>
    </row>
    <row r="1095" spans="1:16" x14ac:dyDescent="0.3">
      <c r="A1095" s="1">
        <v>44924</v>
      </c>
      <c r="B1095" s="1" t="str">
        <f>TEXT(Calendar[[#This Row],[Date]],"aaaa")</f>
        <v>2022</v>
      </c>
      <c r="C1095" s="1" t="str">
        <f>"T"&amp;ROUNDUP(Calendar[[#This Row],[No_Mois]]/3,0)</f>
        <v>T4</v>
      </c>
      <c r="D1095">
        <f t="shared" si="18"/>
        <v>12</v>
      </c>
      <c r="E1095" s="2" t="str">
        <f>"M"&amp;Calendar[[#This Row],[No_Mois]]</f>
        <v>M12</v>
      </c>
      <c r="F1095" s="2" t="str">
        <f>Calendar[[#This Row],[Annee]]&amp;IF(LEN(Calendar[[#This Row],[No_Mois]])=1,"0"&amp;Calendar[[#This Row],[No_Mois]],Calendar[[#This Row],[No_Mois]])</f>
        <v>202212</v>
      </c>
      <c r="G1095" s="1" t="str">
        <f>TEXT(Calendar[[#This Row],[Date]],"mmmm")&amp;" "&amp;TEXT(Calendar[[#This Row],[Date]],"aa")</f>
        <v>décembre 22</v>
      </c>
      <c r="H1095" s="1" t="str">
        <f>TEXT(Calendar[[#This Row],[Date]],"mmm")&amp;" "&amp;TEXT(Calendar[[#This Row],[Date]],"aa")</f>
        <v>déc 22</v>
      </c>
      <c r="I1095" s="2" t="str">
        <f>"S"&amp;IF(LEN(_xlfn.ISOWEEKNUM(Calendar[[#This Row],[Date]]))=1,"0"&amp;_xlfn.ISOWEEKNUM(Calendar[[#This Row],[Date]]),_xlfn.ISOWEEKNUM(Calendar[[#This Row],[Date]]))</f>
        <v>S52</v>
      </c>
      <c r="J1095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1095" s="2" t="str">
        <f>TEXT(Calendar[[#This Row],[Date]],"jjjj")</f>
        <v>jeudi</v>
      </c>
      <c r="L1095" s="2">
        <f>WEEKDAY(Calendar[[#This Row],[Date]],2)</f>
        <v>4</v>
      </c>
      <c r="M1095" s="2">
        <f>DAY(Calendar[[#This Row],[Date]])</f>
        <v>29</v>
      </c>
      <c r="N1095" s="2">
        <f>Calendar[[#This Row],[Date]]-DATE(Calendar[[#This Row],[Annee]],1,1)+1</f>
        <v>363</v>
      </c>
      <c r="O1095" s="2" t="b">
        <f>IF(OR(Calendar[[#This Row],[Nom_Jour]]="Samedi",Calendar[[#This Row],[Nom_Jour]]="Dimanche"),TRUE)</f>
        <v>0</v>
      </c>
      <c r="P1095" s="1" t="b">
        <f>NOT(ISERROR(VLOOKUP(Calendar[[#This Row],[Date]],Fériés[Date Fériés],1,FALSE)))</f>
        <v>0</v>
      </c>
    </row>
    <row r="1096" spans="1:16" x14ac:dyDescent="0.3">
      <c r="A1096" s="1">
        <v>44925</v>
      </c>
      <c r="B1096" s="1" t="str">
        <f>TEXT(Calendar[[#This Row],[Date]],"aaaa")</f>
        <v>2022</v>
      </c>
      <c r="C1096" s="1" t="str">
        <f>"T"&amp;ROUNDUP(Calendar[[#This Row],[No_Mois]]/3,0)</f>
        <v>T4</v>
      </c>
      <c r="D1096">
        <f t="shared" si="18"/>
        <v>12</v>
      </c>
      <c r="E1096" s="2" t="str">
        <f>"M"&amp;Calendar[[#This Row],[No_Mois]]</f>
        <v>M12</v>
      </c>
      <c r="F1096" s="2" t="str">
        <f>Calendar[[#This Row],[Annee]]&amp;IF(LEN(Calendar[[#This Row],[No_Mois]])=1,"0"&amp;Calendar[[#This Row],[No_Mois]],Calendar[[#This Row],[No_Mois]])</f>
        <v>202212</v>
      </c>
      <c r="G1096" s="1" t="str">
        <f>TEXT(Calendar[[#This Row],[Date]],"mmmm")&amp;" "&amp;TEXT(Calendar[[#This Row],[Date]],"aa")</f>
        <v>décembre 22</v>
      </c>
      <c r="H1096" s="1" t="str">
        <f>TEXT(Calendar[[#This Row],[Date]],"mmm")&amp;" "&amp;TEXT(Calendar[[#This Row],[Date]],"aa")</f>
        <v>déc 22</v>
      </c>
      <c r="I1096" s="2" t="str">
        <f>"S"&amp;IF(LEN(_xlfn.ISOWEEKNUM(Calendar[[#This Row],[Date]]))=1,"0"&amp;_xlfn.ISOWEEKNUM(Calendar[[#This Row],[Date]]),_xlfn.ISOWEEKNUM(Calendar[[#This Row],[Date]]))</f>
        <v>S52</v>
      </c>
      <c r="J1096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1096" s="2" t="str">
        <f>TEXT(Calendar[[#This Row],[Date]],"jjjj")</f>
        <v>vendredi</v>
      </c>
      <c r="L1096" s="2">
        <f>WEEKDAY(Calendar[[#This Row],[Date]],2)</f>
        <v>5</v>
      </c>
      <c r="M1096" s="2">
        <f>DAY(Calendar[[#This Row],[Date]])</f>
        <v>30</v>
      </c>
      <c r="N1096" s="2">
        <f>Calendar[[#This Row],[Date]]-DATE(Calendar[[#This Row],[Annee]],1,1)+1</f>
        <v>364</v>
      </c>
      <c r="O1096" s="2" t="b">
        <f>IF(OR(Calendar[[#This Row],[Nom_Jour]]="Samedi",Calendar[[#This Row],[Nom_Jour]]="Dimanche"),TRUE)</f>
        <v>0</v>
      </c>
      <c r="P1096" s="1" t="b">
        <f>NOT(ISERROR(VLOOKUP(Calendar[[#This Row],[Date]],Fériés[Date Fériés],1,FALSE)))</f>
        <v>0</v>
      </c>
    </row>
    <row r="1097" spans="1:16" x14ac:dyDescent="0.3">
      <c r="A1097" s="1">
        <v>44926</v>
      </c>
      <c r="B1097" s="1" t="str">
        <f>TEXT(Calendar[[#This Row],[Date]],"aaaa")</f>
        <v>2022</v>
      </c>
      <c r="C1097" s="1" t="str">
        <f>"T"&amp;ROUNDUP(Calendar[[#This Row],[No_Mois]]/3,0)</f>
        <v>T4</v>
      </c>
      <c r="D1097">
        <f t="shared" ref="D1097:D1160" si="19">MONTH(A1097)</f>
        <v>12</v>
      </c>
      <c r="E1097" s="2" t="str">
        <f>"M"&amp;Calendar[[#This Row],[No_Mois]]</f>
        <v>M12</v>
      </c>
      <c r="F1097" s="2" t="str">
        <f>Calendar[[#This Row],[Annee]]&amp;IF(LEN(Calendar[[#This Row],[No_Mois]])=1,"0"&amp;Calendar[[#This Row],[No_Mois]],Calendar[[#This Row],[No_Mois]])</f>
        <v>202212</v>
      </c>
      <c r="G1097" s="1" t="str">
        <f>TEXT(Calendar[[#This Row],[Date]],"mmmm")&amp;" "&amp;TEXT(Calendar[[#This Row],[Date]],"aa")</f>
        <v>décembre 22</v>
      </c>
      <c r="H1097" s="1" t="str">
        <f>TEXT(Calendar[[#This Row],[Date]],"mmm")&amp;" "&amp;TEXT(Calendar[[#This Row],[Date]],"aa")</f>
        <v>déc 22</v>
      </c>
      <c r="I1097" s="2" t="str">
        <f>"S"&amp;IF(LEN(_xlfn.ISOWEEKNUM(Calendar[[#This Row],[Date]]))=1,"0"&amp;_xlfn.ISOWEEKNUM(Calendar[[#This Row],[Date]]),_xlfn.ISOWEEKNUM(Calendar[[#This Row],[Date]]))</f>
        <v>S52</v>
      </c>
      <c r="J1097" s="2" t="str">
        <f>Calendar[[#This Row],[Annee]]&amp;"-"&amp;IF(LEN(_xlfn.ISOWEEKNUM(Calendar[[#This Row],[Date]]))=1,"0"&amp;_xlfn.ISOWEEKNUM(Calendar[[#This Row],[Date]]),_xlfn.ISOWEEKNUM(Calendar[[#This Row],[Date]]))</f>
        <v>2022-52</v>
      </c>
      <c r="K1097" s="2" t="str">
        <f>TEXT(Calendar[[#This Row],[Date]],"jjjj")</f>
        <v>samedi</v>
      </c>
      <c r="L1097" s="2">
        <f>WEEKDAY(Calendar[[#This Row],[Date]],2)</f>
        <v>6</v>
      </c>
      <c r="M1097" s="2">
        <f>DAY(Calendar[[#This Row],[Date]])</f>
        <v>31</v>
      </c>
      <c r="N1097" s="2">
        <f>Calendar[[#This Row],[Date]]-DATE(Calendar[[#This Row],[Annee]],1,1)+1</f>
        <v>365</v>
      </c>
      <c r="O1097" s="2" t="b">
        <f>IF(OR(Calendar[[#This Row],[Nom_Jour]]="Samedi",Calendar[[#This Row],[Nom_Jour]]="Dimanche"),TRUE)</f>
        <v>1</v>
      </c>
      <c r="P1097" s="1" t="b">
        <f>NOT(ISERROR(VLOOKUP(Calendar[[#This Row],[Date]],Fériés[Date Fériés],1,FALSE)))</f>
        <v>0</v>
      </c>
    </row>
    <row r="1098" spans="1:16" x14ac:dyDescent="0.3">
      <c r="A1098" s="1">
        <v>44927</v>
      </c>
      <c r="B1098" s="1" t="str">
        <f>TEXT(Calendar[[#This Row],[Date]],"aaaa")</f>
        <v>2023</v>
      </c>
      <c r="C1098" s="1" t="str">
        <f>"T"&amp;ROUNDUP(Calendar[[#This Row],[No_Mois]]/3,0)</f>
        <v>T1</v>
      </c>
      <c r="D1098">
        <f t="shared" si="19"/>
        <v>1</v>
      </c>
      <c r="E1098" s="2" t="str">
        <f>"M"&amp;Calendar[[#This Row],[No_Mois]]</f>
        <v>M1</v>
      </c>
      <c r="F1098" s="2" t="str">
        <f>Calendar[[#This Row],[Annee]]&amp;IF(LEN(Calendar[[#This Row],[No_Mois]])=1,"0"&amp;Calendar[[#This Row],[No_Mois]],Calendar[[#This Row],[No_Mois]])</f>
        <v>202301</v>
      </c>
      <c r="G1098" s="1" t="str">
        <f>TEXT(Calendar[[#This Row],[Date]],"mmmm")&amp;" "&amp;TEXT(Calendar[[#This Row],[Date]],"aa")</f>
        <v>janvier 23</v>
      </c>
      <c r="H1098" s="1" t="str">
        <f>TEXT(Calendar[[#This Row],[Date]],"mmm")&amp;" "&amp;TEXT(Calendar[[#This Row],[Date]],"aa")</f>
        <v>janv 23</v>
      </c>
      <c r="I1098" s="2" t="str">
        <f>"S"&amp;IF(LEN(_xlfn.ISOWEEKNUM(Calendar[[#This Row],[Date]]))=1,"0"&amp;_xlfn.ISOWEEKNUM(Calendar[[#This Row],[Date]]),_xlfn.ISOWEEKNUM(Calendar[[#This Row],[Date]]))</f>
        <v>S52</v>
      </c>
      <c r="J1098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098" s="2" t="str">
        <f>TEXT(Calendar[[#This Row],[Date]],"jjjj")</f>
        <v>dimanche</v>
      </c>
      <c r="L1098" s="2">
        <f>WEEKDAY(Calendar[[#This Row],[Date]],2)</f>
        <v>7</v>
      </c>
      <c r="M1098" s="2">
        <f>DAY(Calendar[[#This Row],[Date]])</f>
        <v>1</v>
      </c>
      <c r="N1098" s="2">
        <f>Calendar[[#This Row],[Date]]-DATE(Calendar[[#This Row],[Annee]],1,1)+1</f>
        <v>1</v>
      </c>
      <c r="O1098" s="2" t="b">
        <f>IF(OR(Calendar[[#This Row],[Nom_Jour]]="Samedi",Calendar[[#This Row],[Nom_Jour]]="Dimanche"),TRUE)</f>
        <v>1</v>
      </c>
      <c r="P1098" s="1" t="b">
        <f>NOT(ISERROR(VLOOKUP(Calendar[[#This Row],[Date]],Fériés[Date Fériés],1,FALSE)))</f>
        <v>1</v>
      </c>
    </row>
    <row r="1099" spans="1:16" x14ac:dyDescent="0.3">
      <c r="A1099" s="1">
        <v>44928</v>
      </c>
      <c r="B1099" s="1" t="str">
        <f>TEXT(Calendar[[#This Row],[Date]],"aaaa")</f>
        <v>2023</v>
      </c>
      <c r="C1099" s="1" t="str">
        <f>"T"&amp;ROUNDUP(Calendar[[#This Row],[No_Mois]]/3,0)</f>
        <v>T1</v>
      </c>
      <c r="D1099">
        <f t="shared" si="19"/>
        <v>1</v>
      </c>
      <c r="E1099" s="2" t="str">
        <f>"M"&amp;Calendar[[#This Row],[No_Mois]]</f>
        <v>M1</v>
      </c>
      <c r="F1099" s="2" t="str">
        <f>Calendar[[#This Row],[Annee]]&amp;IF(LEN(Calendar[[#This Row],[No_Mois]])=1,"0"&amp;Calendar[[#This Row],[No_Mois]],Calendar[[#This Row],[No_Mois]])</f>
        <v>202301</v>
      </c>
      <c r="G1099" s="1" t="str">
        <f>TEXT(Calendar[[#This Row],[Date]],"mmmm")&amp;" "&amp;TEXT(Calendar[[#This Row],[Date]],"aa")</f>
        <v>janvier 23</v>
      </c>
      <c r="H1099" s="1" t="str">
        <f>TEXT(Calendar[[#This Row],[Date]],"mmm")&amp;" "&amp;TEXT(Calendar[[#This Row],[Date]],"aa")</f>
        <v>janv 23</v>
      </c>
      <c r="I1099" s="2" t="str">
        <f>"S"&amp;IF(LEN(_xlfn.ISOWEEKNUM(Calendar[[#This Row],[Date]]))=1,"0"&amp;_xlfn.ISOWEEKNUM(Calendar[[#This Row],[Date]]),_xlfn.ISOWEEKNUM(Calendar[[#This Row],[Date]]))</f>
        <v>S01</v>
      </c>
      <c r="J1099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099" s="2" t="str">
        <f>TEXT(Calendar[[#This Row],[Date]],"jjjj")</f>
        <v>lundi</v>
      </c>
      <c r="L1099" s="2">
        <f>WEEKDAY(Calendar[[#This Row],[Date]],2)</f>
        <v>1</v>
      </c>
      <c r="M1099" s="2">
        <f>DAY(Calendar[[#This Row],[Date]])</f>
        <v>2</v>
      </c>
      <c r="N1099" s="2">
        <f>Calendar[[#This Row],[Date]]-DATE(Calendar[[#This Row],[Annee]],1,1)+1</f>
        <v>2</v>
      </c>
      <c r="O1099" s="2" t="b">
        <f>IF(OR(Calendar[[#This Row],[Nom_Jour]]="Samedi",Calendar[[#This Row],[Nom_Jour]]="Dimanche"),TRUE)</f>
        <v>0</v>
      </c>
      <c r="P1099" s="1" t="b">
        <f>NOT(ISERROR(VLOOKUP(Calendar[[#This Row],[Date]],Fériés[Date Fériés],1,FALSE)))</f>
        <v>0</v>
      </c>
    </row>
    <row r="1100" spans="1:16" x14ac:dyDescent="0.3">
      <c r="A1100" s="1">
        <v>44929</v>
      </c>
      <c r="B1100" s="1" t="str">
        <f>TEXT(Calendar[[#This Row],[Date]],"aaaa")</f>
        <v>2023</v>
      </c>
      <c r="C1100" s="1" t="str">
        <f>"T"&amp;ROUNDUP(Calendar[[#This Row],[No_Mois]]/3,0)</f>
        <v>T1</v>
      </c>
      <c r="D1100">
        <f t="shared" si="19"/>
        <v>1</v>
      </c>
      <c r="E1100" s="2" t="str">
        <f>"M"&amp;Calendar[[#This Row],[No_Mois]]</f>
        <v>M1</v>
      </c>
      <c r="F1100" s="2" t="str">
        <f>Calendar[[#This Row],[Annee]]&amp;IF(LEN(Calendar[[#This Row],[No_Mois]])=1,"0"&amp;Calendar[[#This Row],[No_Mois]],Calendar[[#This Row],[No_Mois]])</f>
        <v>202301</v>
      </c>
      <c r="G1100" s="1" t="str">
        <f>TEXT(Calendar[[#This Row],[Date]],"mmmm")&amp;" "&amp;TEXT(Calendar[[#This Row],[Date]],"aa")</f>
        <v>janvier 23</v>
      </c>
      <c r="H1100" s="1" t="str">
        <f>TEXT(Calendar[[#This Row],[Date]],"mmm")&amp;" "&amp;TEXT(Calendar[[#This Row],[Date]],"aa")</f>
        <v>janv 23</v>
      </c>
      <c r="I1100" s="2" t="str">
        <f>"S"&amp;IF(LEN(_xlfn.ISOWEEKNUM(Calendar[[#This Row],[Date]]))=1,"0"&amp;_xlfn.ISOWEEKNUM(Calendar[[#This Row],[Date]]),_xlfn.ISOWEEKNUM(Calendar[[#This Row],[Date]]))</f>
        <v>S01</v>
      </c>
      <c r="J1100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100" s="2" t="str">
        <f>TEXT(Calendar[[#This Row],[Date]],"jjjj")</f>
        <v>mardi</v>
      </c>
      <c r="L1100" s="2">
        <f>WEEKDAY(Calendar[[#This Row],[Date]],2)</f>
        <v>2</v>
      </c>
      <c r="M1100" s="2">
        <f>DAY(Calendar[[#This Row],[Date]])</f>
        <v>3</v>
      </c>
      <c r="N1100" s="2">
        <f>Calendar[[#This Row],[Date]]-DATE(Calendar[[#This Row],[Annee]],1,1)+1</f>
        <v>3</v>
      </c>
      <c r="O1100" s="2" t="b">
        <f>IF(OR(Calendar[[#This Row],[Nom_Jour]]="Samedi",Calendar[[#This Row],[Nom_Jour]]="Dimanche"),TRUE)</f>
        <v>0</v>
      </c>
      <c r="P1100" s="1" t="b">
        <f>NOT(ISERROR(VLOOKUP(Calendar[[#This Row],[Date]],Fériés[Date Fériés],1,FALSE)))</f>
        <v>0</v>
      </c>
    </row>
    <row r="1101" spans="1:16" x14ac:dyDescent="0.3">
      <c r="A1101" s="1">
        <v>44930</v>
      </c>
      <c r="B1101" s="1" t="str">
        <f>TEXT(Calendar[[#This Row],[Date]],"aaaa")</f>
        <v>2023</v>
      </c>
      <c r="C1101" s="1" t="str">
        <f>"T"&amp;ROUNDUP(Calendar[[#This Row],[No_Mois]]/3,0)</f>
        <v>T1</v>
      </c>
      <c r="D1101">
        <f t="shared" si="19"/>
        <v>1</v>
      </c>
      <c r="E1101" s="2" t="str">
        <f>"M"&amp;Calendar[[#This Row],[No_Mois]]</f>
        <v>M1</v>
      </c>
      <c r="F1101" s="2" t="str">
        <f>Calendar[[#This Row],[Annee]]&amp;IF(LEN(Calendar[[#This Row],[No_Mois]])=1,"0"&amp;Calendar[[#This Row],[No_Mois]],Calendar[[#This Row],[No_Mois]])</f>
        <v>202301</v>
      </c>
      <c r="G1101" s="1" t="str">
        <f>TEXT(Calendar[[#This Row],[Date]],"mmmm")&amp;" "&amp;TEXT(Calendar[[#This Row],[Date]],"aa")</f>
        <v>janvier 23</v>
      </c>
      <c r="H1101" s="1" t="str">
        <f>TEXT(Calendar[[#This Row],[Date]],"mmm")&amp;" "&amp;TEXT(Calendar[[#This Row],[Date]],"aa")</f>
        <v>janv 23</v>
      </c>
      <c r="I1101" s="2" t="str">
        <f>"S"&amp;IF(LEN(_xlfn.ISOWEEKNUM(Calendar[[#This Row],[Date]]))=1,"0"&amp;_xlfn.ISOWEEKNUM(Calendar[[#This Row],[Date]]),_xlfn.ISOWEEKNUM(Calendar[[#This Row],[Date]]))</f>
        <v>S01</v>
      </c>
      <c r="J1101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101" s="2" t="str">
        <f>TEXT(Calendar[[#This Row],[Date]],"jjjj")</f>
        <v>mercredi</v>
      </c>
      <c r="L1101" s="2">
        <f>WEEKDAY(Calendar[[#This Row],[Date]],2)</f>
        <v>3</v>
      </c>
      <c r="M1101" s="2">
        <f>DAY(Calendar[[#This Row],[Date]])</f>
        <v>4</v>
      </c>
      <c r="N1101" s="2">
        <f>Calendar[[#This Row],[Date]]-DATE(Calendar[[#This Row],[Annee]],1,1)+1</f>
        <v>4</v>
      </c>
      <c r="O1101" s="2" t="b">
        <f>IF(OR(Calendar[[#This Row],[Nom_Jour]]="Samedi",Calendar[[#This Row],[Nom_Jour]]="Dimanche"),TRUE)</f>
        <v>0</v>
      </c>
      <c r="P1101" s="1" t="b">
        <f>NOT(ISERROR(VLOOKUP(Calendar[[#This Row],[Date]],Fériés[Date Fériés],1,FALSE)))</f>
        <v>0</v>
      </c>
    </row>
    <row r="1102" spans="1:16" x14ac:dyDescent="0.3">
      <c r="A1102" s="1">
        <v>44931</v>
      </c>
      <c r="B1102" s="1" t="str">
        <f>TEXT(Calendar[[#This Row],[Date]],"aaaa")</f>
        <v>2023</v>
      </c>
      <c r="C1102" s="1" t="str">
        <f>"T"&amp;ROUNDUP(Calendar[[#This Row],[No_Mois]]/3,0)</f>
        <v>T1</v>
      </c>
      <c r="D1102">
        <f t="shared" si="19"/>
        <v>1</v>
      </c>
      <c r="E1102" s="2" t="str">
        <f>"M"&amp;Calendar[[#This Row],[No_Mois]]</f>
        <v>M1</v>
      </c>
      <c r="F1102" s="2" t="str">
        <f>Calendar[[#This Row],[Annee]]&amp;IF(LEN(Calendar[[#This Row],[No_Mois]])=1,"0"&amp;Calendar[[#This Row],[No_Mois]],Calendar[[#This Row],[No_Mois]])</f>
        <v>202301</v>
      </c>
      <c r="G1102" s="1" t="str">
        <f>TEXT(Calendar[[#This Row],[Date]],"mmmm")&amp;" "&amp;TEXT(Calendar[[#This Row],[Date]],"aa")</f>
        <v>janvier 23</v>
      </c>
      <c r="H1102" s="1" t="str">
        <f>TEXT(Calendar[[#This Row],[Date]],"mmm")&amp;" "&amp;TEXT(Calendar[[#This Row],[Date]],"aa")</f>
        <v>janv 23</v>
      </c>
      <c r="I1102" s="2" t="str">
        <f>"S"&amp;IF(LEN(_xlfn.ISOWEEKNUM(Calendar[[#This Row],[Date]]))=1,"0"&amp;_xlfn.ISOWEEKNUM(Calendar[[#This Row],[Date]]),_xlfn.ISOWEEKNUM(Calendar[[#This Row],[Date]]))</f>
        <v>S01</v>
      </c>
      <c r="J1102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102" s="2" t="str">
        <f>TEXT(Calendar[[#This Row],[Date]],"jjjj")</f>
        <v>jeudi</v>
      </c>
      <c r="L1102" s="2">
        <f>WEEKDAY(Calendar[[#This Row],[Date]],2)</f>
        <v>4</v>
      </c>
      <c r="M1102" s="2">
        <f>DAY(Calendar[[#This Row],[Date]])</f>
        <v>5</v>
      </c>
      <c r="N1102" s="2">
        <f>Calendar[[#This Row],[Date]]-DATE(Calendar[[#This Row],[Annee]],1,1)+1</f>
        <v>5</v>
      </c>
      <c r="O1102" s="2" t="b">
        <f>IF(OR(Calendar[[#This Row],[Nom_Jour]]="Samedi",Calendar[[#This Row],[Nom_Jour]]="Dimanche"),TRUE)</f>
        <v>0</v>
      </c>
      <c r="P1102" s="1" t="b">
        <f>NOT(ISERROR(VLOOKUP(Calendar[[#This Row],[Date]],Fériés[Date Fériés],1,FALSE)))</f>
        <v>0</v>
      </c>
    </row>
    <row r="1103" spans="1:16" x14ac:dyDescent="0.3">
      <c r="A1103" s="1">
        <v>44932</v>
      </c>
      <c r="B1103" s="1" t="str">
        <f>TEXT(Calendar[[#This Row],[Date]],"aaaa")</f>
        <v>2023</v>
      </c>
      <c r="C1103" s="1" t="str">
        <f>"T"&amp;ROUNDUP(Calendar[[#This Row],[No_Mois]]/3,0)</f>
        <v>T1</v>
      </c>
      <c r="D1103">
        <f t="shared" si="19"/>
        <v>1</v>
      </c>
      <c r="E1103" s="2" t="str">
        <f>"M"&amp;Calendar[[#This Row],[No_Mois]]</f>
        <v>M1</v>
      </c>
      <c r="F1103" s="2" t="str">
        <f>Calendar[[#This Row],[Annee]]&amp;IF(LEN(Calendar[[#This Row],[No_Mois]])=1,"0"&amp;Calendar[[#This Row],[No_Mois]],Calendar[[#This Row],[No_Mois]])</f>
        <v>202301</v>
      </c>
      <c r="G1103" s="1" t="str">
        <f>TEXT(Calendar[[#This Row],[Date]],"mmmm")&amp;" "&amp;TEXT(Calendar[[#This Row],[Date]],"aa")</f>
        <v>janvier 23</v>
      </c>
      <c r="H1103" s="1" t="str">
        <f>TEXT(Calendar[[#This Row],[Date]],"mmm")&amp;" "&amp;TEXT(Calendar[[#This Row],[Date]],"aa")</f>
        <v>janv 23</v>
      </c>
      <c r="I1103" s="2" t="str">
        <f>"S"&amp;IF(LEN(_xlfn.ISOWEEKNUM(Calendar[[#This Row],[Date]]))=1,"0"&amp;_xlfn.ISOWEEKNUM(Calendar[[#This Row],[Date]]),_xlfn.ISOWEEKNUM(Calendar[[#This Row],[Date]]))</f>
        <v>S01</v>
      </c>
      <c r="J1103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103" s="2" t="str">
        <f>TEXT(Calendar[[#This Row],[Date]],"jjjj")</f>
        <v>vendredi</v>
      </c>
      <c r="L1103" s="2">
        <f>WEEKDAY(Calendar[[#This Row],[Date]],2)</f>
        <v>5</v>
      </c>
      <c r="M1103" s="2">
        <f>DAY(Calendar[[#This Row],[Date]])</f>
        <v>6</v>
      </c>
      <c r="N1103" s="2">
        <f>Calendar[[#This Row],[Date]]-DATE(Calendar[[#This Row],[Annee]],1,1)+1</f>
        <v>6</v>
      </c>
      <c r="O1103" s="2" t="b">
        <f>IF(OR(Calendar[[#This Row],[Nom_Jour]]="Samedi",Calendar[[#This Row],[Nom_Jour]]="Dimanche"),TRUE)</f>
        <v>0</v>
      </c>
      <c r="P1103" s="1" t="b">
        <f>NOT(ISERROR(VLOOKUP(Calendar[[#This Row],[Date]],Fériés[Date Fériés],1,FALSE)))</f>
        <v>0</v>
      </c>
    </row>
    <row r="1104" spans="1:16" x14ac:dyDescent="0.3">
      <c r="A1104" s="1">
        <v>44933</v>
      </c>
      <c r="B1104" s="1" t="str">
        <f>TEXT(Calendar[[#This Row],[Date]],"aaaa")</f>
        <v>2023</v>
      </c>
      <c r="C1104" s="1" t="str">
        <f>"T"&amp;ROUNDUP(Calendar[[#This Row],[No_Mois]]/3,0)</f>
        <v>T1</v>
      </c>
      <c r="D1104">
        <f t="shared" si="19"/>
        <v>1</v>
      </c>
      <c r="E1104" s="2" t="str">
        <f>"M"&amp;Calendar[[#This Row],[No_Mois]]</f>
        <v>M1</v>
      </c>
      <c r="F1104" s="2" t="str">
        <f>Calendar[[#This Row],[Annee]]&amp;IF(LEN(Calendar[[#This Row],[No_Mois]])=1,"0"&amp;Calendar[[#This Row],[No_Mois]],Calendar[[#This Row],[No_Mois]])</f>
        <v>202301</v>
      </c>
      <c r="G1104" s="1" t="str">
        <f>TEXT(Calendar[[#This Row],[Date]],"mmmm")&amp;" "&amp;TEXT(Calendar[[#This Row],[Date]],"aa")</f>
        <v>janvier 23</v>
      </c>
      <c r="H1104" s="1" t="str">
        <f>TEXT(Calendar[[#This Row],[Date]],"mmm")&amp;" "&amp;TEXT(Calendar[[#This Row],[Date]],"aa")</f>
        <v>janv 23</v>
      </c>
      <c r="I1104" s="2" t="str">
        <f>"S"&amp;IF(LEN(_xlfn.ISOWEEKNUM(Calendar[[#This Row],[Date]]))=1,"0"&amp;_xlfn.ISOWEEKNUM(Calendar[[#This Row],[Date]]),_xlfn.ISOWEEKNUM(Calendar[[#This Row],[Date]]))</f>
        <v>S01</v>
      </c>
      <c r="J1104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104" s="2" t="str">
        <f>TEXT(Calendar[[#This Row],[Date]],"jjjj")</f>
        <v>samedi</v>
      </c>
      <c r="L1104" s="2">
        <f>WEEKDAY(Calendar[[#This Row],[Date]],2)</f>
        <v>6</v>
      </c>
      <c r="M1104" s="2">
        <f>DAY(Calendar[[#This Row],[Date]])</f>
        <v>7</v>
      </c>
      <c r="N1104" s="2">
        <f>Calendar[[#This Row],[Date]]-DATE(Calendar[[#This Row],[Annee]],1,1)+1</f>
        <v>7</v>
      </c>
      <c r="O1104" s="2" t="b">
        <f>IF(OR(Calendar[[#This Row],[Nom_Jour]]="Samedi",Calendar[[#This Row],[Nom_Jour]]="Dimanche"),TRUE)</f>
        <v>1</v>
      </c>
      <c r="P1104" s="1" t="b">
        <f>NOT(ISERROR(VLOOKUP(Calendar[[#This Row],[Date]],Fériés[Date Fériés],1,FALSE)))</f>
        <v>0</v>
      </c>
    </row>
    <row r="1105" spans="1:16" x14ac:dyDescent="0.3">
      <c r="A1105" s="1">
        <v>44934</v>
      </c>
      <c r="B1105" s="1" t="str">
        <f>TEXT(Calendar[[#This Row],[Date]],"aaaa")</f>
        <v>2023</v>
      </c>
      <c r="C1105" s="1" t="str">
        <f>"T"&amp;ROUNDUP(Calendar[[#This Row],[No_Mois]]/3,0)</f>
        <v>T1</v>
      </c>
      <c r="D1105">
        <f t="shared" si="19"/>
        <v>1</v>
      </c>
      <c r="E1105" s="2" t="str">
        <f>"M"&amp;Calendar[[#This Row],[No_Mois]]</f>
        <v>M1</v>
      </c>
      <c r="F1105" s="2" t="str">
        <f>Calendar[[#This Row],[Annee]]&amp;IF(LEN(Calendar[[#This Row],[No_Mois]])=1,"0"&amp;Calendar[[#This Row],[No_Mois]],Calendar[[#This Row],[No_Mois]])</f>
        <v>202301</v>
      </c>
      <c r="G1105" s="1" t="str">
        <f>TEXT(Calendar[[#This Row],[Date]],"mmmm")&amp;" "&amp;TEXT(Calendar[[#This Row],[Date]],"aa")</f>
        <v>janvier 23</v>
      </c>
      <c r="H1105" s="1" t="str">
        <f>TEXT(Calendar[[#This Row],[Date]],"mmm")&amp;" "&amp;TEXT(Calendar[[#This Row],[Date]],"aa")</f>
        <v>janv 23</v>
      </c>
      <c r="I1105" s="2" t="str">
        <f>"S"&amp;IF(LEN(_xlfn.ISOWEEKNUM(Calendar[[#This Row],[Date]]))=1,"0"&amp;_xlfn.ISOWEEKNUM(Calendar[[#This Row],[Date]]),_xlfn.ISOWEEKNUM(Calendar[[#This Row],[Date]]))</f>
        <v>S01</v>
      </c>
      <c r="J1105" s="2" t="str">
        <f>Calendar[[#This Row],[Annee]]&amp;"-"&amp;IF(LEN(_xlfn.ISOWEEKNUM(Calendar[[#This Row],[Date]]))=1,"0"&amp;_xlfn.ISOWEEKNUM(Calendar[[#This Row],[Date]]),_xlfn.ISOWEEKNUM(Calendar[[#This Row],[Date]]))</f>
        <v>2023-01</v>
      </c>
      <c r="K1105" s="2" t="str">
        <f>TEXT(Calendar[[#This Row],[Date]],"jjjj")</f>
        <v>dimanche</v>
      </c>
      <c r="L1105" s="2">
        <f>WEEKDAY(Calendar[[#This Row],[Date]],2)</f>
        <v>7</v>
      </c>
      <c r="M1105" s="2">
        <f>DAY(Calendar[[#This Row],[Date]])</f>
        <v>8</v>
      </c>
      <c r="N1105" s="2">
        <f>Calendar[[#This Row],[Date]]-DATE(Calendar[[#This Row],[Annee]],1,1)+1</f>
        <v>8</v>
      </c>
      <c r="O1105" s="2" t="b">
        <f>IF(OR(Calendar[[#This Row],[Nom_Jour]]="Samedi",Calendar[[#This Row],[Nom_Jour]]="Dimanche"),TRUE)</f>
        <v>1</v>
      </c>
      <c r="P1105" s="1" t="b">
        <f>NOT(ISERROR(VLOOKUP(Calendar[[#This Row],[Date]],Fériés[Date Fériés],1,FALSE)))</f>
        <v>0</v>
      </c>
    </row>
    <row r="1106" spans="1:16" x14ac:dyDescent="0.3">
      <c r="A1106" s="1">
        <v>44935</v>
      </c>
      <c r="B1106" s="1" t="str">
        <f>TEXT(Calendar[[#This Row],[Date]],"aaaa")</f>
        <v>2023</v>
      </c>
      <c r="C1106" s="1" t="str">
        <f>"T"&amp;ROUNDUP(Calendar[[#This Row],[No_Mois]]/3,0)</f>
        <v>T1</v>
      </c>
      <c r="D1106">
        <f t="shared" si="19"/>
        <v>1</v>
      </c>
      <c r="E1106" s="2" t="str">
        <f>"M"&amp;Calendar[[#This Row],[No_Mois]]</f>
        <v>M1</v>
      </c>
      <c r="F1106" s="2" t="str">
        <f>Calendar[[#This Row],[Annee]]&amp;IF(LEN(Calendar[[#This Row],[No_Mois]])=1,"0"&amp;Calendar[[#This Row],[No_Mois]],Calendar[[#This Row],[No_Mois]])</f>
        <v>202301</v>
      </c>
      <c r="G1106" s="1" t="str">
        <f>TEXT(Calendar[[#This Row],[Date]],"mmmm")&amp;" "&amp;TEXT(Calendar[[#This Row],[Date]],"aa")</f>
        <v>janvier 23</v>
      </c>
      <c r="H1106" s="1" t="str">
        <f>TEXT(Calendar[[#This Row],[Date]],"mmm")&amp;" "&amp;TEXT(Calendar[[#This Row],[Date]],"aa")</f>
        <v>janv 23</v>
      </c>
      <c r="I1106" s="2" t="str">
        <f>"S"&amp;IF(LEN(_xlfn.ISOWEEKNUM(Calendar[[#This Row],[Date]]))=1,"0"&amp;_xlfn.ISOWEEKNUM(Calendar[[#This Row],[Date]]),_xlfn.ISOWEEKNUM(Calendar[[#This Row],[Date]]))</f>
        <v>S02</v>
      </c>
      <c r="J1106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06" s="2" t="str">
        <f>TEXT(Calendar[[#This Row],[Date]],"jjjj")</f>
        <v>lundi</v>
      </c>
      <c r="L1106" s="2">
        <f>WEEKDAY(Calendar[[#This Row],[Date]],2)</f>
        <v>1</v>
      </c>
      <c r="M1106" s="2">
        <f>DAY(Calendar[[#This Row],[Date]])</f>
        <v>9</v>
      </c>
      <c r="N1106" s="2">
        <f>Calendar[[#This Row],[Date]]-DATE(Calendar[[#This Row],[Annee]],1,1)+1</f>
        <v>9</v>
      </c>
      <c r="O1106" s="2" t="b">
        <f>IF(OR(Calendar[[#This Row],[Nom_Jour]]="Samedi",Calendar[[#This Row],[Nom_Jour]]="Dimanche"),TRUE)</f>
        <v>0</v>
      </c>
      <c r="P1106" s="1" t="b">
        <f>NOT(ISERROR(VLOOKUP(Calendar[[#This Row],[Date]],Fériés[Date Fériés],1,FALSE)))</f>
        <v>0</v>
      </c>
    </row>
    <row r="1107" spans="1:16" x14ac:dyDescent="0.3">
      <c r="A1107" s="1">
        <v>44936</v>
      </c>
      <c r="B1107" s="1" t="str">
        <f>TEXT(Calendar[[#This Row],[Date]],"aaaa")</f>
        <v>2023</v>
      </c>
      <c r="C1107" s="1" t="str">
        <f>"T"&amp;ROUNDUP(Calendar[[#This Row],[No_Mois]]/3,0)</f>
        <v>T1</v>
      </c>
      <c r="D1107">
        <f t="shared" si="19"/>
        <v>1</v>
      </c>
      <c r="E1107" s="2" t="str">
        <f>"M"&amp;Calendar[[#This Row],[No_Mois]]</f>
        <v>M1</v>
      </c>
      <c r="F1107" s="2" t="str">
        <f>Calendar[[#This Row],[Annee]]&amp;IF(LEN(Calendar[[#This Row],[No_Mois]])=1,"0"&amp;Calendar[[#This Row],[No_Mois]],Calendar[[#This Row],[No_Mois]])</f>
        <v>202301</v>
      </c>
      <c r="G1107" s="1" t="str">
        <f>TEXT(Calendar[[#This Row],[Date]],"mmmm")&amp;" "&amp;TEXT(Calendar[[#This Row],[Date]],"aa")</f>
        <v>janvier 23</v>
      </c>
      <c r="H1107" s="1" t="str">
        <f>TEXT(Calendar[[#This Row],[Date]],"mmm")&amp;" "&amp;TEXT(Calendar[[#This Row],[Date]],"aa")</f>
        <v>janv 23</v>
      </c>
      <c r="I1107" s="2" t="str">
        <f>"S"&amp;IF(LEN(_xlfn.ISOWEEKNUM(Calendar[[#This Row],[Date]]))=1,"0"&amp;_xlfn.ISOWEEKNUM(Calendar[[#This Row],[Date]]),_xlfn.ISOWEEKNUM(Calendar[[#This Row],[Date]]))</f>
        <v>S02</v>
      </c>
      <c r="J1107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07" s="2" t="str">
        <f>TEXT(Calendar[[#This Row],[Date]],"jjjj")</f>
        <v>mardi</v>
      </c>
      <c r="L1107" s="2">
        <f>WEEKDAY(Calendar[[#This Row],[Date]],2)</f>
        <v>2</v>
      </c>
      <c r="M1107" s="2">
        <f>DAY(Calendar[[#This Row],[Date]])</f>
        <v>10</v>
      </c>
      <c r="N1107" s="2">
        <f>Calendar[[#This Row],[Date]]-DATE(Calendar[[#This Row],[Annee]],1,1)+1</f>
        <v>10</v>
      </c>
      <c r="O1107" s="2" t="b">
        <f>IF(OR(Calendar[[#This Row],[Nom_Jour]]="Samedi",Calendar[[#This Row],[Nom_Jour]]="Dimanche"),TRUE)</f>
        <v>0</v>
      </c>
      <c r="P1107" s="1" t="b">
        <f>NOT(ISERROR(VLOOKUP(Calendar[[#This Row],[Date]],Fériés[Date Fériés],1,FALSE)))</f>
        <v>0</v>
      </c>
    </row>
    <row r="1108" spans="1:16" x14ac:dyDescent="0.3">
      <c r="A1108" s="1">
        <v>44937</v>
      </c>
      <c r="B1108" s="1" t="str">
        <f>TEXT(Calendar[[#This Row],[Date]],"aaaa")</f>
        <v>2023</v>
      </c>
      <c r="C1108" s="1" t="str">
        <f>"T"&amp;ROUNDUP(Calendar[[#This Row],[No_Mois]]/3,0)</f>
        <v>T1</v>
      </c>
      <c r="D1108">
        <f t="shared" si="19"/>
        <v>1</v>
      </c>
      <c r="E1108" s="2" t="str">
        <f>"M"&amp;Calendar[[#This Row],[No_Mois]]</f>
        <v>M1</v>
      </c>
      <c r="F1108" s="2" t="str">
        <f>Calendar[[#This Row],[Annee]]&amp;IF(LEN(Calendar[[#This Row],[No_Mois]])=1,"0"&amp;Calendar[[#This Row],[No_Mois]],Calendar[[#This Row],[No_Mois]])</f>
        <v>202301</v>
      </c>
      <c r="G1108" s="1" t="str">
        <f>TEXT(Calendar[[#This Row],[Date]],"mmmm")&amp;" "&amp;TEXT(Calendar[[#This Row],[Date]],"aa")</f>
        <v>janvier 23</v>
      </c>
      <c r="H1108" s="1" t="str">
        <f>TEXT(Calendar[[#This Row],[Date]],"mmm")&amp;" "&amp;TEXT(Calendar[[#This Row],[Date]],"aa")</f>
        <v>janv 23</v>
      </c>
      <c r="I1108" s="2" t="str">
        <f>"S"&amp;IF(LEN(_xlfn.ISOWEEKNUM(Calendar[[#This Row],[Date]]))=1,"0"&amp;_xlfn.ISOWEEKNUM(Calendar[[#This Row],[Date]]),_xlfn.ISOWEEKNUM(Calendar[[#This Row],[Date]]))</f>
        <v>S02</v>
      </c>
      <c r="J1108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08" s="2" t="str">
        <f>TEXT(Calendar[[#This Row],[Date]],"jjjj")</f>
        <v>mercredi</v>
      </c>
      <c r="L1108" s="2">
        <f>WEEKDAY(Calendar[[#This Row],[Date]],2)</f>
        <v>3</v>
      </c>
      <c r="M1108" s="2">
        <f>DAY(Calendar[[#This Row],[Date]])</f>
        <v>11</v>
      </c>
      <c r="N1108" s="2">
        <f>Calendar[[#This Row],[Date]]-DATE(Calendar[[#This Row],[Annee]],1,1)+1</f>
        <v>11</v>
      </c>
      <c r="O1108" s="2" t="b">
        <f>IF(OR(Calendar[[#This Row],[Nom_Jour]]="Samedi",Calendar[[#This Row],[Nom_Jour]]="Dimanche"),TRUE)</f>
        <v>0</v>
      </c>
      <c r="P1108" s="1" t="b">
        <f>NOT(ISERROR(VLOOKUP(Calendar[[#This Row],[Date]],Fériés[Date Fériés],1,FALSE)))</f>
        <v>0</v>
      </c>
    </row>
    <row r="1109" spans="1:16" x14ac:dyDescent="0.3">
      <c r="A1109" s="1">
        <v>44938</v>
      </c>
      <c r="B1109" s="1" t="str">
        <f>TEXT(Calendar[[#This Row],[Date]],"aaaa")</f>
        <v>2023</v>
      </c>
      <c r="C1109" s="1" t="str">
        <f>"T"&amp;ROUNDUP(Calendar[[#This Row],[No_Mois]]/3,0)</f>
        <v>T1</v>
      </c>
      <c r="D1109">
        <f t="shared" si="19"/>
        <v>1</v>
      </c>
      <c r="E1109" s="2" t="str">
        <f>"M"&amp;Calendar[[#This Row],[No_Mois]]</f>
        <v>M1</v>
      </c>
      <c r="F1109" s="2" t="str">
        <f>Calendar[[#This Row],[Annee]]&amp;IF(LEN(Calendar[[#This Row],[No_Mois]])=1,"0"&amp;Calendar[[#This Row],[No_Mois]],Calendar[[#This Row],[No_Mois]])</f>
        <v>202301</v>
      </c>
      <c r="G1109" s="1" t="str">
        <f>TEXT(Calendar[[#This Row],[Date]],"mmmm")&amp;" "&amp;TEXT(Calendar[[#This Row],[Date]],"aa")</f>
        <v>janvier 23</v>
      </c>
      <c r="H1109" s="1" t="str">
        <f>TEXT(Calendar[[#This Row],[Date]],"mmm")&amp;" "&amp;TEXT(Calendar[[#This Row],[Date]],"aa")</f>
        <v>janv 23</v>
      </c>
      <c r="I1109" s="2" t="str">
        <f>"S"&amp;IF(LEN(_xlfn.ISOWEEKNUM(Calendar[[#This Row],[Date]]))=1,"0"&amp;_xlfn.ISOWEEKNUM(Calendar[[#This Row],[Date]]),_xlfn.ISOWEEKNUM(Calendar[[#This Row],[Date]]))</f>
        <v>S02</v>
      </c>
      <c r="J1109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09" s="2" t="str">
        <f>TEXT(Calendar[[#This Row],[Date]],"jjjj")</f>
        <v>jeudi</v>
      </c>
      <c r="L1109" s="2">
        <f>WEEKDAY(Calendar[[#This Row],[Date]],2)</f>
        <v>4</v>
      </c>
      <c r="M1109" s="2">
        <f>DAY(Calendar[[#This Row],[Date]])</f>
        <v>12</v>
      </c>
      <c r="N1109" s="2">
        <f>Calendar[[#This Row],[Date]]-DATE(Calendar[[#This Row],[Annee]],1,1)+1</f>
        <v>12</v>
      </c>
      <c r="O1109" s="2" t="b">
        <f>IF(OR(Calendar[[#This Row],[Nom_Jour]]="Samedi",Calendar[[#This Row],[Nom_Jour]]="Dimanche"),TRUE)</f>
        <v>0</v>
      </c>
      <c r="P1109" s="1" t="b">
        <f>NOT(ISERROR(VLOOKUP(Calendar[[#This Row],[Date]],Fériés[Date Fériés],1,FALSE)))</f>
        <v>0</v>
      </c>
    </row>
    <row r="1110" spans="1:16" x14ac:dyDescent="0.3">
      <c r="A1110" s="1">
        <v>44939</v>
      </c>
      <c r="B1110" s="1" t="str">
        <f>TEXT(Calendar[[#This Row],[Date]],"aaaa")</f>
        <v>2023</v>
      </c>
      <c r="C1110" s="1" t="str">
        <f>"T"&amp;ROUNDUP(Calendar[[#This Row],[No_Mois]]/3,0)</f>
        <v>T1</v>
      </c>
      <c r="D1110">
        <f t="shared" si="19"/>
        <v>1</v>
      </c>
      <c r="E1110" s="2" t="str">
        <f>"M"&amp;Calendar[[#This Row],[No_Mois]]</f>
        <v>M1</v>
      </c>
      <c r="F1110" s="2" t="str">
        <f>Calendar[[#This Row],[Annee]]&amp;IF(LEN(Calendar[[#This Row],[No_Mois]])=1,"0"&amp;Calendar[[#This Row],[No_Mois]],Calendar[[#This Row],[No_Mois]])</f>
        <v>202301</v>
      </c>
      <c r="G1110" s="1" t="str">
        <f>TEXT(Calendar[[#This Row],[Date]],"mmmm")&amp;" "&amp;TEXT(Calendar[[#This Row],[Date]],"aa")</f>
        <v>janvier 23</v>
      </c>
      <c r="H1110" s="1" t="str">
        <f>TEXT(Calendar[[#This Row],[Date]],"mmm")&amp;" "&amp;TEXT(Calendar[[#This Row],[Date]],"aa")</f>
        <v>janv 23</v>
      </c>
      <c r="I1110" s="2" t="str">
        <f>"S"&amp;IF(LEN(_xlfn.ISOWEEKNUM(Calendar[[#This Row],[Date]]))=1,"0"&amp;_xlfn.ISOWEEKNUM(Calendar[[#This Row],[Date]]),_xlfn.ISOWEEKNUM(Calendar[[#This Row],[Date]]))</f>
        <v>S02</v>
      </c>
      <c r="J1110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10" s="2" t="str">
        <f>TEXT(Calendar[[#This Row],[Date]],"jjjj")</f>
        <v>vendredi</v>
      </c>
      <c r="L1110" s="2">
        <f>WEEKDAY(Calendar[[#This Row],[Date]],2)</f>
        <v>5</v>
      </c>
      <c r="M1110" s="2">
        <f>DAY(Calendar[[#This Row],[Date]])</f>
        <v>13</v>
      </c>
      <c r="N1110" s="2">
        <f>Calendar[[#This Row],[Date]]-DATE(Calendar[[#This Row],[Annee]],1,1)+1</f>
        <v>13</v>
      </c>
      <c r="O1110" s="2" t="b">
        <f>IF(OR(Calendar[[#This Row],[Nom_Jour]]="Samedi",Calendar[[#This Row],[Nom_Jour]]="Dimanche"),TRUE)</f>
        <v>0</v>
      </c>
      <c r="P1110" s="1" t="b">
        <f>NOT(ISERROR(VLOOKUP(Calendar[[#This Row],[Date]],Fériés[Date Fériés],1,FALSE)))</f>
        <v>0</v>
      </c>
    </row>
    <row r="1111" spans="1:16" x14ac:dyDescent="0.3">
      <c r="A1111" s="1">
        <v>44940</v>
      </c>
      <c r="B1111" s="1" t="str">
        <f>TEXT(Calendar[[#This Row],[Date]],"aaaa")</f>
        <v>2023</v>
      </c>
      <c r="C1111" s="1" t="str">
        <f>"T"&amp;ROUNDUP(Calendar[[#This Row],[No_Mois]]/3,0)</f>
        <v>T1</v>
      </c>
      <c r="D1111">
        <f t="shared" si="19"/>
        <v>1</v>
      </c>
      <c r="E1111" s="2" t="str">
        <f>"M"&amp;Calendar[[#This Row],[No_Mois]]</f>
        <v>M1</v>
      </c>
      <c r="F1111" s="2" t="str">
        <f>Calendar[[#This Row],[Annee]]&amp;IF(LEN(Calendar[[#This Row],[No_Mois]])=1,"0"&amp;Calendar[[#This Row],[No_Mois]],Calendar[[#This Row],[No_Mois]])</f>
        <v>202301</v>
      </c>
      <c r="G1111" s="1" t="str">
        <f>TEXT(Calendar[[#This Row],[Date]],"mmmm")&amp;" "&amp;TEXT(Calendar[[#This Row],[Date]],"aa")</f>
        <v>janvier 23</v>
      </c>
      <c r="H1111" s="1" t="str">
        <f>TEXT(Calendar[[#This Row],[Date]],"mmm")&amp;" "&amp;TEXT(Calendar[[#This Row],[Date]],"aa")</f>
        <v>janv 23</v>
      </c>
      <c r="I1111" s="2" t="str">
        <f>"S"&amp;IF(LEN(_xlfn.ISOWEEKNUM(Calendar[[#This Row],[Date]]))=1,"0"&amp;_xlfn.ISOWEEKNUM(Calendar[[#This Row],[Date]]),_xlfn.ISOWEEKNUM(Calendar[[#This Row],[Date]]))</f>
        <v>S02</v>
      </c>
      <c r="J1111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11" s="2" t="str">
        <f>TEXT(Calendar[[#This Row],[Date]],"jjjj")</f>
        <v>samedi</v>
      </c>
      <c r="L1111" s="2">
        <f>WEEKDAY(Calendar[[#This Row],[Date]],2)</f>
        <v>6</v>
      </c>
      <c r="M1111" s="2">
        <f>DAY(Calendar[[#This Row],[Date]])</f>
        <v>14</v>
      </c>
      <c r="N1111" s="2">
        <f>Calendar[[#This Row],[Date]]-DATE(Calendar[[#This Row],[Annee]],1,1)+1</f>
        <v>14</v>
      </c>
      <c r="O1111" s="2" t="b">
        <f>IF(OR(Calendar[[#This Row],[Nom_Jour]]="Samedi",Calendar[[#This Row],[Nom_Jour]]="Dimanche"),TRUE)</f>
        <v>1</v>
      </c>
      <c r="P1111" s="1" t="b">
        <f>NOT(ISERROR(VLOOKUP(Calendar[[#This Row],[Date]],Fériés[Date Fériés],1,FALSE)))</f>
        <v>0</v>
      </c>
    </row>
    <row r="1112" spans="1:16" x14ac:dyDescent="0.3">
      <c r="A1112" s="1">
        <v>44941</v>
      </c>
      <c r="B1112" s="1" t="str">
        <f>TEXT(Calendar[[#This Row],[Date]],"aaaa")</f>
        <v>2023</v>
      </c>
      <c r="C1112" s="1" t="str">
        <f>"T"&amp;ROUNDUP(Calendar[[#This Row],[No_Mois]]/3,0)</f>
        <v>T1</v>
      </c>
      <c r="D1112">
        <f t="shared" si="19"/>
        <v>1</v>
      </c>
      <c r="E1112" s="2" t="str">
        <f>"M"&amp;Calendar[[#This Row],[No_Mois]]</f>
        <v>M1</v>
      </c>
      <c r="F1112" s="2" t="str">
        <f>Calendar[[#This Row],[Annee]]&amp;IF(LEN(Calendar[[#This Row],[No_Mois]])=1,"0"&amp;Calendar[[#This Row],[No_Mois]],Calendar[[#This Row],[No_Mois]])</f>
        <v>202301</v>
      </c>
      <c r="G1112" s="1" t="str">
        <f>TEXT(Calendar[[#This Row],[Date]],"mmmm")&amp;" "&amp;TEXT(Calendar[[#This Row],[Date]],"aa")</f>
        <v>janvier 23</v>
      </c>
      <c r="H1112" s="1" t="str">
        <f>TEXT(Calendar[[#This Row],[Date]],"mmm")&amp;" "&amp;TEXT(Calendar[[#This Row],[Date]],"aa")</f>
        <v>janv 23</v>
      </c>
      <c r="I1112" s="2" t="str">
        <f>"S"&amp;IF(LEN(_xlfn.ISOWEEKNUM(Calendar[[#This Row],[Date]]))=1,"0"&amp;_xlfn.ISOWEEKNUM(Calendar[[#This Row],[Date]]),_xlfn.ISOWEEKNUM(Calendar[[#This Row],[Date]]))</f>
        <v>S02</v>
      </c>
      <c r="J1112" s="2" t="str">
        <f>Calendar[[#This Row],[Annee]]&amp;"-"&amp;IF(LEN(_xlfn.ISOWEEKNUM(Calendar[[#This Row],[Date]]))=1,"0"&amp;_xlfn.ISOWEEKNUM(Calendar[[#This Row],[Date]]),_xlfn.ISOWEEKNUM(Calendar[[#This Row],[Date]]))</f>
        <v>2023-02</v>
      </c>
      <c r="K1112" s="2" t="str">
        <f>TEXT(Calendar[[#This Row],[Date]],"jjjj")</f>
        <v>dimanche</v>
      </c>
      <c r="L1112" s="2">
        <f>WEEKDAY(Calendar[[#This Row],[Date]],2)</f>
        <v>7</v>
      </c>
      <c r="M1112" s="2">
        <f>DAY(Calendar[[#This Row],[Date]])</f>
        <v>15</v>
      </c>
      <c r="N1112" s="2">
        <f>Calendar[[#This Row],[Date]]-DATE(Calendar[[#This Row],[Annee]],1,1)+1</f>
        <v>15</v>
      </c>
      <c r="O1112" s="2" t="b">
        <f>IF(OR(Calendar[[#This Row],[Nom_Jour]]="Samedi",Calendar[[#This Row],[Nom_Jour]]="Dimanche"),TRUE)</f>
        <v>1</v>
      </c>
      <c r="P1112" s="1" t="b">
        <f>NOT(ISERROR(VLOOKUP(Calendar[[#This Row],[Date]],Fériés[Date Fériés],1,FALSE)))</f>
        <v>0</v>
      </c>
    </row>
    <row r="1113" spans="1:16" x14ac:dyDescent="0.3">
      <c r="A1113" s="1">
        <v>44942</v>
      </c>
      <c r="B1113" s="1" t="str">
        <f>TEXT(Calendar[[#This Row],[Date]],"aaaa")</f>
        <v>2023</v>
      </c>
      <c r="C1113" s="1" t="str">
        <f>"T"&amp;ROUNDUP(Calendar[[#This Row],[No_Mois]]/3,0)</f>
        <v>T1</v>
      </c>
      <c r="D1113">
        <f t="shared" si="19"/>
        <v>1</v>
      </c>
      <c r="E1113" s="2" t="str">
        <f>"M"&amp;Calendar[[#This Row],[No_Mois]]</f>
        <v>M1</v>
      </c>
      <c r="F1113" s="2" t="str">
        <f>Calendar[[#This Row],[Annee]]&amp;IF(LEN(Calendar[[#This Row],[No_Mois]])=1,"0"&amp;Calendar[[#This Row],[No_Mois]],Calendar[[#This Row],[No_Mois]])</f>
        <v>202301</v>
      </c>
      <c r="G1113" s="1" t="str">
        <f>TEXT(Calendar[[#This Row],[Date]],"mmmm")&amp;" "&amp;TEXT(Calendar[[#This Row],[Date]],"aa")</f>
        <v>janvier 23</v>
      </c>
      <c r="H1113" s="1" t="str">
        <f>TEXT(Calendar[[#This Row],[Date]],"mmm")&amp;" "&amp;TEXT(Calendar[[#This Row],[Date]],"aa")</f>
        <v>janv 23</v>
      </c>
      <c r="I1113" s="2" t="str">
        <f>"S"&amp;IF(LEN(_xlfn.ISOWEEKNUM(Calendar[[#This Row],[Date]]))=1,"0"&amp;_xlfn.ISOWEEKNUM(Calendar[[#This Row],[Date]]),_xlfn.ISOWEEKNUM(Calendar[[#This Row],[Date]]))</f>
        <v>S03</v>
      </c>
      <c r="J1113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3" s="2" t="str">
        <f>TEXT(Calendar[[#This Row],[Date]],"jjjj")</f>
        <v>lundi</v>
      </c>
      <c r="L1113" s="2">
        <f>WEEKDAY(Calendar[[#This Row],[Date]],2)</f>
        <v>1</v>
      </c>
      <c r="M1113" s="2">
        <f>DAY(Calendar[[#This Row],[Date]])</f>
        <v>16</v>
      </c>
      <c r="N1113" s="2">
        <f>Calendar[[#This Row],[Date]]-DATE(Calendar[[#This Row],[Annee]],1,1)+1</f>
        <v>16</v>
      </c>
      <c r="O1113" s="2" t="b">
        <f>IF(OR(Calendar[[#This Row],[Nom_Jour]]="Samedi",Calendar[[#This Row],[Nom_Jour]]="Dimanche"),TRUE)</f>
        <v>0</v>
      </c>
      <c r="P1113" s="1" t="b">
        <f>NOT(ISERROR(VLOOKUP(Calendar[[#This Row],[Date]],Fériés[Date Fériés],1,FALSE)))</f>
        <v>0</v>
      </c>
    </row>
    <row r="1114" spans="1:16" x14ac:dyDescent="0.3">
      <c r="A1114" s="1">
        <v>44943</v>
      </c>
      <c r="B1114" s="1" t="str">
        <f>TEXT(Calendar[[#This Row],[Date]],"aaaa")</f>
        <v>2023</v>
      </c>
      <c r="C1114" s="1" t="str">
        <f>"T"&amp;ROUNDUP(Calendar[[#This Row],[No_Mois]]/3,0)</f>
        <v>T1</v>
      </c>
      <c r="D1114">
        <f t="shared" si="19"/>
        <v>1</v>
      </c>
      <c r="E1114" s="2" t="str">
        <f>"M"&amp;Calendar[[#This Row],[No_Mois]]</f>
        <v>M1</v>
      </c>
      <c r="F1114" s="2" t="str">
        <f>Calendar[[#This Row],[Annee]]&amp;IF(LEN(Calendar[[#This Row],[No_Mois]])=1,"0"&amp;Calendar[[#This Row],[No_Mois]],Calendar[[#This Row],[No_Mois]])</f>
        <v>202301</v>
      </c>
      <c r="G1114" s="1" t="str">
        <f>TEXT(Calendar[[#This Row],[Date]],"mmmm")&amp;" "&amp;TEXT(Calendar[[#This Row],[Date]],"aa")</f>
        <v>janvier 23</v>
      </c>
      <c r="H1114" s="1" t="str">
        <f>TEXT(Calendar[[#This Row],[Date]],"mmm")&amp;" "&amp;TEXT(Calendar[[#This Row],[Date]],"aa")</f>
        <v>janv 23</v>
      </c>
      <c r="I1114" s="2" t="str">
        <f>"S"&amp;IF(LEN(_xlfn.ISOWEEKNUM(Calendar[[#This Row],[Date]]))=1,"0"&amp;_xlfn.ISOWEEKNUM(Calendar[[#This Row],[Date]]),_xlfn.ISOWEEKNUM(Calendar[[#This Row],[Date]]))</f>
        <v>S03</v>
      </c>
      <c r="J1114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4" s="2" t="str">
        <f>TEXT(Calendar[[#This Row],[Date]],"jjjj")</f>
        <v>mardi</v>
      </c>
      <c r="L1114" s="2">
        <f>WEEKDAY(Calendar[[#This Row],[Date]],2)</f>
        <v>2</v>
      </c>
      <c r="M1114" s="2">
        <f>DAY(Calendar[[#This Row],[Date]])</f>
        <v>17</v>
      </c>
      <c r="N1114" s="2">
        <f>Calendar[[#This Row],[Date]]-DATE(Calendar[[#This Row],[Annee]],1,1)+1</f>
        <v>17</v>
      </c>
      <c r="O1114" s="2" t="b">
        <f>IF(OR(Calendar[[#This Row],[Nom_Jour]]="Samedi",Calendar[[#This Row],[Nom_Jour]]="Dimanche"),TRUE)</f>
        <v>0</v>
      </c>
      <c r="P1114" s="1" t="b">
        <f>NOT(ISERROR(VLOOKUP(Calendar[[#This Row],[Date]],Fériés[Date Fériés],1,FALSE)))</f>
        <v>0</v>
      </c>
    </row>
    <row r="1115" spans="1:16" x14ac:dyDescent="0.3">
      <c r="A1115" s="1">
        <v>44944</v>
      </c>
      <c r="B1115" s="1" t="str">
        <f>TEXT(Calendar[[#This Row],[Date]],"aaaa")</f>
        <v>2023</v>
      </c>
      <c r="C1115" s="1" t="str">
        <f>"T"&amp;ROUNDUP(Calendar[[#This Row],[No_Mois]]/3,0)</f>
        <v>T1</v>
      </c>
      <c r="D1115">
        <f t="shared" si="19"/>
        <v>1</v>
      </c>
      <c r="E1115" s="2" t="str">
        <f>"M"&amp;Calendar[[#This Row],[No_Mois]]</f>
        <v>M1</v>
      </c>
      <c r="F1115" s="2" t="str">
        <f>Calendar[[#This Row],[Annee]]&amp;IF(LEN(Calendar[[#This Row],[No_Mois]])=1,"0"&amp;Calendar[[#This Row],[No_Mois]],Calendar[[#This Row],[No_Mois]])</f>
        <v>202301</v>
      </c>
      <c r="G1115" s="1" t="str">
        <f>TEXT(Calendar[[#This Row],[Date]],"mmmm")&amp;" "&amp;TEXT(Calendar[[#This Row],[Date]],"aa")</f>
        <v>janvier 23</v>
      </c>
      <c r="H1115" s="1" t="str">
        <f>TEXT(Calendar[[#This Row],[Date]],"mmm")&amp;" "&amp;TEXT(Calendar[[#This Row],[Date]],"aa")</f>
        <v>janv 23</v>
      </c>
      <c r="I1115" s="2" t="str">
        <f>"S"&amp;IF(LEN(_xlfn.ISOWEEKNUM(Calendar[[#This Row],[Date]]))=1,"0"&amp;_xlfn.ISOWEEKNUM(Calendar[[#This Row],[Date]]),_xlfn.ISOWEEKNUM(Calendar[[#This Row],[Date]]))</f>
        <v>S03</v>
      </c>
      <c r="J1115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5" s="2" t="str">
        <f>TEXT(Calendar[[#This Row],[Date]],"jjjj")</f>
        <v>mercredi</v>
      </c>
      <c r="L1115" s="2">
        <f>WEEKDAY(Calendar[[#This Row],[Date]],2)</f>
        <v>3</v>
      </c>
      <c r="M1115" s="2">
        <f>DAY(Calendar[[#This Row],[Date]])</f>
        <v>18</v>
      </c>
      <c r="N1115" s="2">
        <f>Calendar[[#This Row],[Date]]-DATE(Calendar[[#This Row],[Annee]],1,1)+1</f>
        <v>18</v>
      </c>
      <c r="O1115" s="2" t="b">
        <f>IF(OR(Calendar[[#This Row],[Nom_Jour]]="Samedi",Calendar[[#This Row],[Nom_Jour]]="Dimanche"),TRUE)</f>
        <v>0</v>
      </c>
      <c r="P1115" s="1" t="b">
        <f>NOT(ISERROR(VLOOKUP(Calendar[[#This Row],[Date]],Fériés[Date Fériés],1,FALSE)))</f>
        <v>0</v>
      </c>
    </row>
    <row r="1116" spans="1:16" x14ac:dyDescent="0.3">
      <c r="A1116" s="1">
        <v>44945</v>
      </c>
      <c r="B1116" s="1" t="str">
        <f>TEXT(Calendar[[#This Row],[Date]],"aaaa")</f>
        <v>2023</v>
      </c>
      <c r="C1116" s="1" t="str">
        <f>"T"&amp;ROUNDUP(Calendar[[#This Row],[No_Mois]]/3,0)</f>
        <v>T1</v>
      </c>
      <c r="D1116">
        <f t="shared" si="19"/>
        <v>1</v>
      </c>
      <c r="E1116" s="2" t="str">
        <f>"M"&amp;Calendar[[#This Row],[No_Mois]]</f>
        <v>M1</v>
      </c>
      <c r="F1116" s="2" t="str">
        <f>Calendar[[#This Row],[Annee]]&amp;IF(LEN(Calendar[[#This Row],[No_Mois]])=1,"0"&amp;Calendar[[#This Row],[No_Mois]],Calendar[[#This Row],[No_Mois]])</f>
        <v>202301</v>
      </c>
      <c r="G1116" s="1" t="str">
        <f>TEXT(Calendar[[#This Row],[Date]],"mmmm")&amp;" "&amp;TEXT(Calendar[[#This Row],[Date]],"aa")</f>
        <v>janvier 23</v>
      </c>
      <c r="H1116" s="1" t="str">
        <f>TEXT(Calendar[[#This Row],[Date]],"mmm")&amp;" "&amp;TEXT(Calendar[[#This Row],[Date]],"aa")</f>
        <v>janv 23</v>
      </c>
      <c r="I1116" s="2" t="str">
        <f>"S"&amp;IF(LEN(_xlfn.ISOWEEKNUM(Calendar[[#This Row],[Date]]))=1,"0"&amp;_xlfn.ISOWEEKNUM(Calendar[[#This Row],[Date]]),_xlfn.ISOWEEKNUM(Calendar[[#This Row],[Date]]))</f>
        <v>S03</v>
      </c>
      <c r="J1116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6" s="2" t="str">
        <f>TEXT(Calendar[[#This Row],[Date]],"jjjj")</f>
        <v>jeudi</v>
      </c>
      <c r="L1116" s="2">
        <f>WEEKDAY(Calendar[[#This Row],[Date]],2)</f>
        <v>4</v>
      </c>
      <c r="M1116" s="2">
        <f>DAY(Calendar[[#This Row],[Date]])</f>
        <v>19</v>
      </c>
      <c r="N1116" s="2">
        <f>Calendar[[#This Row],[Date]]-DATE(Calendar[[#This Row],[Annee]],1,1)+1</f>
        <v>19</v>
      </c>
      <c r="O1116" s="2" t="b">
        <f>IF(OR(Calendar[[#This Row],[Nom_Jour]]="Samedi",Calendar[[#This Row],[Nom_Jour]]="Dimanche"),TRUE)</f>
        <v>0</v>
      </c>
      <c r="P1116" s="1" t="b">
        <f>NOT(ISERROR(VLOOKUP(Calendar[[#This Row],[Date]],Fériés[Date Fériés],1,FALSE)))</f>
        <v>0</v>
      </c>
    </row>
    <row r="1117" spans="1:16" x14ac:dyDescent="0.3">
      <c r="A1117" s="1">
        <v>44946</v>
      </c>
      <c r="B1117" s="1" t="str">
        <f>TEXT(Calendar[[#This Row],[Date]],"aaaa")</f>
        <v>2023</v>
      </c>
      <c r="C1117" s="1" t="str">
        <f>"T"&amp;ROUNDUP(Calendar[[#This Row],[No_Mois]]/3,0)</f>
        <v>T1</v>
      </c>
      <c r="D1117">
        <f t="shared" si="19"/>
        <v>1</v>
      </c>
      <c r="E1117" s="2" t="str">
        <f>"M"&amp;Calendar[[#This Row],[No_Mois]]</f>
        <v>M1</v>
      </c>
      <c r="F1117" s="2" t="str">
        <f>Calendar[[#This Row],[Annee]]&amp;IF(LEN(Calendar[[#This Row],[No_Mois]])=1,"0"&amp;Calendar[[#This Row],[No_Mois]],Calendar[[#This Row],[No_Mois]])</f>
        <v>202301</v>
      </c>
      <c r="G1117" s="1" t="str">
        <f>TEXT(Calendar[[#This Row],[Date]],"mmmm")&amp;" "&amp;TEXT(Calendar[[#This Row],[Date]],"aa")</f>
        <v>janvier 23</v>
      </c>
      <c r="H1117" s="1" t="str">
        <f>TEXT(Calendar[[#This Row],[Date]],"mmm")&amp;" "&amp;TEXT(Calendar[[#This Row],[Date]],"aa")</f>
        <v>janv 23</v>
      </c>
      <c r="I1117" s="2" t="str">
        <f>"S"&amp;IF(LEN(_xlfn.ISOWEEKNUM(Calendar[[#This Row],[Date]]))=1,"0"&amp;_xlfn.ISOWEEKNUM(Calendar[[#This Row],[Date]]),_xlfn.ISOWEEKNUM(Calendar[[#This Row],[Date]]))</f>
        <v>S03</v>
      </c>
      <c r="J1117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7" s="2" t="str">
        <f>TEXT(Calendar[[#This Row],[Date]],"jjjj")</f>
        <v>vendredi</v>
      </c>
      <c r="L1117" s="2">
        <f>WEEKDAY(Calendar[[#This Row],[Date]],2)</f>
        <v>5</v>
      </c>
      <c r="M1117" s="2">
        <f>DAY(Calendar[[#This Row],[Date]])</f>
        <v>20</v>
      </c>
      <c r="N1117" s="2">
        <f>Calendar[[#This Row],[Date]]-DATE(Calendar[[#This Row],[Annee]],1,1)+1</f>
        <v>20</v>
      </c>
      <c r="O1117" s="2" t="b">
        <f>IF(OR(Calendar[[#This Row],[Nom_Jour]]="Samedi",Calendar[[#This Row],[Nom_Jour]]="Dimanche"),TRUE)</f>
        <v>0</v>
      </c>
      <c r="P1117" s="1" t="b">
        <f>NOT(ISERROR(VLOOKUP(Calendar[[#This Row],[Date]],Fériés[Date Fériés],1,FALSE)))</f>
        <v>0</v>
      </c>
    </row>
    <row r="1118" spans="1:16" x14ac:dyDescent="0.3">
      <c r="A1118" s="1">
        <v>44947</v>
      </c>
      <c r="B1118" s="1" t="str">
        <f>TEXT(Calendar[[#This Row],[Date]],"aaaa")</f>
        <v>2023</v>
      </c>
      <c r="C1118" s="1" t="str">
        <f>"T"&amp;ROUNDUP(Calendar[[#This Row],[No_Mois]]/3,0)</f>
        <v>T1</v>
      </c>
      <c r="D1118">
        <f t="shared" si="19"/>
        <v>1</v>
      </c>
      <c r="E1118" s="2" t="str">
        <f>"M"&amp;Calendar[[#This Row],[No_Mois]]</f>
        <v>M1</v>
      </c>
      <c r="F1118" s="2" t="str">
        <f>Calendar[[#This Row],[Annee]]&amp;IF(LEN(Calendar[[#This Row],[No_Mois]])=1,"0"&amp;Calendar[[#This Row],[No_Mois]],Calendar[[#This Row],[No_Mois]])</f>
        <v>202301</v>
      </c>
      <c r="G1118" s="1" t="str">
        <f>TEXT(Calendar[[#This Row],[Date]],"mmmm")&amp;" "&amp;TEXT(Calendar[[#This Row],[Date]],"aa")</f>
        <v>janvier 23</v>
      </c>
      <c r="H1118" s="1" t="str">
        <f>TEXT(Calendar[[#This Row],[Date]],"mmm")&amp;" "&amp;TEXT(Calendar[[#This Row],[Date]],"aa")</f>
        <v>janv 23</v>
      </c>
      <c r="I1118" s="2" t="str">
        <f>"S"&amp;IF(LEN(_xlfn.ISOWEEKNUM(Calendar[[#This Row],[Date]]))=1,"0"&amp;_xlfn.ISOWEEKNUM(Calendar[[#This Row],[Date]]),_xlfn.ISOWEEKNUM(Calendar[[#This Row],[Date]]))</f>
        <v>S03</v>
      </c>
      <c r="J1118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8" s="2" t="str">
        <f>TEXT(Calendar[[#This Row],[Date]],"jjjj")</f>
        <v>samedi</v>
      </c>
      <c r="L1118" s="2">
        <f>WEEKDAY(Calendar[[#This Row],[Date]],2)</f>
        <v>6</v>
      </c>
      <c r="M1118" s="2">
        <f>DAY(Calendar[[#This Row],[Date]])</f>
        <v>21</v>
      </c>
      <c r="N1118" s="2">
        <f>Calendar[[#This Row],[Date]]-DATE(Calendar[[#This Row],[Annee]],1,1)+1</f>
        <v>21</v>
      </c>
      <c r="O1118" s="2" t="b">
        <f>IF(OR(Calendar[[#This Row],[Nom_Jour]]="Samedi",Calendar[[#This Row],[Nom_Jour]]="Dimanche"),TRUE)</f>
        <v>1</v>
      </c>
      <c r="P1118" s="1" t="b">
        <f>NOT(ISERROR(VLOOKUP(Calendar[[#This Row],[Date]],Fériés[Date Fériés],1,FALSE)))</f>
        <v>0</v>
      </c>
    </row>
    <row r="1119" spans="1:16" x14ac:dyDescent="0.3">
      <c r="A1119" s="1">
        <v>44948</v>
      </c>
      <c r="B1119" s="1" t="str">
        <f>TEXT(Calendar[[#This Row],[Date]],"aaaa")</f>
        <v>2023</v>
      </c>
      <c r="C1119" s="1" t="str">
        <f>"T"&amp;ROUNDUP(Calendar[[#This Row],[No_Mois]]/3,0)</f>
        <v>T1</v>
      </c>
      <c r="D1119">
        <f t="shared" si="19"/>
        <v>1</v>
      </c>
      <c r="E1119" s="2" t="str">
        <f>"M"&amp;Calendar[[#This Row],[No_Mois]]</f>
        <v>M1</v>
      </c>
      <c r="F1119" s="2" t="str">
        <f>Calendar[[#This Row],[Annee]]&amp;IF(LEN(Calendar[[#This Row],[No_Mois]])=1,"0"&amp;Calendar[[#This Row],[No_Mois]],Calendar[[#This Row],[No_Mois]])</f>
        <v>202301</v>
      </c>
      <c r="G1119" s="1" t="str">
        <f>TEXT(Calendar[[#This Row],[Date]],"mmmm")&amp;" "&amp;TEXT(Calendar[[#This Row],[Date]],"aa")</f>
        <v>janvier 23</v>
      </c>
      <c r="H1119" s="1" t="str">
        <f>TEXT(Calendar[[#This Row],[Date]],"mmm")&amp;" "&amp;TEXT(Calendar[[#This Row],[Date]],"aa")</f>
        <v>janv 23</v>
      </c>
      <c r="I1119" s="2" t="str">
        <f>"S"&amp;IF(LEN(_xlfn.ISOWEEKNUM(Calendar[[#This Row],[Date]]))=1,"0"&amp;_xlfn.ISOWEEKNUM(Calendar[[#This Row],[Date]]),_xlfn.ISOWEEKNUM(Calendar[[#This Row],[Date]]))</f>
        <v>S03</v>
      </c>
      <c r="J1119" s="2" t="str">
        <f>Calendar[[#This Row],[Annee]]&amp;"-"&amp;IF(LEN(_xlfn.ISOWEEKNUM(Calendar[[#This Row],[Date]]))=1,"0"&amp;_xlfn.ISOWEEKNUM(Calendar[[#This Row],[Date]]),_xlfn.ISOWEEKNUM(Calendar[[#This Row],[Date]]))</f>
        <v>2023-03</v>
      </c>
      <c r="K1119" s="2" t="str">
        <f>TEXT(Calendar[[#This Row],[Date]],"jjjj")</f>
        <v>dimanche</v>
      </c>
      <c r="L1119" s="2">
        <f>WEEKDAY(Calendar[[#This Row],[Date]],2)</f>
        <v>7</v>
      </c>
      <c r="M1119" s="2">
        <f>DAY(Calendar[[#This Row],[Date]])</f>
        <v>22</v>
      </c>
      <c r="N1119" s="2">
        <f>Calendar[[#This Row],[Date]]-DATE(Calendar[[#This Row],[Annee]],1,1)+1</f>
        <v>22</v>
      </c>
      <c r="O1119" s="2" t="b">
        <f>IF(OR(Calendar[[#This Row],[Nom_Jour]]="Samedi",Calendar[[#This Row],[Nom_Jour]]="Dimanche"),TRUE)</f>
        <v>1</v>
      </c>
      <c r="P1119" s="1" t="b">
        <f>NOT(ISERROR(VLOOKUP(Calendar[[#This Row],[Date]],Fériés[Date Fériés],1,FALSE)))</f>
        <v>0</v>
      </c>
    </row>
    <row r="1120" spans="1:16" x14ac:dyDescent="0.3">
      <c r="A1120" s="1">
        <v>44949</v>
      </c>
      <c r="B1120" s="1" t="str">
        <f>TEXT(Calendar[[#This Row],[Date]],"aaaa")</f>
        <v>2023</v>
      </c>
      <c r="C1120" s="1" t="str">
        <f>"T"&amp;ROUNDUP(Calendar[[#This Row],[No_Mois]]/3,0)</f>
        <v>T1</v>
      </c>
      <c r="D1120">
        <f t="shared" si="19"/>
        <v>1</v>
      </c>
      <c r="E1120" s="2" t="str">
        <f>"M"&amp;Calendar[[#This Row],[No_Mois]]</f>
        <v>M1</v>
      </c>
      <c r="F1120" s="2" t="str">
        <f>Calendar[[#This Row],[Annee]]&amp;IF(LEN(Calendar[[#This Row],[No_Mois]])=1,"0"&amp;Calendar[[#This Row],[No_Mois]],Calendar[[#This Row],[No_Mois]])</f>
        <v>202301</v>
      </c>
      <c r="G1120" s="1" t="str">
        <f>TEXT(Calendar[[#This Row],[Date]],"mmmm")&amp;" "&amp;TEXT(Calendar[[#This Row],[Date]],"aa")</f>
        <v>janvier 23</v>
      </c>
      <c r="H1120" s="1" t="str">
        <f>TEXT(Calendar[[#This Row],[Date]],"mmm")&amp;" "&amp;TEXT(Calendar[[#This Row],[Date]],"aa")</f>
        <v>janv 23</v>
      </c>
      <c r="I1120" s="2" t="str">
        <f>"S"&amp;IF(LEN(_xlfn.ISOWEEKNUM(Calendar[[#This Row],[Date]]))=1,"0"&amp;_xlfn.ISOWEEKNUM(Calendar[[#This Row],[Date]]),_xlfn.ISOWEEKNUM(Calendar[[#This Row],[Date]]))</f>
        <v>S04</v>
      </c>
      <c r="J1120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0" s="2" t="str">
        <f>TEXT(Calendar[[#This Row],[Date]],"jjjj")</f>
        <v>lundi</v>
      </c>
      <c r="L1120" s="2">
        <f>WEEKDAY(Calendar[[#This Row],[Date]],2)</f>
        <v>1</v>
      </c>
      <c r="M1120" s="2">
        <f>DAY(Calendar[[#This Row],[Date]])</f>
        <v>23</v>
      </c>
      <c r="N1120" s="2">
        <f>Calendar[[#This Row],[Date]]-DATE(Calendar[[#This Row],[Annee]],1,1)+1</f>
        <v>23</v>
      </c>
      <c r="O1120" s="2" t="b">
        <f>IF(OR(Calendar[[#This Row],[Nom_Jour]]="Samedi",Calendar[[#This Row],[Nom_Jour]]="Dimanche"),TRUE)</f>
        <v>0</v>
      </c>
      <c r="P1120" s="1" t="b">
        <f>NOT(ISERROR(VLOOKUP(Calendar[[#This Row],[Date]],Fériés[Date Fériés],1,FALSE)))</f>
        <v>0</v>
      </c>
    </row>
    <row r="1121" spans="1:16" x14ac:dyDescent="0.3">
      <c r="A1121" s="1">
        <v>44950</v>
      </c>
      <c r="B1121" s="1" t="str">
        <f>TEXT(Calendar[[#This Row],[Date]],"aaaa")</f>
        <v>2023</v>
      </c>
      <c r="C1121" s="1" t="str">
        <f>"T"&amp;ROUNDUP(Calendar[[#This Row],[No_Mois]]/3,0)</f>
        <v>T1</v>
      </c>
      <c r="D1121">
        <f t="shared" si="19"/>
        <v>1</v>
      </c>
      <c r="E1121" s="2" t="str">
        <f>"M"&amp;Calendar[[#This Row],[No_Mois]]</f>
        <v>M1</v>
      </c>
      <c r="F1121" s="2" t="str">
        <f>Calendar[[#This Row],[Annee]]&amp;IF(LEN(Calendar[[#This Row],[No_Mois]])=1,"0"&amp;Calendar[[#This Row],[No_Mois]],Calendar[[#This Row],[No_Mois]])</f>
        <v>202301</v>
      </c>
      <c r="G1121" s="1" t="str">
        <f>TEXT(Calendar[[#This Row],[Date]],"mmmm")&amp;" "&amp;TEXT(Calendar[[#This Row],[Date]],"aa")</f>
        <v>janvier 23</v>
      </c>
      <c r="H1121" s="1" t="str">
        <f>TEXT(Calendar[[#This Row],[Date]],"mmm")&amp;" "&amp;TEXT(Calendar[[#This Row],[Date]],"aa")</f>
        <v>janv 23</v>
      </c>
      <c r="I1121" s="2" t="str">
        <f>"S"&amp;IF(LEN(_xlfn.ISOWEEKNUM(Calendar[[#This Row],[Date]]))=1,"0"&amp;_xlfn.ISOWEEKNUM(Calendar[[#This Row],[Date]]),_xlfn.ISOWEEKNUM(Calendar[[#This Row],[Date]]))</f>
        <v>S04</v>
      </c>
      <c r="J1121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1" s="2" t="str">
        <f>TEXT(Calendar[[#This Row],[Date]],"jjjj")</f>
        <v>mardi</v>
      </c>
      <c r="L1121" s="2">
        <f>WEEKDAY(Calendar[[#This Row],[Date]],2)</f>
        <v>2</v>
      </c>
      <c r="M1121" s="2">
        <f>DAY(Calendar[[#This Row],[Date]])</f>
        <v>24</v>
      </c>
      <c r="N1121" s="2">
        <f>Calendar[[#This Row],[Date]]-DATE(Calendar[[#This Row],[Annee]],1,1)+1</f>
        <v>24</v>
      </c>
      <c r="O1121" s="2" t="b">
        <f>IF(OR(Calendar[[#This Row],[Nom_Jour]]="Samedi",Calendar[[#This Row],[Nom_Jour]]="Dimanche"),TRUE)</f>
        <v>0</v>
      </c>
      <c r="P1121" s="1" t="b">
        <f>NOT(ISERROR(VLOOKUP(Calendar[[#This Row],[Date]],Fériés[Date Fériés],1,FALSE)))</f>
        <v>0</v>
      </c>
    </row>
    <row r="1122" spans="1:16" x14ac:dyDescent="0.3">
      <c r="A1122" s="1">
        <v>44951</v>
      </c>
      <c r="B1122" s="1" t="str">
        <f>TEXT(Calendar[[#This Row],[Date]],"aaaa")</f>
        <v>2023</v>
      </c>
      <c r="C1122" s="1" t="str">
        <f>"T"&amp;ROUNDUP(Calendar[[#This Row],[No_Mois]]/3,0)</f>
        <v>T1</v>
      </c>
      <c r="D1122">
        <f t="shared" si="19"/>
        <v>1</v>
      </c>
      <c r="E1122" s="2" t="str">
        <f>"M"&amp;Calendar[[#This Row],[No_Mois]]</f>
        <v>M1</v>
      </c>
      <c r="F1122" s="2" t="str">
        <f>Calendar[[#This Row],[Annee]]&amp;IF(LEN(Calendar[[#This Row],[No_Mois]])=1,"0"&amp;Calendar[[#This Row],[No_Mois]],Calendar[[#This Row],[No_Mois]])</f>
        <v>202301</v>
      </c>
      <c r="G1122" s="1" t="str">
        <f>TEXT(Calendar[[#This Row],[Date]],"mmmm")&amp;" "&amp;TEXT(Calendar[[#This Row],[Date]],"aa")</f>
        <v>janvier 23</v>
      </c>
      <c r="H1122" s="1" t="str">
        <f>TEXT(Calendar[[#This Row],[Date]],"mmm")&amp;" "&amp;TEXT(Calendar[[#This Row],[Date]],"aa")</f>
        <v>janv 23</v>
      </c>
      <c r="I1122" s="2" t="str">
        <f>"S"&amp;IF(LEN(_xlfn.ISOWEEKNUM(Calendar[[#This Row],[Date]]))=1,"0"&amp;_xlfn.ISOWEEKNUM(Calendar[[#This Row],[Date]]),_xlfn.ISOWEEKNUM(Calendar[[#This Row],[Date]]))</f>
        <v>S04</v>
      </c>
      <c r="J1122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2" s="2" t="str">
        <f>TEXT(Calendar[[#This Row],[Date]],"jjjj")</f>
        <v>mercredi</v>
      </c>
      <c r="L1122" s="2">
        <f>WEEKDAY(Calendar[[#This Row],[Date]],2)</f>
        <v>3</v>
      </c>
      <c r="M1122" s="2">
        <f>DAY(Calendar[[#This Row],[Date]])</f>
        <v>25</v>
      </c>
      <c r="N1122" s="2">
        <f>Calendar[[#This Row],[Date]]-DATE(Calendar[[#This Row],[Annee]],1,1)+1</f>
        <v>25</v>
      </c>
      <c r="O1122" s="2" t="b">
        <f>IF(OR(Calendar[[#This Row],[Nom_Jour]]="Samedi",Calendar[[#This Row],[Nom_Jour]]="Dimanche"),TRUE)</f>
        <v>0</v>
      </c>
      <c r="P1122" s="1" t="b">
        <f>NOT(ISERROR(VLOOKUP(Calendar[[#This Row],[Date]],Fériés[Date Fériés],1,FALSE)))</f>
        <v>0</v>
      </c>
    </row>
    <row r="1123" spans="1:16" x14ac:dyDescent="0.3">
      <c r="A1123" s="1">
        <v>44952</v>
      </c>
      <c r="B1123" s="1" t="str">
        <f>TEXT(Calendar[[#This Row],[Date]],"aaaa")</f>
        <v>2023</v>
      </c>
      <c r="C1123" s="1" t="str">
        <f>"T"&amp;ROUNDUP(Calendar[[#This Row],[No_Mois]]/3,0)</f>
        <v>T1</v>
      </c>
      <c r="D1123">
        <f t="shared" si="19"/>
        <v>1</v>
      </c>
      <c r="E1123" s="2" t="str">
        <f>"M"&amp;Calendar[[#This Row],[No_Mois]]</f>
        <v>M1</v>
      </c>
      <c r="F1123" s="2" t="str">
        <f>Calendar[[#This Row],[Annee]]&amp;IF(LEN(Calendar[[#This Row],[No_Mois]])=1,"0"&amp;Calendar[[#This Row],[No_Mois]],Calendar[[#This Row],[No_Mois]])</f>
        <v>202301</v>
      </c>
      <c r="G1123" s="1" t="str">
        <f>TEXT(Calendar[[#This Row],[Date]],"mmmm")&amp;" "&amp;TEXT(Calendar[[#This Row],[Date]],"aa")</f>
        <v>janvier 23</v>
      </c>
      <c r="H1123" s="1" t="str">
        <f>TEXT(Calendar[[#This Row],[Date]],"mmm")&amp;" "&amp;TEXT(Calendar[[#This Row],[Date]],"aa")</f>
        <v>janv 23</v>
      </c>
      <c r="I1123" s="2" t="str">
        <f>"S"&amp;IF(LEN(_xlfn.ISOWEEKNUM(Calendar[[#This Row],[Date]]))=1,"0"&amp;_xlfn.ISOWEEKNUM(Calendar[[#This Row],[Date]]),_xlfn.ISOWEEKNUM(Calendar[[#This Row],[Date]]))</f>
        <v>S04</v>
      </c>
      <c r="J1123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3" s="2" t="str">
        <f>TEXT(Calendar[[#This Row],[Date]],"jjjj")</f>
        <v>jeudi</v>
      </c>
      <c r="L1123" s="2">
        <f>WEEKDAY(Calendar[[#This Row],[Date]],2)</f>
        <v>4</v>
      </c>
      <c r="M1123" s="2">
        <f>DAY(Calendar[[#This Row],[Date]])</f>
        <v>26</v>
      </c>
      <c r="N1123" s="2">
        <f>Calendar[[#This Row],[Date]]-DATE(Calendar[[#This Row],[Annee]],1,1)+1</f>
        <v>26</v>
      </c>
      <c r="O1123" s="2" t="b">
        <f>IF(OR(Calendar[[#This Row],[Nom_Jour]]="Samedi",Calendar[[#This Row],[Nom_Jour]]="Dimanche"),TRUE)</f>
        <v>0</v>
      </c>
      <c r="P1123" s="1" t="b">
        <f>NOT(ISERROR(VLOOKUP(Calendar[[#This Row],[Date]],Fériés[Date Fériés],1,FALSE)))</f>
        <v>0</v>
      </c>
    </row>
    <row r="1124" spans="1:16" x14ac:dyDescent="0.3">
      <c r="A1124" s="1">
        <v>44953</v>
      </c>
      <c r="B1124" s="1" t="str">
        <f>TEXT(Calendar[[#This Row],[Date]],"aaaa")</f>
        <v>2023</v>
      </c>
      <c r="C1124" s="1" t="str">
        <f>"T"&amp;ROUNDUP(Calendar[[#This Row],[No_Mois]]/3,0)</f>
        <v>T1</v>
      </c>
      <c r="D1124">
        <f t="shared" si="19"/>
        <v>1</v>
      </c>
      <c r="E1124" s="2" t="str">
        <f>"M"&amp;Calendar[[#This Row],[No_Mois]]</f>
        <v>M1</v>
      </c>
      <c r="F1124" s="2" t="str">
        <f>Calendar[[#This Row],[Annee]]&amp;IF(LEN(Calendar[[#This Row],[No_Mois]])=1,"0"&amp;Calendar[[#This Row],[No_Mois]],Calendar[[#This Row],[No_Mois]])</f>
        <v>202301</v>
      </c>
      <c r="G1124" s="1" t="str">
        <f>TEXT(Calendar[[#This Row],[Date]],"mmmm")&amp;" "&amp;TEXT(Calendar[[#This Row],[Date]],"aa")</f>
        <v>janvier 23</v>
      </c>
      <c r="H1124" s="1" t="str">
        <f>TEXT(Calendar[[#This Row],[Date]],"mmm")&amp;" "&amp;TEXT(Calendar[[#This Row],[Date]],"aa")</f>
        <v>janv 23</v>
      </c>
      <c r="I1124" s="2" t="str">
        <f>"S"&amp;IF(LEN(_xlfn.ISOWEEKNUM(Calendar[[#This Row],[Date]]))=1,"0"&amp;_xlfn.ISOWEEKNUM(Calendar[[#This Row],[Date]]),_xlfn.ISOWEEKNUM(Calendar[[#This Row],[Date]]))</f>
        <v>S04</v>
      </c>
      <c r="J1124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4" s="2" t="str">
        <f>TEXT(Calendar[[#This Row],[Date]],"jjjj")</f>
        <v>vendredi</v>
      </c>
      <c r="L1124" s="2">
        <f>WEEKDAY(Calendar[[#This Row],[Date]],2)</f>
        <v>5</v>
      </c>
      <c r="M1124" s="2">
        <f>DAY(Calendar[[#This Row],[Date]])</f>
        <v>27</v>
      </c>
      <c r="N1124" s="2">
        <f>Calendar[[#This Row],[Date]]-DATE(Calendar[[#This Row],[Annee]],1,1)+1</f>
        <v>27</v>
      </c>
      <c r="O1124" s="2" t="b">
        <f>IF(OR(Calendar[[#This Row],[Nom_Jour]]="Samedi",Calendar[[#This Row],[Nom_Jour]]="Dimanche"),TRUE)</f>
        <v>0</v>
      </c>
      <c r="P1124" s="1" t="b">
        <f>NOT(ISERROR(VLOOKUP(Calendar[[#This Row],[Date]],Fériés[Date Fériés],1,FALSE)))</f>
        <v>0</v>
      </c>
    </row>
    <row r="1125" spans="1:16" x14ac:dyDescent="0.3">
      <c r="A1125" s="1">
        <v>44954</v>
      </c>
      <c r="B1125" s="1" t="str">
        <f>TEXT(Calendar[[#This Row],[Date]],"aaaa")</f>
        <v>2023</v>
      </c>
      <c r="C1125" s="1" t="str">
        <f>"T"&amp;ROUNDUP(Calendar[[#This Row],[No_Mois]]/3,0)</f>
        <v>T1</v>
      </c>
      <c r="D1125">
        <f t="shared" si="19"/>
        <v>1</v>
      </c>
      <c r="E1125" s="2" t="str">
        <f>"M"&amp;Calendar[[#This Row],[No_Mois]]</f>
        <v>M1</v>
      </c>
      <c r="F1125" s="2" t="str">
        <f>Calendar[[#This Row],[Annee]]&amp;IF(LEN(Calendar[[#This Row],[No_Mois]])=1,"0"&amp;Calendar[[#This Row],[No_Mois]],Calendar[[#This Row],[No_Mois]])</f>
        <v>202301</v>
      </c>
      <c r="G1125" s="1" t="str">
        <f>TEXT(Calendar[[#This Row],[Date]],"mmmm")&amp;" "&amp;TEXT(Calendar[[#This Row],[Date]],"aa")</f>
        <v>janvier 23</v>
      </c>
      <c r="H1125" s="1" t="str">
        <f>TEXT(Calendar[[#This Row],[Date]],"mmm")&amp;" "&amp;TEXT(Calendar[[#This Row],[Date]],"aa")</f>
        <v>janv 23</v>
      </c>
      <c r="I1125" s="2" t="str">
        <f>"S"&amp;IF(LEN(_xlfn.ISOWEEKNUM(Calendar[[#This Row],[Date]]))=1,"0"&amp;_xlfn.ISOWEEKNUM(Calendar[[#This Row],[Date]]),_xlfn.ISOWEEKNUM(Calendar[[#This Row],[Date]]))</f>
        <v>S04</v>
      </c>
      <c r="J1125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5" s="2" t="str">
        <f>TEXT(Calendar[[#This Row],[Date]],"jjjj")</f>
        <v>samedi</v>
      </c>
      <c r="L1125" s="2">
        <f>WEEKDAY(Calendar[[#This Row],[Date]],2)</f>
        <v>6</v>
      </c>
      <c r="M1125" s="2">
        <f>DAY(Calendar[[#This Row],[Date]])</f>
        <v>28</v>
      </c>
      <c r="N1125" s="2">
        <f>Calendar[[#This Row],[Date]]-DATE(Calendar[[#This Row],[Annee]],1,1)+1</f>
        <v>28</v>
      </c>
      <c r="O1125" s="2" t="b">
        <f>IF(OR(Calendar[[#This Row],[Nom_Jour]]="Samedi",Calendar[[#This Row],[Nom_Jour]]="Dimanche"),TRUE)</f>
        <v>1</v>
      </c>
      <c r="P1125" s="1" t="b">
        <f>NOT(ISERROR(VLOOKUP(Calendar[[#This Row],[Date]],Fériés[Date Fériés],1,FALSE)))</f>
        <v>0</v>
      </c>
    </row>
    <row r="1126" spans="1:16" x14ac:dyDescent="0.3">
      <c r="A1126" s="1">
        <v>44955</v>
      </c>
      <c r="B1126" s="1" t="str">
        <f>TEXT(Calendar[[#This Row],[Date]],"aaaa")</f>
        <v>2023</v>
      </c>
      <c r="C1126" s="1" t="str">
        <f>"T"&amp;ROUNDUP(Calendar[[#This Row],[No_Mois]]/3,0)</f>
        <v>T1</v>
      </c>
      <c r="D1126">
        <f t="shared" si="19"/>
        <v>1</v>
      </c>
      <c r="E1126" s="2" t="str">
        <f>"M"&amp;Calendar[[#This Row],[No_Mois]]</f>
        <v>M1</v>
      </c>
      <c r="F1126" s="2" t="str">
        <f>Calendar[[#This Row],[Annee]]&amp;IF(LEN(Calendar[[#This Row],[No_Mois]])=1,"0"&amp;Calendar[[#This Row],[No_Mois]],Calendar[[#This Row],[No_Mois]])</f>
        <v>202301</v>
      </c>
      <c r="G1126" s="1" t="str">
        <f>TEXT(Calendar[[#This Row],[Date]],"mmmm")&amp;" "&amp;TEXT(Calendar[[#This Row],[Date]],"aa")</f>
        <v>janvier 23</v>
      </c>
      <c r="H1126" s="1" t="str">
        <f>TEXT(Calendar[[#This Row],[Date]],"mmm")&amp;" "&amp;TEXT(Calendar[[#This Row],[Date]],"aa")</f>
        <v>janv 23</v>
      </c>
      <c r="I1126" s="2" t="str">
        <f>"S"&amp;IF(LEN(_xlfn.ISOWEEKNUM(Calendar[[#This Row],[Date]]))=1,"0"&amp;_xlfn.ISOWEEKNUM(Calendar[[#This Row],[Date]]),_xlfn.ISOWEEKNUM(Calendar[[#This Row],[Date]]))</f>
        <v>S04</v>
      </c>
      <c r="J1126" s="2" t="str">
        <f>Calendar[[#This Row],[Annee]]&amp;"-"&amp;IF(LEN(_xlfn.ISOWEEKNUM(Calendar[[#This Row],[Date]]))=1,"0"&amp;_xlfn.ISOWEEKNUM(Calendar[[#This Row],[Date]]),_xlfn.ISOWEEKNUM(Calendar[[#This Row],[Date]]))</f>
        <v>2023-04</v>
      </c>
      <c r="K1126" s="2" t="str">
        <f>TEXT(Calendar[[#This Row],[Date]],"jjjj")</f>
        <v>dimanche</v>
      </c>
      <c r="L1126" s="2">
        <f>WEEKDAY(Calendar[[#This Row],[Date]],2)</f>
        <v>7</v>
      </c>
      <c r="M1126" s="2">
        <f>DAY(Calendar[[#This Row],[Date]])</f>
        <v>29</v>
      </c>
      <c r="N1126" s="2">
        <f>Calendar[[#This Row],[Date]]-DATE(Calendar[[#This Row],[Annee]],1,1)+1</f>
        <v>29</v>
      </c>
      <c r="O1126" s="2" t="b">
        <f>IF(OR(Calendar[[#This Row],[Nom_Jour]]="Samedi",Calendar[[#This Row],[Nom_Jour]]="Dimanche"),TRUE)</f>
        <v>1</v>
      </c>
      <c r="P1126" s="1" t="b">
        <f>NOT(ISERROR(VLOOKUP(Calendar[[#This Row],[Date]],Fériés[Date Fériés],1,FALSE)))</f>
        <v>0</v>
      </c>
    </row>
    <row r="1127" spans="1:16" x14ac:dyDescent="0.3">
      <c r="A1127" s="1">
        <v>44956</v>
      </c>
      <c r="B1127" s="1" t="str">
        <f>TEXT(Calendar[[#This Row],[Date]],"aaaa")</f>
        <v>2023</v>
      </c>
      <c r="C1127" s="1" t="str">
        <f>"T"&amp;ROUNDUP(Calendar[[#This Row],[No_Mois]]/3,0)</f>
        <v>T1</v>
      </c>
      <c r="D1127">
        <f t="shared" si="19"/>
        <v>1</v>
      </c>
      <c r="E1127" s="2" t="str">
        <f>"M"&amp;Calendar[[#This Row],[No_Mois]]</f>
        <v>M1</v>
      </c>
      <c r="F1127" s="2" t="str">
        <f>Calendar[[#This Row],[Annee]]&amp;IF(LEN(Calendar[[#This Row],[No_Mois]])=1,"0"&amp;Calendar[[#This Row],[No_Mois]],Calendar[[#This Row],[No_Mois]])</f>
        <v>202301</v>
      </c>
      <c r="G1127" s="1" t="str">
        <f>TEXT(Calendar[[#This Row],[Date]],"mmmm")&amp;" "&amp;TEXT(Calendar[[#This Row],[Date]],"aa")</f>
        <v>janvier 23</v>
      </c>
      <c r="H1127" s="1" t="str">
        <f>TEXT(Calendar[[#This Row],[Date]],"mmm")&amp;" "&amp;TEXT(Calendar[[#This Row],[Date]],"aa")</f>
        <v>janv 23</v>
      </c>
      <c r="I1127" s="2" t="str">
        <f>"S"&amp;IF(LEN(_xlfn.ISOWEEKNUM(Calendar[[#This Row],[Date]]))=1,"0"&amp;_xlfn.ISOWEEKNUM(Calendar[[#This Row],[Date]]),_xlfn.ISOWEEKNUM(Calendar[[#This Row],[Date]]))</f>
        <v>S05</v>
      </c>
      <c r="J1127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27" s="2" t="str">
        <f>TEXT(Calendar[[#This Row],[Date]],"jjjj")</f>
        <v>lundi</v>
      </c>
      <c r="L1127" s="2">
        <f>WEEKDAY(Calendar[[#This Row],[Date]],2)</f>
        <v>1</v>
      </c>
      <c r="M1127" s="2">
        <f>DAY(Calendar[[#This Row],[Date]])</f>
        <v>30</v>
      </c>
      <c r="N1127" s="2">
        <f>Calendar[[#This Row],[Date]]-DATE(Calendar[[#This Row],[Annee]],1,1)+1</f>
        <v>30</v>
      </c>
      <c r="O1127" s="2" t="b">
        <f>IF(OR(Calendar[[#This Row],[Nom_Jour]]="Samedi",Calendar[[#This Row],[Nom_Jour]]="Dimanche"),TRUE)</f>
        <v>0</v>
      </c>
      <c r="P1127" s="1" t="b">
        <f>NOT(ISERROR(VLOOKUP(Calendar[[#This Row],[Date]],Fériés[Date Fériés],1,FALSE)))</f>
        <v>0</v>
      </c>
    </row>
    <row r="1128" spans="1:16" x14ac:dyDescent="0.3">
      <c r="A1128" s="1">
        <v>44957</v>
      </c>
      <c r="B1128" s="1" t="str">
        <f>TEXT(Calendar[[#This Row],[Date]],"aaaa")</f>
        <v>2023</v>
      </c>
      <c r="C1128" s="1" t="str">
        <f>"T"&amp;ROUNDUP(Calendar[[#This Row],[No_Mois]]/3,0)</f>
        <v>T1</v>
      </c>
      <c r="D1128">
        <f t="shared" si="19"/>
        <v>1</v>
      </c>
      <c r="E1128" s="2" t="str">
        <f>"M"&amp;Calendar[[#This Row],[No_Mois]]</f>
        <v>M1</v>
      </c>
      <c r="F1128" s="2" t="str">
        <f>Calendar[[#This Row],[Annee]]&amp;IF(LEN(Calendar[[#This Row],[No_Mois]])=1,"0"&amp;Calendar[[#This Row],[No_Mois]],Calendar[[#This Row],[No_Mois]])</f>
        <v>202301</v>
      </c>
      <c r="G1128" s="1" t="str">
        <f>TEXT(Calendar[[#This Row],[Date]],"mmmm")&amp;" "&amp;TEXT(Calendar[[#This Row],[Date]],"aa")</f>
        <v>janvier 23</v>
      </c>
      <c r="H1128" s="1" t="str">
        <f>TEXT(Calendar[[#This Row],[Date]],"mmm")&amp;" "&amp;TEXT(Calendar[[#This Row],[Date]],"aa")</f>
        <v>janv 23</v>
      </c>
      <c r="I1128" s="2" t="str">
        <f>"S"&amp;IF(LEN(_xlfn.ISOWEEKNUM(Calendar[[#This Row],[Date]]))=1,"0"&amp;_xlfn.ISOWEEKNUM(Calendar[[#This Row],[Date]]),_xlfn.ISOWEEKNUM(Calendar[[#This Row],[Date]]))</f>
        <v>S05</v>
      </c>
      <c r="J1128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28" s="2" t="str">
        <f>TEXT(Calendar[[#This Row],[Date]],"jjjj")</f>
        <v>mardi</v>
      </c>
      <c r="L1128" s="2">
        <f>WEEKDAY(Calendar[[#This Row],[Date]],2)</f>
        <v>2</v>
      </c>
      <c r="M1128" s="2">
        <f>DAY(Calendar[[#This Row],[Date]])</f>
        <v>31</v>
      </c>
      <c r="N1128" s="2">
        <f>Calendar[[#This Row],[Date]]-DATE(Calendar[[#This Row],[Annee]],1,1)+1</f>
        <v>31</v>
      </c>
      <c r="O1128" s="2" t="b">
        <f>IF(OR(Calendar[[#This Row],[Nom_Jour]]="Samedi",Calendar[[#This Row],[Nom_Jour]]="Dimanche"),TRUE)</f>
        <v>0</v>
      </c>
      <c r="P1128" s="1" t="b">
        <f>NOT(ISERROR(VLOOKUP(Calendar[[#This Row],[Date]],Fériés[Date Fériés],1,FALSE)))</f>
        <v>0</v>
      </c>
    </row>
    <row r="1129" spans="1:16" x14ac:dyDescent="0.3">
      <c r="A1129" s="1">
        <v>44958</v>
      </c>
      <c r="B1129" s="1" t="str">
        <f>TEXT(Calendar[[#This Row],[Date]],"aaaa")</f>
        <v>2023</v>
      </c>
      <c r="C1129" s="1" t="str">
        <f>"T"&amp;ROUNDUP(Calendar[[#This Row],[No_Mois]]/3,0)</f>
        <v>T1</v>
      </c>
      <c r="D1129">
        <f t="shared" si="19"/>
        <v>2</v>
      </c>
      <c r="E1129" s="2" t="str">
        <f>"M"&amp;Calendar[[#This Row],[No_Mois]]</f>
        <v>M2</v>
      </c>
      <c r="F1129" s="2" t="str">
        <f>Calendar[[#This Row],[Annee]]&amp;IF(LEN(Calendar[[#This Row],[No_Mois]])=1,"0"&amp;Calendar[[#This Row],[No_Mois]],Calendar[[#This Row],[No_Mois]])</f>
        <v>202302</v>
      </c>
      <c r="G1129" s="1" t="str">
        <f>TEXT(Calendar[[#This Row],[Date]],"mmmm")&amp;" "&amp;TEXT(Calendar[[#This Row],[Date]],"aa")</f>
        <v>février 23</v>
      </c>
      <c r="H1129" s="1" t="str">
        <f>TEXT(Calendar[[#This Row],[Date]],"mmm")&amp;" "&amp;TEXT(Calendar[[#This Row],[Date]],"aa")</f>
        <v>févr 23</v>
      </c>
      <c r="I1129" s="2" t="str">
        <f>"S"&amp;IF(LEN(_xlfn.ISOWEEKNUM(Calendar[[#This Row],[Date]]))=1,"0"&amp;_xlfn.ISOWEEKNUM(Calendar[[#This Row],[Date]]),_xlfn.ISOWEEKNUM(Calendar[[#This Row],[Date]]))</f>
        <v>S05</v>
      </c>
      <c r="J1129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29" s="2" t="str">
        <f>TEXT(Calendar[[#This Row],[Date]],"jjjj")</f>
        <v>mercredi</v>
      </c>
      <c r="L1129" s="2">
        <f>WEEKDAY(Calendar[[#This Row],[Date]],2)</f>
        <v>3</v>
      </c>
      <c r="M1129" s="2">
        <f>DAY(Calendar[[#This Row],[Date]])</f>
        <v>1</v>
      </c>
      <c r="N1129" s="2">
        <f>Calendar[[#This Row],[Date]]-DATE(Calendar[[#This Row],[Annee]],1,1)+1</f>
        <v>32</v>
      </c>
      <c r="O1129" s="2" t="b">
        <f>IF(OR(Calendar[[#This Row],[Nom_Jour]]="Samedi",Calendar[[#This Row],[Nom_Jour]]="Dimanche"),TRUE)</f>
        <v>0</v>
      </c>
      <c r="P1129" s="1" t="b">
        <f>NOT(ISERROR(VLOOKUP(Calendar[[#This Row],[Date]],Fériés[Date Fériés],1,FALSE)))</f>
        <v>0</v>
      </c>
    </row>
    <row r="1130" spans="1:16" x14ac:dyDescent="0.3">
      <c r="A1130" s="1">
        <v>44959</v>
      </c>
      <c r="B1130" s="1" t="str">
        <f>TEXT(Calendar[[#This Row],[Date]],"aaaa")</f>
        <v>2023</v>
      </c>
      <c r="C1130" s="1" t="str">
        <f>"T"&amp;ROUNDUP(Calendar[[#This Row],[No_Mois]]/3,0)</f>
        <v>T1</v>
      </c>
      <c r="D1130">
        <f t="shared" si="19"/>
        <v>2</v>
      </c>
      <c r="E1130" s="2" t="str">
        <f>"M"&amp;Calendar[[#This Row],[No_Mois]]</f>
        <v>M2</v>
      </c>
      <c r="F1130" s="2" t="str">
        <f>Calendar[[#This Row],[Annee]]&amp;IF(LEN(Calendar[[#This Row],[No_Mois]])=1,"0"&amp;Calendar[[#This Row],[No_Mois]],Calendar[[#This Row],[No_Mois]])</f>
        <v>202302</v>
      </c>
      <c r="G1130" s="1" t="str">
        <f>TEXT(Calendar[[#This Row],[Date]],"mmmm")&amp;" "&amp;TEXT(Calendar[[#This Row],[Date]],"aa")</f>
        <v>février 23</v>
      </c>
      <c r="H1130" s="1" t="str">
        <f>TEXT(Calendar[[#This Row],[Date]],"mmm")&amp;" "&amp;TEXT(Calendar[[#This Row],[Date]],"aa")</f>
        <v>févr 23</v>
      </c>
      <c r="I1130" s="2" t="str">
        <f>"S"&amp;IF(LEN(_xlfn.ISOWEEKNUM(Calendar[[#This Row],[Date]]))=1,"0"&amp;_xlfn.ISOWEEKNUM(Calendar[[#This Row],[Date]]),_xlfn.ISOWEEKNUM(Calendar[[#This Row],[Date]]))</f>
        <v>S05</v>
      </c>
      <c r="J1130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30" s="2" t="str">
        <f>TEXT(Calendar[[#This Row],[Date]],"jjjj")</f>
        <v>jeudi</v>
      </c>
      <c r="L1130" s="2">
        <f>WEEKDAY(Calendar[[#This Row],[Date]],2)</f>
        <v>4</v>
      </c>
      <c r="M1130" s="2">
        <f>DAY(Calendar[[#This Row],[Date]])</f>
        <v>2</v>
      </c>
      <c r="N1130" s="2">
        <f>Calendar[[#This Row],[Date]]-DATE(Calendar[[#This Row],[Annee]],1,1)+1</f>
        <v>33</v>
      </c>
      <c r="O1130" s="2" t="b">
        <f>IF(OR(Calendar[[#This Row],[Nom_Jour]]="Samedi",Calendar[[#This Row],[Nom_Jour]]="Dimanche"),TRUE)</f>
        <v>0</v>
      </c>
      <c r="P1130" s="1" t="b">
        <f>NOT(ISERROR(VLOOKUP(Calendar[[#This Row],[Date]],Fériés[Date Fériés],1,FALSE)))</f>
        <v>0</v>
      </c>
    </row>
    <row r="1131" spans="1:16" x14ac:dyDescent="0.3">
      <c r="A1131" s="1">
        <v>44960</v>
      </c>
      <c r="B1131" s="1" t="str">
        <f>TEXT(Calendar[[#This Row],[Date]],"aaaa")</f>
        <v>2023</v>
      </c>
      <c r="C1131" s="1" t="str">
        <f>"T"&amp;ROUNDUP(Calendar[[#This Row],[No_Mois]]/3,0)</f>
        <v>T1</v>
      </c>
      <c r="D1131">
        <f t="shared" si="19"/>
        <v>2</v>
      </c>
      <c r="E1131" s="2" t="str">
        <f>"M"&amp;Calendar[[#This Row],[No_Mois]]</f>
        <v>M2</v>
      </c>
      <c r="F1131" s="2" t="str">
        <f>Calendar[[#This Row],[Annee]]&amp;IF(LEN(Calendar[[#This Row],[No_Mois]])=1,"0"&amp;Calendar[[#This Row],[No_Mois]],Calendar[[#This Row],[No_Mois]])</f>
        <v>202302</v>
      </c>
      <c r="G1131" s="1" t="str">
        <f>TEXT(Calendar[[#This Row],[Date]],"mmmm")&amp;" "&amp;TEXT(Calendar[[#This Row],[Date]],"aa")</f>
        <v>février 23</v>
      </c>
      <c r="H1131" s="1" t="str">
        <f>TEXT(Calendar[[#This Row],[Date]],"mmm")&amp;" "&amp;TEXT(Calendar[[#This Row],[Date]],"aa")</f>
        <v>févr 23</v>
      </c>
      <c r="I1131" s="2" t="str">
        <f>"S"&amp;IF(LEN(_xlfn.ISOWEEKNUM(Calendar[[#This Row],[Date]]))=1,"0"&amp;_xlfn.ISOWEEKNUM(Calendar[[#This Row],[Date]]),_xlfn.ISOWEEKNUM(Calendar[[#This Row],[Date]]))</f>
        <v>S05</v>
      </c>
      <c r="J1131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31" s="2" t="str">
        <f>TEXT(Calendar[[#This Row],[Date]],"jjjj")</f>
        <v>vendredi</v>
      </c>
      <c r="L1131" s="2">
        <f>WEEKDAY(Calendar[[#This Row],[Date]],2)</f>
        <v>5</v>
      </c>
      <c r="M1131" s="2">
        <f>DAY(Calendar[[#This Row],[Date]])</f>
        <v>3</v>
      </c>
      <c r="N1131" s="2">
        <f>Calendar[[#This Row],[Date]]-DATE(Calendar[[#This Row],[Annee]],1,1)+1</f>
        <v>34</v>
      </c>
      <c r="O1131" s="2" t="b">
        <f>IF(OR(Calendar[[#This Row],[Nom_Jour]]="Samedi",Calendar[[#This Row],[Nom_Jour]]="Dimanche"),TRUE)</f>
        <v>0</v>
      </c>
      <c r="P1131" s="1" t="b">
        <f>NOT(ISERROR(VLOOKUP(Calendar[[#This Row],[Date]],Fériés[Date Fériés],1,FALSE)))</f>
        <v>0</v>
      </c>
    </row>
    <row r="1132" spans="1:16" x14ac:dyDescent="0.3">
      <c r="A1132" s="1">
        <v>44961</v>
      </c>
      <c r="B1132" s="1" t="str">
        <f>TEXT(Calendar[[#This Row],[Date]],"aaaa")</f>
        <v>2023</v>
      </c>
      <c r="C1132" s="1" t="str">
        <f>"T"&amp;ROUNDUP(Calendar[[#This Row],[No_Mois]]/3,0)</f>
        <v>T1</v>
      </c>
      <c r="D1132">
        <f t="shared" si="19"/>
        <v>2</v>
      </c>
      <c r="E1132" s="2" t="str">
        <f>"M"&amp;Calendar[[#This Row],[No_Mois]]</f>
        <v>M2</v>
      </c>
      <c r="F1132" s="2" t="str">
        <f>Calendar[[#This Row],[Annee]]&amp;IF(LEN(Calendar[[#This Row],[No_Mois]])=1,"0"&amp;Calendar[[#This Row],[No_Mois]],Calendar[[#This Row],[No_Mois]])</f>
        <v>202302</v>
      </c>
      <c r="G1132" s="1" t="str">
        <f>TEXT(Calendar[[#This Row],[Date]],"mmmm")&amp;" "&amp;TEXT(Calendar[[#This Row],[Date]],"aa")</f>
        <v>février 23</v>
      </c>
      <c r="H1132" s="1" t="str">
        <f>TEXT(Calendar[[#This Row],[Date]],"mmm")&amp;" "&amp;TEXT(Calendar[[#This Row],[Date]],"aa")</f>
        <v>févr 23</v>
      </c>
      <c r="I1132" s="2" t="str">
        <f>"S"&amp;IF(LEN(_xlfn.ISOWEEKNUM(Calendar[[#This Row],[Date]]))=1,"0"&amp;_xlfn.ISOWEEKNUM(Calendar[[#This Row],[Date]]),_xlfn.ISOWEEKNUM(Calendar[[#This Row],[Date]]))</f>
        <v>S05</v>
      </c>
      <c r="J1132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32" s="2" t="str">
        <f>TEXT(Calendar[[#This Row],[Date]],"jjjj")</f>
        <v>samedi</v>
      </c>
      <c r="L1132" s="2">
        <f>WEEKDAY(Calendar[[#This Row],[Date]],2)</f>
        <v>6</v>
      </c>
      <c r="M1132" s="2">
        <f>DAY(Calendar[[#This Row],[Date]])</f>
        <v>4</v>
      </c>
      <c r="N1132" s="2">
        <f>Calendar[[#This Row],[Date]]-DATE(Calendar[[#This Row],[Annee]],1,1)+1</f>
        <v>35</v>
      </c>
      <c r="O1132" s="2" t="b">
        <f>IF(OR(Calendar[[#This Row],[Nom_Jour]]="Samedi",Calendar[[#This Row],[Nom_Jour]]="Dimanche"),TRUE)</f>
        <v>1</v>
      </c>
      <c r="P1132" s="1" t="b">
        <f>NOT(ISERROR(VLOOKUP(Calendar[[#This Row],[Date]],Fériés[Date Fériés],1,FALSE)))</f>
        <v>0</v>
      </c>
    </row>
    <row r="1133" spans="1:16" x14ac:dyDescent="0.3">
      <c r="A1133" s="1">
        <v>44962</v>
      </c>
      <c r="B1133" s="1" t="str">
        <f>TEXT(Calendar[[#This Row],[Date]],"aaaa")</f>
        <v>2023</v>
      </c>
      <c r="C1133" s="1" t="str">
        <f>"T"&amp;ROUNDUP(Calendar[[#This Row],[No_Mois]]/3,0)</f>
        <v>T1</v>
      </c>
      <c r="D1133">
        <f t="shared" si="19"/>
        <v>2</v>
      </c>
      <c r="E1133" s="2" t="str">
        <f>"M"&amp;Calendar[[#This Row],[No_Mois]]</f>
        <v>M2</v>
      </c>
      <c r="F1133" s="2" t="str">
        <f>Calendar[[#This Row],[Annee]]&amp;IF(LEN(Calendar[[#This Row],[No_Mois]])=1,"0"&amp;Calendar[[#This Row],[No_Mois]],Calendar[[#This Row],[No_Mois]])</f>
        <v>202302</v>
      </c>
      <c r="G1133" s="1" t="str">
        <f>TEXT(Calendar[[#This Row],[Date]],"mmmm")&amp;" "&amp;TEXT(Calendar[[#This Row],[Date]],"aa")</f>
        <v>février 23</v>
      </c>
      <c r="H1133" s="1" t="str">
        <f>TEXT(Calendar[[#This Row],[Date]],"mmm")&amp;" "&amp;TEXT(Calendar[[#This Row],[Date]],"aa")</f>
        <v>févr 23</v>
      </c>
      <c r="I1133" s="2" t="str">
        <f>"S"&amp;IF(LEN(_xlfn.ISOWEEKNUM(Calendar[[#This Row],[Date]]))=1,"0"&amp;_xlfn.ISOWEEKNUM(Calendar[[#This Row],[Date]]),_xlfn.ISOWEEKNUM(Calendar[[#This Row],[Date]]))</f>
        <v>S05</v>
      </c>
      <c r="J1133" s="2" t="str">
        <f>Calendar[[#This Row],[Annee]]&amp;"-"&amp;IF(LEN(_xlfn.ISOWEEKNUM(Calendar[[#This Row],[Date]]))=1,"0"&amp;_xlfn.ISOWEEKNUM(Calendar[[#This Row],[Date]]),_xlfn.ISOWEEKNUM(Calendar[[#This Row],[Date]]))</f>
        <v>2023-05</v>
      </c>
      <c r="K1133" s="2" t="str">
        <f>TEXT(Calendar[[#This Row],[Date]],"jjjj")</f>
        <v>dimanche</v>
      </c>
      <c r="L1133" s="2">
        <f>WEEKDAY(Calendar[[#This Row],[Date]],2)</f>
        <v>7</v>
      </c>
      <c r="M1133" s="2">
        <f>DAY(Calendar[[#This Row],[Date]])</f>
        <v>5</v>
      </c>
      <c r="N1133" s="2">
        <f>Calendar[[#This Row],[Date]]-DATE(Calendar[[#This Row],[Annee]],1,1)+1</f>
        <v>36</v>
      </c>
      <c r="O1133" s="2" t="b">
        <f>IF(OR(Calendar[[#This Row],[Nom_Jour]]="Samedi",Calendar[[#This Row],[Nom_Jour]]="Dimanche"),TRUE)</f>
        <v>1</v>
      </c>
      <c r="P1133" s="1" t="b">
        <f>NOT(ISERROR(VLOOKUP(Calendar[[#This Row],[Date]],Fériés[Date Fériés],1,FALSE)))</f>
        <v>0</v>
      </c>
    </row>
    <row r="1134" spans="1:16" x14ac:dyDescent="0.3">
      <c r="A1134" s="1">
        <v>44963</v>
      </c>
      <c r="B1134" s="1" t="str">
        <f>TEXT(Calendar[[#This Row],[Date]],"aaaa")</f>
        <v>2023</v>
      </c>
      <c r="C1134" s="1" t="str">
        <f>"T"&amp;ROUNDUP(Calendar[[#This Row],[No_Mois]]/3,0)</f>
        <v>T1</v>
      </c>
      <c r="D1134">
        <f t="shared" si="19"/>
        <v>2</v>
      </c>
      <c r="E1134" s="2" t="str">
        <f>"M"&amp;Calendar[[#This Row],[No_Mois]]</f>
        <v>M2</v>
      </c>
      <c r="F1134" s="2" t="str">
        <f>Calendar[[#This Row],[Annee]]&amp;IF(LEN(Calendar[[#This Row],[No_Mois]])=1,"0"&amp;Calendar[[#This Row],[No_Mois]],Calendar[[#This Row],[No_Mois]])</f>
        <v>202302</v>
      </c>
      <c r="G1134" s="1" t="str">
        <f>TEXT(Calendar[[#This Row],[Date]],"mmmm")&amp;" "&amp;TEXT(Calendar[[#This Row],[Date]],"aa")</f>
        <v>février 23</v>
      </c>
      <c r="H1134" s="1" t="str">
        <f>TEXT(Calendar[[#This Row],[Date]],"mmm")&amp;" "&amp;TEXT(Calendar[[#This Row],[Date]],"aa")</f>
        <v>févr 23</v>
      </c>
      <c r="I1134" s="2" t="str">
        <f>"S"&amp;IF(LEN(_xlfn.ISOWEEKNUM(Calendar[[#This Row],[Date]]))=1,"0"&amp;_xlfn.ISOWEEKNUM(Calendar[[#This Row],[Date]]),_xlfn.ISOWEEKNUM(Calendar[[#This Row],[Date]]))</f>
        <v>S06</v>
      </c>
      <c r="J1134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34" s="2" t="str">
        <f>TEXT(Calendar[[#This Row],[Date]],"jjjj")</f>
        <v>lundi</v>
      </c>
      <c r="L1134" s="2">
        <f>WEEKDAY(Calendar[[#This Row],[Date]],2)</f>
        <v>1</v>
      </c>
      <c r="M1134" s="2">
        <f>DAY(Calendar[[#This Row],[Date]])</f>
        <v>6</v>
      </c>
      <c r="N1134" s="2">
        <f>Calendar[[#This Row],[Date]]-DATE(Calendar[[#This Row],[Annee]],1,1)+1</f>
        <v>37</v>
      </c>
      <c r="O1134" s="2" t="b">
        <f>IF(OR(Calendar[[#This Row],[Nom_Jour]]="Samedi",Calendar[[#This Row],[Nom_Jour]]="Dimanche"),TRUE)</f>
        <v>0</v>
      </c>
      <c r="P1134" s="1" t="b">
        <f>NOT(ISERROR(VLOOKUP(Calendar[[#This Row],[Date]],Fériés[Date Fériés],1,FALSE)))</f>
        <v>0</v>
      </c>
    </row>
    <row r="1135" spans="1:16" x14ac:dyDescent="0.3">
      <c r="A1135" s="1">
        <v>44964</v>
      </c>
      <c r="B1135" s="1" t="str">
        <f>TEXT(Calendar[[#This Row],[Date]],"aaaa")</f>
        <v>2023</v>
      </c>
      <c r="C1135" s="1" t="str">
        <f>"T"&amp;ROUNDUP(Calendar[[#This Row],[No_Mois]]/3,0)</f>
        <v>T1</v>
      </c>
      <c r="D1135">
        <f t="shared" si="19"/>
        <v>2</v>
      </c>
      <c r="E1135" s="2" t="str">
        <f>"M"&amp;Calendar[[#This Row],[No_Mois]]</f>
        <v>M2</v>
      </c>
      <c r="F1135" s="2" t="str">
        <f>Calendar[[#This Row],[Annee]]&amp;IF(LEN(Calendar[[#This Row],[No_Mois]])=1,"0"&amp;Calendar[[#This Row],[No_Mois]],Calendar[[#This Row],[No_Mois]])</f>
        <v>202302</v>
      </c>
      <c r="G1135" s="1" t="str">
        <f>TEXT(Calendar[[#This Row],[Date]],"mmmm")&amp;" "&amp;TEXT(Calendar[[#This Row],[Date]],"aa")</f>
        <v>février 23</v>
      </c>
      <c r="H1135" s="1" t="str">
        <f>TEXT(Calendar[[#This Row],[Date]],"mmm")&amp;" "&amp;TEXT(Calendar[[#This Row],[Date]],"aa")</f>
        <v>févr 23</v>
      </c>
      <c r="I1135" s="2" t="str">
        <f>"S"&amp;IF(LEN(_xlfn.ISOWEEKNUM(Calendar[[#This Row],[Date]]))=1,"0"&amp;_xlfn.ISOWEEKNUM(Calendar[[#This Row],[Date]]),_xlfn.ISOWEEKNUM(Calendar[[#This Row],[Date]]))</f>
        <v>S06</v>
      </c>
      <c r="J1135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35" s="2" t="str">
        <f>TEXT(Calendar[[#This Row],[Date]],"jjjj")</f>
        <v>mardi</v>
      </c>
      <c r="L1135" s="2">
        <f>WEEKDAY(Calendar[[#This Row],[Date]],2)</f>
        <v>2</v>
      </c>
      <c r="M1135" s="2">
        <f>DAY(Calendar[[#This Row],[Date]])</f>
        <v>7</v>
      </c>
      <c r="N1135" s="2">
        <f>Calendar[[#This Row],[Date]]-DATE(Calendar[[#This Row],[Annee]],1,1)+1</f>
        <v>38</v>
      </c>
      <c r="O1135" s="2" t="b">
        <f>IF(OR(Calendar[[#This Row],[Nom_Jour]]="Samedi",Calendar[[#This Row],[Nom_Jour]]="Dimanche"),TRUE)</f>
        <v>0</v>
      </c>
      <c r="P1135" s="1" t="b">
        <f>NOT(ISERROR(VLOOKUP(Calendar[[#This Row],[Date]],Fériés[Date Fériés],1,FALSE)))</f>
        <v>0</v>
      </c>
    </row>
    <row r="1136" spans="1:16" x14ac:dyDescent="0.3">
      <c r="A1136" s="1">
        <v>44965</v>
      </c>
      <c r="B1136" s="1" t="str">
        <f>TEXT(Calendar[[#This Row],[Date]],"aaaa")</f>
        <v>2023</v>
      </c>
      <c r="C1136" s="1" t="str">
        <f>"T"&amp;ROUNDUP(Calendar[[#This Row],[No_Mois]]/3,0)</f>
        <v>T1</v>
      </c>
      <c r="D1136">
        <f t="shared" si="19"/>
        <v>2</v>
      </c>
      <c r="E1136" s="2" t="str">
        <f>"M"&amp;Calendar[[#This Row],[No_Mois]]</f>
        <v>M2</v>
      </c>
      <c r="F1136" s="2" t="str">
        <f>Calendar[[#This Row],[Annee]]&amp;IF(LEN(Calendar[[#This Row],[No_Mois]])=1,"0"&amp;Calendar[[#This Row],[No_Mois]],Calendar[[#This Row],[No_Mois]])</f>
        <v>202302</v>
      </c>
      <c r="G1136" s="1" t="str">
        <f>TEXT(Calendar[[#This Row],[Date]],"mmmm")&amp;" "&amp;TEXT(Calendar[[#This Row],[Date]],"aa")</f>
        <v>février 23</v>
      </c>
      <c r="H1136" s="1" t="str">
        <f>TEXT(Calendar[[#This Row],[Date]],"mmm")&amp;" "&amp;TEXT(Calendar[[#This Row],[Date]],"aa")</f>
        <v>févr 23</v>
      </c>
      <c r="I1136" s="2" t="str">
        <f>"S"&amp;IF(LEN(_xlfn.ISOWEEKNUM(Calendar[[#This Row],[Date]]))=1,"0"&amp;_xlfn.ISOWEEKNUM(Calendar[[#This Row],[Date]]),_xlfn.ISOWEEKNUM(Calendar[[#This Row],[Date]]))</f>
        <v>S06</v>
      </c>
      <c r="J1136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36" s="2" t="str">
        <f>TEXT(Calendar[[#This Row],[Date]],"jjjj")</f>
        <v>mercredi</v>
      </c>
      <c r="L1136" s="2">
        <f>WEEKDAY(Calendar[[#This Row],[Date]],2)</f>
        <v>3</v>
      </c>
      <c r="M1136" s="2">
        <f>DAY(Calendar[[#This Row],[Date]])</f>
        <v>8</v>
      </c>
      <c r="N1136" s="2">
        <f>Calendar[[#This Row],[Date]]-DATE(Calendar[[#This Row],[Annee]],1,1)+1</f>
        <v>39</v>
      </c>
      <c r="O1136" s="2" t="b">
        <f>IF(OR(Calendar[[#This Row],[Nom_Jour]]="Samedi",Calendar[[#This Row],[Nom_Jour]]="Dimanche"),TRUE)</f>
        <v>0</v>
      </c>
      <c r="P1136" s="1" t="b">
        <f>NOT(ISERROR(VLOOKUP(Calendar[[#This Row],[Date]],Fériés[Date Fériés],1,FALSE)))</f>
        <v>0</v>
      </c>
    </row>
    <row r="1137" spans="1:16" x14ac:dyDescent="0.3">
      <c r="A1137" s="1">
        <v>44966</v>
      </c>
      <c r="B1137" s="1" t="str">
        <f>TEXT(Calendar[[#This Row],[Date]],"aaaa")</f>
        <v>2023</v>
      </c>
      <c r="C1137" s="1" t="str">
        <f>"T"&amp;ROUNDUP(Calendar[[#This Row],[No_Mois]]/3,0)</f>
        <v>T1</v>
      </c>
      <c r="D1137">
        <f t="shared" si="19"/>
        <v>2</v>
      </c>
      <c r="E1137" s="2" t="str">
        <f>"M"&amp;Calendar[[#This Row],[No_Mois]]</f>
        <v>M2</v>
      </c>
      <c r="F1137" s="2" t="str">
        <f>Calendar[[#This Row],[Annee]]&amp;IF(LEN(Calendar[[#This Row],[No_Mois]])=1,"0"&amp;Calendar[[#This Row],[No_Mois]],Calendar[[#This Row],[No_Mois]])</f>
        <v>202302</v>
      </c>
      <c r="G1137" s="1" t="str">
        <f>TEXT(Calendar[[#This Row],[Date]],"mmmm")&amp;" "&amp;TEXT(Calendar[[#This Row],[Date]],"aa")</f>
        <v>février 23</v>
      </c>
      <c r="H1137" s="1" t="str">
        <f>TEXT(Calendar[[#This Row],[Date]],"mmm")&amp;" "&amp;TEXT(Calendar[[#This Row],[Date]],"aa")</f>
        <v>févr 23</v>
      </c>
      <c r="I1137" s="2" t="str">
        <f>"S"&amp;IF(LEN(_xlfn.ISOWEEKNUM(Calendar[[#This Row],[Date]]))=1,"0"&amp;_xlfn.ISOWEEKNUM(Calendar[[#This Row],[Date]]),_xlfn.ISOWEEKNUM(Calendar[[#This Row],[Date]]))</f>
        <v>S06</v>
      </c>
      <c r="J1137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37" s="2" t="str">
        <f>TEXT(Calendar[[#This Row],[Date]],"jjjj")</f>
        <v>jeudi</v>
      </c>
      <c r="L1137" s="2">
        <f>WEEKDAY(Calendar[[#This Row],[Date]],2)</f>
        <v>4</v>
      </c>
      <c r="M1137" s="2">
        <f>DAY(Calendar[[#This Row],[Date]])</f>
        <v>9</v>
      </c>
      <c r="N1137" s="2">
        <f>Calendar[[#This Row],[Date]]-DATE(Calendar[[#This Row],[Annee]],1,1)+1</f>
        <v>40</v>
      </c>
      <c r="O1137" s="2" t="b">
        <f>IF(OR(Calendar[[#This Row],[Nom_Jour]]="Samedi",Calendar[[#This Row],[Nom_Jour]]="Dimanche"),TRUE)</f>
        <v>0</v>
      </c>
      <c r="P1137" s="1" t="b">
        <f>NOT(ISERROR(VLOOKUP(Calendar[[#This Row],[Date]],Fériés[Date Fériés],1,FALSE)))</f>
        <v>0</v>
      </c>
    </row>
    <row r="1138" spans="1:16" x14ac:dyDescent="0.3">
      <c r="A1138" s="1">
        <v>44967</v>
      </c>
      <c r="B1138" s="1" t="str">
        <f>TEXT(Calendar[[#This Row],[Date]],"aaaa")</f>
        <v>2023</v>
      </c>
      <c r="C1138" s="1" t="str">
        <f>"T"&amp;ROUNDUP(Calendar[[#This Row],[No_Mois]]/3,0)</f>
        <v>T1</v>
      </c>
      <c r="D1138">
        <f t="shared" si="19"/>
        <v>2</v>
      </c>
      <c r="E1138" s="2" t="str">
        <f>"M"&amp;Calendar[[#This Row],[No_Mois]]</f>
        <v>M2</v>
      </c>
      <c r="F1138" s="2" t="str">
        <f>Calendar[[#This Row],[Annee]]&amp;IF(LEN(Calendar[[#This Row],[No_Mois]])=1,"0"&amp;Calendar[[#This Row],[No_Mois]],Calendar[[#This Row],[No_Mois]])</f>
        <v>202302</v>
      </c>
      <c r="G1138" s="1" t="str">
        <f>TEXT(Calendar[[#This Row],[Date]],"mmmm")&amp;" "&amp;TEXT(Calendar[[#This Row],[Date]],"aa")</f>
        <v>février 23</v>
      </c>
      <c r="H1138" s="1" t="str">
        <f>TEXT(Calendar[[#This Row],[Date]],"mmm")&amp;" "&amp;TEXT(Calendar[[#This Row],[Date]],"aa")</f>
        <v>févr 23</v>
      </c>
      <c r="I1138" s="2" t="str">
        <f>"S"&amp;IF(LEN(_xlfn.ISOWEEKNUM(Calendar[[#This Row],[Date]]))=1,"0"&amp;_xlfn.ISOWEEKNUM(Calendar[[#This Row],[Date]]),_xlfn.ISOWEEKNUM(Calendar[[#This Row],[Date]]))</f>
        <v>S06</v>
      </c>
      <c r="J1138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38" s="2" t="str">
        <f>TEXT(Calendar[[#This Row],[Date]],"jjjj")</f>
        <v>vendredi</v>
      </c>
      <c r="L1138" s="2">
        <f>WEEKDAY(Calendar[[#This Row],[Date]],2)</f>
        <v>5</v>
      </c>
      <c r="M1138" s="2">
        <f>DAY(Calendar[[#This Row],[Date]])</f>
        <v>10</v>
      </c>
      <c r="N1138" s="2">
        <f>Calendar[[#This Row],[Date]]-DATE(Calendar[[#This Row],[Annee]],1,1)+1</f>
        <v>41</v>
      </c>
      <c r="O1138" s="2" t="b">
        <f>IF(OR(Calendar[[#This Row],[Nom_Jour]]="Samedi",Calendar[[#This Row],[Nom_Jour]]="Dimanche"),TRUE)</f>
        <v>0</v>
      </c>
      <c r="P1138" s="1" t="b">
        <f>NOT(ISERROR(VLOOKUP(Calendar[[#This Row],[Date]],Fériés[Date Fériés],1,FALSE)))</f>
        <v>0</v>
      </c>
    </row>
    <row r="1139" spans="1:16" x14ac:dyDescent="0.3">
      <c r="A1139" s="1">
        <v>44968</v>
      </c>
      <c r="B1139" s="1" t="str">
        <f>TEXT(Calendar[[#This Row],[Date]],"aaaa")</f>
        <v>2023</v>
      </c>
      <c r="C1139" s="1" t="str">
        <f>"T"&amp;ROUNDUP(Calendar[[#This Row],[No_Mois]]/3,0)</f>
        <v>T1</v>
      </c>
      <c r="D1139">
        <f t="shared" si="19"/>
        <v>2</v>
      </c>
      <c r="E1139" s="2" t="str">
        <f>"M"&amp;Calendar[[#This Row],[No_Mois]]</f>
        <v>M2</v>
      </c>
      <c r="F1139" s="2" t="str">
        <f>Calendar[[#This Row],[Annee]]&amp;IF(LEN(Calendar[[#This Row],[No_Mois]])=1,"0"&amp;Calendar[[#This Row],[No_Mois]],Calendar[[#This Row],[No_Mois]])</f>
        <v>202302</v>
      </c>
      <c r="G1139" s="1" t="str">
        <f>TEXT(Calendar[[#This Row],[Date]],"mmmm")&amp;" "&amp;TEXT(Calendar[[#This Row],[Date]],"aa")</f>
        <v>février 23</v>
      </c>
      <c r="H1139" s="1" t="str">
        <f>TEXT(Calendar[[#This Row],[Date]],"mmm")&amp;" "&amp;TEXT(Calendar[[#This Row],[Date]],"aa")</f>
        <v>févr 23</v>
      </c>
      <c r="I1139" s="2" t="str">
        <f>"S"&amp;IF(LEN(_xlfn.ISOWEEKNUM(Calendar[[#This Row],[Date]]))=1,"0"&amp;_xlfn.ISOWEEKNUM(Calendar[[#This Row],[Date]]),_xlfn.ISOWEEKNUM(Calendar[[#This Row],[Date]]))</f>
        <v>S06</v>
      </c>
      <c r="J1139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39" s="2" t="str">
        <f>TEXT(Calendar[[#This Row],[Date]],"jjjj")</f>
        <v>samedi</v>
      </c>
      <c r="L1139" s="2">
        <f>WEEKDAY(Calendar[[#This Row],[Date]],2)</f>
        <v>6</v>
      </c>
      <c r="M1139" s="2">
        <f>DAY(Calendar[[#This Row],[Date]])</f>
        <v>11</v>
      </c>
      <c r="N1139" s="2">
        <f>Calendar[[#This Row],[Date]]-DATE(Calendar[[#This Row],[Annee]],1,1)+1</f>
        <v>42</v>
      </c>
      <c r="O1139" s="2" t="b">
        <f>IF(OR(Calendar[[#This Row],[Nom_Jour]]="Samedi",Calendar[[#This Row],[Nom_Jour]]="Dimanche"),TRUE)</f>
        <v>1</v>
      </c>
      <c r="P1139" s="1" t="b">
        <f>NOT(ISERROR(VLOOKUP(Calendar[[#This Row],[Date]],Fériés[Date Fériés],1,FALSE)))</f>
        <v>0</v>
      </c>
    </row>
    <row r="1140" spans="1:16" x14ac:dyDescent="0.3">
      <c r="A1140" s="1">
        <v>44969</v>
      </c>
      <c r="B1140" s="1" t="str">
        <f>TEXT(Calendar[[#This Row],[Date]],"aaaa")</f>
        <v>2023</v>
      </c>
      <c r="C1140" s="1" t="str">
        <f>"T"&amp;ROUNDUP(Calendar[[#This Row],[No_Mois]]/3,0)</f>
        <v>T1</v>
      </c>
      <c r="D1140">
        <f t="shared" si="19"/>
        <v>2</v>
      </c>
      <c r="E1140" s="2" t="str">
        <f>"M"&amp;Calendar[[#This Row],[No_Mois]]</f>
        <v>M2</v>
      </c>
      <c r="F1140" s="2" t="str">
        <f>Calendar[[#This Row],[Annee]]&amp;IF(LEN(Calendar[[#This Row],[No_Mois]])=1,"0"&amp;Calendar[[#This Row],[No_Mois]],Calendar[[#This Row],[No_Mois]])</f>
        <v>202302</v>
      </c>
      <c r="G1140" s="1" t="str">
        <f>TEXT(Calendar[[#This Row],[Date]],"mmmm")&amp;" "&amp;TEXT(Calendar[[#This Row],[Date]],"aa")</f>
        <v>février 23</v>
      </c>
      <c r="H1140" s="1" t="str">
        <f>TEXT(Calendar[[#This Row],[Date]],"mmm")&amp;" "&amp;TEXT(Calendar[[#This Row],[Date]],"aa")</f>
        <v>févr 23</v>
      </c>
      <c r="I1140" s="2" t="str">
        <f>"S"&amp;IF(LEN(_xlfn.ISOWEEKNUM(Calendar[[#This Row],[Date]]))=1,"0"&amp;_xlfn.ISOWEEKNUM(Calendar[[#This Row],[Date]]),_xlfn.ISOWEEKNUM(Calendar[[#This Row],[Date]]))</f>
        <v>S06</v>
      </c>
      <c r="J1140" s="2" t="str">
        <f>Calendar[[#This Row],[Annee]]&amp;"-"&amp;IF(LEN(_xlfn.ISOWEEKNUM(Calendar[[#This Row],[Date]]))=1,"0"&amp;_xlfn.ISOWEEKNUM(Calendar[[#This Row],[Date]]),_xlfn.ISOWEEKNUM(Calendar[[#This Row],[Date]]))</f>
        <v>2023-06</v>
      </c>
      <c r="K1140" s="2" t="str">
        <f>TEXT(Calendar[[#This Row],[Date]],"jjjj")</f>
        <v>dimanche</v>
      </c>
      <c r="L1140" s="2">
        <f>WEEKDAY(Calendar[[#This Row],[Date]],2)</f>
        <v>7</v>
      </c>
      <c r="M1140" s="2">
        <f>DAY(Calendar[[#This Row],[Date]])</f>
        <v>12</v>
      </c>
      <c r="N1140" s="2">
        <f>Calendar[[#This Row],[Date]]-DATE(Calendar[[#This Row],[Annee]],1,1)+1</f>
        <v>43</v>
      </c>
      <c r="O1140" s="2" t="b">
        <f>IF(OR(Calendar[[#This Row],[Nom_Jour]]="Samedi",Calendar[[#This Row],[Nom_Jour]]="Dimanche"),TRUE)</f>
        <v>1</v>
      </c>
      <c r="P1140" s="1" t="b">
        <f>NOT(ISERROR(VLOOKUP(Calendar[[#This Row],[Date]],Fériés[Date Fériés],1,FALSE)))</f>
        <v>0</v>
      </c>
    </row>
    <row r="1141" spans="1:16" x14ac:dyDescent="0.3">
      <c r="A1141" s="1">
        <v>44970</v>
      </c>
      <c r="B1141" s="1" t="str">
        <f>TEXT(Calendar[[#This Row],[Date]],"aaaa")</f>
        <v>2023</v>
      </c>
      <c r="C1141" s="1" t="str">
        <f>"T"&amp;ROUNDUP(Calendar[[#This Row],[No_Mois]]/3,0)</f>
        <v>T1</v>
      </c>
      <c r="D1141">
        <f t="shared" si="19"/>
        <v>2</v>
      </c>
      <c r="E1141" s="2" t="str">
        <f>"M"&amp;Calendar[[#This Row],[No_Mois]]</f>
        <v>M2</v>
      </c>
      <c r="F1141" s="2" t="str">
        <f>Calendar[[#This Row],[Annee]]&amp;IF(LEN(Calendar[[#This Row],[No_Mois]])=1,"0"&amp;Calendar[[#This Row],[No_Mois]],Calendar[[#This Row],[No_Mois]])</f>
        <v>202302</v>
      </c>
      <c r="G1141" s="1" t="str">
        <f>TEXT(Calendar[[#This Row],[Date]],"mmmm")&amp;" "&amp;TEXT(Calendar[[#This Row],[Date]],"aa")</f>
        <v>février 23</v>
      </c>
      <c r="H1141" s="1" t="str">
        <f>TEXT(Calendar[[#This Row],[Date]],"mmm")&amp;" "&amp;TEXT(Calendar[[#This Row],[Date]],"aa")</f>
        <v>févr 23</v>
      </c>
      <c r="I1141" s="2" t="str">
        <f>"S"&amp;IF(LEN(_xlfn.ISOWEEKNUM(Calendar[[#This Row],[Date]]))=1,"0"&amp;_xlfn.ISOWEEKNUM(Calendar[[#This Row],[Date]]),_xlfn.ISOWEEKNUM(Calendar[[#This Row],[Date]]))</f>
        <v>S07</v>
      </c>
      <c r="J1141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1" s="2" t="str">
        <f>TEXT(Calendar[[#This Row],[Date]],"jjjj")</f>
        <v>lundi</v>
      </c>
      <c r="L1141" s="2">
        <f>WEEKDAY(Calendar[[#This Row],[Date]],2)</f>
        <v>1</v>
      </c>
      <c r="M1141" s="2">
        <f>DAY(Calendar[[#This Row],[Date]])</f>
        <v>13</v>
      </c>
      <c r="N1141" s="2">
        <f>Calendar[[#This Row],[Date]]-DATE(Calendar[[#This Row],[Annee]],1,1)+1</f>
        <v>44</v>
      </c>
      <c r="O1141" s="2" t="b">
        <f>IF(OR(Calendar[[#This Row],[Nom_Jour]]="Samedi",Calendar[[#This Row],[Nom_Jour]]="Dimanche"),TRUE)</f>
        <v>0</v>
      </c>
      <c r="P1141" s="1" t="b">
        <f>NOT(ISERROR(VLOOKUP(Calendar[[#This Row],[Date]],Fériés[Date Fériés],1,FALSE)))</f>
        <v>0</v>
      </c>
    </row>
    <row r="1142" spans="1:16" x14ac:dyDescent="0.3">
      <c r="A1142" s="1">
        <v>44971</v>
      </c>
      <c r="B1142" s="1" t="str">
        <f>TEXT(Calendar[[#This Row],[Date]],"aaaa")</f>
        <v>2023</v>
      </c>
      <c r="C1142" s="1" t="str">
        <f>"T"&amp;ROUNDUP(Calendar[[#This Row],[No_Mois]]/3,0)</f>
        <v>T1</v>
      </c>
      <c r="D1142">
        <f t="shared" si="19"/>
        <v>2</v>
      </c>
      <c r="E1142" s="2" t="str">
        <f>"M"&amp;Calendar[[#This Row],[No_Mois]]</f>
        <v>M2</v>
      </c>
      <c r="F1142" s="2" t="str">
        <f>Calendar[[#This Row],[Annee]]&amp;IF(LEN(Calendar[[#This Row],[No_Mois]])=1,"0"&amp;Calendar[[#This Row],[No_Mois]],Calendar[[#This Row],[No_Mois]])</f>
        <v>202302</v>
      </c>
      <c r="G1142" s="1" t="str">
        <f>TEXT(Calendar[[#This Row],[Date]],"mmmm")&amp;" "&amp;TEXT(Calendar[[#This Row],[Date]],"aa")</f>
        <v>février 23</v>
      </c>
      <c r="H1142" s="1" t="str">
        <f>TEXT(Calendar[[#This Row],[Date]],"mmm")&amp;" "&amp;TEXT(Calendar[[#This Row],[Date]],"aa")</f>
        <v>févr 23</v>
      </c>
      <c r="I1142" s="2" t="str">
        <f>"S"&amp;IF(LEN(_xlfn.ISOWEEKNUM(Calendar[[#This Row],[Date]]))=1,"0"&amp;_xlfn.ISOWEEKNUM(Calendar[[#This Row],[Date]]),_xlfn.ISOWEEKNUM(Calendar[[#This Row],[Date]]))</f>
        <v>S07</v>
      </c>
      <c r="J1142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2" s="2" t="str">
        <f>TEXT(Calendar[[#This Row],[Date]],"jjjj")</f>
        <v>mardi</v>
      </c>
      <c r="L1142" s="2">
        <f>WEEKDAY(Calendar[[#This Row],[Date]],2)</f>
        <v>2</v>
      </c>
      <c r="M1142" s="2">
        <f>DAY(Calendar[[#This Row],[Date]])</f>
        <v>14</v>
      </c>
      <c r="N1142" s="2">
        <f>Calendar[[#This Row],[Date]]-DATE(Calendar[[#This Row],[Annee]],1,1)+1</f>
        <v>45</v>
      </c>
      <c r="O1142" s="2" t="b">
        <f>IF(OR(Calendar[[#This Row],[Nom_Jour]]="Samedi",Calendar[[#This Row],[Nom_Jour]]="Dimanche"),TRUE)</f>
        <v>0</v>
      </c>
      <c r="P1142" s="1" t="b">
        <f>NOT(ISERROR(VLOOKUP(Calendar[[#This Row],[Date]],Fériés[Date Fériés],1,FALSE)))</f>
        <v>0</v>
      </c>
    </row>
    <row r="1143" spans="1:16" x14ac:dyDescent="0.3">
      <c r="A1143" s="1">
        <v>44972</v>
      </c>
      <c r="B1143" s="1" t="str">
        <f>TEXT(Calendar[[#This Row],[Date]],"aaaa")</f>
        <v>2023</v>
      </c>
      <c r="C1143" s="1" t="str">
        <f>"T"&amp;ROUNDUP(Calendar[[#This Row],[No_Mois]]/3,0)</f>
        <v>T1</v>
      </c>
      <c r="D1143">
        <f t="shared" si="19"/>
        <v>2</v>
      </c>
      <c r="E1143" s="2" t="str">
        <f>"M"&amp;Calendar[[#This Row],[No_Mois]]</f>
        <v>M2</v>
      </c>
      <c r="F1143" s="2" t="str">
        <f>Calendar[[#This Row],[Annee]]&amp;IF(LEN(Calendar[[#This Row],[No_Mois]])=1,"0"&amp;Calendar[[#This Row],[No_Mois]],Calendar[[#This Row],[No_Mois]])</f>
        <v>202302</v>
      </c>
      <c r="G1143" s="1" t="str">
        <f>TEXT(Calendar[[#This Row],[Date]],"mmmm")&amp;" "&amp;TEXT(Calendar[[#This Row],[Date]],"aa")</f>
        <v>février 23</v>
      </c>
      <c r="H1143" s="1" t="str">
        <f>TEXT(Calendar[[#This Row],[Date]],"mmm")&amp;" "&amp;TEXT(Calendar[[#This Row],[Date]],"aa")</f>
        <v>févr 23</v>
      </c>
      <c r="I1143" s="2" t="str">
        <f>"S"&amp;IF(LEN(_xlfn.ISOWEEKNUM(Calendar[[#This Row],[Date]]))=1,"0"&amp;_xlfn.ISOWEEKNUM(Calendar[[#This Row],[Date]]),_xlfn.ISOWEEKNUM(Calendar[[#This Row],[Date]]))</f>
        <v>S07</v>
      </c>
      <c r="J1143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3" s="2" t="str">
        <f>TEXT(Calendar[[#This Row],[Date]],"jjjj")</f>
        <v>mercredi</v>
      </c>
      <c r="L1143" s="2">
        <f>WEEKDAY(Calendar[[#This Row],[Date]],2)</f>
        <v>3</v>
      </c>
      <c r="M1143" s="2">
        <f>DAY(Calendar[[#This Row],[Date]])</f>
        <v>15</v>
      </c>
      <c r="N1143" s="2">
        <f>Calendar[[#This Row],[Date]]-DATE(Calendar[[#This Row],[Annee]],1,1)+1</f>
        <v>46</v>
      </c>
      <c r="O1143" s="2" t="b">
        <f>IF(OR(Calendar[[#This Row],[Nom_Jour]]="Samedi",Calendar[[#This Row],[Nom_Jour]]="Dimanche"),TRUE)</f>
        <v>0</v>
      </c>
      <c r="P1143" s="1" t="b">
        <f>NOT(ISERROR(VLOOKUP(Calendar[[#This Row],[Date]],Fériés[Date Fériés],1,FALSE)))</f>
        <v>0</v>
      </c>
    </row>
    <row r="1144" spans="1:16" x14ac:dyDescent="0.3">
      <c r="A1144" s="1">
        <v>44973</v>
      </c>
      <c r="B1144" s="1" t="str">
        <f>TEXT(Calendar[[#This Row],[Date]],"aaaa")</f>
        <v>2023</v>
      </c>
      <c r="C1144" s="1" t="str">
        <f>"T"&amp;ROUNDUP(Calendar[[#This Row],[No_Mois]]/3,0)</f>
        <v>T1</v>
      </c>
      <c r="D1144">
        <f t="shared" si="19"/>
        <v>2</v>
      </c>
      <c r="E1144" s="2" t="str">
        <f>"M"&amp;Calendar[[#This Row],[No_Mois]]</f>
        <v>M2</v>
      </c>
      <c r="F1144" s="2" t="str">
        <f>Calendar[[#This Row],[Annee]]&amp;IF(LEN(Calendar[[#This Row],[No_Mois]])=1,"0"&amp;Calendar[[#This Row],[No_Mois]],Calendar[[#This Row],[No_Mois]])</f>
        <v>202302</v>
      </c>
      <c r="G1144" s="1" t="str">
        <f>TEXT(Calendar[[#This Row],[Date]],"mmmm")&amp;" "&amp;TEXT(Calendar[[#This Row],[Date]],"aa")</f>
        <v>février 23</v>
      </c>
      <c r="H1144" s="1" t="str">
        <f>TEXT(Calendar[[#This Row],[Date]],"mmm")&amp;" "&amp;TEXT(Calendar[[#This Row],[Date]],"aa")</f>
        <v>févr 23</v>
      </c>
      <c r="I1144" s="2" t="str">
        <f>"S"&amp;IF(LEN(_xlfn.ISOWEEKNUM(Calendar[[#This Row],[Date]]))=1,"0"&amp;_xlfn.ISOWEEKNUM(Calendar[[#This Row],[Date]]),_xlfn.ISOWEEKNUM(Calendar[[#This Row],[Date]]))</f>
        <v>S07</v>
      </c>
      <c r="J1144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4" s="2" t="str">
        <f>TEXT(Calendar[[#This Row],[Date]],"jjjj")</f>
        <v>jeudi</v>
      </c>
      <c r="L1144" s="2">
        <f>WEEKDAY(Calendar[[#This Row],[Date]],2)</f>
        <v>4</v>
      </c>
      <c r="M1144" s="2">
        <f>DAY(Calendar[[#This Row],[Date]])</f>
        <v>16</v>
      </c>
      <c r="N1144" s="2">
        <f>Calendar[[#This Row],[Date]]-DATE(Calendar[[#This Row],[Annee]],1,1)+1</f>
        <v>47</v>
      </c>
      <c r="O1144" s="2" t="b">
        <f>IF(OR(Calendar[[#This Row],[Nom_Jour]]="Samedi",Calendar[[#This Row],[Nom_Jour]]="Dimanche"),TRUE)</f>
        <v>0</v>
      </c>
      <c r="P1144" s="1" t="b">
        <f>NOT(ISERROR(VLOOKUP(Calendar[[#This Row],[Date]],Fériés[Date Fériés],1,FALSE)))</f>
        <v>0</v>
      </c>
    </row>
    <row r="1145" spans="1:16" x14ac:dyDescent="0.3">
      <c r="A1145" s="1">
        <v>44974</v>
      </c>
      <c r="B1145" s="1" t="str">
        <f>TEXT(Calendar[[#This Row],[Date]],"aaaa")</f>
        <v>2023</v>
      </c>
      <c r="C1145" s="1" t="str">
        <f>"T"&amp;ROUNDUP(Calendar[[#This Row],[No_Mois]]/3,0)</f>
        <v>T1</v>
      </c>
      <c r="D1145">
        <f t="shared" si="19"/>
        <v>2</v>
      </c>
      <c r="E1145" s="2" t="str">
        <f>"M"&amp;Calendar[[#This Row],[No_Mois]]</f>
        <v>M2</v>
      </c>
      <c r="F1145" s="2" t="str">
        <f>Calendar[[#This Row],[Annee]]&amp;IF(LEN(Calendar[[#This Row],[No_Mois]])=1,"0"&amp;Calendar[[#This Row],[No_Mois]],Calendar[[#This Row],[No_Mois]])</f>
        <v>202302</v>
      </c>
      <c r="G1145" s="1" t="str">
        <f>TEXT(Calendar[[#This Row],[Date]],"mmmm")&amp;" "&amp;TEXT(Calendar[[#This Row],[Date]],"aa")</f>
        <v>février 23</v>
      </c>
      <c r="H1145" s="1" t="str">
        <f>TEXT(Calendar[[#This Row],[Date]],"mmm")&amp;" "&amp;TEXT(Calendar[[#This Row],[Date]],"aa")</f>
        <v>févr 23</v>
      </c>
      <c r="I1145" s="2" t="str">
        <f>"S"&amp;IF(LEN(_xlfn.ISOWEEKNUM(Calendar[[#This Row],[Date]]))=1,"0"&amp;_xlfn.ISOWEEKNUM(Calendar[[#This Row],[Date]]),_xlfn.ISOWEEKNUM(Calendar[[#This Row],[Date]]))</f>
        <v>S07</v>
      </c>
      <c r="J1145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5" s="2" t="str">
        <f>TEXT(Calendar[[#This Row],[Date]],"jjjj")</f>
        <v>vendredi</v>
      </c>
      <c r="L1145" s="2">
        <f>WEEKDAY(Calendar[[#This Row],[Date]],2)</f>
        <v>5</v>
      </c>
      <c r="M1145" s="2">
        <f>DAY(Calendar[[#This Row],[Date]])</f>
        <v>17</v>
      </c>
      <c r="N1145" s="2">
        <f>Calendar[[#This Row],[Date]]-DATE(Calendar[[#This Row],[Annee]],1,1)+1</f>
        <v>48</v>
      </c>
      <c r="O1145" s="2" t="b">
        <f>IF(OR(Calendar[[#This Row],[Nom_Jour]]="Samedi",Calendar[[#This Row],[Nom_Jour]]="Dimanche"),TRUE)</f>
        <v>0</v>
      </c>
      <c r="P1145" s="1" t="b">
        <f>NOT(ISERROR(VLOOKUP(Calendar[[#This Row],[Date]],Fériés[Date Fériés],1,FALSE)))</f>
        <v>0</v>
      </c>
    </row>
    <row r="1146" spans="1:16" x14ac:dyDescent="0.3">
      <c r="A1146" s="1">
        <v>44975</v>
      </c>
      <c r="B1146" s="1" t="str">
        <f>TEXT(Calendar[[#This Row],[Date]],"aaaa")</f>
        <v>2023</v>
      </c>
      <c r="C1146" s="1" t="str">
        <f>"T"&amp;ROUNDUP(Calendar[[#This Row],[No_Mois]]/3,0)</f>
        <v>T1</v>
      </c>
      <c r="D1146">
        <f t="shared" si="19"/>
        <v>2</v>
      </c>
      <c r="E1146" s="2" t="str">
        <f>"M"&amp;Calendar[[#This Row],[No_Mois]]</f>
        <v>M2</v>
      </c>
      <c r="F1146" s="2" t="str">
        <f>Calendar[[#This Row],[Annee]]&amp;IF(LEN(Calendar[[#This Row],[No_Mois]])=1,"0"&amp;Calendar[[#This Row],[No_Mois]],Calendar[[#This Row],[No_Mois]])</f>
        <v>202302</v>
      </c>
      <c r="G1146" s="1" t="str">
        <f>TEXT(Calendar[[#This Row],[Date]],"mmmm")&amp;" "&amp;TEXT(Calendar[[#This Row],[Date]],"aa")</f>
        <v>février 23</v>
      </c>
      <c r="H1146" s="1" t="str">
        <f>TEXT(Calendar[[#This Row],[Date]],"mmm")&amp;" "&amp;TEXT(Calendar[[#This Row],[Date]],"aa")</f>
        <v>févr 23</v>
      </c>
      <c r="I1146" s="2" t="str">
        <f>"S"&amp;IF(LEN(_xlfn.ISOWEEKNUM(Calendar[[#This Row],[Date]]))=1,"0"&amp;_xlfn.ISOWEEKNUM(Calendar[[#This Row],[Date]]),_xlfn.ISOWEEKNUM(Calendar[[#This Row],[Date]]))</f>
        <v>S07</v>
      </c>
      <c r="J1146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6" s="2" t="str">
        <f>TEXT(Calendar[[#This Row],[Date]],"jjjj")</f>
        <v>samedi</v>
      </c>
      <c r="L1146" s="2">
        <f>WEEKDAY(Calendar[[#This Row],[Date]],2)</f>
        <v>6</v>
      </c>
      <c r="M1146" s="2">
        <f>DAY(Calendar[[#This Row],[Date]])</f>
        <v>18</v>
      </c>
      <c r="N1146" s="2">
        <f>Calendar[[#This Row],[Date]]-DATE(Calendar[[#This Row],[Annee]],1,1)+1</f>
        <v>49</v>
      </c>
      <c r="O1146" s="2" t="b">
        <f>IF(OR(Calendar[[#This Row],[Nom_Jour]]="Samedi",Calendar[[#This Row],[Nom_Jour]]="Dimanche"),TRUE)</f>
        <v>1</v>
      </c>
      <c r="P1146" s="1" t="b">
        <f>NOT(ISERROR(VLOOKUP(Calendar[[#This Row],[Date]],Fériés[Date Fériés],1,FALSE)))</f>
        <v>0</v>
      </c>
    </row>
    <row r="1147" spans="1:16" x14ac:dyDescent="0.3">
      <c r="A1147" s="1">
        <v>44976</v>
      </c>
      <c r="B1147" s="1" t="str">
        <f>TEXT(Calendar[[#This Row],[Date]],"aaaa")</f>
        <v>2023</v>
      </c>
      <c r="C1147" s="1" t="str">
        <f>"T"&amp;ROUNDUP(Calendar[[#This Row],[No_Mois]]/3,0)</f>
        <v>T1</v>
      </c>
      <c r="D1147">
        <f t="shared" si="19"/>
        <v>2</v>
      </c>
      <c r="E1147" s="2" t="str">
        <f>"M"&amp;Calendar[[#This Row],[No_Mois]]</f>
        <v>M2</v>
      </c>
      <c r="F1147" s="2" t="str">
        <f>Calendar[[#This Row],[Annee]]&amp;IF(LEN(Calendar[[#This Row],[No_Mois]])=1,"0"&amp;Calendar[[#This Row],[No_Mois]],Calendar[[#This Row],[No_Mois]])</f>
        <v>202302</v>
      </c>
      <c r="G1147" s="1" t="str">
        <f>TEXT(Calendar[[#This Row],[Date]],"mmmm")&amp;" "&amp;TEXT(Calendar[[#This Row],[Date]],"aa")</f>
        <v>février 23</v>
      </c>
      <c r="H1147" s="1" t="str">
        <f>TEXT(Calendar[[#This Row],[Date]],"mmm")&amp;" "&amp;TEXT(Calendar[[#This Row],[Date]],"aa")</f>
        <v>févr 23</v>
      </c>
      <c r="I1147" s="2" t="str">
        <f>"S"&amp;IF(LEN(_xlfn.ISOWEEKNUM(Calendar[[#This Row],[Date]]))=1,"0"&amp;_xlfn.ISOWEEKNUM(Calendar[[#This Row],[Date]]),_xlfn.ISOWEEKNUM(Calendar[[#This Row],[Date]]))</f>
        <v>S07</v>
      </c>
      <c r="J1147" s="2" t="str">
        <f>Calendar[[#This Row],[Annee]]&amp;"-"&amp;IF(LEN(_xlfn.ISOWEEKNUM(Calendar[[#This Row],[Date]]))=1,"0"&amp;_xlfn.ISOWEEKNUM(Calendar[[#This Row],[Date]]),_xlfn.ISOWEEKNUM(Calendar[[#This Row],[Date]]))</f>
        <v>2023-07</v>
      </c>
      <c r="K1147" s="2" t="str">
        <f>TEXT(Calendar[[#This Row],[Date]],"jjjj")</f>
        <v>dimanche</v>
      </c>
      <c r="L1147" s="2">
        <f>WEEKDAY(Calendar[[#This Row],[Date]],2)</f>
        <v>7</v>
      </c>
      <c r="M1147" s="2">
        <f>DAY(Calendar[[#This Row],[Date]])</f>
        <v>19</v>
      </c>
      <c r="N1147" s="2">
        <f>Calendar[[#This Row],[Date]]-DATE(Calendar[[#This Row],[Annee]],1,1)+1</f>
        <v>50</v>
      </c>
      <c r="O1147" s="2" t="b">
        <f>IF(OR(Calendar[[#This Row],[Nom_Jour]]="Samedi",Calendar[[#This Row],[Nom_Jour]]="Dimanche"),TRUE)</f>
        <v>1</v>
      </c>
      <c r="P1147" s="1" t="b">
        <f>NOT(ISERROR(VLOOKUP(Calendar[[#This Row],[Date]],Fériés[Date Fériés],1,FALSE)))</f>
        <v>0</v>
      </c>
    </row>
    <row r="1148" spans="1:16" x14ac:dyDescent="0.3">
      <c r="A1148" s="1">
        <v>44977</v>
      </c>
      <c r="B1148" s="1" t="str">
        <f>TEXT(Calendar[[#This Row],[Date]],"aaaa")</f>
        <v>2023</v>
      </c>
      <c r="C1148" s="1" t="str">
        <f>"T"&amp;ROUNDUP(Calendar[[#This Row],[No_Mois]]/3,0)</f>
        <v>T1</v>
      </c>
      <c r="D1148">
        <f t="shared" si="19"/>
        <v>2</v>
      </c>
      <c r="E1148" s="2" t="str">
        <f>"M"&amp;Calendar[[#This Row],[No_Mois]]</f>
        <v>M2</v>
      </c>
      <c r="F1148" s="2" t="str">
        <f>Calendar[[#This Row],[Annee]]&amp;IF(LEN(Calendar[[#This Row],[No_Mois]])=1,"0"&amp;Calendar[[#This Row],[No_Mois]],Calendar[[#This Row],[No_Mois]])</f>
        <v>202302</v>
      </c>
      <c r="G1148" s="1" t="str">
        <f>TEXT(Calendar[[#This Row],[Date]],"mmmm")&amp;" "&amp;TEXT(Calendar[[#This Row],[Date]],"aa")</f>
        <v>février 23</v>
      </c>
      <c r="H1148" s="1" t="str">
        <f>TEXT(Calendar[[#This Row],[Date]],"mmm")&amp;" "&amp;TEXT(Calendar[[#This Row],[Date]],"aa")</f>
        <v>févr 23</v>
      </c>
      <c r="I1148" s="2" t="str">
        <f>"S"&amp;IF(LEN(_xlfn.ISOWEEKNUM(Calendar[[#This Row],[Date]]))=1,"0"&amp;_xlfn.ISOWEEKNUM(Calendar[[#This Row],[Date]]),_xlfn.ISOWEEKNUM(Calendar[[#This Row],[Date]]))</f>
        <v>S08</v>
      </c>
      <c r="J1148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48" s="2" t="str">
        <f>TEXT(Calendar[[#This Row],[Date]],"jjjj")</f>
        <v>lundi</v>
      </c>
      <c r="L1148" s="2">
        <f>WEEKDAY(Calendar[[#This Row],[Date]],2)</f>
        <v>1</v>
      </c>
      <c r="M1148" s="2">
        <f>DAY(Calendar[[#This Row],[Date]])</f>
        <v>20</v>
      </c>
      <c r="N1148" s="2">
        <f>Calendar[[#This Row],[Date]]-DATE(Calendar[[#This Row],[Annee]],1,1)+1</f>
        <v>51</v>
      </c>
      <c r="O1148" s="2" t="b">
        <f>IF(OR(Calendar[[#This Row],[Nom_Jour]]="Samedi",Calendar[[#This Row],[Nom_Jour]]="Dimanche"),TRUE)</f>
        <v>0</v>
      </c>
      <c r="P1148" s="1" t="b">
        <f>NOT(ISERROR(VLOOKUP(Calendar[[#This Row],[Date]],Fériés[Date Fériés],1,FALSE)))</f>
        <v>0</v>
      </c>
    </row>
    <row r="1149" spans="1:16" x14ac:dyDescent="0.3">
      <c r="A1149" s="1">
        <v>44978</v>
      </c>
      <c r="B1149" s="1" t="str">
        <f>TEXT(Calendar[[#This Row],[Date]],"aaaa")</f>
        <v>2023</v>
      </c>
      <c r="C1149" s="1" t="str">
        <f>"T"&amp;ROUNDUP(Calendar[[#This Row],[No_Mois]]/3,0)</f>
        <v>T1</v>
      </c>
      <c r="D1149">
        <f t="shared" si="19"/>
        <v>2</v>
      </c>
      <c r="E1149" s="2" t="str">
        <f>"M"&amp;Calendar[[#This Row],[No_Mois]]</f>
        <v>M2</v>
      </c>
      <c r="F1149" s="2" t="str">
        <f>Calendar[[#This Row],[Annee]]&amp;IF(LEN(Calendar[[#This Row],[No_Mois]])=1,"0"&amp;Calendar[[#This Row],[No_Mois]],Calendar[[#This Row],[No_Mois]])</f>
        <v>202302</v>
      </c>
      <c r="G1149" s="1" t="str">
        <f>TEXT(Calendar[[#This Row],[Date]],"mmmm")&amp;" "&amp;TEXT(Calendar[[#This Row],[Date]],"aa")</f>
        <v>février 23</v>
      </c>
      <c r="H1149" s="1" t="str">
        <f>TEXT(Calendar[[#This Row],[Date]],"mmm")&amp;" "&amp;TEXT(Calendar[[#This Row],[Date]],"aa")</f>
        <v>févr 23</v>
      </c>
      <c r="I1149" s="2" t="str">
        <f>"S"&amp;IF(LEN(_xlfn.ISOWEEKNUM(Calendar[[#This Row],[Date]]))=1,"0"&amp;_xlfn.ISOWEEKNUM(Calendar[[#This Row],[Date]]),_xlfn.ISOWEEKNUM(Calendar[[#This Row],[Date]]))</f>
        <v>S08</v>
      </c>
      <c r="J1149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49" s="2" t="str">
        <f>TEXT(Calendar[[#This Row],[Date]],"jjjj")</f>
        <v>mardi</v>
      </c>
      <c r="L1149" s="2">
        <f>WEEKDAY(Calendar[[#This Row],[Date]],2)</f>
        <v>2</v>
      </c>
      <c r="M1149" s="2">
        <f>DAY(Calendar[[#This Row],[Date]])</f>
        <v>21</v>
      </c>
      <c r="N1149" s="2">
        <f>Calendar[[#This Row],[Date]]-DATE(Calendar[[#This Row],[Annee]],1,1)+1</f>
        <v>52</v>
      </c>
      <c r="O1149" s="2" t="b">
        <f>IF(OR(Calendar[[#This Row],[Nom_Jour]]="Samedi",Calendar[[#This Row],[Nom_Jour]]="Dimanche"),TRUE)</f>
        <v>0</v>
      </c>
      <c r="P1149" s="1" t="b">
        <f>NOT(ISERROR(VLOOKUP(Calendar[[#This Row],[Date]],Fériés[Date Fériés],1,FALSE)))</f>
        <v>0</v>
      </c>
    </row>
    <row r="1150" spans="1:16" x14ac:dyDescent="0.3">
      <c r="A1150" s="1">
        <v>44979</v>
      </c>
      <c r="B1150" s="1" t="str">
        <f>TEXT(Calendar[[#This Row],[Date]],"aaaa")</f>
        <v>2023</v>
      </c>
      <c r="C1150" s="1" t="str">
        <f>"T"&amp;ROUNDUP(Calendar[[#This Row],[No_Mois]]/3,0)</f>
        <v>T1</v>
      </c>
      <c r="D1150">
        <f t="shared" si="19"/>
        <v>2</v>
      </c>
      <c r="E1150" s="2" t="str">
        <f>"M"&amp;Calendar[[#This Row],[No_Mois]]</f>
        <v>M2</v>
      </c>
      <c r="F1150" s="2" t="str">
        <f>Calendar[[#This Row],[Annee]]&amp;IF(LEN(Calendar[[#This Row],[No_Mois]])=1,"0"&amp;Calendar[[#This Row],[No_Mois]],Calendar[[#This Row],[No_Mois]])</f>
        <v>202302</v>
      </c>
      <c r="G1150" s="1" t="str">
        <f>TEXT(Calendar[[#This Row],[Date]],"mmmm")&amp;" "&amp;TEXT(Calendar[[#This Row],[Date]],"aa")</f>
        <v>février 23</v>
      </c>
      <c r="H1150" s="1" t="str">
        <f>TEXT(Calendar[[#This Row],[Date]],"mmm")&amp;" "&amp;TEXT(Calendar[[#This Row],[Date]],"aa")</f>
        <v>févr 23</v>
      </c>
      <c r="I1150" s="2" t="str">
        <f>"S"&amp;IF(LEN(_xlfn.ISOWEEKNUM(Calendar[[#This Row],[Date]]))=1,"0"&amp;_xlfn.ISOWEEKNUM(Calendar[[#This Row],[Date]]),_xlfn.ISOWEEKNUM(Calendar[[#This Row],[Date]]))</f>
        <v>S08</v>
      </c>
      <c r="J1150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50" s="2" t="str">
        <f>TEXT(Calendar[[#This Row],[Date]],"jjjj")</f>
        <v>mercredi</v>
      </c>
      <c r="L1150" s="2">
        <f>WEEKDAY(Calendar[[#This Row],[Date]],2)</f>
        <v>3</v>
      </c>
      <c r="M1150" s="2">
        <f>DAY(Calendar[[#This Row],[Date]])</f>
        <v>22</v>
      </c>
      <c r="N1150" s="2">
        <f>Calendar[[#This Row],[Date]]-DATE(Calendar[[#This Row],[Annee]],1,1)+1</f>
        <v>53</v>
      </c>
      <c r="O1150" s="2" t="b">
        <f>IF(OR(Calendar[[#This Row],[Nom_Jour]]="Samedi",Calendar[[#This Row],[Nom_Jour]]="Dimanche"),TRUE)</f>
        <v>0</v>
      </c>
      <c r="P1150" s="1" t="b">
        <f>NOT(ISERROR(VLOOKUP(Calendar[[#This Row],[Date]],Fériés[Date Fériés],1,FALSE)))</f>
        <v>0</v>
      </c>
    </row>
    <row r="1151" spans="1:16" x14ac:dyDescent="0.3">
      <c r="A1151" s="1">
        <v>44980</v>
      </c>
      <c r="B1151" s="1" t="str">
        <f>TEXT(Calendar[[#This Row],[Date]],"aaaa")</f>
        <v>2023</v>
      </c>
      <c r="C1151" s="1" t="str">
        <f>"T"&amp;ROUNDUP(Calendar[[#This Row],[No_Mois]]/3,0)</f>
        <v>T1</v>
      </c>
      <c r="D1151">
        <f t="shared" si="19"/>
        <v>2</v>
      </c>
      <c r="E1151" s="2" t="str">
        <f>"M"&amp;Calendar[[#This Row],[No_Mois]]</f>
        <v>M2</v>
      </c>
      <c r="F1151" s="2" t="str">
        <f>Calendar[[#This Row],[Annee]]&amp;IF(LEN(Calendar[[#This Row],[No_Mois]])=1,"0"&amp;Calendar[[#This Row],[No_Mois]],Calendar[[#This Row],[No_Mois]])</f>
        <v>202302</v>
      </c>
      <c r="G1151" s="1" t="str">
        <f>TEXT(Calendar[[#This Row],[Date]],"mmmm")&amp;" "&amp;TEXT(Calendar[[#This Row],[Date]],"aa")</f>
        <v>février 23</v>
      </c>
      <c r="H1151" s="1" t="str">
        <f>TEXT(Calendar[[#This Row],[Date]],"mmm")&amp;" "&amp;TEXT(Calendar[[#This Row],[Date]],"aa")</f>
        <v>févr 23</v>
      </c>
      <c r="I1151" s="2" t="str">
        <f>"S"&amp;IF(LEN(_xlfn.ISOWEEKNUM(Calendar[[#This Row],[Date]]))=1,"0"&amp;_xlfn.ISOWEEKNUM(Calendar[[#This Row],[Date]]),_xlfn.ISOWEEKNUM(Calendar[[#This Row],[Date]]))</f>
        <v>S08</v>
      </c>
      <c r="J1151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51" s="2" t="str">
        <f>TEXT(Calendar[[#This Row],[Date]],"jjjj")</f>
        <v>jeudi</v>
      </c>
      <c r="L1151" s="2">
        <f>WEEKDAY(Calendar[[#This Row],[Date]],2)</f>
        <v>4</v>
      </c>
      <c r="M1151" s="2">
        <f>DAY(Calendar[[#This Row],[Date]])</f>
        <v>23</v>
      </c>
      <c r="N1151" s="2">
        <f>Calendar[[#This Row],[Date]]-DATE(Calendar[[#This Row],[Annee]],1,1)+1</f>
        <v>54</v>
      </c>
      <c r="O1151" s="2" t="b">
        <f>IF(OR(Calendar[[#This Row],[Nom_Jour]]="Samedi",Calendar[[#This Row],[Nom_Jour]]="Dimanche"),TRUE)</f>
        <v>0</v>
      </c>
      <c r="P1151" s="1" t="b">
        <f>NOT(ISERROR(VLOOKUP(Calendar[[#This Row],[Date]],Fériés[Date Fériés],1,FALSE)))</f>
        <v>0</v>
      </c>
    </row>
    <row r="1152" spans="1:16" x14ac:dyDescent="0.3">
      <c r="A1152" s="1">
        <v>44981</v>
      </c>
      <c r="B1152" s="1" t="str">
        <f>TEXT(Calendar[[#This Row],[Date]],"aaaa")</f>
        <v>2023</v>
      </c>
      <c r="C1152" s="1" t="str">
        <f>"T"&amp;ROUNDUP(Calendar[[#This Row],[No_Mois]]/3,0)</f>
        <v>T1</v>
      </c>
      <c r="D1152">
        <f t="shared" si="19"/>
        <v>2</v>
      </c>
      <c r="E1152" s="2" t="str">
        <f>"M"&amp;Calendar[[#This Row],[No_Mois]]</f>
        <v>M2</v>
      </c>
      <c r="F1152" s="2" t="str">
        <f>Calendar[[#This Row],[Annee]]&amp;IF(LEN(Calendar[[#This Row],[No_Mois]])=1,"0"&amp;Calendar[[#This Row],[No_Mois]],Calendar[[#This Row],[No_Mois]])</f>
        <v>202302</v>
      </c>
      <c r="G1152" s="1" t="str">
        <f>TEXT(Calendar[[#This Row],[Date]],"mmmm")&amp;" "&amp;TEXT(Calendar[[#This Row],[Date]],"aa")</f>
        <v>février 23</v>
      </c>
      <c r="H1152" s="1" t="str">
        <f>TEXT(Calendar[[#This Row],[Date]],"mmm")&amp;" "&amp;TEXT(Calendar[[#This Row],[Date]],"aa")</f>
        <v>févr 23</v>
      </c>
      <c r="I1152" s="2" t="str">
        <f>"S"&amp;IF(LEN(_xlfn.ISOWEEKNUM(Calendar[[#This Row],[Date]]))=1,"0"&amp;_xlfn.ISOWEEKNUM(Calendar[[#This Row],[Date]]),_xlfn.ISOWEEKNUM(Calendar[[#This Row],[Date]]))</f>
        <v>S08</v>
      </c>
      <c r="J1152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52" s="2" t="str">
        <f>TEXT(Calendar[[#This Row],[Date]],"jjjj")</f>
        <v>vendredi</v>
      </c>
      <c r="L1152" s="2">
        <f>WEEKDAY(Calendar[[#This Row],[Date]],2)</f>
        <v>5</v>
      </c>
      <c r="M1152" s="2">
        <f>DAY(Calendar[[#This Row],[Date]])</f>
        <v>24</v>
      </c>
      <c r="N1152" s="2">
        <f>Calendar[[#This Row],[Date]]-DATE(Calendar[[#This Row],[Annee]],1,1)+1</f>
        <v>55</v>
      </c>
      <c r="O1152" s="2" t="b">
        <f>IF(OR(Calendar[[#This Row],[Nom_Jour]]="Samedi",Calendar[[#This Row],[Nom_Jour]]="Dimanche"),TRUE)</f>
        <v>0</v>
      </c>
      <c r="P1152" s="1" t="b">
        <f>NOT(ISERROR(VLOOKUP(Calendar[[#This Row],[Date]],Fériés[Date Fériés],1,FALSE)))</f>
        <v>0</v>
      </c>
    </row>
    <row r="1153" spans="1:16" x14ac:dyDescent="0.3">
      <c r="A1153" s="1">
        <v>44982</v>
      </c>
      <c r="B1153" s="1" t="str">
        <f>TEXT(Calendar[[#This Row],[Date]],"aaaa")</f>
        <v>2023</v>
      </c>
      <c r="C1153" s="1" t="str">
        <f>"T"&amp;ROUNDUP(Calendar[[#This Row],[No_Mois]]/3,0)</f>
        <v>T1</v>
      </c>
      <c r="D1153">
        <f t="shared" si="19"/>
        <v>2</v>
      </c>
      <c r="E1153" s="2" t="str">
        <f>"M"&amp;Calendar[[#This Row],[No_Mois]]</f>
        <v>M2</v>
      </c>
      <c r="F1153" s="2" t="str">
        <f>Calendar[[#This Row],[Annee]]&amp;IF(LEN(Calendar[[#This Row],[No_Mois]])=1,"0"&amp;Calendar[[#This Row],[No_Mois]],Calendar[[#This Row],[No_Mois]])</f>
        <v>202302</v>
      </c>
      <c r="G1153" s="1" t="str">
        <f>TEXT(Calendar[[#This Row],[Date]],"mmmm")&amp;" "&amp;TEXT(Calendar[[#This Row],[Date]],"aa")</f>
        <v>février 23</v>
      </c>
      <c r="H1153" s="1" t="str">
        <f>TEXT(Calendar[[#This Row],[Date]],"mmm")&amp;" "&amp;TEXT(Calendar[[#This Row],[Date]],"aa")</f>
        <v>févr 23</v>
      </c>
      <c r="I1153" s="2" t="str">
        <f>"S"&amp;IF(LEN(_xlfn.ISOWEEKNUM(Calendar[[#This Row],[Date]]))=1,"0"&amp;_xlfn.ISOWEEKNUM(Calendar[[#This Row],[Date]]),_xlfn.ISOWEEKNUM(Calendar[[#This Row],[Date]]))</f>
        <v>S08</v>
      </c>
      <c r="J1153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53" s="2" t="str">
        <f>TEXT(Calendar[[#This Row],[Date]],"jjjj")</f>
        <v>samedi</v>
      </c>
      <c r="L1153" s="2">
        <f>WEEKDAY(Calendar[[#This Row],[Date]],2)</f>
        <v>6</v>
      </c>
      <c r="M1153" s="2">
        <f>DAY(Calendar[[#This Row],[Date]])</f>
        <v>25</v>
      </c>
      <c r="N1153" s="2">
        <f>Calendar[[#This Row],[Date]]-DATE(Calendar[[#This Row],[Annee]],1,1)+1</f>
        <v>56</v>
      </c>
      <c r="O1153" s="2" t="b">
        <f>IF(OR(Calendar[[#This Row],[Nom_Jour]]="Samedi",Calendar[[#This Row],[Nom_Jour]]="Dimanche"),TRUE)</f>
        <v>1</v>
      </c>
      <c r="P1153" s="1" t="b">
        <f>NOT(ISERROR(VLOOKUP(Calendar[[#This Row],[Date]],Fériés[Date Fériés],1,FALSE)))</f>
        <v>0</v>
      </c>
    </row>
    <row r="1154" spans="1:16" x14ac:dyDescent="0.3">
      <c r="A1154" s="1">
        <v>44983</v>
      </c>
      <c r="B1154" s="1" t="str">
        <f>TEXT(Calendar[[#This Row],[Date]],"aaaa")</f>
        <v>2023</v>
      </c>
      <c r="C1154" s="1" t="str">
        <f>"T"&amp;ROUNDUP(Calendar[[#This Row],[No_Mois]]/3,0)</f>
        <v>T1</v>
      </c>
      <c r="D1154">
        <f t="shared" si="19"/>
        <v>2</v>
      </c>
      <c r="E1154" s="2" t="str">
        <f>"M"&amp;Calendar[[#This Row],[No_Mois]]</f>
        <v>M2</v>
      </c>
      <c r="F1154" s="2" t="str">
        <f>Calendar[[#This Row],[Annee]]&amp;IF(LEN(Calendar[[#This Row],[No_Mois]])=1,"0"&amp;Calendar[[#This Row],[No_Mois]],Calendar[[#This Row],[No_Mois]])</f>
        <v>202302</v>
      </c>
      <c r="G1154" s="1" t="str">
        <f>TEXT(Calendar[[#This Row],[Date]],"mmmm")&amp;" "&amp;TEXT(Calendar[[#This Row],[Date]],"aa")</f>
        <v>février 23</v>
      </c>
      <c r="H1154" s="1" t="str">
        <f>TEXT(Calendar[[#This Row],[Date]],"mmm")&amp;" "&amp;TEXT(Calendar[[#This Row],[Date]],"aa")</f>
        <v>févr 23</v>
      </c>
      <c r="I1154" s="2" t="str">
        <f>"S"&amp;IF(LEN(_xlfn.ISOWEEKNUM(Calendar[[#This Row],[Date]]))=1,"0"&amp;_xlfn.ISOWEEKNUM(Calendar[[#This Row],[Date]]),_xlfn.ISOWEEKNUM(Calendar[[#This Row],[Date]]))</f>
        <v>S08</v>
      </c>
      <c r="J1154" s="2" t="str">
        <f>Calendar[[#This Row],[Annee]]&amp;"-"&amp;IF(LEN(_xlfn.ISOWEEKNUM(Calendar[[#This Row],[Date]]))=1,"0"&amp;_xlfn.ISOWEEKNUM(Calendar[[#This Row],[Date]]),_xlfn.ISOWEEKNUM(Calendar[[#This Row],[Date]]))</f>
        <v>2023-08</v>
      </c>
      <c r="K1154" s="2" t="str">
        <f>TEXT(Calendar[[#This Row],[Date]],"jjjj")</f>
        <v>dimanche</v>
      </c>
      <c r="L1154" s="2">
        <f>WEEKDAY(Calendar[[#This Row],[Date]],2)</f>
        <v>7</v>
      </c>
      <c r="M1154" s="2">
        <f>DAY(Calendar[[#This Row],[Date]])</f>
        <v>26</v>
      </c>
      <c r="N1154" s="2">
        <f>Calendar[[#This Row],[Date]]-DATE(Calendar[[#This Row],[Annee]],1,1)+1</f>
        <v>57</v>
      </c>
      <c r="O1154" s="2" t="b">
        <f>IF(OR(Calendar[[#This Row],[Nom_Jour]]="Samedi",Calendar[[#This Row],[Nom_Jour]]="Dimanche"),TRUE)</f>
        <v>1</v>
      </c>
      <c r="P1154" s="1" t="b">
        <f>NOT(ISERROR(VLOOKUP(Calendar[[#This Row],[Date]],Fériés[Date Fériés],1,FALSE)))</f>
        <v>0</v>
      </c>
    </row>
    <row r="1155" spans="1:16" x14ac:dyDescent="0.3">
      <c r="A1155" s="1">
        <v>44984</v>
      </c>
      <c r="B1155" s="1" t="str">
        <f>TEXT(Calendar[[#This Row],[Date]],"aaaa")</f>
        <v>2023</v>
      </c>
      <c r="C1155" s="1" t="str">
        <f>"T"&amp;ROUNDUP(Calendar[[#This Row],[No_Mois]]/3,0)</f>
        <v>T1</v>
      </c>
      <c r="D1155">
        <f t="shared" si="19"/>
        <v>2</v>
      </c>
      <c r="E1155" s="2" t="str">
        <f>"M"&amp;Calendar[[#This Row],[No_Mois]]</f>
        <v>M2</v>
      </c>
      <c r="F1155" s="2" t="str">
        <f>Calendar[[#This Row],[Annee]]&amp;IF(LEN(Calendar[[#This Row],[No_Mois]])=1,"0"&amp;Calendar[[#This Row],[No_Mois]],Calendar[[#This Row],[No_Mois]])</f>
        <v>202302</v>
      </c>
      <c r="G1155" s="1" t="str">
        <f>TEXT(Calendar[[#This Row],[Date]],"mmmm")&amp;" "&amp;TEXT(Calendar[[#This Row],[Date]],"aa")</f>
        <v>février 23</v>
      </c>
      <c r="H1155" s="1" t="str">
        <f>TEXT(Calendar[[#This Row],[Date]],"mmm")&amp;" "&amp;TEXT(Calendar[[#This Row],[Date]],"aa")</f>
        <v>févr 23</v>
      </c>
      <c r="I1155" s="2" t="str">
        <f>"S"&amp;IF(LEN(_xlfn.ISOWEEKNUM(Calendar[[#This Row],[Date]]))=1,"0"&amp;_xlfn.ISOWEEKNUM(Calendar[[#This Row],[Date]]),_xlfn.ISOWEEKNUM(Calendar[[#This Row],[Date]]))</f>
        <v>S09</v>
      </c>
      <c r="J1155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55" s="2" t="str">
        <f>TEXT(Calendar[[#This Row],[Date]],"jjjj")</f>
        <v>lundi</v>
      </c>
      <c r="L1155" s="2">
        <f>WEEKDAY(Calendar[[#This Row],[Date]],2)</f>
        <v>1</v>
      </c>
      <c r="M1155" s="2">
        <f>DAY(Calendar[[#This Row],[Date]])</f>
        <v>27</v>
      </c>
      <c r="N1155" s="2">
        <f>Calendar[[#This Row],[Date]]-DATE(Calendar[[#This Row],[Annee]],1,1)+1</f>
        <v>58</v>
      </c>
      <c r="O1155" s="2" t="b">
        <f>IF(OR(Calendar[[#This Row],[Nom_Jour]]="Samedi",Calendar[[#This Row],[Nom_Jour]]="Dimanche"),TRUE)</f>
        <v>0</v>
      </c>
      <c r="P1155" s="1" t="b">
        <f>NOT(ISERROR(VLOOKUP(Calendar[[#This Row],[Date]],Fériés[Date Fériés],1,FALSE)))</f>
        <v>0</v>
      </c>
    </row>
    <row r="1156" spans="1:16" x14ac:dyDescent="0.3">
      <c r="A1156" s="1">
        <v>44985</v>
      </c>
      <c r="B1156" s="1" t="str">
        <f>TEXT(Calendar[[#This Row],[Date]],"aaaa")</f>
        <v>2023</v>
      </c>
      <c r="C1156" s="1" t="str">
        <f>"T"&amp;ROUNDUP(Calendar[[#This Row],[No_Mois]]/3,0)</f>
        <v>T1</v>
      </c>
      <c r="D1156">
        <f t="shared" si="19"/>
        <v>2</v>
      </c>
      <c r="E1156" s="2" t="str">
        <f>"M"&amp;Calendar[[#This Row],[No_Mois]]</f>
        <v>M2</v>
      </c>
      <c r="F1156" s="2" t="str">
        <f>Calendar[[#This Row],[Annee]]&amp;IF(LEN(Calendar[[#This Row],[No_Mois]])=1,"0"&amp;Calendar[[#This Row],[No_Mois]],Calendar[[#This Row],[No_Mois]])</f>
        <v>202302</v>
      </c>
      <c r="G1156" s="1" t="str">
        <f>TEXT(Calendar[[#This Row],[Date]],"mmmm")&amp;" "&amp;TEXT(Calendar[[#This Row],[Date]],"aa")</f>
        <v>février 23</v>
      </c>
      <c r="H1156" s="1" t="str">
        <f>TEXT(Calendar[[#This Row],[Date]],"mmm")&amp;" "&amp;TEXT(Calendar[[#This Row],[Date]],"aa")</f>
        <v>févr 23</v>
      </c>
      <c r="I1156" s="2" t="str">
        <f>"S"&amp;IF(LEN(_xlfn.ISOWEEKNUM(Calendar[[#This Row],[Date]]))=1,"0"&amp;_xlfn.ISOWEEKNUM(Calendar[[#This Row],[Date]]),_xlfn.ISOWEEKNUM(Calendar[[#This Row],[Date]]))</f>
        <v>S09</v>
      </c>
      <c r="J1156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56" s="2" t="str">
        <f>TEXT(Calendar[[#This Row],[Date]],"jjjj")</f>
        <v>mardi</v>
      </c>
      <c r="L1156" s="2">
        <f>WEEKDAY(Calendar[[#This Row],[Date]],2)</f>
        <v>2</v>
      </c>
      <c r="M1156" s="2">
        <f>DAY(Calendar[[#This Row],[Date]])</f>
        <v>28</v>
      </c>
      <c r="N1156" s="2">
        <f>Calendar[[#This Row],[Date]]-DATE(Calendar[[#This Row],[Annee]],1,1)+1</f>
        <v>59</v>
      </c>
      <c r="O1156" s="2" t="b">
        <f>IF(OR(Calendar[[#This Row],[Nom_Jour]]="Samedi",Calendar[[#This Row],[Nom_Jour]]="Dimanche"),TRUE)</f>
        <v>0</v>
      </c>
      <c r="P1156" s="1" t="b">
        <f>NOT(ISERROR(VLOOKUP(Calendar[[#This Row],[Date]],Fériés[Date Fériés],1,FALSE)))</f>
        <v>0</v>
      </c>
    </row>
    <row r="1157" spans="1:16" x14ac:dyDescent="0.3">
      <c r="A1157" s="1">
        <v>44986</v>
      </c>
      <c r="B1157" s="1" t="str">
        <f>TEXT(Calendar[[#This Row],[Date]],"aaaa")</f>
        <v>2023</v>
      </c>
      <c r="C1157" s="1" t="str">
        <f>"T"&amp;ROUNDUP(Calendar[[#This Row],[No_Mois]]/3,0)</f>
        <v>T1</v>
      </c>
      <c r="D1157">
        <f t="shared" si="19"/>
        <v>3</v>
      </c>
      <c r="E1157" s="2" t="str">
        <f>"M"&amp;Calendar[[#This Row],[No_Mois]]</f>
        <v>M3</v>
      </c>
      <c r="F1157" s="2" t="str">
        <f>Calendar[[#This Row],[Annee]]&amp;IF(LEN(Calendar[[#This Row],[No_Mois]])=1,"0"&amp;Calendar[[#This Row],[No_Mois]],Calendar[[#This Row],[No_Mois]])</f>
        <v>202303</v>
      </c>
      <c r="G1157" s="1" t="str">
        <f>TEXT(Calendar[[#This Row],[Date]],"mmmm")&amp;" "&amp;TEXT(Calendar[[#This Row],[Date]],"aa")</f>
        <v>mars 23</v>
      </c>
      <c r="H1157" s="1" t="str">
        <f>TEXT(Calendar[[#This Row],[Date]],"mmm")&amp;" "&amp;TEXT(Calendar[[#This Row],[Date]],"aa")</f>
        <v>mars 23</v>
      </c>
      <c r="I1157" s="2" t="str">
        <f>"S"&amp;IF(LEN(_xlfn.ISOWEEKNUM(Calendar[[#This Row],[Date]]))=1,"0"&amp;_xlfn.ISOWEEKNUM(Calendar[[#This Row],[Date]]),_xlfn.ISOWEEKNUM(Calendar[[#This Row],[Date]]))</f>
        <v>S09</v>
      </c>
      <c r="J1157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57" s="2" t="str">
        <f>TEXT(Calendar[[#This Row],[Date]],"jjjj")</f>
        <v>mercredi</v>
      </c>
      <c r="L1157" s="2">
        <f>WEEKDAY(Calendar[[#This Row],[Date]],2)</f>
        <v>3</v>
      </c>
      <c r="M1157" s="2">
        <f>DAY(Calendar[[#This Row],[Date]])</f>
        <v>1</v>
      </c>
      <c r="N1157" s="2">
        <f>Calendar[[#This Row],[Date]]-DATE(Calendar[[#This Row],[Annee]],1,1)+1</f>
        <v>60</v>
      </c>
      <c r="O1157" s="2" t="b">
        <f>IF(OR(Calendar[[#This Row],[Nom_Jour]]="Samedi",Calendar[[#This Row],[Nom_Jour]]="Dimanche"),TRUE)</f>
        <v>0</v>
      </c>
      <c r="P1157" s="1" t="b">
        <f>NOT(ISERROR(VLOOKUP(Calendar[[#This Row],[Date]],Fériés[Date Fériés],1,FALSE)))</f>
        <v>0</v>
      </c>
    </row>
    <row r="1158" spans="1:16" x14ac:dyDescent="0.3">
      <c r="A1158" s="1">
        <v>44987</v>
      </c>
      <c r="B1158" s="1" t="str">
        <f>TEXT(Calendar[[#This Row],[Date]],"aaaa")</f>
        <v>2023</v>
      </c>
      <c r="C1158" s="1" t="str">
        <f>"T"&amp;ROUNDUP(Calendar[[#This Row],[No_Mois]]/3,0)</f>
        <v>T1</v>
      </c>
      <c r="D1158">
        <f t="shared" si="19"/>
        <v>3</v>
      </c>
      <c r="E1158" s="2" t="str">
        <f>"M"&amp;Calendar[[#This Row],[No_Mois]]</f>
        <v>M3</v>
      </c>
      <c r="F1158" s="2" t="str">
        <f>Calendar[[#This Row],[Annee]]&amp;IF(LEN(Calendar[[#This Row],[No_Mois]])=1,"0"&amp;Calendar[[#This Row],[No_Mois]],Calendar[[#This Row],[No_Mois]])</f>
        <v>202303</v>
      </c>
      <c r="G1158" s="1" t="str">
        <f>TEXT(Calendar[[#This Row],[Date]],"mmmm")&amp;" "&amp;TEXT(Calendar[[#This Row],[Date]],"aa")</f>
        <v>mars 23</v>
      </c>
      <c r="H1158" s="1" t="str">
        <f>TEXT(Calendar[[#This Row],[Date]],"mmm")&amp;" "&amp;TEXT(Calendar[[#This Row],[Date]],"aa")</f>
        <v>mars 23</v>
      </c>
      <c r="I1158" s="2" t="str">
        <f>"S"&amp;IF(LEN(_xlfn.ISOWEEKNUM(Calendar[[#This Row],[Date]]))=1,"0"&amp;_xlfn.ISOWEEKNUM(Calendar[[#This Row],[Date]]),_xlfn.ISOWEEKNUM(Calendar[[#This Row],[Date]]))</f>
        <v>S09</v>
      </c>
      <c r="J1158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58" s="2" t="str">
        <f>TEXT(Calendar[[#This Row],[Date]],"jjjj")</f>
        <v>jeudi</v>
      </c>
      <c r="L1158" s="2">
        <f>WEEKDAY(Calendar[[#This Row],[Date]],2)</f>
        <v>4</v>
      </c>
      <c r="M1158" s="2">
        <f>DAY(Calendar[[#This Row],[Date]])</f>
        <v>2</v>
      </c>
      <c r="N1158" s="2">
        <f>Calendar[[#This Row],[Date]]-DATE(Calendar[[#This Row],[Annee]],1,1)+1</f>
        <v>61</v>
      </c>
      <c r="O1158" s="2" t="b">
        <f>IF(OR(Calendar[[#This Row],[Nom_Jour]]="Samedi",Calendar[[#This Row],[Nom_Jour]]="Dimanche"),TRUE)</f>
        <v>0</v>
      </c>
      <c r="P1158" s="1" t="b">
        <f>NOT(ISERROR(VLOOKUP(Calendar[[#This Row],[Date]],Fériés[Date Fériés],1,FALSE)))</f>
        <v>0</v>
      </c>
    </row>
    <row r="1159" spans="1:16" x14ac:dyDescent="0.3">
      <c r="A1159" s="1">
        <v>44988</v>
      </c>
      <c r="B1159" s="1" t="str">
        <f>TEXT(Calendar[[#This Row],[Date]],"aaaa")</f>
        <v>2023</v>
      </c>
      <c r="C1159" s="1" t="str">
        <f>"T"&amp;ROUNDUP(Calendar[[#This Row],[No_Mois]]/3,0)</f>
        <v>T1</v>
      </c>
      <c r="D1159">
        <f t="shared" si="19"/>
        <v>3</v>
      </c>
      <c r="E1159" s="2" t="str">
        <f>"M"&amp;Calendar[[#This Row],[No_Mois]]</f>
        <v>M3</v>
      </c>
      <c r="F1159" s="2" t="str">
        <f>Calendar[[#This Row],[Annee]]&amp;IF(LEN(Calendar[[#This Row],[No_Mois]])=1,"0"&amp;Calendar[[#This Row],[No_Mois]],Calendar[[#This Row],[No_Mois]])</f>
        <v>202303</v>
      </c>
      <c r="G1159" s="1" t="str">
        <f>TEXT(Calendar[[#This Row],[Date]],"mmmm")&amp;" "&amp;TEXT(Calendar[[#This Row],[Date]],"aa")</f>
        <v>mars 23</v>
      </c>
      <c r="H1159" s="1" t="str">
        <f>TEXT(Calendar[[#This Row],[Date]],"mmm")&amp;" "&amp;TEXT(Calendar[[#This Row],[Date]],"aa")</f>
        <v>mars 23</v>
      </c>
      <c r="I1159" s="2" t="str">
        <f>"S"&amp;IF(LEN(_xlfn.ISOWEEKNUM(Calendar[[#This Row],[Date]]))=1,"0"&amp;_xlfn.ISOWEEKNUM(Calendar[[#This Row],[Date]]),_xlfn.ISOWEEKNUM(Calendar[[#This Row],[Date]]))</f>
        <v>S09</v>
      </c>
      <c r="J1159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59" s="2" t="str">
        <f>TEXT(Calendar[[#This Row],[Date]],"jjjj")</f>
        <v>vendredi</v>
      </c>
      <c r="L1159" s="2">
        <f>WEEKDAY(Calendar[[#This Row],[Date]],2)</f>
        <v>5</v>
      </c>
      <c r="M1159" s="2">
        <f>DAY(Calendar[[#This Row],[Date]])</f>
        <v>3</v>
      </c>
      <c r="N1159" s="2">
        <f>Calendar[[#This Row],[Date]]-DATE(Calendar[[#This Row],[Annee]],1,1)+1</f>
        <v>62</v>
      </c>
      <c r="O1159" s="2" t="b">
        <f>IF(OR(Calendar[[#This Row],[Nom_Jour]]="Samedi",Calendar[[#This Row],[Nom_Jour]]="Dimanche"),TRUE)</f>
        <v>0</v>
      </c>
      <c r="P1159" s="1" t="b">
        <f>NOT(ISERROR(VLOOKUP(Calendar[[#This Row],[Date]],Fériés[Date Fériés],1,FALSE)))</f>
        <v>0</v>
      </c>
    </row>
    <row r="1160" spans="1:16" x14ac:dyDescent="0.3">
      <c r="A1160" s="1">
        <v>44989</v>
      </c>
      <c r="B1160" s="1" t="str">
        <f>TEXT(Calendar[[#This Row],[Date]],"aaaa")</f>
        <v>2023</v>
      </c>
      <c r="C1160" s="1" t="str">
        <f>"T"&amp;ROUNDUP(Calendar[[#This Row],[No_Mois]]/3,0)</f>
        <v>T1</v>
      </c>
      <c r="D1160">
        <f t="shared" si="19"/>
        <v>3</v>
      </c>
      <c r="E1160" s="2" t="str">
        <f>"M"&amp;Calendar[[#This Row],[No_Mois]]</f>
        <v>M3</v>
      </c>
      <c r="F1160" s="2" t="str">
        <f>Calendar[[#This Row],[Annee]]&amp;IF(LEN(Calendar[[#This Row],[No_Mois]])=1,"0"&amp;Calendar[[#This Row],[No_Mois]],Calendar[[#This Row],[No_Mois]])</f>
        <v>202303</v>
      </c>
      <c r="G1160" s="1" t="str">
        <f>TEXT(Calendar[[#This Row],[Date]],"mmmm")&amp;" "&amp;TEXT(Calendar[[#This Row],[Date]],"aa")</f>
        <v>mars 23</v>
      </c>
      <c r="H1160" s="1" t="str">
        <f>TEXT(Calendar[[#This Row],[Date]],"mmm")&amp;" "&amp;TEXT(Calendar[[#This Row],[Date]],"aa")</f>
        <v>mars 23</v>
      </c>
      <c r="I1160" s="2" t="str">
        <f>"S"&amp;IF(LEN(_xlfn.ISOWEEKNUM(Calendar[[#This Row],[Date]]))=1,"0"&amp;_xlfn.ISOWEEKNUM(Calendar[[#This Row],[Date]]),_xlfn.ISOWEEKNUM(Calendar[[#This Row],[Date]]))</f>
        <v>S09</v>
      </c>
      <c r="J1160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60" s="2" t="str">
        <f>TEXT(Calendar[[#This Row],[Date]],"jjjj")</f>
        <v>samedi</v>
      </c>
      <c r="L1160" s="2">
        <f>WEEKDAY(Calendar[[#This Row],[Date]],2)</f>
        <v>6</v>
      </c>
      <c r="M1160" s="2">
        <f>DAY(Calendar[[#This Row],[Date]])</f>
        <v>4</v>
      </c>
      <c r="N1160" s="2">
        <f>Calendar[[#This Row],[Date]]-DATE(Calendar[[#This Row],[Annee]],1,1)+1</f>
        <v>63</v>
      </c>
      <c r="O1160" s="2" t="b">
        <f>IF(OR(Calendar[[#This Row],[Nom_Jour]]="Samedi",Calendar[[#This Row],[Nom_Jour]]="Dimanche"),TRUE)</f>
        <v>1</v>
      </c>
      <c r="P1160" s="1" t="b">
        <f>NOT(ISERROR(VLOOKUP(Calendar[[#This Row],[Date]],Fériés[Date Fériés],1,FALSE)))</f>
        <v>0</v>
      </c>
    </row>
    <row r="1161" spans="1:16" x14ac:dyDescent="0.3">
      <c r="A1161" s="1">
        <v>44990</v>
      </c>
      <c r="B1161" s="1" t="str">
        <f>TEXT(Calendar[[#This Row],[Date]],"aaaa")</f>
        <v>2023</v>
      </c>
      <c r="C1161" s="1" t="str">
        <f>"T"&amp;ROUNDUP(Calendar[[#This Row],[No_Mois]]/3,0)</f>
        <v>T1</v>
      </c>
      <c r="D1161">
        <f t="shared" ref="D1161:D1224" si="20">MONTH(A1161)</f>
        <v>3</v>
      </c>
      <c r="E1161" s="2" t="str">
        <f>"M"&amp;Calendar[[#This Row],[No_Mois]]</f>
        <v>M3</v>
      </c>
      <c r="F1161" s="2" t="str">
        <f>Calendar[[#This Row],[Annee]]&amp;IF(LEN(Calendar[[#This Row],[No_Mois]])=1,"0"&amp;Calendar[[#This Row],[No_Mois]],Calendar[[#This Row],[No_Mois]])</f>
        <v>202303</v>
      </c>
      <c r="G1161" s="1" t="str">
        <f>TEXT(Calendar[[#This Row],[Date]],"mmmm")&amp;" "&amp;TEXT(Calendar[[#This Row],[Date]],"aa")</f>
        <v>mars 23</v>
      </c>
      <c r="H1161" s="1" t="str">
        <f>TEXT(Calendar[[#This Row],[Date]],"mmm")&amp;" "&amp;TEXT(Calendar[[#This Row],[Date]],"aa")</f>
        <v>mars 23</v>
      </c>
      <c r="I1161" s="2" t="str">
        <f>"S"&amp;IF(LEN(_xlfn.ISOWEEKNUM(Calendar[[#This Row],[Date]]))=1,"0"&amp;_xlfn.ISOWEEKNUM(Calendar[[#This Row],[Date]]),_xlfn.ISOWEEKNUM(Calendar[[#This Row],[Date]]))</f>
        <v>S09</v>
      </c>
      <c r="J1161" s="2" t="str">
        <f>Calendar[[#This Row],[Annee]]&amp;"-"&amp;IF(LEN(_xlfn.ISOWEEKNUM(Calendar[[#This Row],[Date]]))=1,"0"&amp;_xlfn.ISOWEEKNUM(Calendar[[#This Row],[Date]]),_xlfn.ISOWEEKNUM(Calendar[[#This Row],[Date]]))</f>
        <v>2023-09</v>
      </c>
      <c r="K1161" s="2" t="str">
        <f>TEXT(Calendar[[#This Row],[Date]],"jjjj")</f>
        <v>dimanche</v>
      </c>
      <c r="L1161" s="2">
        <f>WEEKDAY(Calendar[[#This Row],[Date]],2)</f>
        <v>7</v>
      </c>
      <c r="M1161" s="2">
        <f>DAY(Calendar[[#This Row],[Date]])</f>
        <v>5</v>
      </c>
      <c r="N1161" s="2">
        <f>Calendar[[#This Row],[Date]]-DATE(Calendar[[#This Row],[Annee]],1,1)+1</f>
        <v>64</v>
      </c>
      <c r="O1161" s="2" t="b">
        <f>IF(OR(Calendar[[#This Row],[Nom_Jour]]="Samedi",Calendar[[#This Row],[Nom_Jour]]="Dimanche"),TRUE)</f>
        <v>1</v>
      </c>
      <c r="P1161" s="1" t="b">
        <f>NOT(ISERROR(VLOOKUP(Calendar[[#This Row],[Date]],Fériés[Date Fériés],1,FALSE)))</f>
        <v>0</v>
      </c>
    </row>
    <row r="1162" spans="1:16" x14ac:dyDescent="0.3">
      <c r="A1162" s="1">
        <v>44991</v>
      </c>
      <c r="B1162" s="1" t="str">
        <f>TEXT(Calendar[[#This Row],[Date]],"aaaa")</f>
        <v>2023</v>
      </c>
      <c r="C1162" s="1" t="str">
        <f>"T"&amp;ROUNDUP(Calendar[[#This Row],[No_Mois]]/3,0)</f>
        <v>T1</v>
      </c>
      <c r="D1162">
        <f t="shared" si="20"/>
        <v>3</v>
      </c>
      <c r="E1162" s="2" t="str">
        <f>"M"&amp;Calendar[[#This Row],[No_Mois]]</f>
        <v>M3</v>
      </c>
      <c r="F1162" s="2" t="str">
        <f>Calendar[[#This Row],[Annee]]&amp;IF(LEN(Calendar[[#This Row],[No_Mois]])=1,"0"&amp;Calendar[[#This Row],[No_Mois]],Calendar[[#This Row],[No_Mois]])</f>
        <v>202303</v>
      </c>
      <c r="G1162" s="1" t="str">
        <f>TEXT(Calendar[[#This Row],[Date]],"mmmm")&amp;" "&amp;TEXT(Calendar[[#This Row],[Date]],"aa")</f>
        <v>mars 23</v>
      </c>
      <c r="H1162" s="1" t="str">
        <f>TEXT(Calendar[[#This Row],[Date]],"mmm")&amp;" "&amp;TEXT(Calendar[[#This Row],[Date]],"aa")</f>
        <v>mars 23</v>
      </c>
      <c r="I1162" s="2" t="str">
        <f>"S"&amp;IF(LEN(_xlfn.ISOWEEKNUM(Calendar[[#This Row],[Date]]))=1,"0"&amp;_xlfn.ISOWEEKNUM(Calendar[[#This Row],[Date]]),_xlfn.ISOWEEKNUM(Calendar[[#This Row],[Date]]))</f>
        <v>S10</v>
      </c>
      <c r="J1162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2" s="2" t="str">
        <f>TEXT(Calendar[[#This Row],[Date]],"jjjj")</f>
        <v>lundi</v>
      </c>
      <c r="L1162" s="2">
        <f>WEEKDAY(Calendar[[#This Row],[Date]],2)</f>
        <v>1</v>
      </c>
      <c r="M1162" s="2">
        <f>DAY(Calendar[[#This Row],[Date]])</f>
        <v>6</v>
      </c>
      <c r="N1162" s="2">
        <f>Calendar[[#This Row],[Date]]-DATE(Calendar[[#This Row],[Annee]],1,1)+1</f>
        <v>65</v>
      </c>
      <c r="O1162" s="2" t="b">
        <f>IF(OR(Calendar[[#This Row],[Nom_Jour]]="Samedi",Calendar[[#This Row],[Nom_Jour]]="Dimanche"),TRUE)</f>
        <v>0</v>
      </c>
      <c r="P1162" s="1" t="b">
        <f>NOT(ISERROR(VLOOKUP(Calendar[[#This Row],[Date]],Fériés[Date Fériés],1,FALSE)))</f>
        <v>0</v>
      </c>
    </row>
    <row r="1163" spans="1:16" x14ac:dyDescent="0.3">
      <c r="A1163" s="1">
        <v>44992</v>
      </c>
      <c r="B1163" s="1" t="str">
        <f>TEXT(Calendar[[#This Row],[Date]],"aaaa")</f>
        <v>2023</v>
      </c>
      <c r="C1163" s="1" t="str">
        <f>"T"&amp;ROUNDUP(Calendar[[#This Row],[No_Mois]]/3,0)</f>
        <v>T1</v>
      </c>
      <c r="D1163">
        <f t="shared" si="20"/>
        <v>3</v>
      </c>
      <c r="E1163" s="2" t="str">
        <f>"M"&amp;Calendar[[#This Row],[No_Mois]]</f>
        <v>M3</v>
      </c>
      <c r="F1163" s="2" t="str">
        <f>Calendar[[#This Row],[Annee]]&amp;IF(LEN(Calendar[[#This Row],[No_Mois]])=1,"0"&amp;Calendar[[#This Row],[No_Mois]],Calendar[[#This Row],[No_Mois]])</f>
        <v>202303</v>
      </c>
      <c r="G1163" s="1" t="str">
        <f>TEXT(Calendar[[#This Row],[Date]],"mmmm")&amp;" "&amp;TEXT(Calendar[[#This Row],[Date]],"aa")</f>
        <v>mars 23</v>
      </c>
      <c r="H1163" s="1" t="str">
        <f>TEXT(Calendar[[#This Row],[Date]],"mmm")&amp;" "&amp;TEXT(Calendar[[#This Row],[Date]],"aa")</f>
        <v>mars 23</v>
      </c>
      <c r="I1163" s="2" t="str">
        <f>"S"&amp;IF(LEN(_xlfn.ISOWEEKNUM(Calendar[[#This Row],[Date]]))=1,"0"&amp;_xlfn.ISOWEEKNUM(Calendar[[#This Row],[Date]]),_xlfn.ISOWEEKNUM(Calendar[[#This Row],[Date]]))</f>
        <v>S10</v>
      </c>
      <c r="J1163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3" s="2" t="str">
        <f>TEXT(Calendar[[#This Row],[Date]],"jjjj")</f>
        <v>mardi</v>
      </c>
      <c r="L1163" s="2">
        <f>WEEKDAY(Calendar[[#This Row],[Date]],2)</f>
        <v>2</v>
      </c>
      <c r="M1163" s="2">
        <f>DAY(Calendar[[#This Row],[Date]])</f>
        <v>7</v>
      </c>
      <c r="N1163" s="2">
        <f>Calendar[[#This Row],[Date]]-DATE(Calendar[[#This Row],[Annee]],1,1)+1</f>
        <v>66</v>
      </c>
      <c r="O1163" s="2" t="b">
        <f>IF(OR(Calendar[[#This Row],[Nom_Jour]]="Samedi",Calendar[[#This Row],[Nom_Jour]]="Dimanche"),TRUE)</f>
        <v>0</v>
      </c>
      <c r="P1163" s="1" t="b">
        <f>NOT(ISERROR(VLOOKUP(Calendar[[#This Row],[Date]],Fériés[Date Fériés],1,FALSE)))</f>
        <v>0</v>
      </c>
    </row>
    <row r="1164" spans="1:16" x14ac:dyDescent="0.3">
      <c r="A1164" s="1">
        <v>44993</v>
      </c>
      <c r="B1164" s="1" t="str">
        <f>TEXT(Calendar[[#This Row],[Date]],"aaaa")</f>
        <v>2023</v>
      </c>
      <c r="C1164" s="1" t="str">
        <f>"T"&amp;ROUNDUP(Calendar[[#This Row],[No_Mois]]/3,0)</f>
        <v>T1</v>
      </c>
      <c r="D1164">
        <f t="shared" si="20"/>
        <v>3</v>
      </c>
      <c r="E1164" s="2" t="str">
        <f>"M"&amp;Calendar[[#This Row],[No_Mois]]</f>
        <v>M3</v>
      </c>
      <c r="F1164" s="2" t="str">
        <f>Calendar[[#This Row],[Annee]]&amp;IF(LEN(Calendar[[#This Row],[No_Mois]])=1,"0"&amp;Calendar[[#This Row],[No_Mois]],Calendar[[#This Row],[No_Mois]])</f>
        <v>202303</v>
      </c>
      <c r="G1164" s="1" t="str">
        <f>TEXT(Calendar[[#This Row],[Date]],"mmmm")&amp;" "&amp;TEXT(Calendar[[#This Row],[Date]],"aa")</f>
        <v>mars 23</v>
      </c>
      <c r="H1164" s="1" t="str">
        <f>TEXT(Calendar[[#This Row],[Date]],"mmm")&amp;" "&amp;TEXT(Calendar[[#This Row],[Date]],"aa")</f>
        <v>mars 23</v>
      </c>
      <c r="I1164" s="2" t="str">
        <f>"S"&amp;IF(LEN(_xlfn.ISOWEEKNUM(Calendar[[#This Row],[Date]]))=1,"0"&amp;_xlfn.ISOWEEKNUM(Calendar[[#This Row],[Date]]),_xlfn.ISOWEEKNUM(Calendar[[#This Row],[Date]]))</f>
        <v>S10</v>
      </c>
      <c r="J1164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4" s="2" t="str">
        <f>TEXT(Calendar[[#This Row],[Date]],"jjjj")</f>
        <v>mercredi</v>
      </c>
      <c r="L1164" s="2">
        <f>WEEKDAY(Calendar[[#This Row],[Date]],2)</f>
        <v>3</v>
      </c>
      <c r="M1164" s="2">
        <f>DAY(Calendar[[#This Row],[Date]])</f>
        <v>8</v>
      </c>
      <c r="N1164" s="2">
        <f>Calendar[[#This Row],[Date]]-DATE(Calendar[[#This Row],[Annee]],1,1)+1</f>
        <v>67</v>
      </c>
      <c r="O1164" s="2" t="b">
        <f>IF(OR(Calendar[[#This Row],[Nom_Jour]]="Samedi",Calendar[[#This Row],[Nom_Jour]]="Dimanche"),TRUE)</f>
        <v>0</v>
      </c>
      <c r="P1164" s="1" t="b">
        <f>NOT(ISERROR(VLOOKUP(Calendar[[#This Row],[Date]],Fériés[Date Fériés],1,FALSE)))</f>
        <v>0</v>
      </c>
    </row>
    <row r="1165" spans="1:16" x14ac:dyDescent="0.3">
      <c r="A1165" s="1">
        <v>44994</v>
      </c>
      <c r="B1165" s="1" t="str">
        <f>TEXT(Calendar[[#This Row],[Date]],"aaaa")</f>
        <v>2023</v>
      </c>
      <c r="C1165" s="1" t="str">
        <f>"T"&amp;ROUNDUP(Calendar[[#This Row],[No_Mois]]/3,0)</f>
        <v>T1</v>
      </c>
      <c r="D1165">
        <f t="shared" si="20"/>
        <v>3</v>
      </c>
      <c r="E1165" s="2" t="str">
        <f>"M"&amp;Calendar[[#This Row],[No_Mois]]</f>
        <v>M3</v>
      </c>
      <c r="F1165" s="2" t="str">
        <f>Calendar[[#This Row],[Annee]]&amp;IF(LEN(Calendar[[#This Row],[No_Mois]])=1,"0"&amp;Calendar[[#This Row],[No_Mois]],Calendar[[#This Row],[No_Mois]])</f>
        <v>202303</v>
      </c>
      <c r="G1165" s="1" t="str">
        <f>TEXT(Calendar[[#This Row],[Date]],"mmmm")&amp;" "&amp;TEXT(Calendar[[#This Row],[Date]],"aa")</f>
        <v>mars 23</v>
      </c>
      <c r="H1165" s="1" t="str">
        <f>TEXT(Calendar[[#This Row],[Date]],"mmm")&amp;" "&amp;TEXT(Calendar[[#This Row],[Date]],"aa")</f>
        <v>mars 23</v>
      </c>
      <c r="I1165" s="2" t="str">
        <f>"S"&amp;IF(LEN(_xlfn.ISOWEEKNUM(Calendar[[#This Row],[Date]]))=1,"0"&amp;_xlfn.ISOWEEKNUM(Calendar[[#This Row],[Date]]),_xlfn.ISOWEEKNUM(Calendar[[#This Row],[Date]]))</f>
        <v>S10</v>
      </c>
      <c r="J1165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5" s="2" t="str">
        <f>TEXT(Calendar[[#This Row],[Date]],"jjjj")</f>
        <v>jeudi</v>
      </c>
      <c r="L1165" s="2">
        <f>WEEKDAY(Calendar[[#This Row],[Date]],2)</f>
        <v>4</v>
      </c>
      <c r="M1165" s="2">
        <f>DAY(Calendar[[#This Row],[Date]])</f>
        <v>9</v>
      </c>
      <c r="N1165" s="2">
        <f>Calendar[[#This Row],[Date]]-DATE(Calendar[[#This Row],[Annee]],1,1)+1</f>
        <v>68</v>
      </c>
      <c r="O1165" s="2" t="b">
        <f>IF(OR(Calendar[[#This Row],[Nom_Jour]]="Samedi",Calendar[[#This Row],[Nom_Jour]]="Dimanche"),TRUE)</f>
        <v>0</v>
      </c>
      <c r="P1165" s="1" t="b">
        <f>NOT(ISERROR(VLOOKUP(Calendar[[#This Row],[Date]],Fériés[Date Fériés],1,FALSE)))</f>
        <v>0</v>
      </c>
    </row>
    <row r="1166" spans="1:16" x14ac:dyDescent="0.3">
      <c r="A1166" s="1">
        <v>44995</v>
      </c>
      <c r="B1166" s="1" t="str">
        <f>TEXT(Calendar[[#This Row],[Date]],"aaaa")</f>
        <v>2023</v>
      </c>
      <c r="C1166" s="1" t="str">
        <f>"T"&amp;ROUNDUP(Calendar[[#This Row],[No_Mois]]/3,0)</f>
        <v>T1</v>
      </c>
      <c r="D1166">
        <f t="shared" si="20"/>
        <v>3</v>
      </c>
      <c r="E1166" s="2" t="str">
        <f>"M"&amp;Calendar[[#This Row],[No_Mois]]</f>
        <v>M3</v>
      </c>
      <c r="F1166" s="2" t="str">
        <f>Calendar[[#This Row],[Annee]]&amp;IF(LEN(Calendar[[#This Row],[No_Mois]])=1,"0"&amp;Calendar[[#This Row],[No_Mois]],Calendar[[#This Row],[No_Mois]])</f>
        <v>202303</v>
      </c>
      <c r="G1166" s="1" t="str">
        <f>TEXT(Calendar[[#This Row],[Date]],"mmmm")&amp;" "&amp;TEXT(Calendar[[#This Row],[Date]],"aa")</f>
        <v>mars 23</v>
      </c>
      <c r="H1166" s="1" t="str">
        <f>TEXT(Calendar[[#This Row],[Date]],"mmm")&amp;" "&amp;TEXT(Calendar[[#This Row],[Date]],"aa")</f>
        <v>mars 23</v>
      </c>
      <c r="I1166" s="2" t="str">
        <f>"S"&amp;IF(LEN(_xlfn.ISOWEEKNUM(Calendar[[#This Row],[Date]]))=1,"0"&amp;_xlfn.ISOWEEKNUM(Calendar[[#This Row],[Date]]),_xlfn.ISOWEEKNUM(Calendar[[#This Row],[Date]]))</f>
        <v>S10</v>
      </c>
      <c r="J1166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6" s="2" t="str">
        <f>TEXT(Calendar[[#This Row],[Date]],"jjjj")</f>
        <v>vendredi</v>
      </c>
      <c r="L1166" s="2">
        <f>WEEKDAY(Calendar[[#This Row],[Date]],2)</f>
        <v>5</v>
      </c>
      <c r="M1166" s="2">
        <f>DAY(Calendar[[#This Row],[Date]])</f>
        <v>10</v>
      </c>
      <c r="N1166" s="2">
        <f>Calendar[[#This Row],[Date]]-DATE(Calendar[[#This Row],[Annee]],1,1)+1</f>
        <v>69</v>
      </c>
      <c r="O1166" s="2" t="b">
        <f>IF(OR(Calendar[[#This Row],[Nom_Jour]]="Samedi",Calendar[[#This Row],[Nom_Jour]]="Dimanche"),TRUE)</f>
        <v>0</v>
      </c>
      <c r="P1166" s="1" t="b">
        <f>NOT(ISERROR(VLOOKUP(Calendar[[#This Row],[Date]],Fériés[Date Fériés],1,FALSE)))</f>
        <v>0</v>
      </c>
    </row>
    <row r="1167" spans="1:16" x14ac:dyDescent="0.3">
      <c r="A1167" s="1">
        <v>44996</v>
      </c>
      <c r="B1167" s="1" t="str">
        <f>TEXT(Calendar[[#This Row],[Date]],"aaaa")</f>
        <v>2023</v>
      </c>
      <c r="C1167" s="1" t="str">
        <f>"T"&amp;ROUNDUP(Calendar[[#This Row],[No_Mois]]/3,0)</f>
        <v>T1</v>
      </c>
      <c r="D1167">
        <f t="shared" si="20"/>
        <v>3</v>
      </c>
      <c r="E1167" s="2" t="str">
        <f>"M"&amp;Calendar[[#This Row],[No_Mois]]</f>
        <v>M3</v>
      </c>
      <c r="F1167" s="2" t="str">
        <f>Calendar[[#This Row],[Annee]]&amp;IF(LEN(Calendar[[#This Row],[No_Mois]])=1,"0"&amp;Calendar[[#This Row],[No_Mois]],Calendar[[#This Row],[No_Mois]])</f>
        <v>202303</v>
      </c>
      <c r="G1167" s="1" t="str">
        <f>TEXT(Calendar[[#This Row],[Date]],"mmmm")&amp;" "&amp;TEXT(Calendar[[#This Row],[Date]],"aa")</f>
        <v>mars 23</v>
      </c>
      <c r="H1167" s="1" t="str">
        <f>TEXT(Calendar[[#This Row],[Date]],"mmm")&amp;" "&amp;TEXT(Calendar[[#This Row],[Date]],"aa")</f>
        <v>mars 23</v>
      </c>
      <c r="I1167" s="2" t="str">
        <f>"S"&amp;IF(LEN(_xlfn.ISOWEEKNUM(Calendar[[#This Row],[Date]]))=1,"0"&amp;_xlfn.ISOWEEKNUM(Calendar[[#This Row],[Date]]),_xlfn.ISOWEEKNUM(Calendar[[#This Row],[Date]]))</f>
        <v>S10</v>
      </c>
      <c r="J1167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7" s="2" t="str">
        <f>TEXT(Calendar[[#This Row],[Date]],"jjjj")</f>
        <v>samedi</v>
      </c>
      <c r="L1167" s="2">
        <f>WEEKDAY(Calendar[[#This Row],[Date]],2)</f>
        <v>6</v>
      </c>
      <c r="M1167" s="2">
        <f>DAY(Calendar[[#This Row],[Date]])</f>
        <v>11</v>
      </c>
      <c r="N1167" s="2">
        <f>Calendar[[#This Row],[Date]]-DATE(Calendar[[#This Row],[Annee]],1,1)+1</f>
        <v>70</v>
      </c>
      <c r="O1167" s="2" t="b">
        <f>IF(OR(Calendar[[#This Row],[Nom_Jour]]="Samedi",Calendar[[#This Row],[Nom_Jour]]="Dimanche"),TRUE)</f>
        <v>1</v>
      </c>
      <c r="P1167" s="1" t="b">
        <f>NOT(ISERROR(VLOOKUP(Calendar[[#This Row],[Date]],Fériés[Date Fériés],1,FALSE)))</f>
        <v>0</v>
      </c>
    </row>
    <row r="1168" spans="1:16" x14ac:dyDescent="0.3">
      <c r="A1168" s="1">
        <v>44997</v>
      </c>
      <c r="B1168" s="1" t="str">
        <f>TEXT(Calendar[[#This Row],[Date]],"aaaa")</f>
        <v>2023</v>
      </c>
      <c r="C1168" s="1" t="str">
        <f>"T"&amp;ROUNDUP(Calendar[[#This Row],[No_Mois]]/3,0)</f>
        <v>T1</v>
      </c>
      <c r="D1168">
        <f t="shared" si="20"/>
        <v>3</v>
      </c>
      <c r="E1168" s="2" t="str">
        <f>"M"&amp;Calendar[[#This Row],[No_Mois]]</f>
        <v>M3</v>
      </c>
      <c r="F1168" s="2" t="str">
        <f>Calendar[[#This Row],[Annee]]&amp;IF(LEN(Calendar[[#This Row],[No_Mois]])=1,"0"&amp;Calendar[[#This Row],[No_Mois]],Calendar[[#This Row],[No_Mois]])</f>
        <v>202303</v>
      </c>
      <c r="G1168" s="1" t="str">
        <f>TEXT(Calendar[[#This Row],[Date]],"mmmm")&amp;" "&amp;TEXT(Calendar[[#This Row],[Date]],"aa")</f>
        <v>mars 23</v>
      </c>
      <c r="H1168" s="1" t="str">
        <f>TEXT(Calendar[[#This Row],[Date]],"mmm")&amp;" "&amp;TEXT(Calendar[[#This Row],[Date]],"aa")</f>
        <v>mars 23</v>
      </c>
      <c r="I1168" s="2" t="str">
        <f>"S"&amp;IF(LEN(_xlfn.ISOWEEKNUM(Calendar[[#This Row],[Date]]))=1,"0"&amp;_xlfn.ISOWEEKNUM(Calendar[[#This Row],[Date]]),_xlfn.ISOWEEKNUM(Calendar[[#This Row],[Date]]))</f>
        <v>S10</v>
      </c>
      <c r="J1168" s="2" t="str">
        <f>Calendar[[#This Row],[Annee]]&amp;"-"&amp;IF(LEN(_xlfn.ISOWEEKNUM(Calendar[[#This Row],[Date]]))=1,"0"&amp;_xlfn.ISOWEEKNUM(Calendar[[#This Row],[Date]]),_xlfn.ISOWEEKNUM(Calendar[[#This Row],[Date]]))</f>
        <v>2023-10</v>
      </c>
      <c r="K1168" s="2" t="str">
        <f>TEXT(Calendar[[#This Row],[Date]],"jjjj")</f>
        <v>dimanche</v>
      </c>
      <c r="L1168" s="2">
        <f>WEEKDAY(Calendar[[#This Row],[Date]],2)</f>
        <v>7</v>
      </c>
      <c r="M1168" s="2">
        <f>DAY(Calendar[[#This Row],[Date]])</f>
        <v>12</v>
      </c>
      <c r="N1168" s="2">
        <f>Calendar[[#This Row],[Date]]-DATE(Calendar[[#This Row],[Annee]],1,1)+1</f>
        <v>71</v>
      </c>
      <c r="O1168" s="2" t="b">
        <f>IF(OR(Calendar[[#This Row],[Nom_Jour]]="Samedi",Calendar[[#This Row],[Nom_Jour]]="Dimanche"),TRUE)</f>
        <v>1</v>
      </c>
      <c r="P1168" s="1" t="b">
        <f>NOT(ISERROR(VLOOKUP(Calendar[[#This Row],[Date]],Fériés[Date Fériés],1,FALSE)))</f>
        <v>0</v>
      </c>
    </row>
    <row r="1169" spans="1:16" x14ac:dyDescent="0.3">
      <c r="A1169" s="1">
        <v>44998</v>
      </c>
      <c r="B1169" s="1" t="str">
        <f>TEXT(Calendar[[#This Row],[Date]],"aaaa")</f>
        <v>2023</v>
      </c>
      <c r="C1169" s="1" t="str">
        <f>"T"&amp;ROUNDUP(Calendar[[#This Row],[No_Mois]]/3,0)</f>
        <v>T1</v>
      </c>
      <c r="D1169">
        <f t="shared" si="20"/>
        <v>3</v>
      </c>
      <c r="E1169" s="2" t="str">
        <f>"M"&amp;Calendar[[#This Row],[No_Mois]]</f>
        <v>M3</v>
      </c>
      <c r="F1169" s="2" t="str">
        <f>Calendar[[#This Row],[Annee]]&amp;IF(LEN(Calendar[[#This Row],[No_Mois]])=1,"0"&amp;Calendar[[#This Row],[No_Mois]],Calendar[[#This Row],[No_Mois]])</f>
        <v>202303</v>
      </c>
      <c r="G1169" s="1" t="str">
        <f>TEXT(Calendar[[#This Row],[Date]],"mmmm")&amp;" "&amp;TEXT(Calendar[[#This Row],[Date]],"aa")</f>
        <v>mars 23</v>
      </c>
      <c r="H1169" s="1" t="str">
        <f>TEXT(Calendar[[#This Row],[Date]],"mmm")&amp;" "&amp;TEXT(Calendar[[#This Row],[Date]],"aa")</f>
        <v>mars 23</v>
      </c>
      <c r="I1169" s="2" t="str">
        <f>"S"&amp;IF(LEN(_xlfn.ISOWEEKNUM(Calendar[[#This Row],[Date]]))=1,"0"&amp;_xlfn.ISOWEEKNUM(Calendar[[#This Row],[Date]]),_xlfn.ISOWEEKNUM(Calendar[[#This Row],[Date]]))</f>
        <v>S11</v>
      </c>
      <c r="J1169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69" s="2" t="str">
        <f>TEXT(Calendar[[#This Row],[Date]],"jjjj")</f>
        <v>lundi</v>
      </c>
      <c r="L1169" s="2">
        <f>WEEKDAY(Calendar[[#This Row],[Date]],2)</f>
        <v>1</v>
      </c>
      <c r="M1169" s="2">
        <f>DAY(Calendar[[#This Row],[Date]])</f>
        <v>13</v>
      </c>
      <c r="N1169" s="2">
        <f>Calendar[[#This Row],[Date]]-DATE(Calendar[[#This Row],[Annee]],1,1)+1</f>
        <v>72</v>
      </c>
      <c r="O1169" s="2" t="b">
        <f>IF(OR(Calendar[[#This Row],[Nom_Jour]]="Samedi",Calendar[[#This Row],[Nom_Jour]]="Dimanche"),TRUE)</f>
        <v>0</v>
      </c>
      <c r="P1169" s="1" t="b">
        <f>NOT(ISERROR(VLOOKUP(Calendar[[#This Row],[Date]],Fériés[Date Fériés],1,FALSE)))</f>
        <v>0</v>
      </c>
    </row>
    <row r="1170" spans="1:16" x14ac:dyDescent="0.3">
      <c r="A1170" s="1">
        <v>44999</v>
      </c>
      <c r="B1170" s="1" t="str">
        <f>TEXT(Calendar[[#This Row],[Date]],"aaaa")</f>
        <v>2023</v>
      </c>
      <c r="C1170" s="1" t="str">
        <f>"T"&amp;ROUNDUP(Calendar[[#This Row],[No_Mois]]/3,0)</f>
        <v>T1</v>
      </c>
      <c r="D1170">
        <f t="shared" si="20"/>
        <v>3</v>
      </c>
      <c r="E1170" s="2" t="str">
        <f>"M"&amp;Calendar[[#This Row],[No_Mois]]</f>
        <v>M3</v>
      </c>
      <c r="F1170" s="2" t="str">
        <f>Calendar[[#This Row],[Annee]]&amp;IF(LEN(Calendar[[#This Row],[No_Mois]])=1,"0"&amp;Calendar[[#This Row],[No_Mois]],Calendar[[#This Row],[No_Mois]])</f>
        <v>202303</v>
      </c>
      <c r="G1170" s="1" t="str">
        <f>TEXT(Calendar[[#This Row],[Date]],"mmmm")&amp;" "&amp;TEXT(Calendar[[#This Row],[Date]],"aa")</f>
        <v>mars 23</v>
      </c>
      <c r="H1170" s="1" t="str">
        <f>TEXT(Calendar[[#This Row],[Date]],"mmm")&amp;" "&amp;TEXT(Calendar[[#This Row],[Date]],"aa")</f>
        <v>mars 23</v>
      </c>
      <c r="I1170" s="2" t="str">
        <f>"S"&amp;IF(LEN(_xlfn.ISOWEEKNUM(Calendar[[#This Row],[Date]]))=1,"0"&amp;_xlfn.ISOWEEKNUM(Calendar[[#This Row],[Date]]),_xlfn.ISOWEEKNUM(Calendar[[#This Row],[Date]]))</f>
        <v>S11</v>
      </c>
      <c r="J1170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70" s="2" t="str">
        <f>TEXT(Calendar[[#This Row],[Date]],"jjjj")</f>
        <v>mardi</v>
      </c>
      <c r="L1170" s="2">
        <f>WEEKDAY(Calendar[[#This Row],[Date]],2)</f>
        <v>2</v>
      </c>
      <c r="M1170" s="2">
        <f>DAY(Calendar[[#This Row],[Date]])</f>
        <v>14</v>
      </c>
      <c r="N1170" s="2">
        <f>Calendar[[#This Row],[Date]]-DATE(Calendar[[#This Row],[Annee]],1,1)+1</f>
        <v>73</v>
      </c>
      <c r="O1170" s="2" t="b">
        <f>IF(OR(Calendar[[#This Row],[Nom_Jour]]="Samedi",Calendar[[#This Row],[Nom_Jour]]="Dimanche"),TRUE)</f>
        <v>0</v>
      </c>
      <c r="P1170" s="1" t="b">
        <f>NOT(ISERROR(VLOOKUP(Calendar[[#This Row],[Date]],Fériés[Date Fériés],1,FALSE)))</f>
        <v>0</v>
      </c>
    </row>
    <row r="1171" spans="1:16" x14ac:dyDescent="0.3">
      <c r="A1171" s="1">
        <v>45000</v>
      </c>
      <c r="B1171" s="1" t="str">
        <f>TEXT(Calendar[[#This Row],[Date]],"aaaa")</f>
        <v>2023</v>
      </c>
      <c r="C1171" s="1" t="str">
        <f>"T"&amp;ROUNDUP(Calendar[[#This Row],[No_Mois]]/3,0)</f>
        <v>T1</v>
      </c>
      <c r="D1171">
        <f t="shared" si="20"/>
        <v>3</v>
      </c>
      <c r="E1171" s="2" t="str">
        <f>"M"&amp;Calendar[[#This Row],[No_Mois]]</f>
        <v>M3</v>
      </c>
      <c r="F1171" s="2" t="str">
        <f>Calendar[[#This Row],[Annee]]&amp;IF(LEN(Calendar[[#This Row],[No_Mois]])=1,"0"&amp;Calendar[[#This Row],[No_Mois]],Calendar[[#This Row],[No_Mois]])</f>
        <v>202303</v>
      </c>
      <c r="G1171" s="1" t="str">
        <f>TEXT(Calendar[[#This Row],[Date]],"mmmm")&amp;" "&amp;TEXT(Calendar[[#This Row],[Date]],"aa")</f>
        <v>mars 23</v>
      </c>
      <c r="H1171" s="1" t="str">
        <f>TEXT(Calendar[[#This Row],[Date]],"mmm")&amp;" "&amp;TEXT(Calendar[[#This Row],[Date]],"aa")</f>
        <v>mars 23</v>
      </c>
      <c r="I1171" s="2" t="str">
        <f>"S"&amp;IF(LEN(_xlfn.ISOWEEKNUM(Calendar[[#This Row],[Date]]))=1,"0"&amp;_xlfn.ISOWEEKNUM(Calendar[[#This Row],[Date]]),_xlfn.ISOWEEKNUM(Calendar[[#This Row],[Date]]))</f>
        <v>S11</v>
      </c>
      <c r="J1171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71" s="2" t="str">
        <f>TEXT(Calendar[[#This Row],[Date]],"jjjj")</f>
        <v>mercredi</v>
      </c>
      <c r="L1171" s="2">
        <f>WEEKDAY(Calendar[[#This Row],[Date]],2)</f>
        <v>3</v>
      </c>
      <c r="M1171" s="2">
        <f>DAY(Calendar[[#This Row],[Date]])</f>
        <v>15</v>
      </c>
      <c r="N1171" s="2">
        <f>Calendar[[#This Row],[Date]]-DATE(Calendar[[#This Row],[Annee]],1,1)+1</f>
        <v>74</v>
      </c>
      <c r="O1171" s="2" t="b">
        <f>IF(OR(Calendar[[#This Row],[Nom_Jour]]="Samedi",Calendar[[#This Row],[Nom_Jour]]="Dimanche"),TRUE)</f>
        <v>0</v>
      </c>
      <c r="P1171" s="1" t="b">
        <f>NOT(ISERROR(VLOOKUP(Calendar[[#This Row],[Date]],Fériés[Date Fériés],1,FALSE)))</f>
        <v>0</v>
      </c>
    </row>
    <row r="1172" spans="1:16" x14ac:dyDescent="0.3">
      <c r="A1172" s="1">
        <v>45001</v>
      </c>
      <c r="B1172" s="1" t="str">
        <f>TEXT(Calendar[[#This Row],[Date]],"aaaa")</f>
        <v>2023</v>
      </c>
      <c r="C1172" s="1" t="str">
        <f>"T"&amp;ROUNDUP(Calendar[[#This Row],[No_Mois]]/3,0)</f>
        <v>T1</v>
      </c>
      <c r="D1172">
        <f t="shared" si="20"/>
        <v>3</v>
      </c>
      <c r="E1172" s="2" t="str">
        <f>"M"&amp;Calendar[[#This Row],[No_Mois]]</f>
        <v>M3</v>
      </c>
      <c r="F1172" s="2" t="str">
        <f>Calendar[[#This Row],[Annee]]&amp;IF(LEN(Calendar[[#This Row],[No_Mois]])=1,"0"&amp;Calendar[[#This Row],[No_Mois]],Calendar[[#This Row],[No_Mois]])</f>
        <v>202303</v>
      </c>
      <c r="G1172" s="1" t="str">
        <f>TEXT(Calendar[[#This Row],[Date]],"mmmm")&amp;" "&amp;TEXT(Calendar[[#This Row],[Date]],"aa")</f>
        <v>mars 23</v>
      </c>
      <c r="H1172" s="1" t="str">
        <f>TEXT(Calendar[[#This Row],[Date]],"mmm")&amp;" "&amp;TEXT(Calendar[[#This Row],[Date]],"aa")</f>
        <v>mars 23</v>
      </c>
      <c r="I1172" s="2" t="str">
        <f>"S"&amp;IF(LEN(_xlfn.ISOWEEKNUM(Calendar[[#This Row],[Date]]))=1,"0"&amp;_xlfn.ISOWEEKNUM(Calendar[[#This Row],[Date]]),_xlfn.ISOWEEKNUM(Calendar[[#This Row],[Date]]))</f>
        <v>S11</v>
      </c>
      <c r="J1172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72" s="2" t="str">
        <f>TEXT(Calendar[[#This Row],[Date]],"jjjj")</f>
        <v>jeudi</v>
      </c>
      <c r="L1172" s="2">
        <f>WEEKDAY(Calendar[[#This Row],[Date]],2)</f>
        <v>4</v>
      </c>
      <c r="M1172" s="2">
        <f>DAY(Calendar[[#This Row],[Date]])</f>
        <v>16</v>
      </c>
      <c r="N1172" s="2">
        <f>Calendar[[#This Row],[Date]]-DATE(Calendar[[#This Row],[Annee]],1,1)+1</f>
        <v>75</v>
      </c>
      <c r="O1172" s="2" t="b">
        <f>IF(OR(Calendar[[#This Row],[Nom_Jour]]="Samedi",Calendar[[#This Row],[Nom_Jour]]="Dimanche"),TRUE)</f>
        <v>0</v>
      </c>
      <c r="P1172" s="1" t="b">
        <f>NOT(ISERROR(VLOOKUP(Calendar[[#This Row],[Date]],Fériés[Date Fériés],1,FALSE)))</f>
        <v>0</v>
      </c>
    </row>
    <row r="1173" spans="1:16" x14ac:dyDescent="0.3">
      <c r="A1173" s="1">
        <v>45002</v>
      </c>
      <c r="B1173" s="1" t="str">
        <f>TEXT(Calendar[[#This Row],[Date]],"aaaa")</f>
        <v>2023</v>
      </c>
      <c r="C1173" s="1" t="str">
        <f>"T"&amp;ROUNDUP(Calendar[[#This Row],[No_Mois]]/3,0)</f>
        <v>T1</v>
      </c>
      <c r="D1173">
        <f t="shared" si="20"/>
        <v>3</v>
      </c>
      <c r="E1173" s="2" t="str">
        <f>"M"&amp;Calendar[[#This Row],[No_Mois]]</f>
        <v>M3</v>
      </c>
      <c r="F1173" s="2" t="str">
        <f>Calendar[[#This Row],[Annee]]&amp;IF(LEN(Calendar[[#This Row],[No_Mois]])=1,"0"&amp;Calendar[[#This Row],[No_Mois]],Calendar[[#This Row],[No_Mois]])</f>
        <v>202303</v>
      </c>
      <c r="G1173" s="1" t="str">
        <f>TEXT(Calendar[[#This Row],[Date]],"mmmm")&amp;" "&amp;TEXT(Calendar[[#This Row],[Date]],"aa")</f>
        <v>mars 23</v>
      </c>
      <c r="H1173" s="1" t="str">
        <f>TEXT(Calendar[[#This Row],[Date]],"mmm")&amp;" "&amp;TEXT(Calendar[[#This Row],[Date]],"aa")</f>
        <v>mars 23</v>
      </c>
      <c r="I1173" s="2" t="str">
        <f>"S"&amp;IF(LEN(_xlfn.ISOWEEKNUM(Calendar[[#This Row],[Date]]))=1,"0"&amp;_xlfn.ISOWEEKNUM(Calendar[[#This Row],[Date]]),_xlfn.ISOWEEKNUM(Calendar[[#This Row],[Date]]))</f>
        <v>S11</v>
      </c>
      <c r="J1173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73" s="2" t="str">
        <f>TEXT(Calendar[[#This Row],[Date]],"jjjj")</f>
        <v>vendredi</v>
      </c>
      <c r="L1173" s="2">
        <f>WEEKDAY(Calendar[[#This Row],[Date]],2)</f>
        <v>5</v>
      </c>
      <c r="M1173" s="2">
        <f>DAY(Calendar[[#This Row],[Date]])</f>
        <v>17</v>
      </c>
      <c r="N1173" s="2">
        <f>Calendar[[#This Row],[Date]]-DATE(Calendar[[#This Row],[Annee]],1,1)+1</f>
        <v>76</v>
      </c>
      <c r="O1173" s="2" t="b">
        <f>IF(OR(Calendar[[#This Row],[Nom_Jour]]="Samedi",Calendar[[#This Row],[Nom_Jour]]="Dimanche"),TRUE)</f>
        <v>0</v>
      </c>
      <c r="P1173" s="1" t="b">
        <f>NOT(ISERROR(VLOOKUP(Calendar[[#This Row],[Date]],Fériés[Date Fériés],1,FALSE)))</f>
        <v>0</v>
      </c>
    </row>
    <row r="1174" spans="1:16" x14ac:dyDescent="0.3">
      <c r="A1174" s="1">
        <v>45003</v>
      </c>
      <c r="B1174" s="1" t="str">
        <f>TEXT(Calendar[[#This Row],[Date]],"aaaa")</f>
        <v>2023</v>
      </c>
      <c r="C1174" s="1" t="str">
        <f>"T"&amp;ROUNDUP(Calendar[[#This Row],[No_Mois]]/3,0)</f>
        <v>T1</v>
      </c>
      <c r="D1174">
        <f t="shared" si="20"/>
        <v>3</v>
      </c>
      <c r="E1174" s="2" t="str">
        <f>"M"&amp;Calendar[[#This Row],[No_Mois]]</f>
        <v>M3</v>
      </c>
      <c r="F1174" s="2" t="str">
        <f>Calendar[[#This Row],[Annee]]&amp;IF(LEN(Calendar[[#This Row],[No_Mois]])=1,"0"&amp;Calendar[[#This Row],[No_Mois]],Calendar[[#This Row],[No_Mois]])</f>
        <v>202303</v>
      </c>
      <c r="G1174" s="1" t="str">
        <f>TEXT(Calendar[[#This Row],[Date]],"mmmm")&amp;" "&amp;TEXT(Calendar[[#This Row],[Date]],"aa")</f>
        <v>mars 23</v>
      </c>
      <c r="H1174" s="1" t="str">
        <f>TEXT(Calendar[[#This Row],[Date]],"mmm")&amp;" "&amp;TEXT(Calendar[[#This Row],[Date]],"aa")</f>
        <v>mars 23</v>
      </c>
      <c r="I1174" s="2" t="str">
        <f>"S"&amp;IF(LEN(_xlfn.ISOWEEKNUM(Calendar[[#This Row],[Date]]))=1,"0"&amp;_xlfn.ISOWEEKNUM(Calendar[[#This Row],[Date]]),_xlfn.ISOWEEKNUM(Calendar[[#This Row],[Date]]))</f>
        <v>S11</v>
      </c>
      <c r="J1174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74" s="2" t="str">
        <f>TEXT(Calendar[[#This Row],[Date]],"jjjj")</f>
        <v>samedi</v>
      </c>
      <c r="L1174" s="2">
        <f>WEEKDAY(Calendar[[#This Row],[Date]],2)</f>
        <v>6</v>
      </c>
      <c r="M1174" s="2">
        <f>DAY(Calendar[[#This Row],[Date]])</f>
        <v>18</v>
      </c>
      <c r="N1174" s="2">
        <f>Calendar[[#This Row],[Date]]-DATE(Calendar[[#This Row],[Annee]],1,1)+1</f>
        <v>77</v>
      </c>
      <c r="O1174" s="2" t="b">
        <f>IF(OR(Calendar[[#This Row],[Nom_Jour]]="Samedi",Calendar[[#This Row],[Nom_Jour]]="Dimanche"),TRUE)</f>
        <v>1</v>
      </c>
      <c r="P1174" s="1" t="b">
        <f>NOT(ISERROR(VLOOKUP(Calendar[[#This Row],[Date]],Fériés[Date Fériés],1,FALSE)))</f>
        <v>0</v>
      </c>
    </row>
    <row r="1175" spans="1:16" x14ac:dyDescent="0.3">
      <c r="A1175" s="1">
        <v>45004</v>
      </c>
      <c r="B1175" s="1" t="str">
        <f>TEXT(Calendar[[#This Row],[Date]],"aaaa")</f>
        <v>2023</v>
      </c>
      <c r="C1175" s="1" t="str">
        <f>"T"&amp;ROUNDUP(Calendar[[#This Row],[No_Mois]]/3,0)</f>
        <v>T1</v>
      </c>
      <c r="D1175">
        <f t="shared" si="20"/>
        <v>3</v>
      </c>
      <c r="E1175" s="2" t="str">
        <f>"M"&amp;Calendar[[#This Row],[No_Mois]]</f>
        <v>M3</v>
      </c>
      <c r="F1175" s="2" t="str">
        <f>Calendar[[#This Row],[Annee]]&amp;IF(LEN(Calendar[[#This Row],[No_Mois]])=1,"0"&amp;Calendar[[#This Row],[No_Mois]],Calendar[[#This Row],[No_Mois]])</f>
        <v>202303</v>
      </c>
      <c r="G1175" s="1" t="str">
        <f>TEXT(Calendar[[#This Row],[Date]],"mmmm")&amp;" "&amp;TEXT(Calendar[[#This Row],[Date]],"aa")</f>
        <v>mars 23</v>
      </c>
      <c r="H1175" s="1" t="str">
        <f>TEXT(Calendar[[#This Row],[Date]],"mmm")&amp;" "&amp;TEXT(Calendar[[#This Row],[Date]],"aa")</f>
        <v>mars 23</v>
      </c>
      <c r="I1175" s="2" t="str">
        <f>"S"&amp;IF(LEN(_xlfn.ISOWEEKNUM(Calendar[[#This Row],[Date]]))=1,"0"&amp;_xlfn.ISOWEEKNUM(Calendar[[#This Row],[Date]]),_xlfn.ISOWEEKNUM(Calendar[[#This Row],[Date]]))</f>
        <v>S11</v>
      </c>
      <c r="J1175" s="2" t="str">
        <f>Calendar[[#This Row],[Annee]]&amp;"-"&amp;IF(LEN(_xlfn.ISOWEEKNUM(Calendar[[#This Row],[Date]]))=1,"0"&amp;_xlfn.ISOWEEKNUM(Calendar[[#This Row],[Date]]),_xlfn.ISOWEEKNUM(Calendar[[#This Row],[Date]]))</f>
        <v>2023-11</v>
      </c>
      <c r="K1175" s="2" t="str">
        <f>TEXT(Calendar[[#This Row],[Date]],"jjjj")</f>
        <v>dimanche</v>
      </c>
      <c r="L1175" s="2">
        <f>WEEKDAY(Calendar[[#This Row],[Date]],2)</f>
        <v>7</v>
      </c>
      <c r="M1175" s="2">
        <f>DAY(Calendar[[#This Row],[Date]])</f>
        <v>19</v>
      </c>
      <c r="N1175" s="2">
        <f>Calendar[[#This Row],[Date]]-DATE(Calendar[[#This Row],[Annee]],1,1)+1</f>
        <v>78</v>
      </c>
      <c r="O1175" s="2" t="b">
        <f>IF(OR(Calendar[[#This Row],[Nom_Jour]]="Samedi",Calendar[[#This Row],[Nom_Jour]]="Dimanche"),TRUE)</f>
        <v>1</v>
      </c>
      <c r="P1175" s="1" t="b">
        <f>NOT(ISERROR(VLOOKUP(Calendar[[#This Row],[Date]],Fériés[Date Fériés],1,FALSE)))</f>
        <v>0</v>
      </c>
    </row>
    <row r="1176" spans="1:16" x14ac:dyDescent="0.3">
      <c r="A1176" s="1">
        <v>45005</v>
      </c>
      <c r="B1176" s="1" t="str">
        <f>TEXT(Calendar[[#This Row],[Date]],"aaaa")</f>
        <v>2023</v>
      </c>
      <c r="C1176" s="1" t="str">
        <f>"T"&amp;ROUNDUP(Calendar[[#This Row],[No_Mois]]/3,0)</f>
        <v>T1</v>
      </c>
      <c r="D1176">
        <f t="shared" si="20"/>
        <v>3</v>
      </c>
      <c r="E1176" s="2" t="str">
        <f>"M"&amp;Calendar[[#This Row],[No_Mois]]</f>
        <v>M3</v>
      </c>
      <c r="F1176" s="2" t="str">
        <f>Calendar[[#This Row],[Annee]]&amp;IF(LEN(Calendar[[#This Row],[No_Mois]])=1,"0"&amp;Calendar[[#This Row],[No_Mois]],Calendar[[#This Row],[No_Mois]])</f>
        <v>202303</v>
      </c>
      <c r="G1176" s="1" t="str">
        <f>TEXT(Calendar[[#This Row],[Date]],"mmmm")&amp;" "&amp;TEXT(Calendar[[#This Row],[Date]],"aa")</f>
        <v>mars 23</v>
      </c>
      <c r="H1176" s="1" t="str">
        <f>TEXT(Calendar[[#This Row],[Date]],"mmm")&amp;" "&amp;TEXT(Calendar[[#This Row],[Date]],"aa")</f>
        <v>mars 23</v>
      </c>
      <c r="I1176" s="2" t="str">
        <f>"S"&amp;IF(LEN(_xlfn.ISOWEEKNUM(Calendar[[#This Row],[Date]]))=1,"0"&amp;_xlfn.ISOWEEKNUM(Calendar[[#This Row],[Date]]),_xlfn.ISOWEEKNUM(Calendar[[#This Row],[Date]]))</f>
        <v>S12</v>
      </c>
      <c r="J1176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76" s="2" t="str">
        <f>TEXT(Calendar[[#This Row],[Date]],"jjjj")</f>
        <v>lundi</v>
      </c>
      <c r="L1176" s="2">
        <f>WEEKDAY(Calendar[[#This Row],[Date]],2)</f>
        <v>1</v>
      </c>
      <c r="M1176" s="2">
        <f>DAY(Calendar[[#This Row],[Date]])</f>
        <v>20</v>
      </c>
      <c r="N1176" s="2">
        <f>Calendar[[#This Row],[Date]]-DATE(Calendar[[#This Row],[Annee]],1,1)+1</f>
        <v>79</v>
      </c>
      <c r="O1176" s="2" t="b">
        <f>IF(OR(Calendar[[#This Row],[Nom_Jour]]="Samedi",Calendar[[#This Row],[Nom_Jour]]="Dimanche"),TRUE)</f>
        <v>0</v>
      </c>
      <c r="P1176" s="1" t="b">
        <f>NOT(ISERROR(VLOOKUP(Calendar[[#This Row],[Date]],Fériés[Date Fériés],1,FALSE)))</f>
        <v>0</v>
      </c>
    </row>
    <row r="1177" spans="1:16" x14ac:dyDescent="0.3">
      <c r="A1177" s="1">
        <v>45006</v>
      </c>
      <c r="B1177" s="1" t="str">
        <f>TEXT(Calendar[[#This Row],[Date]],"aaaa")</f>
        <v>2023</v>
      </c>
      <c r="C1177" s="1" t="str">
        <f>"T"&amp;ROUNDUP(Calendar[[#This Row],[No_Mois]]/3,0)</f>
        <v>T1</v>
      </c>
      <c r="D1177">
        <f t="shared" si="20"/>
        <v>3</v>
      </c>
      <c r="E1177" s="2" t="str">
        <f>"M"&amp;Calendar[[#This Row],[No_Mois]]</f>
        <v>M3</v>
      </c>
      <c r="F1177" s="2" t="str">
        <f>Calendar[[#This Row],[Annee]]&amp;IF(LEN(Calendar[[#This Row],[No_Mois]])=1,"0"&amp;Calendar[[#This Row],[No_Mois]],Calendar[[#This Row],[No_Mois]])</f>
        <v>202303</v>
      </c>
      <c r="G1177" s="1" t="str">
        <f>TEXT(Calendar[[#This Row],[Date]],"mmmm")&amp;" "&amp;TEXT(Calendar[[#This Row],[Date]],"aa")</f>
        <v>mars 23</v>
      </c>
      <c r="H1177" s="1" t="str">
        <f>TEXT(Calendar[[#This Row],[Date]],"mmm")&amp;" "&amp;TEXT(Calendar[[#This Row],[Date]],"aa")</f>
        <v>mars 23</v>
      </c>
      <c r="I1177" s="2" t="str">
        <f>"S"&amp;IF(LEN(_xlfn.ISOWEEKNUM(Calendar[[#This Row],[Date]]))=1,"0"&amp;_xlfn.ISOWEEKNUM(Calendar[[#This Row],[Date]]),_xlfn.ISOWEEKNUM(Calendar[[#This Row],[Date]]))</f>
        <v>S12</v>
      </c>
      <c r="J1177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77" s="2" t="str">
        <f>TEXT(Calendar[[#This Row],[Date]],"jjjj")</f>
        <v>mardi</v>
      </c>
      <c r="L1177" s="2">
        <f>WEEKDAY(Calendar[[#This Row],[Date]],2)</f>
        <v>2</v>
      </c>
      <c r="M1177" s="2">
        <f>DAY(Calendar[[#This Row],[Date]])</f>
        <v>21</v>
      </c>
      <c r="N1177" s="2">
        <f>Calendar[[#This Row],[Date]]-DATE(Calendar[[#This Row],[Annee]],1,1)+1</f>
        <v>80</v>
      </c>
      <c r="O1177" s="2" t="b">
        <f>IF(OR(Calendar[[#This Row],[Nom_Jour]]="Samedi",Calendar[[#This Row],[Nom_Jour]]="Dimanche"),TRUE)</f>
        <v>0</v>
      </c>
      <c r="P1177" s="1" t="b">
        <f>NOT(ISERROR(VLOOKUP(Calendar[[#This Row],[Date]],Fériés[Date Fériés],1,FALSE)))</f>
        <v>0</v>
      </c>
    </row>
    <row r="1178" spans="1:16" x14ac:dyDescent="0.3">
      <c r="A1178" s="1">
        <v>45007</v>
      </c>
      <c r="B1178" s="1" t="str">
        <f>TEXT(Calendar[[#This Row],[Date]],"aaaa")</f>
        <v>2023</v>
      </c>
      <c r="C1178" s="1" t="str">
        <f>"T"&amp;ROUNDUP(Calendar[[#This Row],[No_Mois]]/3,0)</f>
        <v>T1</v>
      </c>
      <c r="D1178">
        <f t="shared" si="20"/>
        <v>3</v>
      </c>
      <c r="E1178" s="2" t="str">
        <f>"M"&amp;Calendar[[#This Row],[No_Mois]]</f>
        <v>M3</v>
      </c>
      <c r="F1178" s="2" t="str">
        <f>Calendar[[#This Row],[Annee]]&amp;IF(LEN(Calendar[[#This Row],[No_Mois]])=1,"0"&amp;Calendar[[#This Row],[No_Mois]],Calendar[[#This Row],[No_Mois]])</f>
        <v>202303</v>
      </c>
      <c r="G1178" s="1" t="str">
        <f>TEXT(Calendar[[#This Row],[Date]],"mmmm")&amp;" "&amp;TEXT(Calendar[[#This Row],[Date]],"aa")</f>
        <v>mars 23</v>
      </c>
      <c r="H1178" s="1" t="str">
        <f>TEXT(Calendar[[#This Row],[Date]],"mmm")&amp;" "&amp;TEXT(Calendar[[#This Row],[Date]],"aa")</f>
        <v>mars 23</v>
      </c>
      <c r="I1178" s="2" t="str">
        <f>"S"&amp;IF(LEN(_xlfn.ISOWEEKNUM(Calendar[[#This Row],[Date]]))=1,"0"&amp;_xlfn.ISOWEEKNUM(Calendar[[#This Row],[Date]]),_xlfn.ISOWEEKNUM(Calendar[[#This Row],[Date]]))</f>
        <v>S12</v>
      </c>
      <c r="J1178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78" s="2" t="str">
        <f>TEXT(Calendar[[#This Row],[Date]],"jjjj")</f>
        <v>mercredi</v>
      </c>
      <c r="L1178" s="2">
        <f>WEEKDAY(Calendar[[#This Row],[Date]],2)</f>
        <v>3</v>
      </c>
      <c r="M1178" s="2">
        <f>DAY(Calendar[[#This Row],[Date]])</f>
        <v>22</v>
      </c>
      <c r="N1178" s="2">
        <f>Calendar[[#This Row],[Date]]-DATE(Calendar[[#This Row],[Annee]],1,1)+1</f>
        <v>81</v>
      </c>
      <c r="O1178" s="2" t="b">
        <f>IF(OR(Calendar[[#This Row],[Nom_Jour]]="Samedi",Calendar[[#This Row],[Nom_Jour]]="Dimanche"),TRUE)</f>
        <v>0</v>
      </c>
      <c r="P1178" s="1" t="b">
        <f>NOT(ISERROR(VLOOKUP(Calendar[[#This Row],[Date]],Fériés[Date Fériés],1,FALSE)))</f>
        <v>0</v>
      </c>
    </row>
    <row r="1179" spans="1:16" x14ac:dyDescent="0.3">
      <c r="A1179" s="1">
        <v>45008</v>
      </c>
      <c r="B1179" s="1" t="str">
        <f>TEXT(Calendar[[#This Row],[Date]],"aaaa")</f>
        <v>2023</v>
      </c>
      <c r="C1179" s="1" t="str">
        <f>"T"&amp;ROUNDUP(Calendar[[#This Row],[No_Mois]]/3,0)</f>
        <v>T1</v>
      </c>
      <c r="D1179">
        <f t="shared" si="20"/>
        <v>3</v>
      </c>
      <c r="E1179" s="2" t="str">
        <f>"M"&amp;Calendar[[#This Row],[No_Mois]]</f>
        <v>M3</v>
      </c>
      <c r="F1179" s="2" t="str">
        <f>Calendar[[#This Row],[Annee]]&amp;IF(LEN(Calendar[[#This Row],[No_Mois]])=1,"0"&amp;Calendar[[#This Row],[No_Mois]],Calendar[[#This Row],[No_Mois]])</f>
        <v>202303</v>
      </c>
      <c r="G1179" s="1" t="str">
        <f>TEXT(Calendar[[#This Row],[Date]],"mmmm")&amp;" "&amp;TEXT(Calendar[[#This Row],[Date]],"aa")</f>
        <v>mars 23</v>
      </c>
      <c r="H1179" s="1" t="str">
        <f>TEXT(Calendar[[#This Row],[Date]],"mmm")&amp;" "&amp;TEXT(Calendar[[#This Row],[Date]],"aa")</f>
        <v>mars 23</v>
      </c>
      <c r="I1179" s="2" t="str">
        <f>"S"&amp;IF(LEN(_xlfn.ISOWEEKNUM(Calendar[[#This Row],[Date]]))=1,"0"&amp;_xlfn.ISOWEEKNUM(Calendar[[#This Row],[Date]]),_xlfn.ISOWEEKNUM(Calendar[[#This Row],[Date]]))</f>
        <v>S12</v>
      </c>
      <c r="J1179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79" s="2" t="str">
        <f>TEXT(Calendar[[#This Row],[Date]],"jjjj")</f>
        <v>jeudi</v>
      </c>
      <c r="L1179" s="2">
        <f>WEEKDAY(Calendar[[#This Row],[Date]],2)</f>
        <v>4</v>
      </c>
      <c r="M1179" s="2">
        <f>DAY(Calendar[[#This Row],[Date]])</f>
        <v>23</v>
      </c>
      <c r="N1179" s="2">
        <f>Calendar[[#This Row],[Date]]-DATE(Calendar[[#This Row],[Annee]],1,1)+1</f>
        <v>82</v>
      </c>
      <c r="O1179" s="2" t="b">
        <f>IF(OR(Calendar[[#This Row],[Nom_Jour]]="Samedi",Calendar[[#This Row],[Nom_Jour]]="Dimanche"),TRUE)</f>
        <v>0</v>
      </c>
      <c r="P1179" s="1" t="b">
        <f>NOT(ISERROR(VLOOKUP(Calendar[[#This Row],[Date]],Fériés[Date Fériés],1,FALSE)))</f>
        <v>0</v>
      </c>
    </row>
    <row r="1180" spans="1:16" x14ac:dyDescent="0.3">
      <c r="A1180" s="1">
        <v>45009</v>
      </c>
      <c r="B1180" s="1" t="str">
        <f>TEXT(Calendar[[#This Row],[Date]],"aaaa")</f>
        <v>2023</v>
      </c>
      <c r="C1180" s="1" t="str">
        <f>"T"&amp;ROUNDUP(Calendar[[#This Row],[No_Mois]]/3,0)</f>
        <v>T1</v>
      </c>
      <c r="D1180">
        <f t="shared" si="20"/>
        <v>3</v>
      </c>
      <c r="E1180" s="2" t="str">
        <f>"M"&amp;Calendar[[#This Row],[No_Mois]]</f>
        <v>M3</v>
      </c>
      <c r="F1180" s="2" t="str">
        <f>Calendar[[#This Row],[Annee]]&amp;IF(LEN(Calendar[[#This Row],[No_Mois]])=1,"0"&amp;Calendar[[#This Row],[No_Mois]],Calendar[[#This Row],[No_Mois]])</f>
        <v>202303</v>
      </c>
      <c r="G1180" s="1" t="str">
        <f>TEXT(Calendar[[#This Row],[Date]],"mmmm")&amp;" "&amp;TEXT(Calendar[[#This Row],[Date]],"aa")</f>
        <v>mars 23</v>
      </c>
      <c r="H1180" s="1" t="str">
        <f>TEXT(Calendar[[#This Row],[Date]],"mmm")&amp;" "&amp;TEXT(Calendar[[#This Row],[Date]],"aa")</f>
        <v>mars 23</v>
      </c>
      <c r="I1180" s="2" t="str">
        <f>"S"&amp;IF(LEN(_xlfn.ISOWEEKNUM(Calendar[[#This Row],[Date]]))=1,"0"&amp;_xlfn.ISOWEEKNUM(Calendar[[#This Row],[Date]]),_xlfn.ISOWEEKNUM(Calendar[[#This Row],[Date]]))</f>
        <v>S12</v>
      </c>
      <c r="J1180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80" s="2" t="str">
        <f>TEXT(Calendar[[#This Row],[Date]],"jjjj")</f>
        <v>vendredi</v>
      </c>
      <c r="L1180" s="2">
        <f>WEEKDAY(Calendar[[#This Row],[Date]],2)</f>
        <v>5</v>
      </c>
      <c r="M1180" s="2">
        <f>DAY(Calendar[[#This Row],[Date]])</f>
        <v>24</v>
      </c>
      <c r="N1180" s="2">
        <f>Calendar[[#This Row],[Date]]-DATE(Calendar[[#This Row],[Annee]],1,1)+1</f>
        <v>83</v>
      </c>
      <c r="O1180" s="2" t="b">
        <f>IF(OR(Calendar[[#This Row],[Nom_Jour]]="Samedi",Calendar[[#This Row],[Nom_Jour]]="Dimanche"),TRUE)</f>
        <v>0</v>
      </c>
      <c r="P1180" s="1" t="b">
        <f>NOT(ISERROR(VLOOKUP(Calendar[[#This Row],[Date]],Fériés[Date Fériés],1,FALSE)))</f>
        <v>0</v>
      </c>
    </row>
    <row r="1181" spans="1:16" x14ac:dyDescent="0.3">
      <c r="A1181" s="1">
        <v>45010</v>
      </c>
      <c r="B1181" s="1" t="str">
        <f>TEXT(Calendar[[#This Row],[Date]],"aaaa")</f>
        <v>2023</v>
      </c>
      <c r="C1181" s="1" t="str">
        <f>"T"&amp;ROUNDUP(Calendar[[#This Row],[No_Mois]]/3,0)</f>
        <v>T1</v>
      </c>
      <c r="D1181">
        <f t="shared" si="20"/>
        <v>3</v>
      </c>
      <c r="E1181" s="2" t="str">
        <f>"M"&amp;Calendar[[#This Row],[No_Mois]]</f>
        <v>M3</v>
      </c>
      <c r="F1181" s="2" t="str">
        <f>Calendar[[#This Row],[Annee]]&amp;IF(LEN(Calendar[[#This Row],[No_Mois]])=1,"0"&amp;Calendar[[#This Row],[No_Mois]],Calendar[[#This Row],[No_Mois]])</f>
        <v>202303</v>
      </c>
      <c r="G1181" s="1" t="str">
        <f>TEXT(Calendar[[#This Row],[Date]],"mmmm")&amp;" "&amp;TEXT(Calendar[[#This Row],[Date]],"aa")</f>
        <v>mars 23</v>
      </c>
      <c r="H1181" s="1" t="str">
        <f>TEXT(Calendar[[#This Row],[Date]],"mmm")&amp;" "&amp;TEXT(Calendar[[#This Row],[Date]],"aa")</f>
        <v>mars 23</v>
      </c>
      <c r="I1181" s="2" t="str">
        <f>"S"&amp;IF(LEN(_xlfn.ISOWEEKNUM(Calendar[[#This Row],[Date]]))=1,"0"&amp;_xlfn.ISOWEEKNUM(Calendar[[#This Row],[Date]]),_xlfn.ISOWEEKNUM(Calendar[[#This Row],[Date]]))</f>
        <v>S12</v>
      </c>
      <c r="J1181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81" s="2" t="str">
        <f>TEXT(Calendar[[#This Row],[Date]],"jjjj")</f>
        <v>samedi</v>
      </c>
      <c r="L1181" s="2">
        <f>WEEKDAY(Calendar[[#This Row],[Date]],2)</f>
        <v>6</v>
      </c>
      <c r="M1181" s="2">
        <f>DAY(Calendar[[#This Row],[Date]])</f>
        <v>25</v>
      </c>
      <c r="N1181" s="2">
        <f>Calendar[[#This Row],[Date]]-DATE(Calendar[[#This Row],[Annee]],1,1)+1</f>
        <v>84</v>
      </c>
      <c r="O1181" s="2" t="b">
        <f>IF(OR(Calendar[[#This Row],[Nom_Jour]]="Samedi",Calendar[[#This Row],[Nom_Jour]]="Dimanche"),TRUE)</f>
        <v>1</v>
      </c>
      <c r="P1181" s="1" t="b">
        <f>NOT(ISERROR(VLOOKUP(Calendar[[#This Row],[Date]],Fériés[Date Fériés],1,FALSE)))</f>
        <v>0</v>
      </c>
    </row>
    <row r="1182" spans="1:16" x14ac:dyDescent="0.3">
      <c r="A1182" s="1">
        <v>45011</v>
      </c>
      <c r="B1182" s="1" t="str">
        <f>TEXT(Calendar[[#This Row],[Date]],"aaaa")</f>
        <v>2023</v>
      </c>
      <c r="C1182" s="1" t="str">
        <f>"T"&amp;ROUNDUP(Calendar[[#This Row],[No_Mois]]/3,0)</f>
        <v>T1</v>
      </c>
      <c r="D1182">
        <f t="shared" si="20"/>
        <v>3</v>
      </c>
      <c r="E1182" s="2" t="str">
        <f>"M"&amp;Calendar[[#This Row],[No_Mois]]</f>
        <v>M3</v>
      </c>
      <c r="F1182" s="2" t="str">
        <f>Calendar[[#This Row],[Annee]]&amp;IF(LEN(Calendar[[#This Row],[No_Mois]])=1,"0"&amp;Calendar[[#This Row],[No_Mois]],Calendar[[#This Row],[No_Mois]])</f>
        <v>202303</v>
      </c>
      <c r="G1182" s="1" t="str">
        <f>TEXT(Calendar[[#This Row],[Date]],"mmmm")&amp;" "&amp;TEXT(Calendar[[#This Row],[Date]],"aa")</f>
        <v>mars 23</v>
      </c>
      <c r="H1182" s="1" t="str">
        <f>TEXT(Calendar[[#This Row],[Date]],"mmm")&amp;" "&amp;TEXT(Calendar[[#This Row],[Date]],"aa")</f>
        <v>mars 23</v>
      </c>
      <c r="I1182" s="2" t="str">
        <f>"S"&amp;IF(LEN(_xlfn.ISOWEEKNUM(Calendar[[#This Row],[Date]]))=1,"0"&amp;_xlfn.ISOWEEKNUM(Calendar[[#This Row],[Date]]),_xlfn.ISOWEEKNUM(Calendar[[#This Row],[Date]]))</f>
        <v>S12</v>
      </c>
      <c r="J1182" s="2" t="str">
        <f>Calendar[[#This Row],[Annee]]&amp;"-"&amp;IF(LEN(_xlfn.ISOWEEKNUM(Calendar[[#This Row],[Date]]))=1,"0"&amp;_xlfn.ISOWEEKNUM(Calendar[[#This Row],[Date]]),_xlfn.ISOWEEKNUM(Calendar[[#This Row],[Date]]))</f>
        <v>2023-12</v>
      </c>
      <c r="K1182" s="2" t="str">
        <f>TEXT(Calendar[[#This Row],[Date]],"jjjj")</f>
        <v>dimanche</v>
      </c>
      <c r="L1182" s="2">
        <f>WEEKDAY(Calendar[[#This Row],[Date]],2)</f>
        <v>7</v>
      </c>
      <c r="M1182" s="2">
        <f>DAY(Calendar[[#This Row],[Date]])</f>
        <v>26</v>
      </c>
      <c r="N1182" s="2">
        <f>Calendar[[#This Row],[Date]]-DATE(Calendar[[#This Row],[Annee]],1,1)+1</f>
        <v>85</v>
      </c>
      <c r="O1182" s="2" t="b">
        <f>IF(OR(Calendar[[#This Row],[Nom_Jour]]="Samedi",Calendar[[#This Row],[Nom_Jour]]="Dimanche"),TRUE)</f>
        <v>1</v>
      </c>
      <c r="P1182" s="1" t="b">
        <f>NOT(ISERROR(VLOOKUP(Calendar[[#This Row],[Date]],Fériés[Date Fériés],1,FALSE)))</f>
        <v>0</v>
      </c>
    </row>
    <row r="1183" spans="1:16" x14ac:dyDescent="0.3">
      <c r="A1183" s="1">
        <v>45012</v>
      </c>
      <c r="B1183" s="1" t="str">
        <f>TEXT(Calendar[[#This Row],[Date]],"aaaa")</f>
        <v>2023</v>
      </c>
      <c r="C1183" s="1" t="str">
        <f>"T"&amp;ROUNDUP(Calendar[[#This Row],[No_Mois]]/3,0)</f>
        <v>T1</v>
      </c>
      <c r="D1183">
        <f t="shared" si="20"/>
        <v>3</v>
      </c>
      <c r="E1183" s="2" t="str">
        <f>"M"&amp;Calendar[[#This Row],[No_Mois]]</f>
        <v>M3</v>
      </c>
      <c r="F1183" s="2" t="str">
        <f>Calendar[[#This Row],[Annee]]&amp;IF(LEN(Calendar[[#This Row],[No_Mois]])=1,"0"&amp;Calendar[[#This Row],[No_Mois]],Calendar[[#This Row],[No_Mois]])</f>
        <v>202303</v>
      </c>
      <c r="G1183" s="1" t="str">
        <f>TEXT(Calendar[[#This Row],[Date]],"mmmm")&amp;" "&amp;TEXT(Calendar[[#This Row],[Date]],"aa")</f>
        <v>mars 23</v>
      </c>
      <c r="H1183" s="1" t="str">
        <f>TEXT(Calendar[[#This Row],[Date]],"mmm")&amp;" "&amp;TEXT(Calendar[[#This Row],[Date]],"aa")</f>
        <v>mars 23</v>
      </c>
      <c r="I1183" s="2" t="str">
        <f>"S"&amp;IF(LEN(_xlfn.ISOWEEKNUM(Calendar[[#This Row],[Date]]))=1,"0"&amp;_xlfn.ISOWEEKNUM(Calendar[[#This Row],[Date]]),_xlfn.ISOWEEKNUM(Calendar[[#This Row],[Date]]))</f>
        <v>S13</v>
      </c>
      <c r="J1183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3" s="2" t="str">
        <f>TEXT(Calendar[[#This Row],[Date]],"jjjj")</f>
        <v>lundi</v>
      </c>
      <c r="L1183" s="2">
        <f>WEEKDAY(Calendar[[#This Row],[Date]],2)</f>
        <v>1</v>
      </c>
      <c r="M1183" s="2">
        <f>DAY(Calendar[[#This Row],[Date]])</f>
        <v>27</v>
      </c>
      <c r="N1183" s="2">
        <f>Calendar[[#This Row],[Date]]-DATE(Calendar[[#This Row],[Annee]],1,1)+1</f>
        <v>86</v>
      </c>
      <c r="O1183" s="2" t="b">
        <f>IF(OR(Calendar[[#This Row],[Nom_Jour]]="Samedi",Calendar[[#This Row],[Nom_Jour]]="Dimanche"),TRUE)</f>
        <v>0</v>
      </c>
      <c r="P1183" s="1" t="b">
        <f>NOT(ISERROR(VLOOKUP(Calendar[[#This Row],[Date]],Fériés[Date Fériés],1,FALSE)))</f>
        <v>0</v>
      </c>
    </row>
    <row r="1184" spans="1:16" x14ac:dyDescent="0.3">
      <c r="A1184" s="1">
        <v>45013</v>
      </c>
      <c r="B1184" s="1" t="str">
        <f>TEXT(Calendar[[#This Row],[Date]],"aaaa")</f>
        <v>2023</v>
      </c>
      <c r="C1184" s="1" t="str">
        <f>"T"&amp;ROUNDUP(Calendar[[#This Row],[No_Mois]]/3,0)</f>
        <v>T1</v>
      </c>
      <c r="D1184">
        <f t="shared" si="20"/>
        <v>3</v>
      </c>
      <c r="E1184" s="2" t="str">
        <f>"M"&amp;Calendar[[#This Row],[No_Mois]]</f>
        <v>M3</v>
      </c>
      <c r="F1184" s="2" t="str">
        <f>Calendar[[#This Row],[Annee]]&amp;IF(LEN(Calendar[[#This Row],[No_Mois]])=1,"0"&amp;Calendar[[#This Row],[No_Mois]],Calendar[[#This Row],[No_Mois]])</f>
        <v>202303</v>
      </c>
      <c r="G1184" s="1" t="str">
        <f>TEXT(Calendar[[#This Row],[Date]],"mmmm")&amp;" "&amp;TEXT(Calendar[[#This Row],[Date]],"aa")</f>
        <v>mars 23</v>
      </c>
      <c r="H1184" s="1" t="str">
        <f>TEXT(Calendar[[#This Row],[Date]],"mmm")&amp;" "&amp;TEXT(Calendar[[#This Row],[Date]],"aa")</f>
        <v>mars 23</v>
      </c>
      <c r="I1184" s="2" t="str">
        <f>"S"&amp;IF(LEN(_xlfn.ISOWEEKNUM(Calendar[[#This Row],[Date]]))=1,"0"&amp;_xlfn.ISOWEEKNUM(Calendar[[#This Row],[Date]]),_xlfn.ISOWEEKNUM(Calendar[[#This Row],[Date]]))</f>
        <v>S13</v>
      </c>
      <c r="J1184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4" s="2" t="str">
        <f>TEXT(Calendar[[#This Row],[Date]],"jjjj")</f>
        <v>mardi</v>
      </c>
      <c r="L1184" s="2">
        <f>WEEKDAY(Calendar[[#This Row],[Date]],2)</f>
        <v>2</v>
      </c>
      <c r="M1184" s="2">
        <f>DAY(Calendar[[#This Row],[Date]])</f>
        <v>28</v>
      </c>
      <c r="N1184" s="2">
        <f>Calendar[[#This Row],[Date]]-DATE(Calendar[[#This Row],[Annee]],1,1)+1</f>
        <v>87</v>
      </c>
      <c r="O1184" s="2" t="b">
        <f>IF(OR(Calendar[[#This Row],[Nom_Jour]]="Samedi",Calendar[[#This Row],[Nom_Jour]]="Dimanche"),TRUE)</f>
        <v>0</v>
      </c>
      <c r="P1184" s="1" t="b">
        <f>NOT(ISERROR(VLOOKUP(Calendar[[#This Row],[Date]],Fériés[Date Fériés],1,FALSE)))</f>
        <v>0</v>
      </c>
    </row>
    <row r="1185" spans="1:16" x14ac:dyDescent="0.3">
      <c r="A1185" s="1">
        <v>45014</v>
      </c>
      <c r="B1185" s="1" t="str">
        <f>TEXT(Calendar[[#This Row],[Date]],"aaaa")</f>
        <v>2023</v>
      </c>
      <c r="C1185" s="1" t="str">
        <f>"T"&amp;ROUNDUP(Calendar[[#This Row],[No_Mois]]/3,0)</f>
        <v>T1</v>
      </c>
      <c r="D1185">
        <f t="shared" si="20"/>
        <v>3</v>
      </c>
      <c r="E1185" s="2" t="str">
        <f>"M"&amp;Calendar[[#This Row],[No_Mois]]</f>
        <v>M3</v>
      </c>
      <c r="F1185" s="2" t="str">
        <f>Calendar[[#This Row],[Annee]]&amp;IF(LEN(Calendar[[#This Row],[No_Mois]])=1,"0"&amp;Calendar[[#This Row],[No_Mois]],Calendar[[#This Row],[No_Mois]])</f>
        <v>202303</v>
      </c>
      <c r="G1185" s="1" t="str">
        <f>TEXT(Calendar[[#This Row],[Date]],"mmmm")&amp;" "&amp;TEXT(Calendar[[#This Row],[Date]],"aa")</f>
        <v>mars 23</v>
      </c>
      <c r="H1185" s="1" t="str">
        <f>TEXT(Calendar[[#This Row],[Date]],"mmm")&amp;" "&amp;TEXT(Calendar[[#This Row],[Date]],"aa")</f>
        <v>mars 23</v>
      </c>
      <c r="I1185" s="2" t="str">
        <f>"S"&amp;IF(LEN(_xlfn.ISOWEEKNUM(Calendar[[#This Row],[Date]]))=1,"0"&amp;_xlfn.ISOWEEKNUM(Calendar[[#This Row],[Date]]),_xlfn.ISOWEEKNUM(Calendar[[#This Row],[Date]]))</f>
        <v>S13</v>
      </c>
      <c r="J1185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5" s="2" t="str">
        <f>TEXT(Calendar[[#This Row],[Date]],"jjjj")</f>
        <v>mercredi</v>
      </c>
      <c r="L1185" s="2">
        <f>WEEKDAY(Calendar[[#This Row],[Date]],2)</f>
        <v>3</v>
      </c>
      <c r="M1185" s="2">
        <f>DAY(Calendar[[#This Row],[Date]])</f>
        <v>29</v>
      </c>
      <c r="N1185" s="2">
        <f>Calendar[[#This Row],[Date]]-DATE(Calendar[[#This Row],[Annee]],1,1)+1</f>
        <v>88</v>
      </c>
      <c r="O1185" s="2" t="b">
        <f>IF(OR(Calendar[[#This Row],[Nom_Jour]]="Samedi",Calendar[[#This Row],[Nom_Jour]]="Dimanche"),TRUE)</f>
        <v>0</v>
      </c>
      <c r="P1185" s="1" t="b">
        <f>NOT(ISERROR(VLOOKUP(Calendar[[#This Row],[Date]],Fériés[Date Fériés],1,FALSE)))</f>
        <v>0</v>
      </c>
    </row>
    <row r="1186" spans="1:16" x14ac:dyDescent="0.3">
      <c r="A1186" s="1">
        <v>45015</v>
      </c>
      <c r="B1186" s="1" t="str">
        <f>TEXT(Calendar[[#This Row],[Date]],"aaaa")</f>
        <v>2023</v>
      </c>
      <c r="C1186" s="1" t="str">
        <f>"T"&amp;ROUNDUP(Calendar[[#This Row],[No_Mois]]/3,0)</f>
        <v>T1</v>
      </c>
      <c r="D1186">
        <f t="shared" si="20"/>
        <v>3</v>
      </c>
      <c r="E1186" s="2" t="str">
        <f>"M"&amp;Calendar[[#This Row],[No_Mois]]</f>
        <v>M3</v>
      </c>
      <c r="F1186" s="2" t="str">
        <f>Calendar[[#This Row],[Annee]]&amp;IF(LEN(Calendar[[#This Row],[No_Mois]])=1,"0"&amp;Calendar[[#This Row],[No_Mois]],Calendar[[#This Row],[No_Mois]])</f>
        <v>202303</v>
      </c>
      <c r="G1186" s="1" t="str">
        <f>TEXT(Calendar[[#This Row],[Date]],"mmmm")&amp;" "&amp;TEXT(Calendar[[#This Row],[Date]],"aa")</f>
        <v>mars 23</v>
      </c>
      <c r="H1186" s="1" t="str">
        <f>TEXT(Calendar[[#This Row],[Date]],"mmm")&amp;" "&amp;TEXT(Calendar[[#This Row],[Date]],"aa")</f>
        <v>mars 23</v>
      </c>
      <c r="I1186" s="2" t="str">
        <f>"S"&amp;IF(LEN(_xlfn.ISOWEEKNUM(Calendar[[#This Row],[Date]]))=1,"0"&amp;_xlfn.ISOWEEKNUM(Calendar[[#This Row],[Date]]),_xlfn.ISOWEEKNUM(Calendar[[#This Row],[Date]]))</f>
        <v>S13</v>
      </c>
      <c r="J1186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6" s="2" t="str">
        <f>TEXT(Calendar[[#This Row],[Date]],"jjjj")</f>
        <v>jeudi</v>
      </c>
      <c r="L1186" s="2">
        <f>WEEKDAY(Calendar[[#This Row],[Date]],2)</f>
        <v>4</v>
      </c>
      <c r="M1186" s="2">
        <f>DAY(Calendar[[#This Row],[Date]])</f>
        <v>30</v>
      </c>
      <c r="N1186" s="2">
        <f>Calendar[[#This Row],[Date]]-DATE(Calendar[[#This Row],[Annee]],1,1)+1</f>
        <v>89</v>
      </c>
      <c r="O1186" s="2" t="b">
        <f>IF(OR(Calendar[[#This Row],[Nom_Jour]]="Samedi",Calendar[[#This Row],[Nom_Jour]]="Dimanche"),TRUE)</f>
        <v>0</v>
      </c>
      <c r="P1186" s="1" t="b">
        <f>NOT(ISERROR(VLOOKUP(Calendar[[#This Row],[Date]],Fériés[Date Fériés],1,FALSE)))</f>
        <v>0</v>
      </c>
    </row>
    <row r="1187" spans="1:16" x14ac:dyDescent="0.3">
      <c r="A1187" s="1">
        <v>45016</v>
      </c>
      <c r="B1187" s="1" t="str">
        <f>TEXT(Calendar[[#This Row],[Date]],"aaaa")</f>
        <v>2023</v>
      </c>
      <c r="C1187" s="1" t="str">
        <f>"T"&amp;ROUNDUP(Calendar[[#This Row],[No_Mois]]/3,0)</f>
        <v>T1</v>
      </c>
      <c r="D1187">
        <f t="shared" si="20"/>
        <v>3</v>
      </c>
      <c r="E1187" s="2" t="str">
        <f>"M"&amp;Calendar[[#This Row],[No_Mois]]</f>
        <v>M3</v>
      </c>
      <c r="F1187" s="2" t="str">
        <f>Calendar[[#This Row],[Annee]]&amp;IF(LEN(Calendar[[#This Row],[No_Mois]])=1,"0"&amp;Calendar[[#This Row],[No_Mois]],Calendar[[#This Row],[No_Mois]])</f>
        <v>202303</v>
      </c>
      <c r="G1187" s="1" t="str">
        <f>TEXT(Calendar[[#This Row],[Date]],"mmmm")&amp;" "&amp;TEXT(Calendar[[#This Row],[Date]],"aa")</f>
        <v>mars 23</v>
      </c>
      <c r="H1187" s="1" t="str">
        <f>TEXT(Calendar[[#This Row],[Date]],"mmm")&amp;" "&amp;TEXT(Calendar[[#This Row],[Date]],"aa")</f>
        <v>mars 23</v>
      </c>
      <c r="I1187" s="2" t="str">
        <f>"S"&amp;IF(LEN(_xlfn.ISOWEEKNUM(Calendar[[#This Row],[Date]]))=1,"0"&amp;_xlfn.ISOWEEKNUM(Calendar[[#This Row],[Date]]),_xlfn.ISOWEEKNUM(Calendar[[#This Row],[Date]]))</f>
        <v>S13</v>
      </c>
      <c r="J1187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7" s="2" t="str">
        <f>TEXT(Calendar[[#This Row],[Date]],"jjjj")</f>
        <v>vendredi</v>
      </c>
      <c r="L1187" s="2">
        <f>WEEKDAY(Calendar[[#This Row],[Date]],2)</f>
        <v>5</v>
      </c>
      <c r="M1187" s="2">
        <f>DAY(Calendar[[#This Row],[Date]])</f>
        <v>31</v>
      </c>
      <c r="N1187" s="2">
        <f>Calendar[[#This Row],[Date]]-DATE(Calendar[[#This Row],[Annee]],1,1)+1</f>
        <v>90</v>
      </c>
      <c r="O1187" s="2" t="b">
        <f>IF(OR(Calendar[[#This Row],[Nom_Jour]]="Samedi",Calendar[[#This Row],[Nom_Jour]]="Dimanche"),TRUE)</f>
        <v>0</v>
      </c>
      <c r="P1187" s="1" t="b">
        <f>NOT(ISERROR(VLOOKUP(Calendar[[#This Row],[Date]],Fériés[Date Fériés],1,FALSE)))</f>
        <v>0</v>
      </c>
    </row>
    <row r="1188" spans="1:16" x14ac:dyDescent="0.3">
      <c r="A1188" s="1">
        <v>45017</v>
      </c>
      <c r="B1188" s="1" t="str">
        <f>TEXT(Calendar[[#This Row],[Date]],"aaaa")</f>
        <v>2023</v>
      </c>
      <c r="C1188" s="1" t="str">
        <f>"T"&amp;ROUNDUP(Calendar[[#This Row],[No_Mois]]/3,0)</f>
        <v>T2</v>
      </c>
      <c r="D1188">
        <f t="shared" si="20"/>
        <v>4</v>
      </c>
      <c r="E1188" s="2" t="str">
        <f>"M"&amp;Calendar[[#This Row],[No_Mois]]</f>
        <v>M4</v>
      </c>
      <c r="F1188" s="2" t="str">
        <f>Calendar[[#This Row],[Annee]]&amp;IF(LEN(Calendar[[#This Row],[No_Mois]])=1,"0"&amp;Calendar[[#This Row],[No_Mois]],Calendar[[#This Row],[No_Mois]])</f>
        <v>202304</v>
      </c>
      <c r="G1188" s="1" t="str">
        <f>TEXT(Calendar[[#This Row],[Date]],"mmmm")&amp;" "&amp;TEXT(Calendar[[#This Row],[Date]],"aa")</f>
        <v>avril 23</v>
      </c>
      <c r="H1188" s="1" t="str">
        <f>TEXT(Calendar[[#This Row],[Date]],"mmm")&amp;" "&amp;TEXT(Calendar[[#This Row],[Date]],"aa")</f>
        <v>avr 23</v>
      </c>
      <c r="I1188" s="2" t="str">
        <f>"S"&amp;IF(LEN(_xlfn.ISOWEEKNUM(Calendar[[#This Row],[Date]]))=1,"0"&amp;_xlfn.ISOWEEKNUM(Calendar[[#This Row],[Date]]),_xlfn.ISOWEEKNUM(Calendar[[#This Row],[Date]]))</f>
        <v>S13</v>
      </c>
      <c r="J1188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8" s="2" t="str">
        <f>TEXT(Calendar[[#This Row],[Date]],"jjjj")</f>
        <v>samedi</v>
      </c>
      <c r="L1188" s="2">
        <f>WEEKDAY(Calendar[[#This Row],[Date]],2)</f>
        <v>6</v>
      </c>
      <c r="M1188" s="2">
        <f>DAY(Calendar[[#This Row],[Date]])</f>
        <v>1</v>
      </c>
      <c r="N1188" s="2">
        <f>Calendar[[#This Row],[Date]]-DATE(Calendar[[#This Row],[Annee]],1,1)+1</f>
        <v>91</v>
      </c>
      <c r="O1188" s="2" t="b">
        <f>IF(OR(Calendar[[#This Row],[Nom_Jour]]="Samedi",Calendar[[#This Row],[Nom_Jour]]="Dimanche"),TRUE)</f>
        <v>1</v>
      </c>
      <c r="P1188" s="1" t="b">
        <f>NOT(ISERROR(VLOOKUP(Calendar[[#This Row],[Date]],Fériés[Date Fériés],1,FALSE)))</f>
        <v>0</v>
      </c>
    </row>
    <row r="1189" spans="1:16" x14ac:dyDescent="0.3">
      <c r="A1189" s="1">
        <v>45018</v>
      </c>
      <c r="B1189" s="1" t="str">
        <f>TEXT(Calendar[[#This Row],[Date]],"aaaa")</f>
        <v>2023</v>
      </c>
      <c r="C1189" s="1" t="str">
        <f>"T"&amp;ROUNDUP(Calendar[[#This Row],[No_Mois]]/3,0)</f>
        <v>T2</v>
      </c>
      <c r="D1189">
        <f t="shared" si="20"/>
        <v>4</v>
      </c>
      <c r="E1189" s="2" t="str">
        <f>"M"&amp;Calendar[[#This Row],[No_Mois]]</f>
        <v>M4</v>
      </c>
      <c r="F1189" s="2" t="str">
        <f>Calendar[[#This Row],[Annee]]&amp;IF(LEN(Calendar[[#This Row],[No_Mois]])=1,"0"&amp;Calendar[[#This Row],[No_Mois]],Calendar[[#This Row],[No_Mois]])</f>
        <v>202304</v>
      </c>
      <c r="G1189" s="1" t="str">
        <f>TEXT(Calendar[[#This Row],[Date]],"mmmm")&amp;" "&amp;TEXT(Calendar[[#This Row],[Date]],"aa")</f>
        <v>avril 23</v>
      </c>
      <c r="H1189" s="1" t="str">
        <f>TEXT(Calendar[[#This Row],[Date]],"mmm")&amp;" "&amp;TEXT(Calendar[[#This Row],[Date]],"aa")</f>
        <v>avr 23</v>
      </c>
      <c r="I1189" s="2" t="str">
        <f>"S"&amp;IF(LEN(_xlfn.ISOWEEKNUM(Calendar[[#This Row],[Date]]))=1,"0"&amp;_xlfn.ISOWEEKNUM(Calendar[[#This Row],[Date]]),_xlfn.ISOWEEKNUM(Calendar[[#This Row],[Date]]))</f>
        <v>S13</v>
      </c>
      <c r="J1189" s="2" t="str">
        <f>Calendar[[#This Row],[Annee]]&amp;"-"&amp;IF(LEN(_xlfn.ISOWEEKNUM(Calendar[[#This Row],[Date]]))=1,"0"&amp;_xlfn.ISOWEEKNUM(Calendar[[#This Row],[Date]]),_xlfn.ISOWEEKNUM(Calendar[[#This Row],[Date]]))</f>
        <v>2023-13</v>
      </c>
      <c r="K1189" s="2" t="str">
        <f>TEXT(Calendar[[#This Row],[Date]],"jjjj")</f>
        <v>dimanche</v>
      </c>
      <c r="L1189" s="2">
        <f>WEEKDAY(Calendar[[#This Row],[Date]],2)</f>
        <v>7</v>
      </c>
      <c r="M1189" s="2">
        <f>DAY(Calendar[[#This Row],[Date]])</f>
        <v>2</v>
      </c>
      <c r="N1189" s="2">
        <f>Calendar[[#This Row],[Date]]-DATE(Calendar[[#This Row],[Annee]],1,1)+1</f>
        <v>92</v>
      </c>
      <c r="O1189" s="2" t="b">
        <f>IF(OR(Calendar[[#This Row],[Nom_Jour]]="Samedi",Calendar[[#This Row],[Nom_Jour]]="Dimanche"),TRUE)</f>
        <v>1</v>
      </c>
      <c r="P1189" s="1" t="b">
        <f>NOT(ISERROR(VLOOKUP(Calendar[[#This Row],[Date]],Fériés[Date Fériés],1,FALSE)))</f>
        <v>0</v>
      </c>
    </row>
    <row r="1190" spans="1:16" x14ac:dyDescent="0.3">
      <c r="A1190" s="1">
        <v>45019</v>
      </c>
      <c r="B1190" s="1" t="str">
        <f>TEXT(Calendar[[#This Row],[Date]],"aaaa")</f>
        <v>2023</v>
      </c>
      <c r="C1190" s="1" t="str">
        <f>"T"&amp;ROUNDUP(Calendar[[#This Row],[No_Mois]]/3,0)</f>
        <v>T2</v>
      </c>
      <c r="D1190">
        <f t="shared" si="20"/>
        <v>4</v>
      </c>
      <c r="E1190" s="2" t="str">
        <f>"M"&amp;Calendar[[#This Row],[No_Mois]]</f>
        <v>M4</v>
      </c>
      <c r="F1190" s="2" t="str">
        <f>Calendar[[#This Row],[Annee]]&amp;IF(LEN(Calendar[[#This Row],[No_Mois]])=1,"0"&amp;Calendar[[#This Row],[No_Mois]],Calendar[[#This Row],[No_Mois]])</f>
        <v>202304</v>
      </c>
      <c r="G1190" s="1" t="str">
        <f>TEXT(Calendar[[#This Row],[Date]],"mmmm")&amp;" "&amp;TEXT(Calendar[[#This Row],[Date]],"aa")</f>
        <v>avril 23</v>
      </c>
      <c r="H1190" s="1" t="str">
        <f>TEXT(Calendar[[#This Row],[Date]],"mmm")&amp;" "&amp;TEXT(Calendar[[#This Row],[Date]],"aa")</f>
        <v>avr 23</v>
      </c>
      <c r="I1190" s="2" t="str">
        <f>"S"&amp;IF(LEN(_xlfn.ISOWEEKNUM(Calendar[[#This Row],[Date]]))=1,"0"&amp;_xlfn.ISOWEEKNUM(Calendar[[#This Row],[Date]]),_xlfn.ISOWEEKNUM(Calendar[[#This Row],[Date]]))</f>
        <v>S14</v>
      </c>
      <c r="J1190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0" s="2" t="str">
        <f>TEXT(Calendar[[#This Row],[Date]],"jjjj")</f>
        <v>lundi</v>
      </c>
      <c r="L1190" s="2">
        <f>WEEKDAY(Calendar[[#This Row],[Date]],2)</f>
        <v>1</v>
      </c>
      <c r="M1190" s="2">
        <f>DAY(Calendar[[#This Row],[Date]])</f>
        <v>3</v>
      </c>
      <c r="N1190" s="2">
        <f>Calendar[[#This Row],[Date]]-DATE(Calendar[[#This Row],[Annee]],1,1)+1</f>
        <v>93</v>
      </c>
      <c r="O1190" s="2" t="b">
        <f>IF(OR(Calendar[[#This Row],[Nom_Jour]]="Samedi",Calendar[[#This Row],[Nom_Jour]]="Dimanche"),TRUE)</f>
        <v>0</v>
      </c>
      <c r="P1190" s="1" t="b">
        <f>NOT(ISERROR(VLOOKUP(Calendar[[#This Row],[Date]],Fériés[Date Fériés],1,FALSE)))</f>
        <v>0</v>
      </c>
    </row>
    <row r="1191" spans="1:16" x14ac:dyDescent="0.3">
      <c r="A1191" s="1">
        <v>45020</v>
      </c>
      <c r="B1191" s="1" t="str">
        <f>TEXT(Calendar[[#This Row],[Date]],"aaaa")</f>
        <v>2023</v>
      </c>
      <c r="C1191" s="1" t="str">
        <f>"T"&amp;ROUNDUP(Calendar[[#This Row],[No_Mois]]/3,0)</f>
        <v>T2</v>
      </c>
      <c r="D1191">
        <f t="shared" si="20"/>
        <v>4</v>
      </c>
      <c r="E1191" s="2" t="str">
        <f>"M"&amp;Calendar[[#This Row],[No_Mois]]</f>
        <v>M4</v>
      </c>
      <c r="F1191" s="2" t="str">
        <f>Calendar[[#This Row],[Annee]]&amp;IF(LEN(Calendar[[#This Row],[No_Mois]])=1,"0"&amp;Calendar[[#This Row],[No_Mois]],Calendar[[#This Row],[No_Mois]])</f>
        <v>202304</v>
      </c>
      <c r="G1191" s="1" t="str">
        <f>TEXT(Calendar[[#This Row],[Date]],"mmmm")&amp;" "&amp;TEXT(Calendar[[#This Row],[Date]],"aa")</f>
        <v>avril 23</v>
      </c>
      <c r="H1191" s="1" t="str">
        <f>TEXT(Calendar[[#This Row],[Date]],"mmm")&amp;" "&amp;TEXT(Calendar[[#This Row],[Date]],"aa")</f>
        <v>avr 23</v>
      </c>
      <c r="I1191" s="2" t="str">
        <f>"S"&amp;IF(LEN(_xlfn.ISOWEEKNUM(Calendar[[#This Row],[Date]]))=1,"0"&amp;_xlfn.ISOWEEKNUM(Calendar[[#This Row],[Date]]),_xlfn.ISOWEEKNUM(Calendar[[#This Row],[Date]]))</f>
        <v>S14</v>
      </c>
      <c r="J1191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1" s="2" t="str">
        <f>TEXT(Calendar[[#This Row],[Date]],"jjjj")</f>
        <v>mardi</v>
      </c>
      <c r="L1191" s="2">
        <f>WEEKDAY(Calendar[[#This Row],[Date]],2)</f>
        <v>2</v>
      </c>
      <c r="M1191" s="2">
        <f>DAY(Calendar[[#This Row],[Date]])</f>
        <v>4</v>
      </c>
      <c r="N1191" s="2">
        <f>Calendar[[#This Row],[Date]]-DATE(Calendar[[#This Row],[Annee]],1,1)+1</f>
        <v>94</v>
      </c>
      <c r="O1191" s="2" t="b">
        <f>IF(OR(Calendar[[#This Row],[Nom_Jour]]="Samedi",Calendar[[#This Row],[Nom_Jour]]="Dimanche"),TRUE)</f>
        <v>0</v>
      </c>
      <c r="P1191" s="1" t="b">
        <f>NOT(ISERROR(VLOOKUP(Calendar[[#This Row],[Date]],Fériés[Date Fériés],1,FALSE)))</f>
        <v>0</v>
      </c>
    </row>
    <row r="1192" spans="1:16" x14ac:dyDescent="0.3">
      <c r="A1192" s="1">
        <v>45021</v>
      </c>
      <c r="B1192" s="1" t="str">
        <f>TEXT(Calendar[[#This Row],[Date]],"aaaa")</f>
        <v>2023</v>
      </c>
      <c r="C1192" s="1" t="str">
        <f>"T"&amp;ROUNDUP(Calendar[[#This Row],[No_Mois]]/3,0)</f>
        <v>T2</v>
      </c>
      <c r="D1192">
        <f t="shared" si="20"/>
        <v>4</v>
      </c>
      <c r="E1192" s="2" t="str">
        <f>"M"&amp;Calendar[[#This Row],[No_Mois]]</f>
        <v>M4</v>
      </c>
      <c r="F1192" s="2" t="str">
        <f>Calendar[[#This Row],[Annee]]&amp;IF(LEN(Calendar[[#This Row],[No_Mois]])=1,"0"&amp;Calendar[[#This Row],[No_Mois]],Calendar[[#This Row],[No_Mois]])</f>
        <v>202304</v>
      </c>
      <c r="G1192" s="1" t="str">
        <f>TEXT(Calendar[[#This Row],[Date]],"mmmm")&amp;" "&amp;TEXT(Calendar[[#This Row],[Date]],"aa")</f>
        <v>avril 23</v>
      </c>
      <c r="H1192" s="1" t="str">
        <f>TEXT(Calendar[[#This Row],[Date]],"mmm")&amp;" "&amp;TEXT(Calendar[[#This Row],[Date]],"aa")</f>
        <v>avr 23</v>
      </c>
      <c r="I1192" s="2" t="str">
        <f>"S"&amp;IF(LEN(_xlfn.ISOWEEKNUM(Calendar[[#This Row],[Date]]))=1,"0"&amp;_xlfn.ISOWEEKNUM(Calendar[[#This Row],[Date]]),_xlfn.ISOWEEKNUM(Calendar[[#This Row],[Date]]))</f>
        <v>S14</v>
      </c>
      <c r="J1192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2" s="2" t="str">
        <f>TEXT(Calendar[[#This Row],[Date]],"jjjj")</f>
        <v>mercredi</v>
      </c>
      <c r="L1192" s="2">
        <f>WEEKDAY(Calendar[[#This Row],[Date]],2)</f>
        <v>3</v>
      </c>
      <c r="M1192" s="2">
        <f>DAY(Calendar[[#This Row],[Date]])</f>
        <v>5</v>
      </c>
      <c r="N1192" s="2">
        <f>Calendar[[#This Row],[Date]]-DATE(Calendar[[#This Row],[Annee]],1,1)+1</f>
        <v>95</v>
      </c>
      <c r="O1192" s="2" t="b">
        <f>IF(OR(Calendar[[#This Row],[Nom_Jour]]="Samedi",Calendar[[#This Row],[Nom_Jour]]="Dimanche"),TRUE)</f>
        <v>0</v>
      </c>
      <c r="P1192" s="1" t="b">
        <f>NOT(ISERROR(VLOOKUP(Calendar[[#This Row],[Date]],Fériés[Date Fériés],1,FALSE)))</f>
        <v>0</v>
      </c>
    </row>
    <row r="1193" spans="1:16" x14ac:dyDescent="0.3">
      <c r="A1193" s="1">
        <v>45022</v>
      </c>
      <c r="B1193" s="1" t="str">
        <f>TEXT(Calendar[[#This Row],[Date]],"aaaa")</f>
        <v>2023</v>
      </c>
      <c r="C1193" s="1" t="str">
        <f>"T"&amp;ROUNDUP(Calendar[[#This Row],[No_Mois]]/3,0)</f>
        <v>T2</v>
      </c>
      <c r="D1193">
        <f t="shared" si="20"/>
        <v>4</v>
      </c>
      <c r="E1193" s="2" t="str">
        <f>"M"&amp;Calendar[[#This Row],[No_Mois]]</f>
        <v>M4</v>
      </c>
      <c r="F1193" s="2" t="str">
        <f>Calendar[[#This Row],[Annee]]&amp;IF(LEN(Calendar[[#This Row],[No_Mois]])=1,"0"&amp;Calendar[[#This Row],[No_Mois]],Calendar[[#This Row],[No_Mois]])</f>
        <v>202304</v>
      </c>
      <c r="G1193" s="1" t="str">
        <f>TEXT(Calendar[[#This Row],[Date]],"mmmm")&amp;" "&amp;TEXT(Calendar[[#This Row],[Date]],"aa")</f>
        <v>avril 23</v>
      </c>
      <c r="H1193" s="1" t="str">
        <f>TEXT(Calendar[[#This Row],[Date]],"mmm")&amp;" "&amp;TEXT(Calendar[[#This Row],[Date]],"aa")</f>
        <v>avr 23</v>
      </c>
      <c r="I1193" s="2" t="str">
        <f>"S"&amp;IF(LEN(_xlfn.ISOWEEKNUM(Calendar[[#This Row],[Date]]))=1,"0"&amp;_xlfn.ISOWEEKNUM(Calendar[[#This Row],[Date]]),_xlfn.ISOWEEKNUM(Calendar[[#This Row],[Date]]))</f>
        <v>S14</v>
      </c>
      <c r="J1193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3" s="2" t="str">
        <f>TEXT(Calendar[[#This Row],[Date]],"jjjj")</f>
        <v>jeudi</v>
      </c>
      <c r="L1193" s="2">
        <f>WEEKDAY(Calendar[[#This Row],[Date]],2)</f>
        <v>4</v>
      </c>
      <c r="M1193" s="2">
        <f>DAY(Calendar[[#This Row],[Date]])</f>
        <v>6</v>
      </c>
      <c r="N1193" s="2">
        <f>Calendar[[#This Row],[Date]]-DATE(Calendar[[#This Row],[Annee]],1,1)+1</f>
        <v>96</v>
      </c>
      <c r="O1193" s="2" t="b">
        <f>IF(OR(Calendar[[#This Row],[Nom_Jour]]="Samedi",Calendar[[#This Row],[Nom_Jour]]="Dimanche"),TRUE)</f>
        <v>0</v>
      </c>
      <c r="P1193" s="1" t="b">
        <f>NOT(ISERROR(VLOOKUP(Calendar[[#This Row],[Date]],Fériés[Date Fériés],1,FALSE)))</f>
        <v>0</v>
      </c>
    </row>
    <row r="1194" spans="1:16" x14ac:dyDescent="0.3">
      <c r="A1194" s="1">
        <v>45023</v>
      </c>
      <c r="B1194" s="1" t="str">
        <f>TEXT(Calendar[[#This Row],[Date]],"aaaa")</f>
        <v>2023</v>
      </c>
      <c r="C1194" s="1" t="str">
        <f>"T"&amp;ROUNDUP(Calendar[[#This Row],[No_Mois]]/3,0)</f>
        <v>T2</v>
      </c>
      <c r="D1194">
        <f t="shared" si="20"/>
        <v>4</v>
      </c>
      <c r="E1194" s="2" t="str">
        <f>"M"&amp;Calendar[[#This Row],[No_Mois]]</f>
        <v>M4</v>
      </c>
      <c r="F1194" s="2" t="str">
        <f>Calendar[[#This Row],[Annee]]&amp;IF(LEN(Calendar[[#This Row],[No_Mois]])=1,"0"&amp;Calendar[[#This Row],[No_Mois]],Calendar[[#This Row],[No_Mois]])</f>
        <v>202304</v>
      </c>
      <c r="G1194" s="1" t="str">
        <f>TEXT(Calendar[[#This Row],[Date]],"mmmm")&amp;" "&amp;TEXT(Calendar[[#This Row],[Date]],"aa")</f>
        <v>avril 23</v>
      </c>
      <c r="H1194" s="1" t="str">
        <f>TEXT(Calendar[[#This Row],[Date]],"mmm")&amp;" "&amp;TEXT(Calendar[[#This Row],[Date]],"aa")</f>
        <v>avr 23</v>
      </c>
      <c r="I1194" s="2" t="str">
        <f>"S"&amp;IF(LEN(_xlfn.ISOWEEKNUM(Calendar[[#This Row],[Date]]))=1,"0"&amp;_xlfn.ISOWEEKNUM(Calendar[[#This Row],[Date]]),_xlfn.ISOWEEKNUM(Calendar[[#This Row],[Date]]))</f>
        <v>S14</v>
      </c>
      <c r="J1194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4" s="2" t="str">
        <f>TEXT(Calendar[[#This Row],[Date]],"jjjj")</f>
        <v>vendredi</v>
      </c>
      <c r="L1194" s="2">
        <f>WEEKDAY(Calendar[[#This Row],[Date]],2)</f>
        <v>5</v>
      </c>
      <c r="M1194" s="2">
        <f>DAY(Calendar[[#This Row],[Date]])</f>
        <v>7</v>
      </c>
      <c r="N1194" s="2">
        <f>Calendar[[#This Row],[Date]]-DATE(Calendar[[#This Row],[Annee]],1,1)+1</f>
        <v>97</v>
      </c>
      <c r="O1194" s="2" t="b">
        <f>IF(OR(Calendar[[#This Row],[Nom_Jour]]="Samedi",Calendar[[#This Row],[Nom_Jour]]="Dimanche"),TRUE)</f>
        <v>0</v>
      </c>
      <c r="P1194" s="1" t="b">
        <f>NOT(ISERROR(VLOOKUP(Calendar[[#This Row],[Date]],Fériés[Date Fériés],1,FALSE)))</f>
        <v>0</v>
      </c>
    </row>
    <row r="1195" spans="1:16" x14ac:dyDescent="0.3">
      <c r="A1195" s="1">
        <v>45024</v>
      </c>
      <c r="B1195" s="1" t="str">
        <f>TEXT(Calendar[[#This Row],[Date]],"aaaa")</f>
        <v>2023</v>
      </c>
      <c r="C1195" s="1" t="str">
        <f>"T"&amp;ROUNDUP(Calendar[[#This Row],[No_Mois]]/3,0)</f>
        <v>T2</v>
      </c>
      <c r="D1195">
        <f t="shared" si="20"/>
        <v>4</v>
      </c>
      <c r="E1195" s="2" t="str">
        <f>"M"&amp;Calendar[[#This Row],[No_Mois]]</f>
        <v>M4</v>
      </c>
      <c r="F1195" s="2" t="str">
        <f>Calendar[[#This Row],[Annee]]&amp;IF(LEN(Calendar[[#This Row],[No_Mois]])=1,"0"&amp;Calendar[[#This Row],[No_Mois]],Calendar[[#This Row],[No_Mois]])</f>
        <v>202304</v>
      </c>
      <c r="G1195" s="1" t="str">
        <f>TEXT(Calendar[[#This Row],[Date]],"mmmm")&amp;" "&amp;TEXT(Calendar[[#This Row],[Date]],"aa")</f>
        <v>avril 23</v>
      </c>
      <c r="H1195" s="1" t="str">
        <f>TEXT(Calendar[[#This Row],[Date]],"mmm")&amp;" "&amp;TEXT(Calendar[[#This Row],[Date]],"aa")</f>
        <v>avr 23</v>
      </c>
      <c r="I1195" s="2" t="str">
        <f>"S"&amp;IF(LEN(_xlfn.ISOWEEKNUM(Calendar[[#This Row],[Date]]))=1,"0"&amp;_xlfn.ISOWEEKNUM(Calendar[[#This Row],[Date]]),_xlfn.ISOWEEKNUM(Calendar[[#This Row],[Date]]))</f>
        <v>S14</v>
      </c>
      <c r="J1195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5" s="2" t="str">
        <f>TEXT(Calendar[[#This Row],[Date]],"jjjj")</f>
        <v>samedi</v>
      </c>
      <c r="L1195" s="2">
        <f>WEEKDAY(Calendar[[#This Row],[Date]],2)</f>
        <v>6</v>
      </c>
      <c r="M1195" s="2">
        <f>DAY(Calendar[[#This Row],[Date]])</f>
        <v>8</v>
      </c>
      <c r="N1195" s="2">
        <f>Calendar[[#This Row],[Date]]-DATE(Calendar[[#This Row],[Annee]],1,1)+1</f>
        <v>98</v>
      </c>
      <c r="O1195" s="2" t="b">
        <f>IF(OR(Calendar[[#This Row],[Nom_Jour]]="Samedi",Calendar[[#This Row],[Nom_Jour]]="Dimanche"),TRUE)</f>
        <v>1</v>
      </c>
      <c r="P1195" s="1" t="b">
        <f>NOT(ISERROR(VLOOKUP(Calendar[[#This Row],[Date]],Fériés[Date Fériés],1,FALSE)))</f>
        <v>0</v>
      </c>
    </row>
    <row r="1196" spans="1:16" x14ac:dyDescent="0.3">
      <c r="A1196" s="1">
        <v>45025</v>
      </c>
      <c r="B1196" s="1" t="str">
        <f>TEXT(Calendar[[#This Row],[Date]],"aaaa")</f>
        <v>2023</v>
      </c>
      <c r="C1196" s="1" t="str">
        <f>"T"&amp;ROUNDUP(Calendar[[#This Row],[No_Mois]]/3,0)</f>
        <v>T2</v>
      </c>
      <c r="D1196">
        <f t="shared" si="20"/>
        <v>4</v>
      </c>
      <c r="E1196" s="2" t="str">
        <f>"M"&amp;Calendar[[#This Row],[No_Mois]]</f>
        <v>M4</v>
      </c>
      <c r="F1196" s="2" t="str">
        <f>Calendar[[#This Row],[Annee]]&amp;IF(LEN(Calendar[[#This Row],[No_Mois]])=1,"0"&amp;Calendar[[#This Row],[No_Mois]],Calendar[[#This Row],[No_Mois]])</f>
        <v>202304</v>
      </c>
      <c r="G1196" s="1" t="str">
        <f>TEXT(Calendar[[#This Row],[Date]],"mmmm")&amp;" "&amp;TEXT(Calendar[[#This Row],[Date]],"aa")</f>
        <v>avril 23</v>
      </c>
      <c r="H1196" s="1" t="str">
        <f>TEXT(Calendar[[#This Row],[Date]],"mmm")&amp;" "&amp;TEXT(Calendar[[#This Row],[Date]],"aa")</f>
        <v>avr 23</v>
      </c>
      <c r="I1196" s="2" t="str">
        <f>"S"&amp;IF(LEN(_xlfn.ISOWEEKNUM(Calendar[[#This Row],[Date]]))=1,"0"&amp;_xlfn.ISOWEEKNUM(Calendar[[#This Row],[Date]]),_xlfn.ISOWEEKNUM(Calendar[[#This Row],[Date]]))</f>
        <v>S14</v>
      </c>
      <c r="J1196" s="2" t="str">
        <f>Calendar[[#This Row],[Annee]]&amp;"-"&amp;IF(LEN(_xlfn.ISOWEEKNUM(Calendar[[#This Row],[Date]]))=1,"0"&amp;_xlfn.ISOWEEKNUM(Calendar[[#This Row],[Date]]),_xlfn.ISOWEEKNUM(Calendar[[#This Row],[Date]]))</f>
        <v>2023-14</v>
      </c>
      <c r="K1196" s="2" t="str">
        <f>TEXT(Calendar[[#This Row],[Date]],"jjjj")</f>
        <v>dimanche</v>
      </c>
      <c r="L1196" s="2">
        <f>WEEKDAY(Calendar[[#This Row],[Date]],2)</f>
        <v>7</v>
      </c>
      <c r="M1196" s="2">
        <f>DAY(Calendar[[#This Row],[Date]])</f>
        <v>9</v>
      </c>
      <c r="N1196" s="2">
        <f>Calendar[[#This Row],[Date]]-DATE(Calendar[[#This Row],[Annee]],1,1)+1</f>
        <v>99</v>
      </c>
      <c r="O1196" s="2" t="b">
        <f>IF(OR(Calendar[[#This Row],[Nom_Jour]]="Samedi",Calendar[[#This Row],[Nom_Jour]]="Dimanche"),TRUE)</f>
        <v>1</v>
      </c>
      <c r="P1196" s="1" t="b">
        <f>NOT(ISERROR(VLOOKUP(Calendar[[#This Row],[Date]],Fériés[Date Fériés],1,FALSE)))</f>
        <v>1</v>
      </c>
    </row>
    <row r="1197" spans="1:16" x14ac:dyDescent="0.3">
      <c r="A1197" s="1">
        <v>45026</v>
      </c>
      <c r="B1197" s="1" t="str">
        <f>TEXT(Calendar[[#This Row],[Date]],"aaaa")</f>
        <v>2023</v>
      </c>
      <c r="C1197" s="1" t="str">
        <f>"T"&amp;ROUNDUP(Calendar[[#This Row],[No_Mois]]/3,0)</f>
        <v>T2</v>
      </c>
      <c r="D1197">
        <f t="shared" si="20"/>
        <v>4</v>
      </c>
      <c r="E1197" s="2" t="str">
        <f>"M"&amp;Calendar[[#This Row],[No_Mois]]</f>
        <v>M4</v>
      </c>
      <c r="F1197" s="2" t="str">
        <f>Calendar[[#This Row],[Annee]]&amp;IF(LEN(Calendar[[#This Row],[No_Mois]])=1,"0"&amp;Calendar[[#This Row],[No_Mois]],Calendar[[#This Row],[No_Mois]])</f>
        <v>202304</v>
      </c>
      <c r="G1197" s="1" t="str">
        <f>TEXT(Calendar[[#This Row],[Date]],"mmmm")&amp;" "&amp;TEXT(Calendar[[#This Row],[Date]],"aa")</f>
        <v>avril 23</v>
      </c>
      <c r="H1197" s="1" t="str">
        <f>TEXT(Calendar[[#This Row],[Date]],"mmm")&amp;" "&amp;TEXT(Calendar[[#This Row],[Date]],"aa")</f>
        <v>avr 23</v>
      </c>
      <c r="I1197" s="2" t="str">
        <f>"S"&amp;IF(LEN(_xlfn.ISOWEEKNUM(Calendar[[#This Row],[Date]]))=1,"0"&amp;_xlfn.ISOWEEKNUM(Calendar[[#This Row],[Date]]),_xlfn.ISOWEEKNUM(Calendar[[#This Row],[Date]]))</f>
        <v>S15</v>
      </c>
      <c r="J1197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197" s="2" t="str">
        <f>TEXT(Calendar[[#This Row],[Date]],"jjjj")</f>
        <v>lundi</v>
      </c>
      <c r="L1197" s="2">
        <f>WEEKDAY(Calendar[[#This Row],[Date]],2)</f>
        <v>1</v>
      </c>
      <c r="M1197" s="2">
        <f>DAY(Calendar[[#This Row],[Date]])</f>
        <v>10</v>
      </c>
      <c r="N1197" s="2">
        <f>Calendar[[#This Row],[Date]]-DATE(Calendar[[#This Row],[Annee]],1,1)+1</f>
        <v>100</v>
      </c>
      <c r="O1197" s="2" t="b">
        <f>IF(OR(Calendar[[#This Row],[Nom_Jour]]="Samedi",Calendar[[#This Row],[Nom_Jour]]="Dimanche"),TRUE)</f>
        <v>0</v>
      </c>
      <c r="P1197" s="1" t="b">
        <f>NOT(ISERROR(VLOOKUP(Calendar[[#This Row],[Date]],Fériés[Date Fériés],1,FALSE)))</f>
        <v>1</v>
      </c>
    </row>
    <row r="1198" spans="1:16" x14ac:dyDescent="0.3">
      <c r="A1198" s="1">
        <v>45027</v>
      </c>
      <c r="B1198" s="1" t="str">
        <f>TEXT(Calendar[[#This Row],[Date]],"aaaa")</f>
        <v>2023</v>
      </c>
      <c r="C1198" s="1" t="str">
        <f>"T"&amp;ROUNDUP(Calendar[[#This Row],[No_Mois]]/3,0)</f>
        <v>T2</v>
      </c>
      <c r="D1198">
        <f t="shared" si="20"/>
        <v>4</v>
      </c>
      <c r="E1198" s="2" t="str">
        <f>"M"&amp;Calendar[[#This Row],[No_Mois]]</f>
        <v>M4</v>
      </c>
      <c r="F1198" s="2" t="str">
        <f>Calendar[[#This Row],[Annee]]&amp;IF(LEN(Calendar[[#This Row],[No_Mois]])=1,"0"&amp;Calendar[[#This Row],[No_Mois]],Calendar[[#This Row],[No_Mois]])</f>
        <v>202304</v>
      </c>
      <c r="G1198" s="1" t="str">
        <f>TEXT(Calendar[[#This Row],[Date]],"mmmm")&amp;" "&amp;TEXT(Calendar[[#This Row],[Date]],"aa")</f>
        <v>avril 23</v>
      </c>
      <c r="H1198" s="1" t="str">
        <f>TEXT(Calendar[[#This Row],[Date]],"mmm")&amp;" "&amp;TEXT(Calendar[[#This Row],[Date]],"aa")</f>
        <v>avr 23</v>
      </c>
      <c r="I1198" s="2" t="str">
        <f>"S"&amp;IF(LEN(_xlfn.ISOWEEKNUM(Calendar[[#This Row],[Date]]))=1,"0"&amp;_xlfn.ISOWEEKNUM(Calendar[[#This Row],[Date]]),_xlfn.ISOWEEKNUM(Calendar[[#This Row],[Date]]))</f>
        <v>S15</v>
      </c>
      <c r="J1198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198" s="2" t="str">
        <f>TEXT(Calendar[[#This Row],[Date]],"jjjj")</f>
        <v>mardi</v>
      </c>
      <c r="L1198" s="2">
        <f>WEEKDAY(Calendar[[#This Row],[Date]],2)</f>
        <v>2</v>
      </c>
      <c r="M1198" s="2">
        <f>DAY(Calendar[[#This Row],[Date]])</f>
        <v>11</v>
      </c>
      <c r="N1198" s="2">
        <f>Calendar[[#This Row],[Date]]-DATE(Calendar[[#This Row],[Annee]],1,1)+1</f>
        <v>101</v>
      </c>
      <c r="O1198" s="2" t="b">
        <f>IF(OR(Calendar[[#This Row],[Nom_Jour]]="Samedi",Calendar[[#This Row],[Nom_Jour]]="Dimanche"),TRUE)</f>
        <v>0</v>
      </c>
      <c r="P1198" s="1" t="b">
        <f>NOT(ISERROR(VLOOKUP(Calendar[[#This Row],[Date]],Fériés[Date Fériés],1,FALSE)))</f>
        <v>0</v>
      </c>
    </row>
    <row r="1199" spans="1:16" x14ac:dyDescent="0.3">
      <c r="A1199" s="1">
        <v>45028</v>
      </c>
      <c r="B1199" s="1" t="str">
        <f>TEXT(Calendar[[#This Row],[Date]],"aaaa")</f>
        <v>2023</v>
      </c>
      <c r="C1199" s="1" t="str">
        <f>"T"&amp;ROUNDUP(Calendar[[#This Row],[No_Mois]]/3,0)</f>
        <v>T2</v>
      </c>
      <c r="D1199">
        <f t="shared" si="20"/>
        <v>4</v>
      </c>
      <c r="E1199" s="2" t="str">
        <f>"M"&amp;Calendar[[#This Row],[No_Mois]]</f>
        <v>M4</v>
      </c>
      <c r="F1199" s="2" t="str">
        <f>Calendar[[#This Row],[Annee]]&amp;IF(LEN(Calendar[[#This Row],[No_Mois]])=1,"0"&amp;Calendar[[#This Row],[No_Mois]],Calendar[[#This Row],[No_Mois]])</f>
        <v>202304</v>
      </c>
      <c r="G1199" s="1" t="str">
        <f>TEXT(Calendar[[#This Row],[Date]],"mmmm")&amp;" "&amp;TEXT(Calendar[[#This Row],[Date]],"aa")</f>
        <v>avril 23</v>
      </c>
      <c r="H1199" s="1" t="str">
        <f>TEXT(Calendar[[#This Row],[Date]],"mmm")&amp;" "&amp;TEXT(Calendar[[#This Row],[Date]],"aa")</f>
        <v>avr 23</v>
      </c>
      <c r="I1199" s="2" t="str">
        <f>"S"&amp;IF(LEN(_xlfn.ISOWEEKNUM(Calendar[[#This Row],[Date]]))=1,"0"&amp;_xlfn.ISOWEEKNUM(Calendar[[#This Row],[Date]]),_xlfn.ISOWEEKNUM(Calendar[[#This Row],[Date]]))</f>
        <v>S15</v>
      </c>
      <c r="J1199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199" s="2" t="str">
        <f>TEXT(Calendar[[#This Row],[Date]],"jjjj")</f>
        <v>mercredi</v>
      </c>
      <c r="L1199" s="2">
        <f>WEEKDAY(Calendar[[#This Row],[Date]],2)</f>
        <v>3</v>
      </c>
      <c r="M1199" s="2">
        <f>DAY(Calendar[[#This Row],[Date]])</f>
        <v>12</v>
      </c>
      <c r="N1199" s="2">
        <f>Calendar[[#This Row],[Date]]-DATE(Calendar[[#This Row],[Annee]],1,1)+1</f>
        <v>102</v>
      </c>
      <c r="O1199" s="2" t="b">
        <f>IF(OR(Calendar[[#This Row],[Nom_Jour]]="Samedi",Calendar[[#This Row],[Nom_Jour]]="Dimanche"),TRUE)</f>
        <v>0</v>
      </c>
      <c r="P1199" s="1" t="b">
        <f>NOT(ISERROR(VLOOKUP(Calendar[[#This Row],[Date]],Fériés[Date Fériés],1,FALSE)))</f>
        <v>0</v>
      </c>
    </row>
    <row r="1200" spans="1:16" x14ac:dyDescent="0.3">
      <c r="A1200" s="1">
        <v>45029</v>
      </c>
      <c r="B1200" s="1" t="str">
        <f>TEXT(Calendar[[#This Row],[Date]],"aaaa")</f>
        <v>2023</v>
      </c>
      <c r="C1200" s="1" t="str">
        <f>"T"&amp;ROUNDUP(Calendar[[#This Row],[No_Mois]]/3,0)</f>
        <v>T2</v>
      </c>
      <c r="D1200">
        <f t="shared" si="20"/>
        <v>4</v>
      </c>
      <c r="E1200" s="2" t="str">
        <f>"M"&amp;Calendar[[#This Row],[No_Mois]]</f>
        <v>M4</v>
      </c>
      <c r="F1200" s="2" t="str">
        <f>Calendar[[#This Row],[Annee]]&amp;IF(LEN(Calendar[[#This Row],[No_Mois]])=1,"0"&amp;Calendar[[#This Row],[No_Mois]],Calendar[[#This Row],[No_Mois]])</f>
        <v>202304</v>
      </c>
      <c r="G1200" s="1" t="str">
        <f>TEXT(Calendar[[#This Row],[Date]],"mmmm")&amp;" "&amp;TEXT(Calendar[[#This Row],[Date]],"aa")</f>
        <v>avril 23</v>
      </c>
      <c r="H1200" s="1" t="str">
        <f>TEXT(Calendar[[#This Row],[Date]],"mmm")&amp;" "&amp;TEXT(Calendar[[#This Row],[Date]],"aa")</f>
        <v>avr 23</v>
      </c>
      <c r="I1200" s="2" t="str">
        <f>"S"&amp;IF(LEN(_xlfn.ISOWEEKNUM(Calendar[[#This Row],[Date]]))=1,"0"&amp;_xlfn.ISOWEEKNUM(Calendar[[#This Row],[Date]]),_xlfn.ISOWEEKNUM(Calendar[[#This Row],[Date]]))</f>
        <v>S15</v>
      </c>
      <c r="J1200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200" s="2" t="str">
        <f>TEXT(Calendar[[#This Row],[Date]],"jjjj")</f>
        <v>jeudi</v>
      </c>
      <c r="L1200" s="2">
        <f>WEEKDAY(Calendar[[#This Row],[Date]],2)</f>
        <v>4</v>
      </c>
      <c r="M1200" s="2">
        <f>DAY(Calendar[[#This Row],[Date]])</f>
        <v>13</v>
      </c>
      <c r="N1200" s="2">
        <f>Calendar[[#This Row],[Date]]-DATE(Calendar[[#This Row],[Annee]],1,1)+1</f>
        <v>103</v>
      </c>
      <c r="O1200" s="2" t="b">
        <f>IF(OR(Calendar[[#This Row],[Nom_Jour]]="Samedi",Calendar[[#This Row],[Nom_Jour]]="Dimanche"),TRUE)</f>
        <v>0</v>
      </c>
      <c r="P1200" s="1" t="b">
        <f>NOT(ISERROR(VLOOKUP(Calendar[[#This Row],[Date]],Fériés[Date Fériés],1,FALSE)))</f>
        <v>0</v>
      </c>
    </row>
    <row r="1201" spans="1:16" x14ac:dyDescent="0.3">
      <c r="A1201" s="1">
        <v>45030</v>
      </c>
      <c r="B1201" s="1" t="str">
        <f>TEXT(Calendar[[#This Row],[Date]],"aaaa")</f>
        <v>2023</v>
      </c>
      <c r="C1201" s="1" t="str">
        <f>"T"&amp;ROUNDUP(Calendar[[#This Row],[No_Mois]]/3,0)</f>
        <v>T2</v>
      </c>
      <c r="D1201">
        <f t="shared" si="20"/>
        <v>4</v>
      </c>
      <c r="E1201" s="2" t="str">
        <f>"M"&amp;Calendar[[#This Row],[No_Mois]]</f>
        <v>M4</v>
      </c>
      <c r="F1201" s="2" t="str">
        <f>Calendar[[#This Row],[Annee]]&amp;IF(LEN(Calendar[[#This Row],[No_Mois]])=1,"0"&amp;Calendar[[#This Row],[No_Mois]],Calendar[[#This Row],[No_Mois]])</f>
        <v>202304</v>
      </c>
      <c r="G1201" s="1" t="str">
        <f>TEXT(Calendar[[#This Row],[Date]],"mmmm")&amp;" "&amp;TEXT(Calendar[[#This Row],[Date]],"aa")</f>
        <v>avril 23</v>
      </c>
      <c r="H1201" s="1" t="str">
        <f>TEXT(Calendar[[#This Row],[Date]],"mmm")&amp;" "&amp;TEXT(Calendar[[#This Row],[Date]],"aa")</f>
        <v>avr 23</v>
      </c>
      <c r="I1201" s="2" t="str">
        <f>"S"&amp;IF(LEN(_xlfn.ISOWEEKNUM(Calendar[[#This Row],[Date]]))=1,"0"&amp;_xlfn.ISOWEEKNUM(Calendar[[#This Row],[Date]]),_xlfn.ISOWEEKNUM(Calendar[[#This Row],[Date]]))</f>
        <v>S15</v>
      </c>
      <c r="J1201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201" s="2" t="str">
        <f>TEXT(Calendar[[#This Row],[Date]],"jjjj")</f>
        <v>vendredi</v>
      </c>
      <c r="L1201" s="2">
        <f>WEEKDAY(Calendar[[#This Row],[Date]],2)</f>
        <v>5</v>
      </c>
      <c r="M1201" s="2">
        <f>DAY(Calendar[[#This Row],[Date]])</f>
        <v>14</v>
      </c>
      <c r="N1201" s="2">
        <f>Calendar[[#This Row],[Date]]-DATE(Calendar[[#This Row],[Annee]],1,1)+1</f>
        <v>104</v>
      </c>
      <c r="O1201" s="2" t="b">
        <f>IF(OR(Calendar[[#This Row],[Nom_Jour]]="Samedi",Calendar[[#This Row],[Nom_Jour]]="Dimanche"),TRUE)</f>
        <v>0</v>
      </c>
      <c r="P1201" s="1" t="b">
        <f>NOT(ISERROR(VLOOKUP(Calendar[[#This Row],[Date]],Fériés[Date Fériés],1,FALSE)))</f>
        <v>0</v>
      </c>
    </row>
    <row r="1202" spans="1:16" x14ac:dyDescent="0.3">
      <c r="A1202" s="1">
        <v>45031</v>
      </c>
      <c r="B1202" s="1" t="str">
        <f>TEXT(Calendar[[#This Row],[Date]],"aaaa")</f>
        <v>2023</v>
      </c>
      <c r="C1202" s="1" t="str">
        <f>"T"&amp;ROUNDUP(Calendar[[#This Row],[No_Mois]]/3,0)</f>
        <v>T2</v>
      </c>
      <c r="D1202">
        <f t="shared" si="20"/>
        <v>4</v>
      </c>
      <c r="E1202" s="2" t="str">
        <f>"M"&amp;Calendar[[#This Row],[No_Mois]]</f>
        <v>M4</v>
      </c>
      <c r="F1202" s="2" t="str">
        <f>Calendar[[#This Row],[Annee]]&amp;IF(LEN(Calendar[[#This Row],[No_Mois]])=1,"0"&amp;Calendar[[#This Row],[No_Mois]],Calendar[[#This Row],[No_Mois]])</f>
        <v>202304</v>
      </c>
      <c r="G1202" s="1" t="str">
        <f>TEXT(Calendar[[#This Row],[Date]],"mmmm")&amp;" "&amp;TEXT(Calendar[[#This Row],[Date]],"aa")</f>
        <v>avril 23</v>
      </c>
      <c r="H1202" s="1" t="str">
        <f>TEXT(Calendar[[#This Row],[Date]],"mmm")&amp;" "&amp;TEXT(Calendar[[#This Row],[Date]],"aa")</f>
        <v>avr 23</v>
      </c>
      <c r="I1202" s="2" t="str">
        <f>"S"&amp;IF(LEN(_xlfn.ISOWEEKNUM(Calendar[[#This Row],[Date]]))=1,"0"&amp;_xlfn.ISOWEEKNUM(Calendar[[#This Row],[Date]]),_xlfn.ISOWEEKNUM(Calendar[[#This Row],[Date]]))</f>
        <v>S15</v>
      </c>
      <c r="J1202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202" s="2" t="str">
        <f>TEXT(Calendar[[#This Row],[Date]],"jjjj")</f>
        <v>samedi</v>
      </c>
      <c r="L1202" s="2">
        <f>WEEKDAY(Calendar[[#This Row],[Date]],2)</f>
        <v>6</v>
      </c>
      <c r="M1202" s="2">
        <f>DAY(Calendar[[#This Row],[Date]])</f>
        <v>15</v>
      </c>
      <c r="N1202" s="2">
        <f>Calendar[[#This Row],[Date]]-DATE(Calendar[[#This Row],[Annee]],1,1)+1</f>
        <v>105</v>
      </c>
      <c r="O1202" s="2" t="b">
        <f>IF(OR(Calendar[[#This Row],[Nom_Jour]]="Samedi",Calendar[[#This Row],[Nom_Jour]]="Dimanche"),TRUE)</f>
        <v>1</v>
      </c>
      <c r="P1202" s="1" t="b">
        <f>NOT(ISERROR(VLOOKUP(Calendar[[#This Row],[Date]],Fériés[Date Fériés],1,FALSE)))</f>
        <v>0</v>
      </c>
    </row>
    <row r="1203" spans="1:16" x14ac:dyDescent="0.3">
      <c r="A1203" s="1">
        <v>45032</v>
      </c>
      <c r="B1203" s="1" t="str">
        <f>TEXT(Calendar[[#This Row],[Date]],"aaaa")</f>
        <v>2023</v>
      </c>
      <c r="C1203" s="1" t="str">
        <f>"T"&amp;ROUNDUP(Calendar[[#This Row],[No_Mois]]/3,0)</f>
        <v>T2</v>
      </c>
      <c r="D1203">
        <f t="shared" si="20"/>
        <v>4</v>
      </c>
      <c r="E1203" s="2" t="str">
        <f>"M"&amp;Calendar[[#This Row],[No_Mois]]</f>
        <v>M4</v>
      </c>
      <c r="F1203" s="2" t="str">
        <f>Calendar[[#This Row],[Annee]]&amp;IF(LEN(Calendar[[#This Row],[No_Mois]])=1,"0"&amp;Calendar[[#This Row],[No_Mois]],Calendar[[#This Row],[No_Mois]])</f>
        <v>202304</v>
      </c>
      <c r="G1203" s="1" t="str">
        <f>TEXT(Calendar[[#This Row],[Date]],"mmmm")&amp;" "&amp;TEXT(Calendar[[#This Row],[Date]],"aa")</f>
        <v>avril 23</v>
      </c>
      <c r="H1203" s="1" t="str">
        <f>TEXT(Calendar[[#This Row],[Date]],"mmm")&amp;" "&amp;TEXT(Calendar[[#This Row],[Date]],"aa")</f>
        <v>avr 23</v>
      </c>
      <c r="I1203" s="2" t="str">
        <f>"S"&amp;IF(LEN(_xlfn.ISOWEEKNUM(Calendar[[#This Row],[Date]]))=1,"0"&amp;_xlfn.ISOWEEKNUM(Calendar[[#This Row],[Date]]),_xlfn.ISOWEEKNUM(Calendar[[#This Row],[Date]]))</f>
        <v>S15</v>
      </c>
      <c r="J1203" s="2" t="str">
        <f>Calendar[[#This Row],[Annee]]&amp;"-"&amp;IF(LEN(_xlfn.ISOWEEKNUM(Calendar[[#This Row],[Date]]))=1,"0"&amp;_xlfn.ISOWEEKNUM(Calendar[[#This Row],[Date]]),_xlfn.ISOWEEKNUM(Calendar[[#This Row],[Date]]))</f>
        <v>2023-15</v>
      </c>
      <c r="K1203" s="2" t="str">
        <f>TEXT(Calendar[[#This Row],[Date]],"jjjj")</f>
        <v>dimanche</v>
      </c>
      <c r="L1203" s="2">
        <f>WEEKDAY(Calendar[[#This Row],[Date]],2)</f>
        <v>7</v>
      </c>
      <c r="M1203" s="2">
        <f>DAY(Calendar[[#This Row],[Date]])</f>
        <v>16</v>
      </c>
      <c r="N1203" s="2">
        <f>Calendar[[#This Row],[Date]]-DATE(Calendar[[#This Row],[Annee]],1,1)+1</f>
        <v>106</v>
      </c>
      <c r="O1203" s="2" t="b">
        <f>IF(OR(Calendar[[#This Row],[Nom_Jour]]="Samedi",Calendar[[#This Row],[Nom_Jour]]="Dimanche"),TRUE)</f>
        <v>1</v>
      </c>
      <c r="P1203" s="1" t="b">
        <f>NOT(ISERROR(VLOOKUP(Calendar[[#This Row],[Date]],Fériés[Date Fériés],1,FALSE)))</f>
        <v>0</v>
      </c>
    </row>
    <row r="1204" spans="1:16" x14ac:dyDescent="0.3">
      <c r="A1204" s="1">
        <v>45033</v>
      </c>
      <c r="B1204" s="1" t="str">
        <f>TEXT(Calendar[[#This Row],[Date]],"aaaa")</f>
        <v>2023</v>
      </c>
      <c r="C1204" s="1" t="str">
        <f>"T"&amp;ROUNDUP(Calendar[[#This Row],[No_Mois]]/3,0)</f>
        <v>T2</v>
      </c>
      <c r="D1204">
        <f t="shared" si="20"/>
        <v>4</v>
      </c>
      <c r="E1204" s="2" t="str">
        <f>"M"&amp;Calendar[[#This Row],[No_Mois]]</f>
        <v>M4</v>
      </c>
      <c r="F1204" s="2" t="str">
        <f>Calendar[[#This Row],[Annee]]&amp;IF(LEN(Calendar[[#This Row],[No_Mois]])=1,"0"&amp;Calendar[[#This Row],[No_Mois]],Calendar[[#This Row],[No_Mois]])</f>
        <v>202304</v>
      </c>
      <c r="G1204" s="1" t="str">
        <f>TEXT(Calendar[[#This Row],[Date]],"mmmm")&amp;" "&amp;TEXT(Calendar[[#This Row],[Date]],"aa")</f>
        <v>avril 23</v>
      </c>
      <c r="H1204" s="1" t="str">
        <f>TEXT(Calendar[[#This Row],[Date]],"mmm")&amp;" "&amp;TEXT(Calendar[[#This Row],[Date]],"aa")</f>
        <v>avr 23</v>
      </c>
      <c r="I1204" s="2" t="str">
        <f>"S"&amp;IF(LEN(_xlfn.ISOWEEKNUM(Calendar[[#This Row],[Date]]))=1,"0"&amp;_xlfn.ISOWEEKNUM(Calendar[[#This Row],[Date]]),_xlfn.ISOWEEKNUM(Calendar[[#This Row],[Date]]))</f>
        <v>S16</v>
      </c>
      <c r="J1204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04" s="2" t="str">
        <f>TEXT(Calendar[[#This Row],[Date]],"jjjj")</f>
        <v>lundi</v>
      </c>
      <c r="L1204" s="2">
        <f>WEEKDAY(Calendar[[#This Row],[Date]],2)</f>
        <v>1</v>
      </c>
      <c r="M1204" s="2">
        <f>DAY(Calendar[[#This Row],[Date]])</f>
        <v>17</v>
      </c>
      <c r="N1204" s="2">
        <f>Calendar[[#This Row],[Date]]-DATE(Calendar[[#This Row],[Annee]],1,1)+1</f>
        <v>107</v>
      </c>
      <c r="O1204" s="2" t="b">
        <f>IF(OR(Calendar[[#This Row],[Nom_Jour]]="Samedi",Calendar[[#This Row],[Nom_Jour]]="Dimanche"),TRUE)</f>
        <v>0</v>
      </c>
      <c r="P1204" s="1" t="b">
        <f>NOT(ISERROR(VLOOKUP(Calendar[[#This Row],[Date]],Fériés[Date Fériés],1,FALSE)))</f>
        <v>0</v>
      </c>
    </row>
    <row r="1205" spans="1:16" x14ac:dyDescent="0.3">
      <c r="A1205" s="1">
        <v>45034</v>
      </c>
      <c r="B1205" s="1" t="str">
        <f>TEXT(Calendar[[#This Row],[Date]],"aaaa")</f>
        <v>2023</v>
      </c>
      <c r="C1205" s="1" t="str">
        <f>"T"&amp;ROUNDUP(Calendar[[#This Row],[No_Mois]]/3,0)</f>
        <v>T2</v>
      </c>
      <c r="D1205">
        <f t="shared" si="20"/>
        <v>4</v>
      </c>
      <c r="E1205" s="2" t="str">
        <f>"M"&amp;Calendar[[#This Row],[No_Mois]]</f>
        <v>M4</v>
      </c>
      <c r="F1205" s="2" t="str">
        <f>Calendar[[#This Row],[Annee]]&amp;IF(LEN(Calendar[[#This Row],[No_Mois]])=1,"0"&amp;Calendar[[#This Row],[No_Mois]],Calendar[[#This Row],[No_Mois]])</f>
        <v>202304</v>
      </c>
      <c r="G1205" s="1" t="str">
        <f>TEXT(Calendar[[#This Row],[Date]],"mmmm")&amp;" "&amp;TEXT(Calendar[[#This Row],[Date]],"aa")</f>
        <v>avril 23</v>
      </c>
      <c r="H1205" s="1" t="str">
        <f>TEXT(Calendar[[#This Row],[Date]],"mmm")&amp;" "&amp;TEXT(Calendar[[#This Row],[Date]],"aa")</f>
        <v>avr 23</v>
      </c>
      <c r="I1205" s="2" t="str">
        <f>"S"&amp;IF(LEN(_xlfn.ISOWEEKNUM(Calendar[[#This Row],[Date]]))=1,"0"&amp;_xlfn.ISOWEEKNUM(Calendar[[#This Row],[Date]]),_xlfn.ISOWEEKNUM(Calendar[[#This Row],[Date]]))</f>
        <v>S16</v>
      </c>
      <c r="J1205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05" s="2" t="str">
        <f>TEXT(Calendar[[#This Row],[Date]],"jjjj")</f>
        <v>mardi</v>
      </c>
      <c r="L1205" s="2">
        <f>WEEKDAY(Calendar[[#This Row],[Date]],2)</f>
        <v>2</v>
      </c>
      <c r="M1205" s="2">
        <f>DAY(Calendar[[#This Row],[Date]])</f>
        <v>18</v>
      </c>
      <c r="N1205" s="2">
        <f>Calendar[[#This Row],[Date]]-DATE(Calendar[[#This Row],[Annee]],1,1)+1</f>
        <v>108</v>
      </c>
      <c r="O1205" s="2" t="b">
        <f>IF(OR(Calendar[[#This Row],[Nom_Jour]]="Samedi",Calendar[[#This Row],[Nom_Jour]]="Dimanche"),TRUE)</f>
        <v>0</v>
      </c>
      <c r="P1205" s="1" t="b">
        <f>NOT(ISERROR(VLOOKUP(Calendar[[#This Row],[Date]],Fériés[Date Fériés],1,FALSE)))</f>
        <v>0</v>
      </c>
    </row>
    <row r="1206" spans="1:16" x14ac:dyDescent="0.3">
      <c r="A1206" s="1">
        <v>45035</v>
      </c>
      <c r="B1206" s="1" t="str">
        <f>TEXT(Calendar[[#This Row],[Date]],"aaaa")</f>
        <v>2023</v>
      </c>
      <c r="C1206" s="1" t="str">
        <f>"T"&amp;ROUNDUP(Calendar[[#This Row],[No_Mois]]/3,0)</f>
        <v>T2</v>
      </c>
      <c r="D1206">
        <f t="shared" si="20"/>
        <v>4</v>
      </c>
      <c r="E1206" s="2" t="str">
        <f>"M"&amp;Calendar[[#This Row],[No_Mois]]</f>
        <v>M4</v>
      </c>
      <c r="F1206" s="2" t="str">
        <f>Calendar[[#This Row],[Annee]]&amp;IF(LEN(Calendar[[#This Row],[No_Mois]])=1,"0"&amp;Calendar[[#This Row],[No_Mois]],Calendar[[#This Row],[No_Mois]])</f>
        <v>202304</v>
      </c>
      <c r="G1206" s="1" t="str">
        <f>TEXT(Calendar[[#This Row],[Date]],"mmmm")&amp;" "&amp;TEXT(Calendar[[#This Row],[Date]],"aa")</f>
        <v>avril 23</v>
      </c>
      <c r="H1206" s="1" t="str">
        <f>TEXT(Calendar[[#This Row],[Date]],"mmm")&amp;" "&amp;TEXT(Calendar[[#This Row],[Date]],"aa")</f>
        <v>avr 23</v>
      </c>
      <c r="I1206" s="2" t="str">
        <f>"S"&amp;IF(LEN(_xlfn.ISOWEEKNUM(Calendar[[#This Row],[Date]]))=1,"0"&amp;_xlfn.ISOWEEKNUM(Calendar[[#This Row],[Date]]),_xlfn.ISOWEEKNUM(Calendar[[#This Row],[Date]]))</f>
        <v>S16</v>
      </c>
      <c r="J1206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06" s="2" t="str">
        <f>TEXT(Calendar[[#This Row],[Date]],"jjjj")</f>
        <v>mercredi</v>
      </c>
      <c r="L1206" s="2">
        <f>WEEKDAY(Calendar[[#This Row],[Date]],2)</f>
        <v>3</v>
      </c>
      <c r="M1206" s="2">
        <f>DAY(Calendar[[#This Row],[Date]])</f>
        <v>19</v>
      </c>
      <c r="N1206" s="2">
        <f>Calendar[[#This Row],[Date]]-DATE(Calendar[[#This Row],[Annee]],1,1)+1</f>
        <v>109</v>
      </c>
      <c r="O1206" s="2" t="b">
        <f>IF(OR(Calendar[[#This Row],[Nom_Jour]]="Samedi",Calendar[[#This Row],[Nom_Jour]]="Dimanche"),TRUE)</f>
        <v>0</v>
      </c>
      <c r="P1206" s="1" t="b">
        <f>NOT(ISERROR(VLOOKUP(Calendar[[#This Row],[Date]],Fériés[Date Fériés],1,FALSE)))</f>
        <v>0</v>
      </c>
    </row>
    <row r="1207" spans="1:16" x14ac:dyDescent="0.3">
      <c r="A1207" s="1">
        <v>45036</v>
      </c>
      <c r="B1207" s="1" t="str">
        <f>TEXT(Calendar[[#This Row],[Date]],"aaaa")</f>
        <v>2023</v>
      </c>
      <c r="C1207" s="1" t="str">
        <f>"T"&amp;ROUNDUP(Calendar[[#This Row],[No_Mois]]/3,0)</f>
        <v>T2</v>
      </c>
      <c r="D1207">
        <f t="shared" si="20"/>
        <v>4</v>
      </c>
      <c r="E1207" s="2" t="str">
        <f>"M"&amp;Calendar[[#This Row],[No_Mois]]</f>
        <v>M4</v>
      </c>
      <c r="F1207" s="2" t="str">
        <f>Calendar[[#This Row],[Annee]]&amp;IF(LEN(Calendar[[#This Row],[No_Mois]])=1,"0"&amp;Calendar[[#This Row],[No_Mois]],Calendar[[#This Row],[No_Mois]])</f>
        <v>202304</v>
      </c>
      <c r="G1207" s="1" t="str">
        <f>TEXT(Calendar[[#This Row],[Date]],"mmmm")&amp;" "&amp;TEXT(Calendar[[#This Row],[Date]],"aa")</f>
        <v>avril 23</v>
      </c>
      <c r="H1207" s="1" t="str">
        <f>TEXT(Calendar[[#This Row],[Date]],"mmm")&amp;" "&amp;TEXT(Calendar[[#This Row],[Date]],"aa")</f>
        <v>avr 23</v>
      </c>
      <c r="I1207" s="2" t="str">
        <f>"S"&amp;IF(LEN(_xlfn.ISOWEEKNUM(Calendar[[#This Row],[Date]]))=1,"0"&amp;_xlfn.ISOWEEKNUM(Calendar[[#This Row],[Date]]),_xlfn.ISOWEEKNUM(Calendar[[#This Row],[Date]]))</f>
        <v>S16</v>
      </c>
      <c r="J1207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07" s="2" t="str">
        <f>TEXT(Calendar[[#This Row],[Date]],"jjjj")</f>
        <v>jeudi</v>
      </c>
      <c r="L1207" s="2">
        <f>WEEKDAY(Calendar[[#This Row],[Date]],2)</f>
        <v>4</v>
      </c>
      <c r="M1207" s="2">
        <f>DAY(Calendar[[#This Row],[Date]])</f>
        <v>20</v>
      </c>
      <c r="N1207" s="2">
        <f>Calendar[[#This Row],[Date]]-DATE(Calendar[[#This Row],[Annee]],1,1)+1</f>
        <v>110</v>
      </c>
      <c r="O1207" s="2" t="b">
        <f>IF(OR(Calendar[[#This Row],[Nom_Jour]]="Samedi",Calendar[[#This Row],[Nom_Jour]]="Dimanche"),TRUE)</f>
        <v>0</v>
      </c>
      <c r="P1207" s="1" t="b">
        <f>NOT(ISERROR(VLOOKUP(Calendar[[#This Row],[Date]],Fériés[Date Fériés],1,FALSE)))</f>
        <v>0</v>
      </c>
    </row>
    <row r="1208" spans="1:16" x14ac:dyDescent="0.3">
      <c r="A1208" s="1">
        <v>45037</v>
      </c>
      <c r="B1208" s="1" t="str">
        <f>TEXT(Calendar[[#This Row],[Date]],"aaaa")</f>
        <v>2023</v>
      </c>
      <c r="C1208" s="1" t="str">
        <f>"T"&amp;ROUNDUP(Calendar[[#This Row],[No_Mois]]/3,0)</f>
        <v>T2</v>
      </c>
      <c r="D1208">
        <f t="shared" si="20"/>
        <v>4</v>
      </c>
      <c r="E1208" s="2" t="str">
        <f>"M"&amp;Calendar[[#This Row],[No_Mois]]</f>
        <v>M4</v>
      </c>
      <c r="F1208" s="2" t="str">
        <f>Calendar[[#This Row],[Annee]]&amp;IF(LEN(Calendar[[#This Row],[No_Mois]])=1,"0"&amp;Calendar[[#This Row],[No_Mois]],Calendar[[#This Row],[No_Mois]])</f>
        <v>202304</v>
      </c>
      <c r="G1208" s="1" t="str">
        <f>TEXT(Calendar[[#This Row],[Date]],"mmmm")&amp;" "&amp;TEXT(Calendar[[#This Row],[Date]],"aa")</f>
        <v>avril 23</v>
      </c>
      <c r="H1208" s="1" t="str">
        <f>TEXT(Calendar[[#This Row],[Date]],"mmm")&amp;" "&amp;TEXT(Calendar[[#This Row],[Date]],"aa")</f>
        <v>avr 23</v>
      </c>
      <c r="I1208" s="2" t="str">
        <f>"S"&amp;IF(LEN(_xlfn.ISOWEEKNUM(Calendar[[#This Row],[Date]]))=1,"0"&amp;_xlfn.ISOWEEKNUM(Calendar[[#This Row],[Date]]),_xlfn.ISOWEEKNUM(Calendar[[#This Row],[Date]]))</f>
        <v>S16</v>
      </c>
      <c r="J1208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08" s="2" t="str">
        <f>TEXT(Calendar[[#This Row],[Date]],"jjjj")</f>
        <v>vendredi</v>
      </c>
      <c r="L1208" s="2">
        <f>WEEKDAY(Calendar[[#This Row],[Date]],2)</f>
        <v>5</v>
      </c>
      <c r="M1208" s="2">
        <f>DAY(Calendar[[#This Row],[Date]])</f>
        <v>21</v>
      </c>
      <c r="N1208" s="2">
        <f>Calendar[[#This Row],[Date]]-DATE(Calendar[[#This Row],[Annee]],1,1)+1</f>
        <v>111</v>
      </c>
      <c r="O1208" s="2" t="b">
        <f>IF(OR(Calendar[[#This Row],[Nom_Jour]]="Samedi",Calendar[[#This Row],[Nom_Jour]]="Dimanche"),TRUE)</f>
        <v>0</v>
      </c>
      <c r="P1208" s="1" t="b">
        <f>NOT(ISERROR(VLOOKUP(Calendar[[#This Row],[Date]],Fériés[Date Fériés],1,FALSE)))</f>
        <v>0</v>
      </c>
    </row>
    <row r="1209" spans="1:16" x14ac:dyDescent="0.3">
      <c r="A1209" s="1">
        <v>45038</v>
      </c>
      <c r="B1209" s="1" t="str">
        <f>TEXT(Calendar[[#This Row],[Date]],"aaaa")</f>
        <v>2023</v>
      </c>
      <c r="C1209" s="1" t="str">
        <f>"T"&amp;ROUNDUP(Calendar[[#This Row],[No_Mois]]/3,0)</f>
        <v>T2</v>
      </c>
      <c r="D1209">
        <f t="shared" si="20"/>
        <v>4</v>
      </c>
      <c r="E1209" s="2" t="str">
        <f>"M"&amp;Calendar[[#This Row],[No_Mois]]</f>
        <v>M4</v>
      </c>
      <c r="F1209" s="2" t="str">
        <f>Calendar[[#This Row],[Annee]]&amp;IF(LEN(Calendar[[#This Row],[No_Mois]])=1,"0"&amp;Calendar[[#This Row],[No_Mois]],Calendar[[#This Row],[No_Mois]])</f>
        <v>202304</v>
      </c>
      <c r="G1209" s="1" t="str">
        <f>TEXT(Calendar[[#This Row],[Date]],"mmmm")&amp;" "&amp;TEXT(Calendar[[#This Row],[Date]],"aa")</f>
        <v>avril 23</v>
      </c>
      <c r="H1209" s="1" t="str">
        <f>TEXT(Calendar[[#This Row],[Date]],"mmm")&amp;" "&amp;TEXT(Calendar[[#This Row],[Date]],"aa")</f>
        <v>avr 23</v>
      </c>
      <c r="I1209" s="2" t="str">
        <f>"S"&amp;IF(LEN(_xlfn.ISOWEEKNUM(Calendar[[#This Row],[Date]]))=1,"0"&amp;_xlfn.ISOWEEKNUM(Calendar[[#This Row],[Date]]),_xlfn.ISOWEEKNUM(Calendar[[#This Row],[Date]]))</f>
        <v>S16</v>
      </c>
      <c r="J1209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09" s="2" t="str">
        <f>TEXT(Calendar[[#This Row],[Date]],"jjjj")</f>
        <v>samedi</v>
      </c>
      <c r="L1209" s="2">
        <f>WEEKDAY(Calendar[[#This Row],[Date]],2)</f>
        <v>6</v>
      </c>
      <c r="M1209" s="2">
        <f>DAY(Calendar[[#This Row],[Date]])</f>
        <v>22</v>
      </c>
      <c r="N1209" s="2">
        <f>Calendar[[#This Row],[Date]]-DATE(Calendar[[#This Row],[Annee]],1,1)+1</f>
        <v>112</v>
      </c>
      <c r="O1209" s="2" t="b">
        <f>IF(OR(Calendar[[#This Row],[Nom_Jour]]="Samedi",Calendar[[#This Row],[Nom_Jour]]="Dimanche"),TRUE)</f>
        <v>1</v>
      </c>
      <c r="P1209" s="1" t="b">
        <f>NOT(ISERROR(VLOOKUP(Calendar[[#This Row],[Date]],Fériés[Date Fériés],1,FALSE)))</f>
        <v>0</v>
      </c>
    </row>
    <row r="1210" spans="1:16" x14ac:dyDescent="0.3">
      <c r="A1210" s="1">
        <v>45039</v>
      </c>
      <c r="B1210" s="1" t="str">
        <f>TEXT(Calendar[[#This Row],[Date]],"aaaa")</f>
        <v>2023</v>
      </c>
      <c r="C1210" s="1" t="str">
        <f>"T"&amp;ROUNDUP(Calendar[[#This Row],[No_Mois]]/3,0)</f>
        <v>T2</v>
      </c>
      <c r="D1210">
        <f t="shared" si="20"/>
        <v>4</v>
      </c>
      <c r="E1210" s="2" t="str">
        <f>"M"&amp;Calendar[[#This Row],[No_Mois]]</f>
        <v>M4</v>
      </c>
      <c r="F1210" s="2" t="str">
        <f>Calendar[[#This Row],[Annee]]&amp;IF(LEN(Calendar[[#This Row],[No_Mois]])=1,"0"&amp;Calendar[[#This Row],[No_Mois]],Calendar[[#This Row],[No_Mois]])</f>
        <v>202304</v>
      </c>
      <c r="G1210" s="1" t="str">
        <f>TEXT(Calendar[[#This Row],[Date]],"mmmm")&amp;" "&amp;TEXT(Calendar[[#This Row],[Date]],"aa")</f>
        <v>avril 23</v>
      </c>
      <c r="H1210" s="1" t="str">
        <f>TEXT(Calendar[[#This Row],[Date]],"mmm")&amp;" "&amp;TEXT(Calendar[[#This Row],[Date]],"aa")</f>
        <v>avr 23</v>
      </c>
      <c r="I1210" s="2" t="str">
        <f>"S"&amp;IF(LEN(_xlfn.ISOWEEKNUM(Calendar[[#This Row],[Date]]))=1,"0"&amp;_xlfn.ISOWEEKNUM(Calendar[[#This Row],[Date]]),_xlfn.ISOWEEKNUM(Calendar[[#This Row],[Date]]))</f>
        <v>S16</v>
      </c>
      <c r="J1210" s="2" t="str">
        <f>Calendar[[#This Row],[Annee]]&amp;"-"&amp;IF(LEN(_xlfn.ISOWEEKNUM(Calendar[[#This Row],[Date]]))=1,"0"&amp;_xlfn.ISOWEEKNUM(Calendar[[#This Row],[Date]]),_xlfn.ISOWEEKNUM(Calendar[[#This Row],[Date]]))</f>
        <v>2023-16</v>
      </c>
      <c r="K1210" s="2" t="str">
        <f>TEXT(Calendar[[#This Row],[Date]],"jjjj")</f>
        <v>dimanche</v>
      </c>
      <c r="L1210" s="2">
        <f>WEEKDAY(Calendar[[#This Row],[Date]],2)</f>
        <v>7</v>
      </c>
      <c r="M1210" s="2">
        <f>DAY(Calendar[[#This Row],[Date]])</f>
        <v>23</v>
      </c>
      <c r="N1210" s="2">
        <f>Calendar[[#This Row],[Date]]-DATE(Calendar[[#This Row],[Annee]],1,1)+1</f>
        <v>113</v>
      </c>
      <c r="O1210" s="2" t="b">
        <f>IF(OR(Calendar[[#This Row],[Nom_Jour]]="Samedi",Calendar[[#This Row],[Nom_Jour]]="Dimanche"),TRUE)</f>
        <v>1</v>
      </c>
      <c r="P1210" s="1" t="b">
        <f>NOT(ISERROR(VLOOKUP(Calendar[[#This Row],[Date]],Fériés[Date Fériés],1,FALSE)))</f>
        <v>0</v>
      </c>
    </row>
    <row r="1211" spans="1:16" x14ac:dyDescent="0.3">
      <c r="A1211" s="1">
        <v>45040</v>
      </c>
      <c r="B1211" s="1" t="str">
        <f>TEXT(Calendar[[#This Row],[Date]],"aaaa")</f>
        <v>2023</v>
      </c>
      <c r="C1211" s="1" t="str">
        <f>"T"&amp;ROUNDUP(Calendar[[#This Row],[No_Mois]]/3,0)</f>
        <v>T2</v>
      </c>
      <c r="D1211">
        <f t="shared" si="20"/>
        <v>4</v>
      </c>
      <c r="E1211" s="2" t="str">
        <f>"M"&amp;Calendar[[#This Row],[No_Mois]]</f>
        <v>M4</v>
      </c>
      <c r="F1211" s="2" t="str">
        <f>Calendar[[#This Row],[Annee]]&amp;IF(LEN(Calendar[[#This Row],[No_Mois]])=1,"0"&amp;Calendar[[#This Row],[No_Mois]],Calendar[[#This Row],[No_Mois]])</f>
        <v>202304</v>
      </c>
      <c r="G1211" s="1" t="str">
        <f>TEXT(Calendar[[#This Row],[Date]],"mmmm")&amp;" "&amp;TEXT(Calendar[[#This Row],[Date]],"aa")</f>
        <v>avril 23</v>
      </c>
      <c r="H1211" s="1" t="str">
        <f>TEXT(Calendar[[#This Row],[Date]],"mmm")&amp;" "&amp;TEXT(Calendar[[#This Row],[Date]],"aa")</f>
        <v>avr 23</v>
      </c>
      <c r="I1211" s="2" t="str">
        <f>"S"&amp;IF(LEN(_xlfn.ISOWEEKNUM(Calendar[[#This Row],[Date]]))=1,"0"&amp;_xlfn.ISOWEEKNUM(Calendar[[#This Row],[Date]]),_xlfn.ISOWEEKNUM(Calendar[[#This Row],[Date]]))</f>
        <v>S17</v>
      </c>
      <c r="J1211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1" s="2" t="str">
        <f>TEXT(Calendar[[#This Row],[Date]],"jjjj")</f>
        <v>lundi</v>
      </c>
      <c r="L1211" s="2">
        <f>WEEKDAY(Calendar[[#This Row],[Date]],2)</f>
        <v>1</v>
      </c>
      <c r="M1211" s="2">
        <f>DAY(Calendar[[#This Row],[Date]])</f>
        <v>24</v>
      </c>
      <c r="N1211" s="2">
        <f>Calendar[[#This Row],[Date]]-DATE(Calendar[[#This Row],[Annee]],1,1)+1</f>
        <v>114</v>
      </c>
      <c r="O1211" s="2" t="b">
        <f>IF(OR(Calendar[[#This Row],[Nom_Jour]]="Samedi",Calendar[[#This Row],[Nom_Jour]]="Dimanche"),TRUE)</f>
        <v>0</v>
      </c>
      <c r="P1211" s="1" t="b">
        <f>NOT(ISERROR(VLOOKUP(Calendar[[#This Row],[Date]],Fériés[Date Fériés],1,FALSE)))</f>
        <v>0</v>
      </c>
    </row>
    <row r="1212" spans="1:16" x14ac:dyDescent="0.3">
      <c r="A1212" s="1">
        <v>45041</v>
      </c>
      <c r="B1212" s="1" t="str">
        <f>TEXT(Calendar[[#This Row],[Date]],"aaaa")</f>
        <v>2023</v>
      </c>
      <c r="C1212" s="1" t="str">
        <f>"T"&amp;ROUNDUP(Calendar[[#This Row],[No_Mois]]/3,0)</f>
        <v>T2</v>
      </c>
      <c r="D1212">
        <f t="shared" si="20"/>
        <v>4</v>
      </c>
      <c r="E1212" s="2" t="str">
        <f>"M"&amp;Calendar[[#This Row],[No_Mois]]</f>
        <v>M4</v>
      </c>
      <c r="F1212" s="2" t="str">
        <f>Calendar[[#This Row],[Annee]]&amp;IF(LEN(Calendar[[#This Row],[No_Mois]])=1,"0"&amp;Calendar[[#This Row],[No_Mois]],Calendar[[#This Row],[No_Mois]])</f>
        <v>202304</v>
      </c>
      <c r="G1212" s="1" t="str">
        <f>TEXT(Calendar[[#This Row],[Date]],"mmmm")&amp;" "&amp;TEXT(Calendar[[#This Row],[Date]],"aa")</f>
        <v>avril 23</v>
      </c>
      <c r="H1212" s="1" t="str">
        <f>TEXT(Calendar[[#This Row],[Date]],"mmm")&amp;" "&amp;TEXT(Calendar[[#This Row],[Date]],"aa")</f>
        <v>avr 23</v>
      </c>
      <c r="I1212" s="2" t="str">
        <f>"S"&amp;IF(LEN(_xlfn.ISOWEEKNUM(Calendar[[#This Row],[Date]]))=1,"0"&amp;_xlfn.ISOWEEKNUM(Calendar[[#This Row],[Date]]),_xlfn.ISOWEEKNUM(Calendar[[#This Row],[Date]]))</f>
        <v>S17</v>
      </c>
      <c r="J1212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2" s="2" t="str">
        <f>TEXT(Calendar[[#This Row],[Date]],"jjjj")</f>
        <v>mardi</v>
      </c>
      <c r="L1212" s="2">
        <f>WEEKDAY(Calendar[[#This Row],[Date]],2)</f>
        <v>2</v>
      </c>
      <c r="M1212" s="2">
        <f>DAY(Calendar[[#This Row],[Date]])</f>
        <v>25</v>
      </c>
      <c r="N1212" s="2">
        <f>Calendar[[#This Row],[Date]]-DATE(Calendar[[#This Row],[Annee]],1,1)+1</f>
        <v>115</v>
      </c>
      <c r="O1212" s="2" t="b">
        <f>IF(OR(Calendar[[#This Row],[Nom_Jour]]="Samedi",Calendar[[#This Row],[Nom_Jour]]="Dimanche"),TRUE)</f>
        <v>0</v>
      </c>
      <c r="P1212" s="1" t="b">
        <f>NOT(ISERROR(VLOOKUP(Calendar[[#This Row],[Date]],Fériés[Date Fériés],1,FALSE)))</f>
        <v>0</v>
      </c>
    </row>
    <row r="1213" spans="1:16" x14ac:dyDescent="0.3">
      <c r="A1213" s="1">
        <v>45042</v>
      </c>
      <c r="B1213" s="1" t="str">
        <f>TEXT(Calendar[[#This Row],[Date]],"aaaa")</f>
        <v>2023</v>
      </c>
      <c r="C1213" s="1" t="str">
        <f>"T"&amp;ROUNDUP(Calendar[[#This Row],[No_Mois]]/3,0)</f>
        <v>T2</v>
      </c>
      <c r="D1213">
        <f t="shared" si="20"/>
        <v>4</v>
      </c>
      <c r="E1213" s="2" t="str">
        <f>"M"&amp;Calendar[[#This Row],[No_Mois]]</f>
        <v>M4</v>
      </c>
      <c r="F1213" s="2" t="str">
        <f>Calendar[[#This Row],[Annee]]&amp;IF(LEN(Calendar[[#This Row],[No_Mois]])=1,"0"&amp;Calendar[[#This Row],[No_Mois]],Calendar[[#This Row],[No_Mois]])</f>
        <v>202304</v>
      </c>
      <c r="G1213" s="1" t="str">
        <f>TEXT(Calendar[[#This Row],[Date]],"mmmm")&amp;" "&amp;TEXT(Calendar[[#This Row],[Date]],"aa")</f>
        <v>avril 23</v>
      </c>
      <c r="H1213" s="1" t="str">
        <f>TEXT(Calendar[[#This Row],[Date]],"mmm")&amp;" "&amp;TEXT(Calendar[[#This Row],[Date]],"aa")</f>
        <v>avr 23</v>
      </c>
      <c r="I1213" s="2" t="str">
        <f>"S"&amp;IF(LEN(_xlfn.ISOWEEKNUM(Calendar[[#This Row],[Date]]))=1,"0"&amp;_xlfn.ISOWEEKNUM(Calendar[[#This Row],[Date]]),_xlfn.ISOWEEKNUM(Calendar[[#This Row],[Date]]))</f>
        <v>S17</v>
      </c>
      <c r="J1213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3" s="2" t="str">
        <f>TEXT(Calendar[[#This Row],[Date]],"jjjj")</f>
        <v>mercredi</v>
      </c>
      <c r="L1213" s="2">
        <f>WEEKDAY(Calendar[[#This Row],[Date]],2)</f>
        <v>3</v>
      </c>
      <c r="M1213" s="2">
        <f>DAY(Calendar[[#This Row],[Date]])</f>
        <v>26</v>
      </c>
      <c r="N1213" s="2">
        <f>Calendar[[#This Row],[Date]]-DATE(Calendar[[#This Row],[Annee]],1,1)+1</f>
        <v>116</v>
      </c>
      <c r="O1213" s="2" t="b">
        <f>IF(OR(Calendar[[#This Row],[Nom_Jour]]="Samedi",Calendar[[#This Row],[Nom_Jour]]="Dimanche"),TRUE)</f>
        <v>0</v>
      </c>
      <c r="P1213" s="1" t="b">
        <f>NOT(ISERROR(VLOOKUP(Calendar[[#This Row],[Date]],Fériés[Date Fériés],1,FALSE)))</f>
        <v>0</v>
      </c>
    </row>
    <row r="1214" spans="1:16" x14ac:dyDescent="0.3">
      <c r="A1214" s="1">
        <v>45043</v>
      </c>
      <c r="B1214" s="1" t="str">
        <f>TEXT(Calendar[[#This Row],[Date]],"aaaa")</f>
        <v>2023</v>
      </c>
      <c r="C1214" s="1" t="str">
        <f>"T"&amp;ROUNDUP(Calendar[[#This Row],[No_Mois]]/3,0)</f>
        <v>T2</v>
      </c>
      <c r="D1214">
        <f t="shared" si="20"/>
        <v>4</v>
      </c>
      <c r="E1214" s="2" t="str">
        <f>"M"&amp;Calendar[[#This Row],[No_Mois]]</f>
        <v>M4</v>
      </c>
      <c r="F1214" s="2" t="str">
        <f>Calendar[[#This Row],[Annee]]&amp;IF(LEN(Calendar[[#This Row],[No_Mois]])=1,"0"&amp;Calendar[[#This Row],[No_Mois]],Calendar[[#This Row],[No_Mois]])</f>
        <v>202304</v>
      </c>
      <c r="G1214" s="1" t="str">
        <f>TEXT(Calendar[[#This Row],[Date]],"mmmm")&amp;" "&amp;TEXT(Calendar[[#This Row],[Date]],"aa")</f>
        <v>avril 23</v>
      </c>
      <c r="H1214" s="1" t="str">
        <f>TEXT(Calendar[[#This Row],[Date]],"mmm")&amp;" "&amp;TEXT(Calendar[[#This Row],[Date]],"aa")</f>
        <v>avr 23</v>
      </c>
      <c r="I1214" s="2" t="str">
        <f>"S"&amp;IF(LEN(_xlfn.ISOWEEKNUM(Calendar[[#This Row],[Date]]))=1,"0"&amp;_xlfn.ISOWEEKNUM(Calendar[[#This Row],[Date]]),_xlfn.ISOWEEKNUM(Calendar[[#This Row],[Date]]))</f>
        <v>S17</v>
      </c>
      <c r="J1214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4" s="2" t="str">
        <f>TEXT(Calendar[[#This Row],[Date]],"jjjj")</f>
        <v>jeudi</v>
      </c>
      <c r="L1214" s="2">
        <f>WEEKDAY(Calendar[[#This Row],[Date]],2)</f>
        <v>4</v>
      </c>
      <c r="M1214" s="2">
        <f>DAY(Calendar[[#This Row],[Date]])</f>
        <v>27</v>
      </c>
      <c r="N1214" s="2">
        <f>Calendar[[#This Row],[Date]]-DATE(Calendar[[#This Row],[Annee]],1,1)+1</f>
        <v>117</v>
      </c>
      <c r="O1214" s="2" t="b">
        <f>IF(OR(Calendar[[#This Row],[Nom_Jour]]="Samedi",Calendar[[#This Row],[Nom_Jour]]="Dimanche"),TRUE)</f>
        <v>0</v>
      </c>
      <c r="P1214" s="1" t="b">
        <f>NOT(ISERROR(VLOOKUP(Calendar[[#This Row],[Date]],Fériés[Date Fériés],1,FALSE)))</f>
        <v>0</v>
      </c>
    </row>
    <row r="1215" spans="1:16" x14ac:dyDescent="0.3">
      <c r="A1215" s="1">
        <v>45044</v>
      </c>
      <c r="B1215" s="1" t="str">
        <f>TEXT(Calendar[[#This Row],[Date]],"aaaa")</f>
        <v>2023</v>
      </c>
      <c r="C1215" s="1" t="str">
        <f>"T"&amp;ROUNDUP(Calendar[[#This Row],[No_Mois]]/3,0)</f>
        <v>T2</v>
      </c>
      <c r="D1215">
        <f t="shared" si="20"/>
        <v>4</v>
      </c>
      <c r="E1215" s="2" t="str">
        <f>"M"&amp;Calendar[[#This Row],[No_Mois]]</f>
        <v>M4</v>
      </c>
      <c r="F1215" s="2" t="str">
        <f>Calendar[[#This Row],[Annee]]&amp;IF(LEN(Calendar[[#This Row],[No_Mois]])=1,"0"&amp;Calendar[[#This Row],[No_Mois]],Calendar[[#This Row],[No_Mois]])</f>
        <v>202304</v>
      </c>
      <c r="G1215" s="1" t="str">
        <f>TEXT(Calendar[[#This Row],[Date]],"mmmm")&amp;" "&amp;TEXT(Calendar[[#This Row],[Date]],"aa")</f>
        <v>avril 23</v>
      </c>
      <c r="H1215" s="1" t="str">
        <f>TEXT(Calendar[[#This Row],[Date]],"mmm")&amp;" "&amp;TEXT(Calendar[[#This Row],[Date]],"aa")</f>
        <v>avr 23</v>
      </c>
      <c r="I1215" s="2" t="str">
        <f>"S"&amp;IF(LEN(_xlfn.ISOWEEKNUM(Calendar[[#This Row],[Date]]))=1,"0"&amp;_xlfn.ISOWEEKNUM(Calendar[[#This Row],[Date]]),_xlfn.ISOWEEKNUM(Calendar[[#This Row],[Date]]))</f>
        <v>S17</v>
      </c>
      <c r="J1215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5" s="2" t="str">
        <f>TEXT(Calendar[[#This Row],[Date]],"jjjj")</f>
        <v>vendredi</v>
      </c>
      <c r="L1215" s="2">
        <f>WEEKDAY(Calendar[[#This Row],[Date]],2)</f>
        <v>5</v>
      </c>
      <c r="M1215" s="2">
        <f>DAY(Calendar[[#This Row],[Date]])</f>
        <v>28</v>
      </c>
      <c r="N1215" s="2">
        <f>Calendar[[#This Row],[Date]]-DATE(Calendar[[#This Row],[Annee]],1,1)+1</f>
        <v>118</v>
      </c>
      <c r="O1215" s="2" t="b">
        <f>IF(OR(Calendar[[#This Row],[Nom_Jour]]="Samedi",Calendar[[#This Row],[Nom_Jour]]="Dimanche"),TRUE)</f>
        <v>0</v>
      </c>
      <c r="P1215" s="1" t="b">
        <f>NOT(ISERROR(VLOOKUP(Calendar[[#This Row],[Date]],Fériés[Date Fériés],1,FALSE)))</f>
        <v>0</v>
      </c>
    </row>
    <row r="1216" spans="1:16" x14ac:dyDescent="0.3">
      <c r="A1216" s="1">
        <v>45045</v>
      </c>
      <c r="B1216" s="1" t="str">
        <f>TEXT(Calendar[[#This Row],[Date]],"aaaa")</f>
        <v>2023</v>
      </c>
      <c r="C1216" s="1" t="str">
        <f>"T"&amp;ROUNDUP(Calendar[[#This Row],[No_Mois]]/3,0)</f>
        <v>T2</v>
      </c>
      <c r="D1216">
        <f t="shared" si="20"/>
        <v>4</v>
      </c>
      <c r="E1216" s="2" t="str">
        <f>"M"&amp;Calendar[[#This Row],[No_Mois]]</f>
        <v>M4</v>
      </c>
      <c r="F1216" s="2" t="str">
        <f>Calendar[[#This Row],[Annee]]&amp;IF(LEN(Calendar[[#This Row],[No_Mois]])=1,"0"&amp;Calendar[[#This Row],[No_Mois]],Calendar[[#This Row],[No_Mois]])</f>
        <v>202304</v>
      </c>
      <c r="G1216" s="1" t="str">
        <f>TEXT(Calendar[[#This Row],[Date]],"mmmm")&amp;" "&amp;TEXT(Calendar[[#This Row],[Date]],"aa")</f>
        <v>avril 23</v>
      </c>
      <c r="H1216" s="1" t="str">
        <f>TEXT(Calendar[[#This Row],[Date]],"mmm")&amp;" "&amp;TEXT(Calendar[[#This Row],[Date]],"aa")</f>
        <v>avr 23</v>
      </c>
      <c r="I1216" s="2" t="str">
        <f>"S"&amp;IF(LEN(_xlfn.ISOWEEKNUM(Calendar[[#This Row],[Date]]))=1,"0"&amp;_xlfn.ISOWEEKNUM(Calendar[[#This Row],[Date]]),_xlfn.ISOWEEKNUM(Calendar[[#This Row],[Date]]))</f>
        <v>S17</v>
      </c>
      <c r="J1216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6" s="2" t="str">
        <f>TEXT(Calendar[[#This Row],[Date]],"jjjj")</f>
        <v>samedi</v>
      </c>
      <c r="L1216" s="2">
        <f>WEEKDAY(Calendar[[#This Row],[Date]],2)</f>
        <v>6</v>
      </c>
      <c r="M1216" s="2">
        <f>DAY(Calendar[[#This Row],[Date]])</f>
        <v>29</v>
      </c>
      <c r="N1216" s="2">
        <f>Calendar[[#This Row],[Date]]-DATE(Calendar[[#This Row],[Annee]],1,1)+1</f>
        <v>119</v>
      </c>
      <c r="O1216" s="2" t="b">
        <f>IF(OR(Calendar[[#This Row],[Nom_Jour]]="Samedi",Calendar[[#This Row],[Nom_Jour]]="Dimanche"),TRUE)</f>
        <v>1</v>
      </c>
      <c r="P1216" s="1" t="b">
        <f>NOT(ISERROR(VLOOKUP(Calendar[[#This Row],[Date]],Fériés[Date Fériés],1,FALSE)))</f>
        <v>0</v>
      </c>
    </row>
    <row r="1217" spans="1:16" x14ac:dyDescent="0.3">
      <c r="A1217" s="1">
        <v>45046</v>
      </c>
      <c r="B1217" s="1" t="str">
        <f>TEXT(Calendar[[#This Row],[Date]],"aaaa")</f>
        <v>2023</v>
      </c>
      <c r="C1217" s="1" t="str">
        <f>"T"&amp;ROUNDUP(Calendar[[#This Row],[No_Mois]]/3,0)</f>
        <v>T2</v>
      </c>
      <c r="D1217">
        <f t="shared" si="20"/>
        <v>4</v>
      </c>
      <c r="E1217" s="2" t="str">
        <f>"M"&amp;Calendar[[#This Row],[No_Mois]]</f>
        <v>M4</v>
      </c>
      <c r="F1217" s="2" t="str">
        <f>Calendar[[#This Row],[Annee]]&amp;IF(LEN(Calendar[[#This Row],[No_Mois]])=1,"0"&amp;Calendar[[#This Row],[No_Mois]],Calendar[[#This Row],[No_Mois]])</f>
        <v>202304</v>
      </c>
      <c r="G1217" s="1" t="str">
        <f>TEXT(Calendar[[#This Row],[Date]],"mmmm")&amp;" "&amp;TEXT(Calendar[[#This Row],[Date]],"aa")</f>
        <v>avril 23</v>
      </c>
      <c r="H1217" s="1" t="str">
        <f>TEXT(Calendar[[#This Row],[Date]],"mmm")&amp;" "&amp;TEXT(Calendar[[#This Row],[Date]],"aa")</f>
        <v>avr 23</v>
      </c>
      <c r="I1217" s="2" t="str">
        <f>"S"&amp;IF(LEN(_xlfn.ISOWEEKNUM(Calendar[[#This Row],[Date]]))=1,"0"&amp;_xlfn.ISOWEEKNUM(Calendar[[#This Row],[Date]]),_xlfn.ISOWEEKNUM(Calendar[[#This Row],[Date]]))</f>
        <v>S17</v>
      </c>
      <c r="J1217" s="2" t="str">
        <f>Calendar[[#This Row],[Annee]]&amp;"-"&amp;IF(LEN(_xlfn.ISOWEEKNUM(Calendar[[#This Row],[Date]]))=1,"0"&amp;_xlfn.ISOWEEKNUM(Calendar[[#This Row],[Date]]),_xlfn.ISOWEEKNUM(Calendar[[#This Row],[Date]]))</f>
        <v>2023-17</v>
      </c>
      <c r="K1217" s="2" t="str">
        <f>TEXT(Calendar[[#This Row],[Date]],"jjjj")</f>
        <v>dimanche</v>
      </c>
      <c r="L1217" s="2">
        <f>WEEKDAY(Calendar[[#This Row],[Date]],2)</f>
        <v>7</v>
      </c>
      <c r="M1217" s="2">
        <f>DAY(Calendar[[#This Row],[Date]])</f>
        <v>30</v>
      </c>
      <c r="N1217" s="2">
        <f>Calendar[[#This Row],[Date]]-DATE(Calendar[[#This Row],[Annee]],1,1)+1</f>
        <v>120</v>
      </c>
      <c r="O1217" s="2" t="b">
        <f>IF(OR(Calendar[[#This Row],[Nom_Jour]]="Samedi",Calendar[[#This Row],[Nom_Jour]]="Dimanche"),TRUE)</f>
        <v>1</v>
      </c>
      <c r="P1217" s="1" t="b">
        <f>NOT(ISERROR(VLOOKUP(Calendar[[#This Row],[Date]],Fériés[Date Fériés],1,FALSE)))</f>
        <v>0</v>
      </c>
    </row>
    <row r="1218" spans="1:16" x14ac:dyDescent="0.3">
      <c r="A1218" s="1">
        <v>45047</v>
      </c>
      <c r="B1218" s="1" t="str">
        <f>TEXT(Calendar[[#This Row],[Date]],"aaaa")</f>
        <v>2023</v>
      </c>
      <c r="C1218" s="1" t="str">
        <f>"T"&amp;ROUNDUP(Calendar[[#This Row],[No_Mois]]/3,0)</f>
        <v>T2</v>
      </c>
      <c r="D1218">
        <f t="shared" si="20"/>
        <v>5</v>
      </c>
      <c r="E1218" s="2" t="str">
        <f>"M"&amp;Calendar[[#This Row],[No_Mois]]</f>
        <v>M5</v>
      </c>
      <c r="F1218" s="2" t="str">
        <f>Calendar[[#This Row],[Annee]]&amp;IF(LEN(Calendar[[#This Row],[No_Mois]])=1,"0"&amp;Calendar[[#This Row],[No_Mois]],Calendar[[#This Row],[No_Mois]])</f>
        <v>202305</v>
      </c>
      <c r="G1218" s="1" t="str">
        <f>TEXT(Calendar[[#This Row],[Date]],"mmmm")&amp;" "&amp;TEXT(Calendar[[#This Row],[Date]],"aa")</f>
        <v>mai 23</v>
      </c>
      <c r="H1218" s="1" t="str">
        <f>TEXT(Calendar[[#This Row],[Date]],"mmm")&amp;" "&amp;TEXT(Calendar[[#This Row],[Date]],"aa")</f>
        <v>mai 23</v>
      </c>
      <c r="I1218" s="2" t="str">
        <f>"S"&amp;IF(LEN(_xlfn.ISOWEEKNUM(Calendar[[#This Row],[Date]]))=1,"0"&amp;_xlfn.ISOWEEKNUM(Calendar[[#This Row],[Date]]),_xlfn.ISOWEEKNUM(Calendar[[#This Row],[Date]]))</f>
        <v>S18</v>
      </c>
      <c r="J1218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18" s="2" t="str">
        <f>TEXT(Calendar[[#This Row],[Date]],"jjjj")</f>
        <v>lundi</v>
      </c>
      <c r="L1218" s="2">
        <f>WEEKDAY(Calendar[[#This Row],[Date]],2)</f>
        <v>1</v>
      </c>
      <c r="M1218" s="2">
        <f>DAY(Calendar[[#This Row],[Date]])</f>
        <v>1</v>
      </c>
      <c r="N1218" s="2">
        <f>Calendar[[#This Row],[Date]]-DATE(Calendar[[#This Row],[Annee]],1,1)+1</f>
        <v>121</v>
      </c>
      <c r="O1218" s="2" t="b">
        <f>IF(OR(Calendar[[#This Row],[Nom_Jour]]="Samedi",Calendar[[#This Row],[Nom_Jour]]="Dimanche"),TRUE)</f>
        <v>0</v>
      </c>
      <c r="P1218" s="1" t="b">
        <f>NOT(ISERROR(VLOOKUP(Calendar[[#This Row],[Date]],Fériés[Date Fériés],1,FALSE)))</f>
        <v>1</v>
      </c>
    </row>
    <row r="1219" spans="1:16" x14ac:dyDescent="0.3">
      <c r="A1219" s="1">
        <v>45048</v>
      </c>
      <c r="B1219" s="1" t="str">
        <f>TEXT(Calendar[[#This Row],[Date]],"aaaa")</f>
        <v>2023</v>
      </c>
      <c r="C1219" s="1" t="str">
        <f>"T"&amp;ROUNDUP(Calendar[[#This Row],[No_Mois]]/3,0)</f>
        <v>T2</v>
      </c>
      <c r="D1219">
        <f t="shared" si="20"/>
        <v>5</v>
      </c>
      <c r="E1219" s="2" t="str">
        <f>"M"&amp;Calendar[[#This Row],[No_Mois]]</f>
        <v>M5</v>
      </c>
      <c r="F1219" s="2" t="str">
        <f>Calendar[[#This Row],[Annee]]&amp;IF(LEN(Calendar[[#This Row],[No_Mois]])=1,"0"&amp;Calendar[[#This Row],[No_Mois]],Calendar[[#This Row],[No_Mois]])</f>
        <v>202305</v>
      </c>
      <c r="G1219" s="1" t="str">
        <f>TEXT(Calendar[[#This Row],[Date]],"mmmm")&amp;" "&amp;TEXT(Calendar[[#This Row],[Date]],"aa")</f>
        <v>mai 23</v>
      </c>
      <c r="H1219" s="1" t="str">
        <f>TEXT(Calendar[[#This Row],[Date]],"mmm")&amp;" "&amp;TEXT(Calendar[[#This Row],[Date]],"aa")</f>
        <v>mai 23</v>
      </c>
      <c r="I1219" s="2" t="str">
        <f>"S"&amp;IF(LEN(_xlfn.ISOWEEKNUM(Calendar[[#This Row],[Date]]))=1,"0"&amp;_xlfn.ISOWEEKNUM(Calendar[[#This Row],[Date]]),_xlfn.ISOWEEKNUM(Calendar[[#This Row],[Date]]))</f>
        <v>S18</v>
      </c>
      <c r="J1219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19" s="2" t="str">
        <f>TEXT(Calendar[[#This Row],[Date]],"jjjj")</f>
        <v>mardi</v>
      </c>
      <c r="L1219" s="2">
        <f>WEEKDAY(Calendar[[#This Row],[Date]],2)</f>
        <v>2</v>
      </c>
      <c r="M1219" s="2">
        <f>DAY(Calendar[[#This Row],[Date]])</f>
        <v>2</v>
      </c>
      <c r="N1219" s="2">
        <f>Calendar[[#This Row],[Date]]-DATE(Calendar[[#This Row],[Annee]],1,1)+1</f>
        <v>122</v>
      </c>
      <c r="O1219" s="2" t="b">
        <f>IF(OR(Calendar[[#This Row],[Nom_Jour]]="Samedi",Calendar[[#This Row],[Nom_Jour]]="Dimanche"),TRUE)</f>
        <v>0</v>
      </c>
      <c r="P1219" s="1" t="b">
        <f>NOT(ISERROR(VLOOKUP(Calendar[[#This Row],[Date]],Fériés[Date Fériés],1,FALSE)))</f>
        <v>0</v>
      </c>
    </row>
    <row r="1220" spans="1:16" x14ac:dyDescent="0.3">
      <c r="A1220" s="1">
        <v>45049</v>
      </c>
      <c r="B1220" s="1" t="str">
        <f>TEXT(Calendar[[#This Row],[Date]],"aaaa")</f>
        <v>2023</v>
      </c>
      <c r="C1220" s="1" t="str">
        <f>"T"&amp;ROUNDUP(Calendar[[#This Row],[No_Mois]]/3,0)</f>
        <v>T2</v>
      </c>
      <c r="D1220">
        <f t="shared" si="20"/>
        <v>5</v>
      </c>
      <c r="E1220" s="2" t="str">
        <f>"M"&amp;Calendar[[#This Row],[No_Mois]]</f>
        <v>M5</v>
      </c>
      <c r="F1220" s="2" t="str">
        <f>Calendar[[#This Row],[Annee]]&amp;IF(LEN(Calendar[[#This Row],[No_Mois]])=1,"0"&amp;Calendar[[#This Row],[No_Mois]],Calendar[[#This Row],[No_Mois]])</f>
        <v>202305</v>
      </c>
      <c r="G1220" s="1" t="str">
        <f>TEXT(Calendar[[#This Row],[Date]],"mmmm")&amp;" "&amp;TEXT(Calendar[[#This Row],[Date]],"aa")</f>
        <v>mai 23</v>
      </c>
      <c r="H1220" s="1" t="str">
        <f>TEXT(Calendar[[#This Row],[Date]],"mmm")&amp;" "&amp;TEXT(Calendar[[#This Row],[Date]],"aa")</f>
        <v>mai 23</v>
      </c>
      <c r="I1220" s="2" t="str">
        <f>"S"&amp;IF(LEN(_xlfn.ISOWEEKNUM(Calendar[[#This Row],[Date]]))=1,"0"&amp;_xlfn.ISOWEEKNUM(Calendar[[#This Row],[Date]]),_xlfn.ISOWEEKNUM(Calendar[[#This Row],[Date]]))</f>
        <v>S18</v>
      </c>
      <c r="J1220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20" s="2" t="str">
        <f>TEXT(Calendar[[#This Row],[Date]],"jjjj")</f>
        <v>mercredi</v>
      </c>
      <c r="L1220" s="2">
        <f>WEEKDAY(Calendar[[#This Row],[Date]],2)</f>
        <v>3</v>
      </c>
      <c r="M1220" s="2">
        <f>DAY(Calendar[[#This Row],[Date]])</f>
        <v>3</v>
      </c>
      <c r="N1220" s="2">
        <f>Calendar[[#This Row],[Date]]-DATE(Calendar[[#This Row],[Annee]],1,1)+1</f>
        <v>123</v>
      </c>
      <c r="O1220" s="2" t="b">
        <f>IF(OR(Calendar[[#This Row],[Nom_Jour]]="Samedi",Calendar[[#This Row],[Nom_Jour]]="Dimanche"),TRUE)</f>
        <v>0</v>
      </c>
      <c r="P1220" s="1" t="b">
        <f>NOT(ISERROR(VLOOKUP(Calendar[[#This Row],[Date]],Fériés[Date Fériés],1,FALSE)))</f>
        <v>0</v>
      </c>
    </row>
    <row r="1221" spans="1:16" x14ac:dyDescent="0.3">
      <c r="A1221" s="1">
        <v>45050</v>
      </c>
      <c r="B1221" s="1" t="str">
        <f>TEXT(Calendar[[#This Row],[Date]],"aaaa")</f>
        <v>2023</v>
      </c>
      <c r="C1221" s="1" t="str">
        <f>"T"&amp;ROUNDUP(Calendar[[#This Row],[No_Mois]]/3,0)</f>
        <v>T2</v>
      </c>
      <c r="D1221">
        <f t="shared" si="20"/>
        <v>5</v>
      </c>
      <c r="E1221" s="2" t="str">
        <f>"M"&amp;Calendar[[#This Row],[No_Mois]]</f>
        <v>M5</v>
      </c>
      <c r="F1221" s="2" t="str">
        <f>Calendar[[#This Row],[Annee]]&amp;IF(LEN(Calendar[[#This Row],[No_Mois]])=1,"0"&amp;Calendar[[#This Row],[No_Mois]],Calendar[[#This Row],[No_Mois]])</f>
        <v>202305</v>
      </c>
      <c r="G1221" s="1" t="str">
        <f>TEXT(Calendar[[#This Row],[Date]],"mmmm")&amp;" "&amp;TEXT(Calendar[[#This Row],[Date]],"aa")</f>
        <v>mai 23</v>
      </c>
      <c r="H1221" s="1" t="str">
        <f>TEXT(Calendar[[#This Row],[Date]],"mmm")&amp;" "&amp;TEXT(Calendar[[#This Row],[Date]],"aa")</f>
        <v>mai 23</v>
      </c>
      <c r="I1221" s="2" t="str">
        <f>"S"&amp;IF(LEN(_xlfn.ISOWEEKNUM(Calendar[[#This Row],[Date]]))=1,"0"&amp;_xlfn.ISOWEEKNUM(Calendar[[#This Row],[Date]]),_xlfn.ISOWEEKNUM(Calendar[[#This Row],[Date]]))</f>
        <v>S18</v>
      </c>
      <c r="J1221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21" s="2" t="str">
        <f>TEXT(Calendar[[#This Row],[Date]],"jjjj")</f>
        <v>jeudi</v>
      </c>
      <c r="L1221" s="2">
        <f>WEEKDAY(Calendar[[#This Row],[Date]],2)</f>
        <v>4</v>
      </c>
      <c r="M1221" s="2">
        <f>DAY(Calendar[[#This Row],[Date]])</f>
        <v>4</v>
      </c>
      <c r="N1221" s="2">
        <f>Calendar[[#This Row],[Date]]-DATE(Calendar[[#This Row],[Annee]],1,1)+1</f>
        <v>124</v>
      </c>
      <c r="O1221" s="2" t="b">
        <f>IF(OR(Calendar[[#This Row],[Nom_Jour]]="Samedi",Calendar[[#This Row],[Nom_Jour]]="Dimanche"),TRUE)</f>
        <v>0</v>
      </c>
      <c r="P1221" s="1" t="b">
        <f>NOT(ISERROR(VLOOKUP(Calendar[[#This Row],[Date]],Fériés[Date Fériés],1,FALSE)))</f>
        <v>0</v>
      </c>
    </row>
    <row r="1222" spans="1:16" x14ac:dyDescent="0.3">
      <c r="A1222" s="1">
        <v>45051</v>
      </c>
      <c r="B1222" s="1" t="str">
        <f>TEXT(Calendar[[#This Row],[Date]],"aaaa")</f>
        <v>2023</v>
      </c>
      <c r="C1222" s="1" t="str">
        <f>"T"&amp;ROUNDUP(Calendar[[#This Row],[No_Mois]]/3,0)</f>
        <v>T2</v>
      </c>
      <c r="D1222">
        <f t="shared" si="20"/>
        <v>5</v>
      </c>
      <c r="E1222" s="2" t="str">
        <f>"M"&amp;Calendar[[#This Row],[No_Mois]]</f>
        <v>M5</v>
      </c>
      <c r="F1222" s="2" t="str">
        <f>Calendar[[#This Row],[Annee]]&amp;IF(LEN(Calendar[[#This Row],[No_Mois]])=1,"0"&amp;Calendar[[#This Row],[No_Mois]],Calendar[[#This Row],[No_Mois]])</f>
        <v>202305</v>
      </c>
      <c r="G1222" s="1" t="str">
        <f>TEXT(Calendar[[#This Row],[Date]],"mmmm")&amp;" "&amp;TEXT(Calendar[[#This Row],[Date]],"aa")</f>
        <v>mai 23</v>
      </c>
      <c r="H1222" s="1" t="str">
        <f>TEXT(Calendar[[#This Row],[Date]],"mmm")&amp;" "&amp;TEXT(Calendar[[#This Row],[Date]],"aa")</f>
        <v>mai 23</v>
      </c>
      <c r="I1222" s="2" t="str">
        <f>"S"&amp;IF(LEN(_xlfn.ISOWEEKNUM(Calendar[[#This Row],[Date]]))=1,"0"&amp;_xlfn.ISOWEEKNUM(Calendar[[#This Row],[Date]]),_xlfn.ISOWEEKNUM(Calendar[[#This Row],[Date]]))</f>
        <v>S18</v>
      </c>
      <c r="J1222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22" s="2" t="str">
        <f>TEXT(Calendar[[#This Row],[Date]],"jjjj")</f>
        <v>vendredi</v>
      </c>
      <c r="L1222" s="2">
        <f>WEEKDAY(Calendar[[#This Row],[Date]],2)</f>
        <v>5</v>
      </c>
      <c r="M1222" s="2">
        <f>DAY(Calendar[[#This Row],[Date]])</f>
        <v>5</v>
      </c>
      <c r="N1222" s="2">
        <f>Calendar[[#This Row],[Date]]-DATE(Calendar[[#This Row],[Annee]],1,1)+1</f>
        <v>125</v>
      </c>
      <c r="O1222" s="2" t="b">
        <f>IF(OR(Calendar[[#This Row],[Nom_Jour]]="Samedi",Calendar[[#This Row],[Nom_Jour]]="Dimanche"),TRUE)</f>
        <v>0</v>
      </c>
      <c r="P1222" s="1" t="b">
        <f>NOT(ISERROR(VLOOKUP(Calendar[[#This Row],[Date]],Fériés[Date Fériés],1,FALSE)))</f>
        <v>0</v>
      </c>
    </row>
    <row r="1223" spans="1:16" x14ac:dyDescent="0.3">
      <c r="A1223" s="1">
        <v>45052</v>
      </c>
      <c r="B1223" s="1" t="str">
        <f>TEXT(Calendar[[#This Row],[Date]],"aaaa")</f>
        <v>2023</v>
      </c>
      <c r="C1223" s="1" t="str">
        <f>"T"&amp;ROUNDUP(Calendar[[#This Row],[No_Mois]]/3,0)</f>
        <v>T2</v>
      </c>
      <c r="D1223">
        <f t="shared" si="20"/>
        <v>5</v>
      </c>
      <c r="E1223" s="2" t="str">
        <f>"M"&amp;Calendar[[#This Row],[No_Mois]]</f>
        <v>M5</v>
      </c>
      <c r="F1223" s="2" t="str">
        <f>Calendar[[#This Row],[Annee]]&amp;IF(LEN(Calendar[[#This Row],[No_Mois]])=1,"0"&amp;Calendar[[#This Row],[No_Mois]],Calendar[[#This Row],[No_Mois]])</f>
        <v>202305</v>
      </c>
      <c r="G1223" s="1" t="str">
        <f>TEXT(Calendar[[#This Row],[Date]],"mmmm")&amp;" "&amp;TEXT(Calendar[[#This Row],[Date]],"aa")</f>
        <v>mai 23</v>
      </c>
      <c r="H1223" s="1" t="str">
        <f>TEXT(Calendar[[#This Row],[Date]],"mmm")&amp;" "&amp;TEXT(Calendar[[#This Row],[Date]],"aa")</f>
        <v>mai 23</v>
      </c>
      <c r="I1223" s="2" t="str">
        <f>"S"&amp;IF(LEN(_xlfn.ISOWEEKNUM(Calendar[[#This Row],[Date]]))=1,"0"&amp;_xlfn.ISOWEEKNUM(Calendar[[#This Row],[Date]]),_xlfn.ISOWEEKNUM(Calendar[[#This Row],[Date]]))</f>
        <v>S18</v>
      </c>
      <c r="J1223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23" s="2" t="str">
        <f>TEXT(Calendar[[#This Row],[Date]],"jjjj")</f>
        <v>samedi</v>
      </c>
      <c r="L1223" s="2">
        <f>WEEKDAY(Calendar[[#This Row],[Date]],2)</f>
        <v>6</v>
      </c>
      <c r="M1223" s="2">
        <f>DAY(Calendar[[#This Row],[Date]])</f>
        <v>6</v>
      </c>
      <c r="N1223" s="2">
        <f>Calendar[[#This Row],[Date]]-DATE(Calendar[[#This Row],[Annee]],1,1)+1</f>
        <v>126</v>
      </c>
      <c r="O1223" s="2" t="b">
        <f>IF(OR(Calendar[[#This Row],[Nom_Jour]]="Samedi",Calendar[[#This Row],[Nom_Jour]]="Dimanche"),TRUE)</f>
        <v>1</v>
      </c>
      <c r="P1223" s="1" t="b">
        <f>NOT(ISERROR(VLOOKUP(Calendar[[#This Row],[Date]],Fériés[Date Fériés],1,FALSE)))</f>
        <v>0</v>
      </c>
    </row>
    <row r="1224" spans="1:16" x14ac:dyDescent="0.3">
      <c r="A1224" s="1">
        <v>45053</v>
      </c>
      <c r="B1224" s="1" t="str">
        <f>TEXT(Calendar[[#This Row],[Date]],"aaaa")</f>
        <v>2023</v>
      </c>
      <c r="C1224" s="1" t="str">
        <f>"T"&amp;ROUNDUP(Calendar[[#This Row],[No_Mois]]/3,0)</f>
        <v>T2</v>
      </c>
      <c r="D1224">
        <f t="shared" si="20"/>
        <v>5</v>
      </c>
      <c r="E1224" s="2" t="str">
        <f>"M"&amp;Calendar[[#This Row],[No_Mois]]</f>
        <v>M5</v>
      </c>
      <c r="F1224" s="2" t="str">
        <f>Calendar[[#This Row],[Annee]]&amp;IF(LEN(Calendar[[#This Row],[No_Mois]])=1,"0"&amp;Calendar[[#This Row],[No_Mois]],Calendar[[#This Row],[No_Mois]])</f>
        <v>202305</v>
      </c>
      <c r="G1224" s="1" t="str">
        <f>TEXT(Calendar[[#This Row],[Date]],"mmmm")&amp;" "&amp;TEXT(Calendar[[#This Row],[Date]],"aa")</f>
        <v>mai 23</v>
      </c>
      <c r="H1224" s="1" t="str">
        <f>TEXT(Calendar[[#This Row],[Date]],"mmm")&amp;" "&amp;TEXT(Calendar[[#This Row],[Date]],"aa")</f>
        <v>mai 23</v>
      </c>
      <c r="I1224" s="2" t="str">
        <f>"S"&amp;IF(LEN(_xlfn.ISOWEEKNUM(Calendar[[#This Row],[Date]]))=1,"0"&amp;_xlfn.ISOWEEKNUM(Calendar[[#This Row],[Date]]),_xlfn.ISOWEEKNUM(Calendar[[#This Row],[Date]]))</f>
        <v>S18</v>
      </c>
      <c r="J1224" s="2" t="str">
        <f>Calendar[[#This Row],[Annee]]&amp;"-"&amp;IF(LEN(_xlfn.ISOWEEKNUM(Calendar[[#This Row],[Date]]))=1,"0"&amp;_xlfn.ISOWEEKNUM(Calendar[[#This Row],[Date]]),_xlfn.ISOWEEKNUM(Calendar[[#This Row],[Date]]))</f>
        <v>2023-18</v>
      </c>
      <c r="K1224" s="2" t="str">
        <f>TEXT(Calendar[[#This Row],[Date]],"jjjj")</f>
        <v>dimanche</v>
      </c>
      <c r="L1224" s="2">
        <f>WEEKDAY(Calendar[[#This Row],[Date]],2)</f>
        <v>7</v>
      </c>
      <c r="M1224" s="2">
        <f>DAY(Calendar[[#This Row],[Date]])</f>
        <v>7</v>
      </c>
      <c r="N1224" s="2">
        <f>Calendar[[#This Row],[Date]]-DATE(Calendar[[#This Row],[Annee]],1,1)+1</f>
        <v>127</v>
      </c>
      <c r="O1224" s="2" t="b">
        <f>IF(OR(Calendar[[#This Row],[Nom_Jour]]="Samedi",Calendar[[#This Row],[Nom_Jour]]="Dimanche"),TRUE)</f>
        <v>1</v>
      </c>
      <c r="P1224" s="1" t="b">
        <f>NOT(ISERROR(VLOOKUP(Calendar[[#This Row],[Date]],Fériés[Date Fériés],1,FALSE)))</f>
        <v>0</v>
      </c>
    </row>
    <row r="1225" spans="1:16" x14ac:dyDescent="0.3">
      <c r="A1225" s="1">
        <v>45054</v>
      </c>
      <c r="B1225" s="1" t="str">
        <f>TEXT(Calendar[[#This Row],[Date]],"aaaa")</f>
        <v>2023</v>
      </c>
      <c r="C1225" s="1" t="str">
        <f>"T"&amp;ROUNDUP(Calendar[[#This Row],[No_Mois]]/3,0)</f>
        <v>T2</v>
      </c>
      <c r="D1225">
        <f t="shared" ref="D1225:D1288" si="21">MONTH(A1225)</f>
        <v>5</v>
      </c>
      <c r="E1225" s="2" t="str">
        <f>"M"&amp;Calendar[[#This Row],[No_Mois]]</f>
        <v>M5</v>
      </c>
      <c r="F1225" s="2" t="str">
        <f>Calendar[[#This Row],[Annee]]&amp;IF(LEN(Calendar[[#This Row],[No_Mois]])=1,"0"&amp;Calendar[[#This Row],[No_Mois]],Calendar[[#This Row],[No_Mois]])</f>
        <v>202305</v>
      </c>
      <c r="G1225" s="1" t="str">
        <f>TEXT(Calendar[[#This Row],[Date]],"mmmm")&amp;" "&amp;TEXT(Calendar[[#This Row],[Date]],"aa")</f>
        <v>mai 23</v>
      </c>
      <c r="H1225" s="1" t="str">
        <f>TEXT(Calendar[[#This Row],[Date]],"mmm")&amp;" "&amp;TEXT(Calendar[[#This Row],[Date]],"aa")</f>
        <v>mai 23</v>
      </c>
      <c r="I1225" s="2" t="str">
        <f>"S"&amp;IF(LEN(_xlfn.ISOWEEKNUM(Calendar[[#This Row],[Date]]))=1,"0"&amp;_xlfn.ISOWEEKNUM(Calendar[[#This Row],[Date]]),_xlfn.ISOWEEKNUM(Calendar[[#This Row],[Date]]))</f>
        <v>S19</v>
      </c>
      <c r="J1225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25" s="2" t="str">
        <f>TEXT(Calendar[[#This Row],[Date]],"jjjj")</f>
        <v>lundi</v>
      </c>
      <c r="L1225" s="2">
        <f>WEEKDAY(Calendar[[#This Row],[Date]],2)</f>
        <v>1</v>
      </c>
      <c r="M1225" s="2">
        <f>DAY(Calendar[[#This Row],[Date]])</f>
        <v>8</v>
      </c>
      <c r="N1225" s="2">
        <f>Calendar[[#This Row],[Date]]-DATE(Calendar[[#This Row],[Annee]],1,1)+1</f>
        <v>128</v>
      </c>
      <c r="O1225" s="2" t="b">
        <f>IF(OR(Calendar[[#This Row],[Nom_Jour]]="Samedi",Calendar[[#This Row],[Nom_Jour]]="Dimanche"),TRUE)</f>
        <v>0</v>
      </c>
      <c r="P1225" s="1" t="b">
        <f>NOT(ISERROR(VLOOKUP(Calendar[[#This Row],[Date]],Fériés[Date Fériés],1,FALSE)))</f>
        <v>1</v>
      </c>
    </row>
    <row r="1226" spans="1:16" x14ac:dyDescent="0.3">
      <c r="A1226" s="1">
        <v>45055</v>
      </c>
      <c r="B1226" s="1" t="str">
        <f>TEXT(Calendar[[#This Row],[Date]],"aaaa")</f>
        <v>2023</v>
      </c>
      <c r="C1226" s="1" t="str">
        <f>"T"&amp;ROUNDUP(Calendar[[#This Row],[No_Mois]]/3,0)</f>
        <v>T2</v>
      </c>
      <c r="D1226">
        <f t="shared" si="21"/>
        <v>5</v>
      </c>
      <c r="E1226" s="2" t="str">
        <f>"M"&amp;Calendar[[#This Row],[No_Mois]]</f>
        <v>M5</v>
      </c>
      <c r="F1226" s="2" t="str">
        <f>Calendar[[#This Row],[Annee]]&amp;IF(LEN(Calendar[[#This Row],[No_Mois]])=1,"0"&amp;Calendar[[#This Row],[No_Mois]],Calendar[[#This Row],[No_Mois]])</f>
        <v>202305</v>
      </c>
      <c r="G1226" s="1" t="str">
        <f>TEXT(Calendar[[#This Row],[Date]],"mmmm")&amp;" "&amp;TEXT(Calendar[[#This Row],[Date]],"aa")</f>
        <v>mai 23</v>
      </c>
      <c r="H1226" s="1" t="str">
        <f>TEXT(Calendar[[#This Row],[Date]],"mmm")&amp;" "&amp;TEXT(Calendar[[#This Row],[Date]],"aa")</f>
        <v>mai 23</v>
      </c>
      <c r="I1226" s="2" t="str">
        <f>"S"&amp;IF(LEN(_xlfn.ISOWEEKNUM(Calendar[[#This Row],[Date]]))=1,"0"&amp;_xlfn.ISOWEEKNUM(Calendar[[#This Row],[Date]]),_xlfn.ISOWEEKNUM(Calendar[[#This Row],[Date]]))</f>
        <v>S19</v>
      </c>
      <c r="J1226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26" s="2" t="str">
        <f>TEXT(Calendar[[#This Row],[Date]],"jjjj")</f>
        <v>mardi</v>
      </c>
      <c r="L1226" s="2">
        <f>WEEKDAY(Calendar[[#This Row],[Date]],2)</f>
        <v>2</v>
      </c>
      <c r="M1226" s="2">
        <f>DAY(Calendar[[#This Row],[Date]])</f>
        <v>9</v>
      </c>
      <c r="N1226" s="2">
        <f>Calendar[[#This Row],[Date]]-DATE(Calendar[[#This Row],[Annee]],1,1)+1</f>
        <v>129</v>
      </c>
      <c r="O1226" s="2" t="b">
        <f>IF(OR(Calendar[[#This Row],[Nom_Jour]]="Samedi",Calendar[[#This Row],[Nom_Jour]]="Dimanche"),TRUE)</f>
        <v>0</v>
      </c>
      <c r="P1226" s="1" t="b">
        <f>NOT(ISERROR(VLOOKUP(Calendar[[#This Row],[Date]],Fériés[Date Fériés],1,FALSE)))</f>
        <v>0</v>
      </c>
    </row>
    <row r="1227" spans="1:16" x14ac:dyDescent="0.3">
      <c r="A1227" s="1">
        <v>45056</v>
      </c>
      <c r="B1227" s="1" t="str">
        <f>TEXT(Calendar[[#This Row],[Date]],"aaaa")</f>
        <v>2023</v>
      </c>
      <c r="C1227" s="1" t="str">
        <f>"T"&amp;ROUNDUP(Calendar[[#This Row],[No_Mois]]/3,0)</f>
        <v>T2</v>
      </c>
      <c r="D1227">
        <f t="shared" si="21"/>
        <v>5</v>
      </c>
      <c r="E1227" s="2" t="str">
        <f>"M"&amp;Calendar[[#This Row],[No_Mois]]</f>
        <v>M5</v>
      </c>
      <c r="F1227" s="2" t="str">
        <f>Calendar[[#This Row],[Annee]]&amp;IF(LEN(Calendar[[#This Row],[No_Mois]])=1,"0"&amp;Calendar[[#This Row],[No_Mois]],Calendar[[#This Row],[No_Mois]])</f>
        <v>202305</v>
      </c>
      <c r="G1227" s="1" t="str">
        <f>TEXT(Calendar[[#This Row],[Date]],"mmmm")&amp;" "&amp;TEXT(Calendar[[#This Row],[Date]],"aa")</f>
        <v>mai 23</v>
      </c>
      <c r="H1227" s="1" t="str">
        <f>TEXT(Calendar[[#This Row],[Date]],"mmm")&amp;" "&amp;TEXT(Calendar[[#This Row],[Date]],"aa")</f>
        <v>mai 23</v>
      </c>
      <c r="I1227" s="2" t="str">
        <f>"S"&amp;IF(LEN(_xlfn.ISOWEEKNUM(Calendar[[#This Row],[Date]]))=1,"0"&amp;_xlfn.ISOWEEKNUM(Calendar[[#This Row],[Date]]),_xlfn.ISOWEEKNUM(Calendar[[#This Row],[Date]]))</f>
        <v>S19</v>
      </c>
      <c r="J1227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27" s="2" t="str">
        <f>TEXT(Calendar[[#This Row],[Date]],"jjjj")</f>
        <v>mercredi</v>
      </c>
      <c r="L1227" s="2">
        <f>WEEKDAY(Calendar[[#This Row],[Date]],2)</f>
        <v>3</v>
      </c>
      <c r="M1227" s="2">
        <f>DAY(Calendar[[#This Row],[Date]])</f>
        <v>10</v>
      </c>
      <c r="N1227" s="2">
        <f>Calendar[[#This Row],[Date]]-DATE(Calendar[[#This Row],[Annee]],1,1)+1</f>
        <v>130</v>
      </c>
      <c r="O1227" s="2" t="b">
        <f>IF(OR(Calendar[[#This Row],[Nom_Jour]]="Samedi",Calendar[[#This Row],[Nom_Jour]]="Dimanche"),TRUE)</f>
        <v>0</v>
      </c>
      <c r="P1227" s="1" t="b">
        <f>NOT(ISERROR(VLOOKUP(Calendar[[#This Row],[Date]],Fériés[Date Fériés],1,FALSE)))</f>
        <v>0</v>
      </c>
    </row>
    <row r="1228" spans="1:16" x14ac:dyDescent="0.3">
      <c r="A1228" s="1">
        <v>45057</v>
      </c>
      <c r="B1228" s="1" t="str">
        <f>TEXT(Calendar[[#This Row],[Date]],"aaaa")</f>
        <v>2023</v>
      </c>
      <c r="C1228" s="1" t="str">
        <f>"T"&amp;ROUNDUP(Calendar[[#This Row],[No_Mois]]/3,0)</f>
        <v>T2</v>
      </c>
      <c r="D1228">
        <f t="shared" si="21"/>
        <v>5</v>
      </c>
      <c r="E1228" s="2" t="str">
        <f>"M"&amp;Calendar[[#This Row],[No_Mois]]</f>
        <v>M5</v>
      </c>
      <c r="F1228" s="2" t="str">
        <f>Calendar[[#This Row],[Annee]]&amp;IF(LEN(Calendar[[#This Row],[No_Mois]])=1,"0"&amp;Calendar[[#This Row],[No_Mois]],Calendar[[#This Row],[No_Mois]])</f>
        <v>202305</v>
      </c>
      <c r="G1228" s="1" t="str">
        <f>TEXT(Calendar[[#This Row],[Date]],"mmmm")&amp;" "&amp;TEXT(Calendar[[#This Row],[Date]],"aa")</f>
        <v>mai 23</v>
      </c>
      <c r="H1228" s="1" t="str">
        <f>TEXT(Calendar[[#This Row],[Date]],"mmm")&amp;" "&amp;TEXT(Calendar[[#This Row],[Date]],"aa")</f>
        <v>mai 23</v>
      </c>
      <c r="I1228" s="2" t="str">
        <f>"S"&amp;IF(LEN(_xlfn.ISOWEEKNUM(Calendar[[#This Row],[Date]]))=1,"0"&amp;_xlfn.ISOWEEKNUM(Calendar[[#This Row],[Date]]),_xlfn.ISOWEEKNUM(Calendar[[#This Row],[Date]]))</f>
        <v>S19</v>
      </c>
      <c r="J1228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28" s="2" t="str">
        <f>TEXT(Calendar[[#This Row],[Date]],"jjjj")</f>
        <v>jeudi</v>
      </c>
      <c r="L1228" s="2">
        <f>WEEKDAY(Calendar[[#This Row],[Date]],2)</f>
        <v>4</v>
      </c>
      <c r="M1228" s="2">
        <f>DAY(Calendar[[#This Row],[Date]])</f>
        <v>11</v>
      </c>
      <c r="N1228" s="2">
        <f>Calendar[[#This Row],[Date]]-DATE(Calendar[[#This Row],[Annee]],1,1)+1</f>
        <v>131</v>
      </c>
      <c r="O1228" s="2" t="b">
        <f>IF(OR(Calendar[[#This Row],[Nom_Jour]]="Samedi",Calendar[[#This Row],[Nom_Jour]]="Dimanche"),TRUE)</f>
        <v>0</v>
      </c>
      <c r="P1228" s="1" t="b">
        <f>NOT(ISERROR(VLOOKUP(Calendar[[#This Row],[Date]],Fériés[Date Fériés],1,FALSE)))</f>
        <v>0</v>
      </c>
    </row>
    <row r="1229" spans="1:16" x14ac:dyDescent="0.3">
      <c r="A1229" s="1">
        <v>45058</v>
      </c>
      <c r="B1229" s="1" t="str">
        <f>TEXT(Calendar[[#This Row],[Date]],"aaaa")</f>
        <v>2023</v>
      </c>
      <c r="C1229" s="1" t="str">
        <f>"T"&amp;ROUNDUP(Calendar[[#This Row],[No_Mois]]/3,0)</f>
        <v>T2</v>
      </c>
      <c r="D1229">
        <f t="shared" si="21"/>
        <v>5</v>
      </c>
      <c r="E1229" s="2" t="str">
        <f>"M"&amp;Calendar[[#This Row],[No_Mois]]</f>
        <v>M5</v>
      </c>
      <c r="F1229" s="2" t="str">
        <f>Calendar[[#This Row],[Annee]]&amp;IF(LEN(Calendar[[#This Row],[No_Mois]])=1,"0"&amp;Calendar[[#This Row],[No_Mois]],Calendar[[#This Row],[No_Mois]])</f>
        <v>202305</v>
      </c>
      <c r="G1229" s="1" t="str">
        <f>TEXT(Calendar[[#This Row],[Date]],"mmmm")&amp;" "&amp;TEXT(Calendar[[#This Row],[Date]],"aa")</f>
        <v>mai 23</v>
      </c>
      <c r="H1229" s="1" t="str">
        <f>TEXT(Calendar[[#This Row],[Date]],"mmm")&amp;" "&amp;TEXT(Calendar[[#This Row],[Date]],"aa")</f>
        <v>mai 23</v>
      </c>
      <c r="I1229" s="2" t="str">
        <f>"S"&amp;IF(LEN(_xlfn.ISOWEEKNUM(Calendar[[#This Row],[Date]]))=1,"0"&amp;_xlfn.ISOWEEKNUM(Calendar[[#This Row],[Date]]),_xlfn.ISOWEEKNUM(Calendar[[#This Row],[Date]]))</f>
        <v>S19</v>
      </c>
      <c r="J1229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29" s="2" t="str">
        <f>TEXT(Calendar[[#This Row],[Date]],"jjjj")</f>
        <v>vendredi</v>
      </c>
      <c r="L1229" s="2">
        <f>WEEKDAY(Calendar[[#This Row],[Date]],2)</f>
        <v>5</v>
      </c>
      <c r="M1229" s="2">
        <f>DAY(Calendar[[#This Row],[Date]])</f>
        <v>12</v>
      </c>
      <c r="N1229" s="2">
        <f>Calendar[[#This Row],[Date]]-DATE(Calendar[[#This Row],[Annee]],1,1)+1</f>
        <v>132</v>
      </c>
      <c r="O1229" s="2" t="b">
        <f>IF(OR(Calendar[[#This Row],[Nom_Jour]]="Samedi",Calendar[[#This Row],[Nom_Jour]]="Dimanche"),TRUE)</f>
        <v>0</v>
      </c>
      <c r="P1229" s="1" t="b">
        <f>NOT(ISERROR(VLOOKUP(Calendar[[#This Row],[Date]],Fériés[Date Fériés],1,FALSE)))</f>
        <v>0</v>
      </c>
    </row>
    <row r="1230" spans="1:16" x14ac:dyDescent="0.3">
      <c r="A1230" s="1">
        <v>45059</v>
      </c>
      <c r="B1230" s="1" t="str">
        <f>TEXT(Calendar[[#This Row],[Date]],"aaaa")</f>
        <v>2023</v>
      </c>
      <c r="C1230" s="1" t="str">
        <f>"T"&amp;ROUNDUP(Calendar[[#This Row],[No_Mois]]/3,0)</f>
        <v>T2</v>
      </c>
      <c r="D1230">
        <f t="shared" si="21"/>
        <v>5</v>
      </c>
      <c r="E1230" s="2" t="str">
        <f>"M"&amp;Calendar[[#This Row],[No_Mois]]</f>
        <v>M5</v>
      </c>
      <c r="F1230" s="2" t="str">
        <f>Calendar[[#This Row],[Annee]]&amp;IF(LEN(Calendar[[#This Row],[No_Mois]])=1,"0"&amp;Calendar[[#This Row],[No_Mois]],Calendar[[#This Row],[No_Mois]])</f>
        <v>202305</v>
      </c>
      <c r="G1230" s="1" t="str">
        <f>TEXT(Calendar[[#This Row],[Date]],"mmmm")&amp;" "&amp;TEXT(Calendar[[#This Row],[Date]],"aa")</f>
        <v>mai 23</v>
      </c>
      <c r="H1230" s="1" t="str">
        <f>TEXT(Calendar[[#This Row],[Date]],"mmm")&amp;" "&amp;TEXT(Calendar[[#This Row],[Date]],"aa")</f>
        <v>mai 23</v>
      </c>
      <c r="I1230" s="2" t="str">
        <f>"S"&amp;IF(LEN(_xlfn.ISOWEEKNUM(Calendar[[#This Row],[Date]]))=1,"0"&amp;_xlfn.ISOWEEKNUM(Calendar[[#This Row],[Date]]),_xlfn.ISOWEEKNUM(Calendar[[#This Row],[Date]]))</f>
        <v>S19</v>
      </c>
      <c r="J1230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30" s="2" t="str">
        <f>TEXT(Calendar[[#This Row],[Date]],"jjjj")</f>
        <v>samedi</v>
      </c>
      <c r="L1230" s="2">
        <f>WEEKDAY(Calendar[[#This Row],[Date]],2)</f>
        <v>6</v>
      </c>
      <c r="M1230" s="2">
        <f>DAY(Calendar[[#This Row],[Date]])</f>
        <v>13</v>
      </c>
      <c r="N1230" s="2">
        <f>Calendar[[#This Row],[Date]]-DATE(Calendar[[#This Row],[Annee]],1,1)+1</f>
        <v>133</v>
      </c>
      <c r="O1230" s="2" t="b">
        <f>IF(OR(Calendar[[#This Row],[Nom_Jour]]="Samedi",Calendar[[#This Row],[Nom_Jour]]="Dimanche"),TRUE)</f>
        <v>1</v>
      </c>
      <c r="P1230" s="1" t="b">
        <f>NOT(ISERROR(VLOOKUP(Calendar[[#This Row],[Date]],Fériés[Date Fériés],1,FALSE)))</f>
        <v>0</v>
      </c>
    </row>
    <row r="1231" spans="1:16" x14ac:dyDescent="0.3">
      <c r="A1231" s="1">
        <v>45060</v>
      </c>
      <c r="B1231" s="1" t="str">
        <f>TEXT(Calendar[[#This Row],[Date]],"aaaa")</f>
        <v>2023</v>
      </c>
      <c r="C1231" s="1" t="str">
        <f>"T"&amp;ROUNDUP(Calendar[[#This Row],[No_Mois]]/3,0)</f>
        <v>T2</v>
      </c>
      <c r="D1231">
        <f t="shared" si="21"/>
        <v>5</v>
      </c>
      <c r="E1231" s="2" t="str">
        <f>"M"&amp;Calendar[[#This Row],[No_Mois]]</f>
        <v>M5</v>
      </c>
      <c r="F1231" s="2" t="str">
        <f>Calendar[[#This Row],[Annee]]&amp;IF(LEN(Calendar[[#This Row],[No_Mois]])=1,"0"&amp;Calendar[[#This Row],[No_Mois]],Calendar[[#This Row],[No_Mois]])</f>
        <v>202305</v>
      </c>
      <c r="G1231" s="1" t="str">
        <f>TEXT(Calendar[[#This Row],[Date]],"mmmm")&amp;" "&amp;TEXT(Calendar[[#This Row],[Date]],"aa")</f>
        <v>mai 23</v>
      </c>
      <c r="H1231" s="1" t="str">
        <f>TEXT(Calendar[[#This Row],[Date]],"mmm")&amp;" "&amp;TEXT(Calendar[[#This Row],[Date]],"aa")</f>
        <v>mai 23</v>
      </c>
      <c r="I1231" s="2" t="str">
        <f>"S"&amp;IF(LEN(_xlfn.ISOWEEKNUM(Calendar[[#This Row],[Date]]))=1,"0"&amp;_xlfn.ISOWEEKNUM(Calendar[[#This Row],[Date]]),_xlfn.ISOWEEKNUM(Calendar[[#This Row],[Date]]))</f>
        <v>S19</v>
      </c>
      <c r="J1231" s="2" t="str">
        <f>Calendar[[#This Row],[Annee]]&amp;"-"&amp;IF(LEN(_xlfn.ISOWEEKNUM(Calendar[[#This Row],[Date]]))=1,"0"&amp;_xlfn.ISOWEEKNUM(Calendar[[#This Row],[Date]]),_xlfn.ISOWEEKNUM(Calendar[[#This Row],[Date]]))</f>
        <v>2023-19</v>
      </c>
      <c r="K1231" s="2" t="str">
        <f>TEXT(Calendar[[#This Row],[Date]],"jjjj")</f>
        <v>dimanche</v>
      </c>
      <c r="L1231" s="2">
        <f>WEEKDAY(Calendar[[#This Row],[Date]],2)</f>
        <v>7</v>
      </c>
      <c r="M1231" s="2">
        <f>DAY(Calendar[[#This Row],[Date]])</f>
        <v>14</v>
      </c>
      <c r="N1231" s="2">
        <f>Calendar[[#This Row],[Date]]-DATE(Calendar[[#This Row],[Annee]],1,1)+1</f>
        <v>134</v>
      </c>
      <c r="O1231" s="2" t="b">
        <f>IF(OR(Calendar[[#This Row],[Nom_Jour]]="Samedi",Calendar[[#This Row],[Nom_Jour]]="Dimanche"),TRUE)</f>
        <v>1</v>
      </c>
      <c r="P1231" s="1" t="b">
        <f>NOT(ISERROR(VLOOKUP(Calendar[[#This Row],[Date]],Fériés[Date Fériés],1,FALSE)))</f>
        <v>0</v>
      </c>
    </row>
    <row r="1232" spans="1:16" x14ac:dyDescent="0.3">
      <c r="A1232" s="1">
        <v>45061</v>
      </c>
      <c r="B1232" s="1" t="str">
        <f>TEXT(Calendar[[#This Row],[Date]],"aaaa")</f>
        <v>2023</v>
      </c>
      <c r="C1232" s="1" t="str">
        <f>"T"&amp;ROUNDUP(Calendar[[#This Row],[No_Mois]]/3,0)</f>
        <v>T2</v>
      </c>
      <c r="D1232">
        <f t="shared" si="21"/>
        <v>5</v>
      </c>
      <c r="E1232" s="2" t="str">
        <f>"M"&amp;Calendar[[#This Row],[No_Mois]]</f>
        <v>M5</v>
      </c>
      <c r="F1232" s="2" t="str">
        <f>Calendar[[#This Row],[Annee]]&amp;IF(LEN(Calendar[[#This Row],[No_Mois]])=1,"0"&amp;Calendar[[#This Row],[No_Mois]],Calendar[[#This Row],[No_Mois]])</f>
        <v>202305</v>
      </c>
      <c r="G1232" s="1" t="str">
        <f>TEXT(Calendar[[#This Row],[Date]],"mmmm")&amp;" "&amp;TEXT(Calendar[[#This Row],[Date]],"aa")</f>
        <v>mai 23</v>
      </c>
      <c r="H1232" s="1" t="str">
        <f>TEXT(Calendar[[#This Row],[Date]],"mmm")&amp;" "&amp;TEXT(Calendar[[#This Row],[Date]],"aa")</f>
        <v>mai 23</v>
      </c>
      <c r="I1232" s="2" t="str">
        <f>"S"&amp;IF(LEN(_xlfn.ISOWEEKNUM(Calendar[[#This Row],[Date]]))=1,"0"&amp;_xlfn.ISOWEEKNUM(Calendar[[#This Row],[Date]]),_xlfn.ISOWEEKNUM(Calendar[[#This Row],[Date]]))</f>
        <v>S20</v>
      </c>
      <c r="J1232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2" s="2" t="str">
        <f>TEXT(Calendar[[#This Row],[Date]],"jjjj")</f>
        <v>lundi</v>
      </c>
      <c r="L1232" s="2">
        <f>WEEKDAY(Calendar[[#This Row],[Date]],2)</f>
        <v>1</v>
      </c>
      <c r="M1232" s="2">
        <f>DAY(Calendar[[#This Row],[Date]])</f>
        <v>15</v>
      </c>
      <c r="N1232" s="2">
        <f>Calendar[[#This Row],[Date]]-DATE(Calendar[[#This Row],[Annee]],1,1)+1</f>
        <v>135</v>
      </c>
      <c r="O1232" s="2" t="b">
        <f>IF(OR(Calendar[[#This Row],[Nom_Jour]]="Samedi",Calendar[[#This Row],[Nom_Jour]]="Dimanche"),TRUE)</f>
        <v>0</v>
      </c>
      <c r="P1232" s="1" t="b">
        <f>NOT(ISERROR(VLOOKUP(Calendar[[#This Row],[Date]],Fériés[Date Fériés],1,FALSE)))</f>
        <v>0</v>
      </c>
    </row>
    <row r="1233" spans="1:16" x14ac:dyDescent="0.3">
      <c r="A1233" s="1">
        <v>45062</v>
      </c>
      <c r="B1233" s="1" t="str">
        <f>TEXT(Calendar[[#This Row],[Date]],"aaaa")</f>
        <v>2023</v>
      </c>
      <c r="C1233" s="1" t="str">
        <f>"T"&amp;ROUNDUP(Calendar[[#This Row],[No_Mois]]/3,0)</f>
        <v>T2</v>
      </c>
      <c r="D1233">
        <f t="shared" si="21"/>
        <v>5</v>
      </c>
      <c r="E1233" s="2" t="str">
        <f>"M"&amp;Calendar[[#This Row],[No_Mois]]</f>
        <v>M5</v>
      </c>
      <c r="F1233" s="2" t="str">
        <f>Calendar[[#This Row],[Annee]]&amp;IF(LEN(Calendar[[#This Row],[No_Mois]])=1,"0"&amp;Calendar[[#This Row],[No_Mois]],Calendar[[#This Row],[No_Mois]])</f>
        <v>202305</v>
      </c>
      <c r="G1233" s="1" t="str">
        <f>TEXT(Calendar[[#This Row],[Date]],"mmmm")&amp;" "&amp;TEXT(Calendar[[#This Row],[Date]],"aa")</f>
        <v>mai 23</v>
      </c>
      <c r="H1233" s="1" t="str">
        <f>TEXT(Calendar[[#This Row],[Date]],"mmm")&amp;" "&amp;TEXT(Calendar[[#This Row],[Date]],"aa")</f>
        <v>mai 23</v>
      </c>
      <c r="I1233" s="2" t="str">
        <f>"S"&amp;IF(LEN(_xlfn.ISOWEEKNUM(Calendar[[#This Row],[Date]]))=1,"0"&amp;_xlfn.ISOWEEKNUM(Calendar[[#This Row],[Date]]),_xlfn.ISOWEEKNUM(Calendar[[#This Row],[Date]]))</f>
        <v>S20</v>
      </c>
      <c r="J1233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3" s="2" t="str">
        <f>TEXT(Calendar[[#This Row],[Date]],"jjjj")</f>
        <v>mardi</v>
      </c>
      <c r="L1233" s="2">
        <f>WEEKDAY(Calendar[[#This Row],[Date]],2)</f>
        <v>2</v>
      </c>
      <c r="M1233" s="2">
        <f>DAY(Calendar[[#This Row],[Date]])</f>
        <v>16</v>
      </c>
      <c r="N1233" s="2">
        <f>Calendar[[#This Row],[Date]]-DATE(Calendar[[#This Row],[Annee]],1,1)+1</f>
        <v>136</v>
      </c>
      <c r="O1233" s="2" t="b">
        <f>IF(OR(Calendar[[#This Row],[Nom_Jour]]="Samedi",Calendar[[#This Row],[Nom_Jour]]="Dimanche"),TRUE)</f>
        <v>0</v>
      </c>
      <c r="P1233" s="1" t="b">
        <f>NOT(ISERROR(VLOOKUP(Calendar[[#This Row],[Date]],Fériés[Date Fériés],1,FALSE)))</f>
        <v>0</v>
      </c>
    </row>
    <row r="1234" spans="1:16" x14ac:dyDescent="0.3">
      <c r="A1234" s="1">
        <v>45063</v>
      </c>
      <c r="B1234" s="1" t="str">
        <f>TEXT(Calendar[[#This Row],[Date]],"aaaa")</f>
        <v>2023</v>
      </c>
      <c r="C1234" s="1" t="str">
        <f>"T"&amp;ROUNDUP(Calendar[[#This Row],[No_Mois]]/3,0)</f>
        <v>T2</v>
      </c>
      <c r="D1234">
        <f t="shared" si="21"/>
        <v>5</v>
      </c>
      <c r="E1234" s="2" t="str">
        <f>"M"&amp;Calendar[[#This Row],[No_Mois]]</f>
        <v>M5</v>
      </c>
      <c r="F1234" s="2" t="str">
        <f>Calendar[[#This Row],[Annee]]&amp;IF(LEN(Calendar[[#This Row],[No_Mois]])=1,"0"&amp;Calendar[[#This Row],[No_Mois]],Calendar[[#This Row],[No_Mois]])</f>
        <v>202305</v>
      </c>
      <c r="G1234" s="1" t="str">
        <f>TEXT(Calendar[[#This Row],[Date]],"mmmm")&amp;" "&amp;TEXT(Calendar[[#This Row],[Date]],"aa")</f>
        <v>mai 23</v>
      </c>
      <c r="H1234" s="1" t="str">
        <f>TEXT(Calendar[[#This Row],[Date]],"mmm")&amp;" "&amp;TEXT(Calendar[[#This Row],[Date]],"aa")</f>
        <v>mai 23</v>
      </c>
      <c r="I1234" s="2" t="str">
        <f>"S"&amp;IF(LEN(_xlfn.ISOWEEKNUM(Calendar[[#This Row],[Date]]))=1,"0"&amp;_xlfn.ISOWEEKNUM(Calendar[[#This Row],[Date]]),_xlfn.ISOWEEKNUM(Calendar[[#This Row],[Date]]))</f>
        <v>S20</v>
      </c>
      <c r="J1234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4" s="2" t="str">
        <f>TEXT(Calendar[[#This Row],[Date]],"jjjj")</f>
        <v>mercredi</v>
      </c>
      <c r="L1234" s="2">
        <f>WEEKDAY(Calendar[[#This Row],[Date]],2)</f>
        <v>3</v>
      </c>
      <c r="M1234" s="2">
        <f>DAY(Calendar[[#This Row],[Date]])</f>
        <v>17</v>
      </c>
      <c r="N1234" s="2">
        <f>Calendar[[#This Row],[Date]]-DATE(Calendar[[#This Row],[Annee]],1,1)+1</f>
        <v>137</v>
      </c>
      <c r="O1234" s="2" t="b">
        <f>IF(OR(Calendar[[#This Row],[Nom_Jour]]="Samedi",Calendar[[#This Row],[Nom_Jour]]="Dimanche"),TRUE)</f>
        <v>0</v>
      </c>
      <c r="P1234" s="1" t="b">
        <f>NOT(ISERROR(VLOOKUP(Calendar[[#This Row],[Date]],Fériés[Date Fériés],1,FALSE)))</f>
        <v>0</v>
      </c>
    </row>
    <row r="1235" spans="1:16" x14ac:dyDescent="0.3">
      <c r="A1235" s="1">
        <v>45064</v>
      </c>
      <c r="B1235" s="1" t="str">
        <f>TEXT(Calendar[[#This Row],[Date]],"aaaa")</f>
        <v>2023</v>
      </c>
      <c r="C1235" s="1" t="str">
        <f>"T"&amp;ROUNDUP(Calendar[[#This Row],[No_Mois]]/3,0)</f>
        <v>T2</v>
      </c>
      <c r="D1235">
        <f t="shared" si="21"/>
        <v>5</v>
      </c>
      <c r="E1235" s="2" t="str">
        <f>"M"&amp;Calendar[[#This Row],[No_Mois]]</f>
        <v>M5</v>
      </c>
      <c r="F1235" s="2" t="str">
        <f>Calendar[[#This Row],[Annee]]&amp;IF(LEN(Calendar[[#This Row],[No_Mois]])=1,"0"&amp;Calendar[[#This Row],[No_Mois]],Calendar[[#This Row],[No_Mois]])</f>
        <v>202305</v>
      </c>
      <c r="G1235" s="1" t="str">
        <f>TEXT(Calendar[[#This Row],[Date]],"mmmm")&amp;" "&amp;TEXT(Calendar[[#This Row],[Date]],"aa")</f>
        <v>mai 23</v>
      </c>
      <c r="H1235" s="1" t="str">
        <f>TEXT(Calendar[[#This Row],[Date]],"mmm")&amp;" "&amp;TEXT(Calendar[[#This Row],[Date]],"aa")</f>
        <v>mai 23</v>
      </c>
      <c r="I1235" s="2" t="str">
        <f>"S"&amp;IF(LEN(_xlfn.ISOWEEKNUM(Calendar[[#This Row],[Date]]))=1,"0"&amp;_xlfn.ISOWEEKNUM(Calendar[[#This Row],[Date]]),_xlfn.ISOWEEKNUM(Calendar[[#This Row],[Date]]))</f>
        <v>S20</v>
      </c>
      <c r="J1235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5" s="2" t="str">
        <f>TEXT(Calendar[[#This Row],[Date]],"jjjj")</f>
        <v>jeudi</v>
      </c>
      <c r="L1235" s="2">
        <f>WEEKDAY(Calendar[[#This Row],[Date]],2)</f>
        <v>4</v>
      </c>
      <c r="M1235" s="2">
        <f>DAY(Calendar[[#This Row],[Date]])</f>
        <v>18</v>
      </c>
      <c r="N1235" s="2">
        <f>Calendar[[#This Row],[Date]]-DATE(Calendar[[#This Row],[Annee]],1,1)+1</f>
        <v>138</v>
      </c>
      <c r="O1235" s="2" t="b">
        <f>IF(OR(Calendar[[#This Row],[Nom_Jour]]="Samedi",Calendar[[#This Row],[Nom_Jour]]="Dimanche"),TRUE)</f>
        <v>0</v>
      </c>
      <c r="P1235" s="1" t="b">
        <f>NOT(ISERROR(VLOOKUP(Calendar[[#This Row],[Date]],Fériés[Date Fériés],1,FALSE)))</f>
        <v>1</v>
      </c>
    </row>
    <row r="1236" spans="1:16" x14ac:dyDescent="0.3">
      <c r="A1236" s="1">
        <v>45065</v>
      </c>
      <c r="B1236" s="1" t="str">
        <f>TEXT(Calendar[[#This Row],[Date]],"aaaa")</f>
        <v>2023</v>
      </c>
      <c r="C1236" s="1" t="str">
        <f>"T"&amp;ROUNDUP(Calendar[[#This Row],[No_Mois]]/3,0)</f>
        <v>T2</v>
      </c>
      <c r="D1236">
        <f t="shared" si="21"/>
        <v>5</v>
      </c>
      <c r="E1236" s="2" t="str">
        <f>"M"&amp;Calendar[[#This Row],[No_Mois]]</f>
        <v>M5</v>
      </c>
      <c r="F1236" s="2" t="str">
        <f>Calendar[[#This Row],[Annee]]&amp;IF(LEN(Calendar[[#This Row],[No_Mois]])=1,"0"&amp;Calendar[[#This Row],[No_Mois]],Calendar[[#This Row],[No_Mois]])</f>
        <v>202305</v>
      </c>
      <c r="G1236" s="1" t="str">
        <f>TEXT(Calendar[[#This Row],[Date]],"mmmm")&amp;" "&amp;TEXT(Calendar[[#This Row],[Date]],"aa")</f>
        <v>mai 23</v>
      </c>
      <c r="H1236" s="1" t="str">
        <f>TEXT(Calendar[[#This Row],[Date]],"mmm")&amp;" "&amp;TEXT(Calendar[[#This Row],[Date]],"aa")</f>
        <v>mai 23</v>
      </c>
      <c r="I1236" s="2" t="str">
        <f>"S"&amp;IF(LEN(_xlfn.ISOWEEKNUM(Calendar[[#This Row],[Date]]))=1,"0"&amp;_xlfn.ISOWEEKNUM(Calendar[[#This Row],[Date]]),_xlfn.ISOWEEKNUM(Calendar[[#This Row],[Date]]))</f>
        <v>S20</v>
      </c>
      <c r="J1236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6" s="2" t="str">
        <f>TEXT(Calendar[[#This Row],[Date]],"jjjj")</f>
        <v>vendredi</v>
      </c>
      <c r="L1236" s="2">
        <f>WEEKDAY(Calendar[[#This Row],[Date]],2)</f>
        <v>5</v>
      </c>
      <c r="M1236" s="2">
        <f>DAY(Calendar[[#This Row],[Date]])</f>
        <v>19</v>
      </c>
      <c r="N1236" s="2">
        <f>Calendar[[#This Row],[Date]]-DATE(Calendar[[#This Row],[Annee]],1,1)+1</f>
        <v>139</v>
      </c>
      <c r="O1236" s="2" t="b">
        <f>IF(OR(Calendar[[#This Row],[Nom_Jour]]="Samedi",Calendar[[#This Row],[Nom_Jour]]="Dimanche"),TRUE)</f>
        <v>0</v>
      </c>
      <c r="P1236" s="1" t="b">
        <f>NOT(ISERROR(VLOOKUP(Calendar[[#This Row],[Date]],Fériés[Date Fériés],1,FALSE)))</f>
        <v>0</v>
      </c>
    </row>
    <row r="1237" spans="1:16" x14ac:dyDescent="0.3">
      <c r="A1237" s="1">
        <v>45066</v>
      </c>
      <c r="B1237" s="1" t="str">
        <f>TEXT(Calendar[[#This Row],[Date]],"aaaa")</f>
        <v>2023</v>
      </c>
      <c r="C1237" s="1" t="str">
        <f>"T"&amp;ROUNDUP(Calendar[[#This Row],[No_Mois]]/3,0)</f>
        <v>T2</v>
      </c>
      <c r="D1237">
        <f t="shared" si="21"/>
        <v>5</v>
      </c>
      <c r="E1237" s="2" t="str">
        <f>"M"&amp;Calendar[[#This Row],[No_Mois]]</f>
        <v>M5</v>
      </c>
      <c r="F1237" s="2" t="str">
        <f>Calendar[[#This Row],[Annee]]&amp;IF(LEN(Calendar[[#This Row],[No_Mois]])=1,"0"&amp;Calendar[[#This Row],[No_Mois]],Calendar[[#This Row],[No_Mois]])</f>
        <v>202305</v>
      </c>
      <c r="G1237" s="1" t="str">
        <f>TEXT(Calendar[[#This Row],[Date]],"mmmm")&amp;" "&amp;TEXT(Calendar[[#This Row],[Date]],"aa")</f>
        <v>mai 23</v>
      </c>
      <c r="H1237" s="1" t="str">
        <f>TEXT(Calendar[[#This Row],[Date]],"mmm")&amp;" "&amp;TEXT(Calendar[[#This Row],[Date]],"aa")</f>
        <v>mai 23</v>
      </c>
      <c r="I1237" s="2" t="str">
        <f>"S"&amp;IF(LEN(_xlfn.ISOWEEKNUM(Calendar[[#This Row],[Date]]))=1,"0"&amp;_xlfn.ISOWEEKNUM(Calendar[[#This Row],[Date]]),_xlfn.ISOWEEKNUM(Calendar[[#This Row],[Date]]))</f>
        <v>S20</v>
      </c>
      <c r="J1237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7" s="2" t="str">
        <f>TEXT(Calendar[[#This Row],[Date]],"jjjj")</f>
        <v>samedi</v>
      </c>
      <c r="L1237" s="2">
        <f>WEEKDAY(Calendar[[#This Row],[Date]],2)</f>
        <v>6</v>
      </c>
      <c r="M1237" s="2">
        <f>DAY(Calendar[[#This Row],[Date]])</f>
        <v>20</v>
      </c>
      <c r="N1237" s="2">
        <f>Calendar[[#This Row],[Date]]-DATE(Calendar[[#This Row],[Annee]],1,1)+1</f>
        <v>140</v>
      </c>
      <c r="O1237" s="2" t="b">
        <f>IF(OR(Calendar[[#This Row],[Nom_Jour]]="Samedi",Calendar[[#This Row],[Nom_Jour]]="Dimanche"),TRUE)</f>
        <v>1</v>
      </c>
      <c r="P1237" s="1" t="b">
        <f>NOT(ISERROR(VLOOKUP(Calendar[[#This Row],[Date]],Fériés[Date Fériés],1,FALSE)))</f>
        <v>0</v>
      </c>
    </row>
    <row r="1238" spans="1:16" x14ac:dyDescent="0.3">
      <c r="A1238" s="1">
        <v>45067</v>
      </c>
      <c r="B1238" s="1" t="str">
        <f>TEXT(Calendar[[#This Row],[Date]],"aaaa")</f>
        <v>2023</v>
      </c>
      <c r="C1238" s="1" t="str">
        <f>"T"&amp;ROUNDUP(Calendar[[#This Row],[No_Mois]]/3,0)</f>
        <v>T2</v>
      </c>
      <c r="D1238">
        <f t="shared" si="21"/>
        <v>5</v>
      </c>
      <c r="E1238" s="2" t="str">
        <f>"M"&amp;Calendar[[#This Row],[No_Mois]]</f>
        <v>M5</v>
      </c>
      <c r="F1238" s="2" t="str">
        <f>Calendar[[#This Row],[Annee]]&amp;IF(LEN(Calendar[[#This Row],[No_Mois]])=1,"0"&amp;Calendar[[#This Row],[No_Mois]],Calendar[[#This Row],[No_Mois]])</f>
        <v>202305</v>
      </c>
      <c r="G1238" s="1" t="str">
        <f>TEXT(Calendar[[#This Row],[Date]],"mmmm")&amp;" "&amp;TEXT(Calendar[[#This Row],[Date]],"aa")</f>
        <v>mai 23</v>
      </c>
      <c r="H1238" s="1" t="str">
        <f>TEXT(Calendar[[#This Row],[Date]],"mmm")&amp;" "&amp;TEXT(Calendar[[#This Row],[Date]],"aa")</f>
        <v>mai 23</v>
      </c>
      <c r="I1238" s="2" t="str">
        <f>"S"&amp;IF(LEN(_xlfn.ISOWEEKNUM(Calendar[[#This Row],[Date]]))=1,"0"&amp;_xlfn.ISOWEEKNUM(Calendar[[#This Row],[Date]]),_xlfn.ISOWEEKNUM(Calendar[[#This Row],[Date]]))</f>
        <v>S20</v>
      </c>
      <c r="J1238" s="2" t="str">
        <f>Calendar[[#This Row],[Annee]]&amp;"-"&amp;IF(LEN(_xlfn.ISOWEEKNUM(Calendar[[#This Row],[Date]]))=1,"0"&amp;_xlfn.ISOWEEKNUM(Calendar[[#This Row],[Date]]),_xlfn.ISOWEEKNUM(Calendar[[#This Row],[Date]]))</f>
        <v>2023-20</v>
      </c>
      <c r="K1238" s="2" t="str">
        <f>TEXT(Calendar[[#This Row],[Date]],"jjjj")</f>
        <v>dimanche</v>
      </c>
      <c r="L1238" s="2">
        <f>WEEKDAY(Calendar[[#This Row],[Date]],2)</f>
        <v>7</v>
      </c>
      <c r="M1238" s="2">
        <f>DAY(Calendar[[#This Row],[Date]])</f>
        <v>21</v>
      </c>
      <c r="N1238" s="2">
        <f>Calendar[[#This Row],[Date]]-DATE(Calendar[[#This Row],[Annee]],1,1)+1</f>
        <v>141</v>
      </c>
      <c r="O1238" s="2" t="b">
        <f>IF(OR(Calendar[[#This Row],[Nom_Jour]]="Samedi",Calendar[[#This Row],[Nom_Jour]]="Dimanche"),TRUE)</f>
        <v>1</v>
      </c>
      <c r="P1238" s="1" t="b">
        <f>NOT(ISERROR(VLOOKUP(Calendar[[#This Row],[Date]],Fériés[Date Fériés],1,FALSE)))</f>
        <v>0</v>
      </c>
    </row>
    <row r="1239" spans="1:16" x14ac:dyDescent="0.3">
      <c r="A1239" s="1">
        <v>45068</v>
      </c>
      <c r="B1239" s="1" t="str">
        <f>TEXT(Calendar[[#This Row],[Date]],"aaaa")</f>
        <v>2023</v>
      </c>
      <c r="C1239" s="1" t="str">
        <f>"T"&amp;ROUNDUP(Calendar[[#This Row],[No_Mois]]/3,0)</f>
        <v>T2</v>
      </c>
      <c r="D1239">
        <f t="shared" si="21"/>
        <v>5</v>
      </c>
      <c r="E1239" s="2" t="str">
        <f>"M"&amp;Calendar[[#This Row],[No_Mois]]</f>
        <v>M5</v>
      </c>
      <c r="F1239" s="2" t="str">
        <f>Calendar[[#This Row],[Annee]]&amp;IF(LEN(Calendar[[#This Row],[No_Mois]])=1,"0"&amp;Calendar[[#This Row],[No_Mois]],Calendar[[#This Row],[No_Mois]])</f>
        <v>202305</v>
      </c>
      <c r="G1239" s="1" t="str">
        <f>TEXT(Calendar[[#This Row],[Date]],"mmmm")&amp;" "&amp;TEXT(Calendar[[#This Row],[Date]],"aa")</f>
        <v>mai 23</v>
      </c>
      <c r="H1239" s="1" t="str">
        <f>TEXT(Calendar[[#This Row],[Date]],"mmm")&amp;" "&amp;TEXT(Calendar[[#This Row],[Date]],"aa")</f>
        <v>mai 23</v>
      </c>
      <c r="I1239" s="2" t="str">
        <f>"S"&amp;IF(LEN(_xlfn.ISOWEEKNUM(Calendar[[#This Row],[Date]]))=1,"0"&amp;_xlfn.ISOWEEKNUM(Calendar[[#This Row],[Date]]),_xlfn.ISOWEEKNUM(Calendar[[#This Row],[Date]]))</f>
        <v>S21</v>
      </c>
      <c r="J1239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39" s="2" t="str">
        <f>TEXT(Calendar[[#This Row],[Date]],"jjjj")</f>
        <v>lundi</v>
      </c>
      <c r="L1239" s="2">
        <f>WEEKDAY(Calendar[[#This Row],[Date]],2)</f>
        <v>1</v>
      </c>
      <c r="M1239" s="2">
        <f>DAY(Calendar[[#This Row],[Date]])</f>
        <v>22</v>
      </c>
      <c r="N1239" s="2">
        <f>Calendar[[#This Row],[Date]]-DATE(Calendar[[#This Row],[Annee]],1,1)+1</f>
        <v>142</v>
      </c>
      <c r="O1239" s="2" t="b">
        <f>IF(OR(Calendar[[#This Row],[Nom_Jour]]="Samedi",Calendar[[#This Row],[Nom_Jour]]="Dimanche"),TRUE)</f>
        <v>0</v>
      </c>
      <c r="P1239" s="1" t="b">
        <f>NOT(ISERROR(VLOOKUP(Calendar[[#This Row],[Date]],Fériés[Date Fériés],1,FALSE)))</f>
        <v>0</v>
      </c>
    </row>
    <row r="1240" spans="1:16" x14ac:dyDescent="0.3">
      <c r="A1240" s="1">
        <v>45069</v>
      </c>
      <c r="B1240" s="1" t="str">
        <f>TEXT(Calendar[[#This Row],[Date]],"aaaa")</f>
        <v>2023</v>
      </c>
      <c r="C1240" s="1" t="str">
        <f>"T"&amp;ROUNDUP(Calendar[[#This Row],[No_Mois]]/3,0)</f>
        <v>T2</v>
      </c>
      <c r="D1240">
        <f t="shared" si="21"/>
        <v>5</v>
      </c>
      <c r="E1240" s="2" t="str">
        <f>"M"&amp;Calendar[[#This Row],[No_Mois]]</f>
        <v>M5</v>
      </c>
      <c r="F1240" s="2" t="str">
        <f>Calendar[[#This Row],[Annee]]&amp;IF(LEN(Calendar[[#This Row],[No_Mois]])=1,"0"&amp;Calendar[[#This Row],[No_Mois]],Calendar[[#This Row],[No_Mois]])</f>
        <v>202305</v>
      </c>
      <c r="G1240" s="1" t="str">
        <f>TEXT(Calendar[[#This Row],[Date]],"mmmm")&amp;" "&amp;TEXT(Calendar[[#This Row],[Date]],"aa")</f>
        <v>mai 23</v>
      </c>
      <c r="H1240" s="1" t="str">
        <f>TEXT(Calendar[[#This Row],[Date]],"mmm")&amp;" "&amp;TEXT(Calendar[[#This Row],[Date]],"aa")</f>
        <v>mai 23</v>
      </c>
      <c r="I1240" s="2" t="str">
        <f>"S"&amp;IF(LEN(_xlfn.ISOWEEKNUM(Calendar[[#This Row],[Date]]))=1,"0"&amp;_xlfn.ISOWEEKNUM(Calendar[[#This Row],[Date]]),_xlfn.ISOWEEKNUM(Calendar[[#This Row],[Date]]))</f>
        <v>S21</v>
      </c>
      <c r="J1240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40" s="2" t="str">
        <f>TEXT(Calendar[[#This Row],[Date]],"jjjj")</f>
        <v>mardi</v>
      </c>
      <c r="L1240" s="2">
        <f>WEEKDAY(Calendar[[#This Row],[Date]],2)</f>
        <v>2</v>
      </c>
      <c r="M1240" s="2">
        <f>DAY(Calendar[[#This Row],[Date]])</f>
        <v>23</v>
      </c>
      <c r="N1240" s="2">
        <f>Calendar[[#This Row],[Date]]-DATE(Calendar[[#This Row],[Annee]],1,1)+1</f>
        <v>143</v>
      </c>
      <c r="O1240" s="2" t="b">
        <f>IF(OR(Calendar[[#This Row],[Nom_Jour]]="Samedi",Calendar[[#This Row],[Nom_Jour]]="Dimanche"),TRUE)</f>
        <v>0</v>
      </c>
      <c r="P1240" s="1" t="b">
        <f>NOT(ISERROR(VLOOKUP(Calendar[[#This Row],[Date]],Fériés[Date Fériés],1,FALSE)))</f>
        <v>0</v>
      </c>
    </row>
    <row r="1241" spans="1:16" x14ac:dyDescent="0.3">
      <c r="A1241" s="1">
        <v>45070</v>
      </c>
      <c r="B1241" s="1" t="str">
        <f>TEXT(Calendar[[#This Row],[Date]],"aaaa")</f>
        <v>2023</v>
      </c>
      <c r="C1241" s="1" t="str">
        <f>"T"&amp;ROUNDUP(Calendar[[#This Row],[No_Mois]]/3,0)</f>
        <v>T2</v>
      </c>
      <c r="D1241">
        <f t="shared" si="21"/>
        <v>5</v>
      </c>
      <c r="E1241" s="2" t="str">
        <f>"M"&amp;Calendar[[#This Row],[No_Mois]]</f>
        <v>M5</v>
      </c>
      <c r="F1241" s="2" t="str">
        <f>Calendar[[#This Row],[Annee]]&amp;IF(LEN(Calendar[[#This Row],[No_Mois]])=1,"0"&amp;Calendar[[#This Row],[No_Mois]],Calendar[[#This Row],[No_Mois]])</f>
        <v>202305</v>
      </c>
      <c r="G1241" s="1" t="str">
        <f>TEXT(Calendar[[#This Row],[Date]],"mmmm")&amp;" "&amp;TEXT(Calendar[[#This Row],[Date]],"aa")</f>
        <v>mai 23</v>
      </c>
      <c r="H1241" s="1" t="str">
        <f>TEXT(Calendar[[#This Row],[Date]],"mmm")&amp;" "&amp;TEXT(Calendar[[#This Row],[Date]],"aa")</f>
        <v>mai 23</v>
      </c>
      <c r="I1241" s="2" t="str">
        <f>"S"&amp;IF(LEN(_xlfn.ISOWEEKNUM(Calendar[[#This Row],[Date]]))=1,"0"&amp;_xlfn.ISOWEEKNUM(Calendar[[#This Row],[Date]]),_xlfn.ISOWEEKNUM(Calendar[[#This Row],[Date]]))</f>
        <v>S21</v>
      </c>
      <c r="J1241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41" s="2" t="str">
        <f>TEXT(Calendar[[#This Row],[Date]],"jjjj")</f>
        <v>mercredi</v>
      </c>
      <c r="L1241" s="2">
        <f>WEEKDAY(Calendar[[#This Row],[Date]],2)</f>
        <v>3</v>
      </c>
      <c r="M1241" s="2">
        <f>DAY(Calendar[[#This Row],[Date]])</f>
        <v>24</v>
      </c>
      <c r="N1241" s="2">
        <f>Calendar[[#This Row],[Date]]-DATE(Calendar[[#This Row],[Annee]],1,1)+1</f>
        <v>144</v>
      </c>
      <c r="O1241" s="2" t="b">
        <f>IF(OR(Calendar[[#This Row],[Nom_Jour]]="Samedi",Calendar[[#This Row],[Nom_Jour]]="Dimanche"),TRUE)</f>
        <v>0</v>
      </c>
      <c r="P1241" s="1" t="b">
        <f>NOT(ISERROR(VLOOKUP(Calendar[[#This Row],[Date]],Fériés[Date Fériés],1,FALSE)))</f>
        <v>0</v>
      </c>
    </row>
    <row r="1242" spans="1:16" x14ac:dyDescent="0.3">
      <c r="A1242" s="1">
        <v>45071</v>
      </c>
      <c r="B1242" s="1" t="str">
        <f>TEXT(Calendar[[#This Row],[Date]],"aaaa")</f>
        <v>2023</v>
      </c>
      <c r="C1242" s="1" t="str">
        <f>"T"&amp;ROUNDUP(Calendar[[#This Row],[No_Mois]]/3,0)</f>
        <v>T2</v>
      </c>
      <c r="D1242">
        <f t="shared" si="21"/>
        <v>5</v>
      </c>
      <c r="E1242" s="2" t="str">
        <f>"M"&amp;Calendar[[#This Row],[No_Mois]]</f>
        <v>M5</v>
      </c>
      <c r="F1242" s="2" t="str">
        <f>Calendar[[#This Row],[Annee]]&amp;IF(LEN(Calendar[[#This Row],[No_Mois]])=1,"0"&amp;Calendar[[#This Row],[No_Mois]],Calendar[[#This Row],[No_Mois]])</f>
        <v>202305</v>
      </c>
      <c r="G1242" s="1" t="str">
        <f>TEXT(Calendar[[#This Row],[Date]],"mmmm")&amp;" "&amp;TEXT(Calendar[[#This Row],[Date]],"aa")</f>
        <v>mai 23</v>
      </c>
      <c r="H1242" s="1" t="str">
        <f>TEXT(Calendar[[#This Row],[Date]],"mmm")&amp;" "&amp;TEXT(Calendar[[#This Row],[Date]],"aa")</f>
        <v>mai 23</v>
      </c>
      <c r="I1242" s="2" t="str">
        <f>"S"&amp;IF(LEN(_xlfn.ISOWEEKNUM(Calendar[[#This Row],[Date]]))=1,"0"&amp;_xlfn.ISOWEEKNUM(Calendar[[#This Row],[Date]]),_xlfn.ISOWEEKNUM(Calendar[[#This Row],[Date]]))</f>
        <v>S21</v>
      </c>
      <c r="J1242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42" s="2" t="str">
        <f>TEXT(Calendar[[#This Row],[Date]],"jjjj")</f>
        <v>jeudi</v>
      </c>
      <c r="L1242" s="2">
        <f>WEEKDAY(Calendar[[#This Row],[Date]],2)</f>
        <v>4</v>
      </c>
      <c r="M1242" s="2">
        <f>DAY(Calendar[[#This Row],[Date]])</f>
        <v>25</v>
      </c>
      <c r="N1242" s="2">
        <f>Calendar[[#This Row],[Date]]-DATE(Calendar[[#This Row],[Annee]],1,1)+1</f>
        <v>145</v>
      </c>
      <c r="O1242" s="2" t="b">
        <f>IF(OR(Calendar[[#This Row],[Nom_Jour]]="Samedi",Calendar[[#This Row],[Nom_Jour]]="Dimanche"),TRUE)</f>
        <v>0</v>
      </c>
      <c r="P1242" s="1" t="b">
        <f>NOT(ISERROR(VLOOKUP(Calendar[[#This Row],[Date]],Fériés[Date Fériés],1,FALSE)))</f>
        <v>0</v>
      </c>
    </row>
    <row r="1243" spans="1:16" x14ac:dyDescent="0.3">
      <c r="A1243" s="1">
        <v>45072</v>
      </c>
      <c r="B1243" s="1" t="str">
        <f>TEXT(Calendar[[#This Row],[Date]],"aaaa")</f>
        <v>2023</v>
      </c>
      <c r="C1243" s="1" t="str">
        <f>"T"&amp;ROUNDUP(Calendar[[#This Row],[No_Mois]]/3,0)</f>
        <v>T2</v>
      </c>
      <c r="D1243">
        <f t="shared" si="21"/>
        <v>5</v>
      </c>
      <c r="E1243" s="2" t="str">
        <f>"M"&amp;Calendar[[#This Row],[No_Mois]]</f>
        <v>M5</v>
      </c>
      <c r="F1243" s="2" t="str">
        <f>Calendar[[#This Row],[Annee]]&amp;IF(LEN(Calendar[[#This Row],[No_Mois]])=1,"0"&amp;Calendar[[#This Row],[No_Mois]],Calendar[[#This Row],[No_Mois]])</f>
        <v>202305</v>
      </c>
      <c r="G1243" s="1" t="str">
        <f>TEXT(Calendar[[#This Row],[Date]],"mmmm")&amp;" "&amp;TEXT(Calendar[[#This Row],[Date]],"aa")</f>
        <v>mai 23</v>
      </c>
      <c r="H1243" s="1" t="str">
        <f>TEXT(Calendar[[#This Row],[Date]],"mmm")&amp;" "&amp;TEXT(Calendar[[#This Row],[Date]],"aa")</f>
        <v>mai 23</v>
      </c>
      <c r="I1243" s="2" t="str">
        <f>"S"&amp;IF(LEN(_xlfn.ISOWEEKNUM(Calendar[[#This Row],[Date]]))=1,"0"&amp;_xlfn.ISOWEEKNUM(Calendar[[#This Row],[Date]]),_xlfn.ISOWEEKNUM(Calendar[[#This Row],[Date]]))</f>
        <v>S21</v>
      </c>
      <c r="J1243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43" s="2" t="str">
        <f>TEXT(Calendar[[#This Row],[Date]],"jjjj")</f>
        <v>vendredi</v>
      </c>
      <c r="L1243" s="2">
        <f>WEEKDAY(Calendar[[#This Row],[Date]],2)</f>
        <v>5</v>
      </c>
      <c r="M1243" s="2">
        <f>DAY(Calendar[[#This Row],[Date]])</f>
        <v>26</v>
      </c>
      <c r="N1243" s="2">
        <f>Calendar[[#This Row],[Date]]-DATE(Calendar[[#This Row],[Annee]],1,1)+1</f>
        <v>146</v>
      </c>
      <c r="O1243" s="2" t="b">
        <f>IF(OR(Calendar[[#This Row],[Nom_Jour]]="Samedi",Calendar[[#This Row],[Nom_Jour]]="Dimanche"),TRUE)</f>
        <v>0</v>
      </c>
      <c r="P1243" s="1" t="b">
        <f>NOT(ISERROR(VLOOKUP(Calendar[[#This Row],[Date]],Fériés[Date Fériés],1,FALSE)))</f>
        <v>0</v>
      </c>
    </row>
    <row r="1244" spans="1:16" x14ac:dyDescent="0.3">
      <c r="A1244" s="1">
        <v>45073</v>
      </c>
      <c r="B1244" s="1" t="str">
        <f>TEXT(Calendar[[#This Row],[Date]],"aaaa")</f>
        <v>2023</v>
      </c>
      <c r="C1244" s="1" t="str">
        <f>"T"&amp;ROUNDUP(Calendar[[#This Row],[No_Mois]]/3,0)</f>
        <v>T2</v>
      </c>
      <c r="D1244">
        <f t="shared" si="21"/>
        <v>5</v>
      </c>
      <c r="E1244" s="2" t="str">
        <f>"M"&amp;Calendar[[#This Row],[No_Mois]]</f>
        <v>M5</v>
      </c>
      <c r="F1244" s="2" t="str">
        <f>Calendar[[#This Row],[Annee]]&amp;IF(LEN(Calendar[[#This Row],[No_Mois]])=1,"0"&amp;Calendar[[#This Row],[No_Mois]],Calendar[[#This Row],[No_Mois]])</f>
        <v>202305</v>
      </c>
      <c r="G1244" s="1" t="str">
        <f>TEXT(Calendar[[#This Row],[Date]],"mmmm")&amp;" "&amp;TEXT(Calendar[[#This Row],[Date]],"aa")</f>
        <v>mai 23</v>
      </c>
      <c r="H1244" s="1" t="str">
        <f>TEXT(Calendar[[#This Row],[Date]],"mmm")&amp;" "&amp;TEXT(Calendar[[#This Row],[Date]],"aa")</f>
        <v>mai 23</v>
      </c>
      <c r="I1244" s="2" t="str">
        <f>"S"&amp;IF(LEN(_xlfn.ISOWEEKNUM(Calendar[[#This Row],[Date]]))=1,"0"&amp;_xlfn.ISOWEEKNUM(Calendar[[#This Row],[Date]]),_xlfn.ISOWEEKNUM(Calendar[[#This Row],[Date]]))</f>
        <v>S21</v>
      </c>
      <c r="J1244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44" s="2" t="str">
        <f>TEXT(Calendar[[#This Row],[Date]],"jjjj")</f>
        <v>samedi</v>
      </c>
      <c r="L1244" s="2">
        <f>WEEKDAY(Calendar[[#This Row],[Date]],2)</f>
        <v>6</v>
      </c>
      <c r="M1244" s="2">
        <f>DAY(Calendar[[#This Row],[Date]])</f>
        <v>27</v>
      </c>
      <c r="N1244" s="2">
        <f>Calendar[[#This Row],[Date]]-DATE(Calendar[[#This Row],[Annee]],1,1)+1</f>
        <v>147</v>
      </c>
      <c r="O1244" s="2" t="b">
        <f>IF(OR(Calendar[[#This Row],[Nom_Jour]]="Samedi",Calendar[[#This Row],[Nom_Jour]]="Dimanche"),TRUE)</f>
        <v>1</v>
      </c>
      <c r="P1244" s="1" t="b">
        <f>NOT(ISERROR(VLOOKUP(Calendar[[#This Row],[Date]],Fériés[Date Fériés],1,FALSE)))</f>
        <v>0</v>
      </c>
    </row>
    <row r="1245" spans="1:16" x14ac:dyDescent="0.3">
      <c r="A1245" s="1">
        <v>45074</v>
      </c>
      <c r="B1245" s="1" t="str">
        <f>TEXT(Calendar[[#This Row],[Date]],"aaaa")</f>
        <v>2023</v>
      </c>
      <c r="C1245" s="1" t="str">
        <f>"T"&amp;ROUNDUP(Calendar[[#This Row],[No_Mois]]/3,0)</f>
        <v>T2</v>
      </c>
      <c r="D1245">
        <f t="shared" si="21"/>
        <v>5</v>
      </c>
      <c r="E1245" s="2" t="str">
        <f>"M"&amp;Calendar[[#This Row],[No_Mois]]</f>
        <v>M5</v>
      </c>
      <c r="F1245" s="2" t="str">
        <f>Calendar[[#This Row],[Annee]]&amp;IF(LEN(Calendar[[#This Row],[No_Mois]])=1,"0"&amp;Calendar[[#This Row],[No_Mois]],Calendar[[#This Row],[No_Mois]])</f>
        <v>202305</v>
      </c>
      <c r="G1245" s="1" t="str">
        <f>TEXT(Calendar[[#This Row],[Date]],"mmmm")&amp;" "&amp;TEXT(Calendar[[#This Row],[Date]],"aa")</f>
        <v>mai 23</v>
      </c>
      <c r="H1245" s="1" t="str">
        <f>TEXT(Calendar[[#This Row],[Date]],"mmm")&amp;" "&amp;TEXT(Calendar[[#This Row],[Date]],"aa")</f>
        <v>mai 23</v>
      </c>
      <c r="I1245" s="2" t="str">
        <f>"S"&amp;IF(LEN(_xlfn.ISOWEEKNUM(Calendar[[#This Row],[Date]]))=1,"0"&amp;_xlfn.ISOWEEKNUM(Calendar[[#This Row],[Date]]),_xlfn.ISOWEEKNUM(Calendar[[#This Row],[Date]]))</f>
        <v>S21</v>
      </c>
      <c r="J1245" s="2" t="str">
        <f>Calendar[[#This Row],[Annee]]&amp;"-"&amp;IF(LEN(_xlfn.ISOWEEKNUM(Calendar[[#This Row],[Date]]))=1,"0"&amp;_xlfn.ISOWEEKNUM(Calendar[[#This Row],[Date]]),_xlfn.ISOWEEKNUM(Calendar[[#This Row],[Date]]))</f>
        <v>2023-21</v>
      </c>
      <c r="K1245" s="2" t="str">
        <f>TEXT(Calendar[[#This Row],[Date]],"jjjj")</f>
        <v>dimanche</v>
      </c>
      <c r="L1245" s="2">
        <f>WEEKDAY(Calendar[[#This Row],[Date]],2)</f>
        <v>7</v>
      </c>
      <c r="M1245" s="2">
        <f>DAY(Calendar[[#This Row],[Date]])</f>
        <v>28</v>
      </c>
      <c r="N1245" s="2">
        <f>Calendar[[#This Row],[Date]]-DATE(Calendar[[#This Row],[Annee]],1,1)+1</f>
        <v>148</v>
      </c>
      <c r="O1245" s="2" t="b">
        <f>IF(OR(Calendar[[#This Row],[Nom_Jour]]="Samedi",Calendar[[#This Row],[Nom_Jour]]="Dimanche"),TRUE)</f>
        <v>1</v>
      </c>
      <c r="P1245" s="1" t="b">
        <f>NOT(ISERROR(VLOOKUP(Calendar[[#This Row],[Date]],Fériés[Date Fériés],1,FALSE)))</f>
        <v>1</v>
      </c>
    </row>
    <row r="1246" spans="1:16" x14ac:dyDescent="0.3">
      <c r="A1246" s="1">
        <v>45075</v>
      </c>
      <c r="B1246" s="1" t="str">
        <f>TEXT(Calendar[[#This Row],[Date]],"aaaa")</f>
        <v>2023</v>
      </c>
      <c r="C1246" s="1" t="str">
        <f>"T"&amp;ROUNDUP(Calendar[[#This Row],[No_Mois]]/3,0)</f>
        <v>T2</v>
      </c>
      <c r="D1246">
        <f t="shared" si="21"/>
        <v>5</v>
      </c>
      <c r="E1246" s="2" t="str">
        <f>"M"&amp;Calendar[[#This Row],[No_Mois]]</f>
        <v>M5</v>
      </c>
      <c r="F1246" s="2" t="str">
        <f>Calendar[[#This Row],[Annee]]&amp;IF(LEN(Calendar[[#This Row],[No_Mois]])=1,"0"&amp;Calendar[[#This Row],[No_Mois]],Calendar[[#This Row],[No_Mois]])</f>
        <v>202305</v>
      </c>
      <c r="G1246" s="1" t="str">
        <f>TEXT(Calendar[[#This Row],[Date]],"mmmm")&amp;" "&amp;TEXT(Calendar[[#This Row],[Date]],"aa")</f>
        <v>mai 23</v>
      </c>
      <c r="H1246" s="1" t="str">
        <f>TEXT(Calendar[[#This Row],[Date]],"mmm")&amp;" "&amp;TEXT(Calendar[[#This Row],[Date]],"aa")</f>
        <v>mai 23</v>
      </c>
      <c r="I1246" s="2" t="str">
        <f>"S"&amp;IF(LEN(_xlfn.ISOWEEKNUM(Calendar[[#This Row],[Date]]))=1,"0"&amp;_xlfn.ISOWEEKNUM(Calendar[[#This Row],[Date]]),_xlfn.ISOWEEKNUM(Calendar[[#This Row],[Date]]))</f>
        <v>S22</v>
      </c>
      <c r="J1246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46" s="2" t="str">
        <f>TEXT(Calendar[[#This Row],[Date]],"jjjj")</f>
        <v>lundi</v>
      </c>
      <c r="L1246" s="2">
        <f>WEEKDAY(Calendar[[#This Row],[Date]],2)</f>
        <v>1</v>
      </c>
      <c r="M1246" s="2">
        <f>DAY(Calendar[[#This Row],[Date]])</f>
        <v>29</v>
      </c>
      <c r="N1246" s="2">
        <f>Calendar[[#This Row],[Date]]-DATE(Calendar[[#This Row],[Annee]],1,1)+1</f>
        <v>149</v>
      </c>
      <c r="O1246" s="2" t="b">
        <f>IF(OR(Calendar[[#This Row],[Nom_Jour]]="Samedi",Calendar[[#This Row],[Nom_Jour]]="Dimanche"),TRUE)</f>
        <v>0</v>
      </c>
      <c r="P1246" s="1" t="b">
        <f>NOT(ISERROR(VLOOKUP(Calendar[[#This Row],[Date]],Fériés[Date Fériés],1,FALSE)))</f>
        <v>1</v>
      </c>
    </row>
    <row r="1247" spans="1:16" x14ac:dyDescent="0.3">
      <c r="A1247" s="1">
        <v>45076</v>
      </c>
      <c r="B1247" s="1" t="str">
        <f>TEXT(Calendar[[#This Row],[Date]],"aaaa")</f>
        <v>2023</v>
      </c>
      <c r="C1247" s="1" t="str">
        <f>"T"&amp;ROUNDUP(Calendar[[#This Row],[No_Mois]]/3,0)</f>
        <v>T2</v>
      </c>
      <c r="D1247">
        <f t="shared" si="21"/>
        <v>5</v>
      </c>
      <c r="E1247" s="2" t="str">
        <f>"M"&amp;Calendar[[#This Row],[No_Mois]]</f>
        <v>M5</v>
      </c>
      <c r="F1247" s="2" t="str">
        <f>Calendar[[#This Row],[Annee]]&amp;IF(LEN(Calendar[[#This Row],[No_Mois]])=1,"0"&amp;Calendar[[#This Row],[No_Mois]],Calendar[[#This Row],[No_Mois]])</f>
        <v>202305</v>
      </c>
      <c r="G1247" s="1" t="str">
        <f>TEXT(Calendar[[#This Row],[Date]],"mmmm")&amp;" "&amp;TEXT(Calendar[[#This Row],[Date]],"aa")</f>
        <v>mai 23</v>
      </c>
      <c r="H1247" s="1" t="str">
        <f>TEXT(Calendar[[#This Row],[Date]],"mmm")&amp;" "&amp;TEXT(Calendar[[#This Row],[Date]],"aa")</f>
        <v>mai 23</v>
      </c>
      <c r="I1247" s="2" t="str">
        <f>"S"&amp;IF(LEN(_xlfn.ISOWEEKNUM(Calendar[[#This Row],[Date]]))=1,"0"&amp;_xlfn.ISOWEEKNUM(Calendar[[#This Row],[Date]]),_xlfn.ISOWEEKNUM(Calendar[[#This Row],[Date]]))</f>
        <v>S22</v>
      </c>
      <c r="J1247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47" s="2" t="str">
        <f>TEXT(Calendar[[#This Row],[Date]],"jjjj")</f>
        <v>mardi</v>
      </c>
      <c r="L1247" s="2">
        <f>WEEKDAY(Calendar[[#This Row],[Date]],2)</f>
        <v>2</v>
      </c>
      <c r="M1247" s="2">
        <f>DAY(Calendar[[#This Row],[Date]])</f>
        <v>30</v>
      </c>
      <c r="N1247" s="2">
        <f>Calendar[[#This Row],[Date]]-DATE(Calendar[[#This Row],[Annee]],1,1)+1</f>
        <v>150</v>
      </c>
      <c r="O1247" s="2" t="b">
        <f>IF(OR(Calendar[[#This Row],[Nom_Jour]]="Samedi",Calendar[[#This Row],[Nom_Jour]]="Dimanche"),TRUE)</f>
        <v>0</v>
      </c>
      <c r="P1247" s="1" t="b">
        <f>NOT(ISERROR(VLOOKUP(Calendar[[#This Row],[Date]],Fériés[Date Fériés],1,FALSE)))</f>
        <v>0</v>
      </c>
    </row>
    <row r="1248" spans="1:16" x14ac:dyDescent="0.3">
      <c r="A1248" s="1">
        <v>45077</v>
      </c>
      <c r="B1248" s="1" t="str">
        <f>TEXT(Calendar[[#This Row],[Date]],"aaaa")</f>
        <v>2023</v>
      </c>
      <c r="C1248" s="1" t="str">
        <f>"T"&amp;ROUNDUP(Calendar[[#This Row],[No_Mois]]/3,0)</f>
        <v>T2</v>
      </c>
      <c r="D1248">
        <f t="shared" si="21"/>
        <v>5</v>
      </c>
      <c r="E1248" s="2" t="str">
        <f>"M"&amp;Calendar[[#This Row],[No_Mois]]</f>
        <v>M5</v>
      </c>
      <c r="F1248" s="2" t="str">
        <f>Calendar[[#This Row],[Annee]]&amp;IF(LEN(Calendar[[#This Row],[No_Mois]])=1,"0"&amp;Calendar[[#This Row],[No_Mois]],Calendar[[#This Row],[No_Mois]])</f>
        <v>202305</v>
      </c>
      <c r="G1248" s="1" t="str">
        <f>TEXT(Calendar[[#This Row],[Date]],"mmmm")&amp;" "&amp;TEXT(Calendar[[#This Row],[Date]],"aa")</f>
        <v>mai 23</v>
      </c>
      <c r="H1248" s="1" t="str">
        <f>TEXT(Calendar[[#This Row],[Date]],"mmm")&amp;" "&amp;TEXT(Calendar[[#This Row],[Date]],"aa")</f>
        <v>mai 23</v>
      </c>
      <c r="I1248" s="2" t="str">
        <f>"S"&amp;IF(LEN(_xlfn.ISOWEEKNUM(Calendar[[#This Row],[Date]]))=1,"0"&amp;_xlfn.ISOWEEKNUM(Calendar[[#This Row],[Date]]),_xlfn.ISOWEEKNUM(Calendar[[#This Row],[Date]]))</f>
        <v>S22</v>
      </c>
      <c r="J1248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48" s="2" t="str">
        <f>TEXT(Calendar[[#This Row],[Date]],"jjjj")</f>
        <v>mercredi</v>
      </c>
      <c r="L1248" s="2">
        <f>WEEKDAY(Calendar[[#This Row],[Date]],2)</f>
        <v>3</v>
      </c>
      <c r="M1248" s="2">
        <f>DAY(Calendar[[#This Row],[Date]])</f>
        <v>31</v>
      </c>
      <c r="N1248" s="2">
        <f>Calendar[[#This Row],[Date]]-DATE(Calendar[[#This Row],[Annee]],1,1)+1</f>
        <v>151</v>
      </c>
      <c r="O1248" s="2" t="b">
        <f>IF(OR(Calendar[[#This Row],[Nom_Jour]]="Samedi",Calendar[[#This Row],[Nom_Jour]]="Dimanche"),TRUE)</f>
        <v>0</v>
      </c>
      <c r="P1248" s="1" t="b">
        <f>NOT(ISERROR(VLOOKUP(Calendar[[#This Row],[Date]],Fériés[Date Fériés],1,FALSE)))</f>
        <v>0</v>
      </c>
    </row>
    <row r="1249" spans="1:16" x14ac:dyDescent="0.3">
      <c r="A1249" s="1">
        <v>45078</v>
      </c>
      <c r="B1249" s="1" t="str">
        <f>TEXT(Calendar[[#This Row],[Date]],"aaaa")</f>
        <v>2023</v>
      </c>
      <c r="C1249" s="1" t="str">
        <f>"T"&amp;ROUNDUP(Calendar[[#This Row],[No_Mois]]/3,0)</f>
        <v>T2</v>
      </c>
      <c r="D1249">
        <f t="shared" si="21"/>
        <v>6</v>
      </c>
      <c r="E1249" s="2" t="str">
        <f>"M"&amp;Calendar[[#This Row],[No_Mois]]</f>
        <v>M6</v>
      </c>
      <c r="F1249" s="2" t="str">
        <f>Calendar[[#This Row],[Annee]]&amp;IF(LEN(Calendar[[#This Row],[No_Mois]])=1,"0"&amp;Calendar[[#This Row],[No_Mois]],Calendar[[#This Row],[No_Mois]])</f>
        <v>202306</v>
      </c>
      <c r="G1249" s="1" t="str">
        <f>TEXT(Calendar[[#This Row],[Date]],"mmmm")&amp;" "&amp;TEXT(Calendar[[#This Row],[Date]],"aa")</f>
        <v>juin 23</v>
      </c>
      <c r="H1249" s="1" t="str">
        <f>TEXT(Calendar[[#This Row],[Date]],"mmm")&amp;" "&amp;TEXT(Calendar[[#This Row],[Date]],"aa")</f>
        <v>juin 23</v>
      </c>
      <c r="I1249" s="2" t="str">
        <f>"S"&amp;IF(LEN(_xlfn.ISOWEEKNUM(Calendar[[#This Row],[Date]]))=1,"0"&amp;_xlfn.ISOWEEKNUM(Calendar[[#This Row],[Date]]),_xlfn.ISOWEEKNUM(Calendar[[#This Row],[Date]]))</f>
        <v>S22</v>
      </c>
      <c r="J1249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49" s="2" t="str">
        <f>TEXT(Calendar[[#This Row],[Date]],"jjjj")</f>
        <v>jeudi</v>
      </c>
      <c r="L1249" s="2">
        <f>WEEKDAY(Calendar[[#This Row],[Date]],2)</f>
        <v>4</v>
      </c>
      <c r="M1249" s="2">
        <f>DAY(Calendar[[#This Row],[Date]])</f>
        <v>1</v>
      </c>
      <c r="N1249" s="2">
        <f>Calendar[[#This Row],[Date]]-DATE(Calendar[[#This Row],[Annee]],1,1)+1</f>
        <v>152</v>
      </c>
      <c r="O1249" s="2" t="b">
        <f>IF(OR(Calendar[[#This Row],[Nom_Jour]]="Samedi",Calendar[[#This Row],[Nom_Jour]]="Dimanche"),TRUE)</f>
        <v>0</v>
      </c>
      <c r="P1249" s="1" t="b">
        <f>NOT(ISERROR(VLOOKUP(Calendar[[#This Row],[Date]],Fériés[Date Fériés],1,FALSE)))</f>
        <v>0</v>
      </c>
    </row>
    <row r="1250" spans="1:16" x14ac:dyDescent="0.3">
      <c r="A1250" s="1">
        <v>45079</v>
      </c>
      <c r="B1250" s="1" t="str">
        <f>TEXT(Calendar[[#This Row],[Date]],"aaaa")</f>
        <v>2023</v>
      </c>
      <c r="C1250" s="1" t="str">
        <f>"T"&amp;ROUNDUP(Calendar[[#This Row],[No_Mois]]/3,0)</f>
        <v>T2</v>
      </c>
      <c r="D1250">
        <f t="shared" si="21"/>
        <v>6</v>
      </c>
      <c r="E1250" s="2" t="str">
        <f>"M"&amp;Calendar[[#This Row],[No_Mois]]</f>
        <v>M6</v>
      </c>
      <c r="F1250" s="2" t="str">
        <f>Calendar[[#This Row],[Annee]]&amp;IF(LEN(Calendar[[#This Row],[No_Mois]])=1,"0"&amp;Calendar[[#This Row],[No_Mois]],Calendar[[#This Row],[No_Mois]])</f>
        <v>202306</v>
      </c>
      <c r="G1250" s="1" t="str">
        <f>TEXT(Calendar[[#This Row],[Date]],"mmmm")&amp;" "&amp;TEXT(Calendar[[#This Row],[Date]],"aa")</f>
        <v>juin 23</v>
      </c>
      <c r="H1250" s="1" t="str">
        <f>TEXT(Calendar[[#This Row],[Date]],"mmm")&amp;" "&amp;TEXT(Calendar[[#This Row],[Date]],"aa")</f>
        <v>juin 23</v>
      </c>
      <c r="I1250" s="2" t="str">
        <f>"S"&amp;IF(LEN(_xlfn.ISOWEEKNUM(Calendar[[#This Row],[Date]]))=1,"0"&amp;_xlfn.ISOWEEKNUM(Calendar[[#This Row],[Date]]),_xlfn.ISOWEEKNUM(Calendar[[#This Row],[Date]]))</f>
        <v>S22</v>
      </c>
      <c r="J1250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50" s="2" t="str">
        <f>TEXT(Calendar[[#This Row],[Date]],"jjjj")</f>
        <v>vendredi</v>
      </c>
      <c r="L1250" s="2">
        <f>WEEKDAY(Calendar[[#This Row],[Date]],2)</f>
        <v>5</v>
      </c>
      <c r="M1250" s="2">
        <f>DAY(Calendar[[#This Row],[Date]])</f>
        <v>2</v>
      </c>
      <c r="N1250" s="2">
        <f>Calendar[[#This Row],[Date]]-DATE(Calendar[[#This Row],[Annee]],1,1)+1</f>
        <v>153</v>
      </c>
      <c r="O1250" s="2" t="b">
        <f>IF(OR(Calendar[[#This Row],[Nom_Jour]]="Samedi",Calendar[[#This Row],[Nom_Jour]]="Dimanche"),TRUE)</f>
        <v>0</v>
      </c>
      <c r="P1250" s="1" t="b">
        <f>NOT(ISERROR(VLOOKUP(Calendar[[#This Row],[Date]],Fériés[Date Fériés],1,FALSE)))</f>
        <v>0</v>
      </c>
    </row>
    <row r="1251" spans="1:16" x14ac:dyDescent="0.3">
      <c r="A1251" s="1">
        <v>45080</v>
      </c>
      <c r="B1251" s="1" t="str">
        <f>TEXT(Calendar[[#This Row],[Date]],"aaaa")</f>
        <v>2023</v>
      </c>
      <c r="C1251" s="1" t="str">
        <f>"T"&amp;ROUNDUP(Calendar[[#This Row],[No_Mois]]/3,0)</f>
        <v>T2</v>
      </c>
      <c r="D1251">
        <f t="shared" si="21"/>
        <v>6</v>
      </c>
      <c r="E1251" s="2" t="str">
        <f>"M"&amp;Calendar[[#This Row],[No_Mois]]</f>
        <v>M6</v>
      </c>
      <c r="F1251" s="2" t="str">
        <f>Calendar[[#This Row],[Annee]]&amp;IF(LEN(Calendar[[#This Row],[No_Mois]])=1,"0"&amp;Calendar[[#This Row],[No_Mois]],Calendar[[#This Row],[No_Mois]])</f>
        <v>202306</v>
      </c>
      <c r="G1251" s="1" t="str">
        <f>TEXT(Calendar[[#This Row],[Date]],"mmmm")&amp;" "&amp;TEXT(Calendar[[#This Row],[Date]],"aa")</f>
        <v>juin 23</v>
      </c>
      <c r="H1251" s="1" t="str">
        <f>TEXT(Calendar[[#This Row],[Date]],"mmm")&amp;" "&amp;TEXT(Calendar[[#This Row],[Date]],"aa")</f>
        <v>juin 23</v>
      </c>
      <c r="I1251" s="2" t="str">
        <f>"S"&amp;IF(LEN(_xlfn.ISOWEEKNUM(Calendar[[#This Row],[Date]]))=1,"0"&amp;_xlfn.ISOWEEKNUM(Calendar[[#This Row],[Date]]),_xlfn.ISOWEEKNUM(Calendar[[#This Row],[Date]]))</f>
        <v>S22</v>
      </c>
      <c r="J1251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51" s="2" t="str">
        <f>TEXT(Calendar[[#This Row],[Date]],"jjjj")</f>
        <v>samedi</v>
      </c>
      <c r="L1251" s="2">
        <f>WEEKDAY(Calendar[[#This Row],[Date]],2)</f>
        <v>6</v>
      </c>
      <c r="M1251" s="2">
        <f>DAY(Calendar[[#This Row],[Date]])</f>
        <v>3</v>
      </c>
      <c r="N1251" s="2">
        <f>Calendar[[#This Row],[Date]]-DATE(Calendar[[#This Row],[Annee]],1,1)+1</f>
        <v>154</v>
      </c>
      <c r="O1251" s="2" t="b">
        <f>IF(OR(Calendar[[#This Row],[Nom_Jour]]="Samedi",Calendar[[#This Row],[Nom_Jour]]="Dimanche"),TRUE)</f>
        <v>1</v>
      </c>
      <c r="P1251" s="1" t="b">
        <f>NOT(ISERROR(VLOOKUP(Calendar[[#This Row],[Date]],Fériés[Date Fériés],1,FALSE)))</f>
        <v>0</v>
      </c>
    </row>
    <row r="1252" spans="1:16" x14ac:dyDescent="0.3">
      <c r="A1252" s="1">
        <v>45081</v>
      </c>
      <c r="B1252" s="1" t="str">
        <f>TEXT(Calendar[[#This Row],[Date]],"aaaa")</f>
        <v>2023</v>
      </c>
      <c r="C1252" s="1" t="str">
        <f>"T"&amp;ROUNDUP(Calendar[[#This Row],[No_Mois]]/3,0)</f>
        <v>T2</v>
      </c>
      <c r="D1252">
        <f t="shared" si="21"/>
        <v>6</v>
      </c>
      <c r="E1252" s="2" t="str">
        <f>"M"&amp;Calendar[[#This Row],[No_Mois]]</f>
        <v>M6</v>
      </c>
      <c r="F1252" s="2" t="str">
        <f>Calendar[[#This Row],[Annee]]&amp;IF(LEN(Calendar[[#This Row],[No_Mois]])=1,"0"&amp;Calendar[[#This Row],[No_Mois]],Calendar[[#This Row],[No_Mois]])</f>
        <v>202306</v>
      </c>
      <c r="G1252" s="1" t="str">
        <f>TEXT(Calendar[[#This Row],[Date]],"mmmm")&amp;" "&amp;TEXT(Calendar[[#This Row],[Date]],"aa")</f>
        <v>juin 23</v>
      </c>
      <c r="H1252" s="1" t="str">
        <f>TEXT(Calendar[[#This Row],[Date]],"mmm")&amp;" "&amp;TEXT(Calendar[[#This Row],[Date]],"aa")</f>
        <v>juin 23</v>
      </c>
      <c r="I1252" s="2" t="str">
        <f>"S"&amp;IF(LEN(_xlfn.ISOWEEKNUM(Calendar[[#This Row],[Date]]))=1,"0"&amp;_xlfn.ISOWEEKNUM(Calendar[[#This Row],[Date]]),_xlfn.ISOWEEKNUM(Calendar[[#This Row],[Date]]))</f>
        <v>S22</v>
      </c>
      <c r="J1252" s="2" t="str">
        <f>Calendar[[#This Row],[Annee]]&amp;"-"&amp;IF(LEN(_xlfn.ISOWEEKNUM(Calendar[[#This Row],[Date]]))=1,"0"&amp;_xlfn.ISOWEEKNUM(Calendar[[#This Row],[Date]]),_xlfn.ISOWEEKNUM(Calendar[[#This Row],[Date]]))</f>
        <v>2023-22</v>
      </c>
      <c r="K1252" s="2" t="str">
        <f>TEXT(Calendar[[#This Row],[Date]],"jjjj")</f>
        <v>dimanche</v>
      </c>
      <c r="L1252" s="2">
        <f>WEEKDAY(Calendar[[#This Row],[Date]],2)</f>
        <v>7</v>
      </c>
      <c r="M1252" s="2">
        <f>DAY(Calendar[[#This Row],[Date]])</f>
        <v>4</v>
      </c>
      <c r="N1252" s="2">
        <f>Calendar[[#This Row],[Date]]-DATE(Calendar[[#This Row],[Annee]],1,1)+1</f>
        <v>155</v>
      </c>
      <c r="O1252" s="2" t="b">
        <f>IF(OR(Calendar[[#This Row],[Nom_Jour]]="Samedi",Calendar[[#This Row],[Nom_Jour]]="Dimanche"),TRUE)</f>
        <v>1</v>
      </c>
      <c r="P1252" s="1" t="b">
        <f>NOT(ISERROR(VLOOKUP(Calendar[[#This Row],[Date]],Fériés[Date Fériés],1,FALSE)))</f>
        <v>0</v>
      </c>
    </row>
    <row r="1253" spans="1:16" x14ac:dyDescent="0.3">
      <c r="A1253" s="1">
        <v>45082</v>
      </c>
      <c r="B1253" s="1" t="str">
        <f>TEXT(Calendar[[#This Row],[Date]],"aaaa")</f>
        <v>2023</v>
      </c>
      <c r="C1253" s="1" t="str">
        <f>"T"&amp;ROUNDUP(Calendar[[#This Row],[No_Mois]]/3,0)</f>
        <v>T2</v>
      </c>
      <c r="D1253">
        <f t="shared" si="21"/>
        <v>6</v>
      </c>
      <c r="E1253" s="2" t="str">
        <f>"M"&amp;Calendar[[#This Row],[No_Mois]]</f>
        <v>M6</v>
      </c>
      <c r="F1253" s="2" t="str">
        <f>Calendar[[#This Row],[Annee]]&amp;IF(LEN(Calendar[[#This Row],[No_Mois]])=1,"0"&amp;Calendar[[#This Row],[No_Mois]],Calendar[[#This Row],[No_Mois]])</f>
        <v>202306</v>
      </c>
      <c r="G1253" s="1" t="str">
        <f>TEXT(Calendar[[#This Row],[Date]],"mmmm")&amp;" "&amp;TEXT(Calendar[[#This Row],[Date]],"aa")</f>
        <v>juin 23</v>
      </c>
      <c r="H1253" s="1" t="str">
        <f>TEXT(Calendar[[#This Row],[Date]],"mmm")&amp;" "&amp;TEXT(Calendar[[#This Row],[Date]],"aa")</f>
        <v>juin 23</v>
      </c>
      <c r="I1253" s="2" t="str">
        <f>"S"&amp;IF(LEN(_xlfn.ISOWEEKNUM(Calendar[[#This Row],[Date]]))=1,"0"&amp;_xlfn.ISOWEEKNUM(Calendar[[#This Row],[Date]]),_xlfn.ISOWEEKNUM(Calendar[[#This Row],[Date]]))</f>
        <v>S23</v>
      </c>
      <c r="J1253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3" s="2" t="str">
        <f>TEXT(Calendar[[#This Row],[Date]],"jjjj")</f>
        <v>lundi</v>
      </c>
      <c r="L1253" s="2">
        <f>WEEKDAY(Calendar[[#This Row],[Date]],2)</f>
        <v>1</v>
      </c>
      <c r="M1253" s="2">
        <f>DAY(Calendar[[#This Row],[Date]])</f>
        <v>5</v>
      </c>
      <c r="N1253" s="2">
        <f>Calendar[[#This Row],[Date]]-DATE(Calendar[[#This Row],[Annee]],1,1)+1</f>
        <v>156</v>
      </c>
      <c r="O1253" s="2" t="b">
        <f>IF(OR(Calendar[[#This Row],[Nom_Jour]]="Samedi",Calendar[[#This Row],[Nom_Jour]]="Dimanche"),TRUE)</f>
        <v>0</v>
      </c>
      <c r="P1253" s="1" t="b">
        <f>NOT(ISERROR(VLOOKUP(Calendar[[#This Row],[Date]],Fériés[Date Fériés],1,FALSE)))</f>
        <v>0</v>
      </c>
    </row>
    <row r="1254" spans="1:16" x14ac:dyDescent="0.3">
      <c r="A1254" s="1">
        <v>45083</v>
      </c>
      <c r="B1254" s="1" t="str">
        <f>TEXT(Calendar[[#This Row],[Date]],"aaaa")</f>
        <v>2023</v>
      </c>
      <c r="C1254" s="1" t="str">
        <f>"T"&amp;ROUNDUP(Calendar[[#This Row],[No_Mois]]/3,0)</f>
        <v>T2</v>
      </c>
      <c r="D1254">
        <f t="shared" si="21"/>
        <v>6</v>
      </c>
      <c r="E1254" s="2" t="str">
        <f>"M"&amp;Calendar[[#This Row],[No_Mois]]</f>
        <v>M6</v>
      </c>
      <c r="F1254" s="2" t="str">
        <f>Calendar[[#This Row],[Annee]]&amp;IF(LEN(Calendar[[#This Row],[No_Mois]])=1,"0"&amp;Calendar[[#This Row],[No_Mois]],Calendar[[#This Row],[No_Mois]])</f>
        <v>202306</v>
      </c>
      <c r="G1254" s="1" t="str">
        <f>TEXT(Calendar[[#This Row],[Date]],"mmmm")&amp;" "&amp;TEXT(Calendar[[#This Row],[Date]],"aa")</f>
        <v>juin 23</v>
      </c>
      <c r="H1254" s="1" t="str">
        <f>TEXT(Calendar[[#This Row],[Date]],"mmm")&amp;" "&amp;TEXT(Calendar[[#This Row],[Date]],"aa")</f>
        <v>juin 23</v>
      </c>
      <c r="I1254" s="2" t="str">
        <f>"S"&amp;IF(LEN(_xlfn.ISOWEEKNUM(Calendar[[#This Row],[Date]]))=1,"0"&amp;_xlfn.ISOWEEKNUM(Calendar[[#This Row],[Date]]),_xlfn.ISOWEEKNUM(Calendar[[#This Row],[Date]]))</f>
        <v>S23</v>
      </c>
      <c r="J1254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4" s="2" t="str">
        <f>TEXT(Calendar[[#This Row],[Date]],"jjjj")</f>
        <v>mardi</v>
      </c>
      <c r="L1254" s="2">
        <f>WEEKDAY(Calendar[[#This Row],[Date]],2)</f>
        <v>2</v>
      </c>
      <c r="M1254" s="2">
        <f>DAY(Calendar[[#This Row],[Date]])</f>
        <v>6</v>
      </c>
      <c r="N1254" s="2">
        <f>Calendar[[#This Row],[Date]]-DATE(Calendar[[#This Row],[Annee]],1,1)+1</f>
        <v>157</v>
      </c>
      <c r="O1254" s="2" t="b">
        <f>IF(OR(Calendar[[#This Row],[Nom_Jour]]="Samedi",Calendar[[#This Row],[Nom_Jour]]="Dimanche"),TRUE)</f>
        <v>0</v>
      </c>
      <c r="P1254" s="1" t="b">
        <f>NOT(ISERROR(VLOOKUP(Calendar[[#This Row],[Date]],Fériés[Date Fériés],1,FALSE)))</f>
        <v>0</v>
      </c>
    </row>
    <row r="1255" spans="1:16" x14ac:dyDescent="0.3">
      <c r="A1255" s="1">
        <v>45084</v>
      </c>
      <c r="B1255" s="1" t="str">
        <f>TEXT(Calendar[[#This Row],[Date]],"aaaa")</f>
        <v>2023</v>
      </c>
      <c r="C1255" s="1" t="str">
        <f>"T"&amp;ROUNDUP(Calendar[[#This Row],[No_Mois]]/3,0)</f>
        <v>T2</v>
      </c>
      <c r="D1255">
        <f t="shared" si="21"/>
        <v>6</v>
      </c>
      <c r="E1255" s="2" t="str">
        <f>"M"&amp;Calendar[[#This Row],[No_Mois]]</f>
        <v>M6</v>
      </c>
      <c r="F1255" s="2" t="str">
        <f>Calendar[[#This Row],[Annee]]&amp;IF(LEN(Calendar[[#This Row],[No_Mois]])=1,"0"&amp;Calendar[[#This Row],[No_Mois]],Calendar[[#This Row],[No_Mois]])</f>
        <v>202306</v>
      </c>
      <c r="G1255" s="1" t="str">
        <f>TEXT(Calendar[[#This Row],[Date]],"mmmm")&amp;" "&amp;TEXT(Calendar[[#This Row],[Date]],"aa")</f>
        <v>juin 23</v>
      </c>
      <c r="H1255" s="1" t="str">
        <f>TEXT(Calendar[[#This Row],[Date]],"mmm")&amp;" "&amp;TEXT(Calendar[[#This Row],[Date]],"aa")</f>
        <v>juin 23</v>
      </c>
      <c r="I1255" s="2" t="str">
        <f>"S"&amp;IF(LEN(_xlfn.ISOWEEKNUM(Calendar[[#This Row],[Date]]))=1,"0"&amp;_xlfn.ISOWEEKNUM(Calendar[[#This Row],[Date]]),_xlfn.ISOWEEKNUM(Calendar[[#This Row],[Date]]))</f>
        <v>S23</v>
      </c>
      <c r="J1255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5" s="2" t="str">
        <f>TEXT(Calendar[[#This Row],[Date]],"jjjj")</f>
        <v>mercredi</v>
      </c>
      <c r="L1255" s="2">
        <f>WEEKDAY(Calendar[[#This Row],[Date]],2)</f>
        <v>3</v>
      </c>
      <c r="M1255" s="2">
        <f>DAY(Calendar[[#This Row],[Date]])</f>
        <v>7</v>
      </c>
      <c r="N1255" s="2">
        <f>Calendar[[#This Row],[Date]]-DATE(Calendar[[#This Row],[Annee]],1,1)+1</f>
        <v>158</v>
      </c>
      <c r="O1255" s="2" t="b">
        <f>IF(OR(Calendar[[#This Row],[Nom_Jour]]="Samedi",Calendar[[#This Row],[Nom_Jour]]="Dimanche"),TRUE)</f>
        <v>0</v>
      </c>
      <c r="P1255" s="1" t="b">
        <f>NOT(ISERROR(VLOOKUP(Calendar[[#This Row],[Date]],Fériés[Date Fériés],1,FALSE)))</f>
        <v>0</v>
      </c>
    </row>
    <row r="1256" spans="1:16" x14ac:dyDescent="0.3">
      <c r="A1256" s="1">
        <v>45085</v>
      </c>
      <c r="B1256" s="1" t="str">
        <f>TEXT(Calendar[[#This Row],[Date]],"aaaa")</f>
        <v>2023</v>
      </c>
      <c r="C1256" s="1" t="str">
        <f>"T"&amp;ROUNDUP(Calendar[[#This Row],[No_Mois]]/3,0)</f>
        <v>T2</v>
      </c>
      <c r="D1256">
        <f t="shared" si="21"/>
        <v>6</v>
      </c>
      <c r="E1256" s="2" t="str">
        <f>"M"&amp;Calendar[[#This Row],[No_Mois]]</f>
        <v>M6</v>
      </c>
      <c r="F1256" s="2" t="str">
        <f>Calendar[[#This Row],[Annee]]&amp;IF(LEN(Calendar[[#This Row],[No_Mois]])=1,"0"&amp;Calendar[[#This Row],[No_Mois]],Calendar[[#This Row],[No_Mois]])</f>
        <v>202306</v>
      </c>
      <c r="G1256" s="1" t="str">
        <f>TEXT(Calendar[[#This Row],[Date]],"mmmm")&amp;" "&amp;TEXT(Calendar[[#This Row],[Date]],"aa")</f>
        <v>juin 23</v>
      </c>
      <c r="H1256" s="1" t="str">
        <f>TEXT(Calendar[[#This Row],[Date]],"mmm")&amp;" "&amp;TEXT(Calendar[[#This Row],[Date]],"aa")</f>
        <v>juin 23</v>
      </c>
      <c r="I1256" s="2" t="str">
        <f>"S"&amp;IF(LEN(_xlfn.ISOWEEKNUM(Calendar[[#This Row],[Date]]))=1,"0"&amp;_xlfn.ISOWEEKNUM(Calendar[[#This Row],[Date]]),_xlfn.ISOWEEKNUM(Calendar[[#This Row],[Date]]))</f>
        <v>S23</v>
      </c>
      <c r="J1256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6" s="2" t="str">
        <f>TEXT(Calendar[[#This Row],[Date]],"jjjj")</f>
        <v>jeudi</v>
      </c>
      <c r="L1256" s="2">
        <f>WEEKDAY(Calendar[[#This Row],[Date]],2)</f>
        <v>4</v>
      </c>
      <c r="M1256" s="2">
        <f>DAY(Calendar[[#This Row],[Date]])</f>
        <v>8</v>
      </c>
      <c r="N1256" s="2">
        <f>Calendar[[#This Row],[Date]]-DATE(Calendar[[#This Row],[Annee]],1,1)+1</f>
        <v>159</v>
      </c>
      <c r="O1256" s="2" t="b">
        <f>IF(OR(Calendar[[#This Row],[Nom_Jour]]="Samedi",Calendar[[#This Row],[Nom_Jour]]="Dimanche"),TRUE)</f>
        <v>0</v>
      </c>
      <c r="P1256" s="1" t="b">
        <f>NOT(ISERROR(VLOOKUP(Calendar[[#This Row],[Date]],Fériés[Date Fériés],1,FALSE)))</f>
        <v>0</v>
      </c>
    </row>
    <row r="1257" spans="1:16" x14ac:dyDescent="0.3">
      <c r="A1257" s="1">
        <v>45086</v>
      </c>
      <c r="B1257" s="1" t="str">
        <f>TEXT(Calendar[[#This Row],[Date]],"aaaa")</f>
        <v>2023</v>
      </c>
      <c r="C1257" s="1" t="str">
        <f>"T"&amp;ROUNDUP(Calendar[[#This Row],[No_Mois]]/3,0)</f>
        <v>T2</v>
      </c>
      <c r="D1257">
        <f t="shared" si="21"/>
        <v>6</v>
      </c>
      <c r="E1257" s="2" t="str">
        <f>"M"&amp;Calendar[[#This Row],[No_Mois]]</f>
        <v>M6</v>
      </c>
      <c r="F1257" s="2" t="str">
        <f>Calendar[[#This Row],[Annee]]&amp;IF(LEN(Calendar[[#This Row],[No_Mois]])=1,"0"&amp;Calendar[[#This Row],[No_Mois]],Calendar[[#This Row],[No_Mois]])</f>
        <v>202306</v>
      </c>
      <c r="G1257" s="1" t="str">
        <f>TEXT(Calendar[[#This Row],[Date]],"mmmm")&amp;" "&amp;TEXT(Calendar[[#This Row],[Date]],"aa")</f>
        <v>juin 23</v>
      </c>
      <c r="H1257" s="1" t="str">
        <f>TEXT(Calendar[[#This Row],[Date]],"mmm")&amp;" "&amp;TEXT(Calendar[[#This Row],[Date]],"aa")</f>
        <v>juin 23</v>
      </c>
      <c r="I1257" s="2" t="str">
        <f>"S"&amp;IF(LEN(_xlfn.ISOWEEKNUM(Calendar[[#This Row],[Date]]))=1,"0"&amp;_xlfn.ISOWEEKNUM(Calendar[[#This Row],[Date]]),_xlfn.ISOWEEKNUM(Calendar[[#This Row],[Date]]))</f>
        <v>S23</v>
      </c>
      <c r="J1257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7" s="2" t="str">
        <f>TEXT(Calendar[[#This Row],[Date]],"jjjj")</f>
        <v>vendredi</v>
      </c>
      <c r="L1257" s="2">
        <f>WEEKDAY(Calendar[[#This Row],[Date]],2)</f>
        <v>5</v>
      </c>
      <c r="M1257" s="2">
        <f>DAY(Calendar[[#This Row],[Date]])</f>
        <v>9</v>
      </c>
      <c r="N1257" s="2">
        <f>Calendar[[#This Row],[Date]]-DATE(Calendar[[#This Row],[Annee]],1,1)+1</f>
        <v>160</v>
      </c>
      <c r="O1257" s="2" t="b">
        <f>IF(OR(Calendar[[#This Row],[Nom_Jour]]="Samedi",Calendar[[#This Row],[Nom_Jour]]="Dimanche"),TRUE)</f>
        <v>0</v>
      </c>
      <c r="P1257" s="1" t="b">
        <f>NOT(ISERROR(VLOOKUP(Calendar[[#This Row],[Date]],Fériés[Date Fériés],1,FALSE)))</f>
        <v>0</v>
      </c>
    </row>
    <row r="1258" spans="1:16" x14ac:dyDescent="0.3">
      <c r="A1258" s="1">
        <v>45087</v>
      </c>
      <c r="B1258" s="1" t="str">
        <f>TEXT(Calendar[[#This Row],[Date]],"aaaa")</f>
        <v>2023</v>
      </c>
      <c r="C1258" s="1" t="str">
        <f>"T"&amp;ROUNDUP(Calendar[[#This Row],[No_Mois]]/3,0)</f>
        <v>T2</v>
      </c>
      <c r="D1258">
        <f t="shared" si="21"/>
        <v>6</v>
      </c>
      <c r="E1258" s="2" t="str">
        <f>"M"&amp;Calendar[[#This Row],[No_Mois]]</f>
        <v>M6</v>
      </c>
      <c r="F1258" s="2" t="str">
        <f>Calendar[[#This Row],[Annee]]&amp;IF(LEN(Calendar[[#This Row],[No_Mois]])=1,"0"&amp;Calendar[[#This Row],[No_Mois]],Calendar[[#This Row],[No_Mois]])</f>
        <v>202306</v>
      </c>
      <c r="G1258" s="1" t="str">
        <f>TEXT(Calendar[[#This Row],[Date]],"mmmm")&amp;" "&amp;TEXT(Calendar[[#This Row],[Date]],"aa")</f>
        <v>juin 23</v>
      </c>
      <c r="H1258" s="1" t="str">
        <f>TEXT(Calendar[[#This Row],[Date]],"mmm")&amp;" "&amp;TEXT(Calendar[[#This Row],[Date]],"aa")</f>
        <v>juin 23</v>
      </c>
      <c r="I1258" s="2" t="str">
        <f>"S"&amp;IF(LEN(_xlfn.ISOWEEKNUM(Calendar[[#This Row],[Date]]))=1,"0"&amp;_xlfn.ISOWEEKNUM(Calendar[[#This Row],[Date]]),_xlfn.ISOWEEKNUM(Calendar[[#This Row],[Date]]))</f>
        <v>S23</v>
      </c>
      <c r="J1258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8" s="2" t="str">
        <f>TEXT(Calendar[[#This Row],[Date]],"jjjj")</f>
        <v>samedi</v>
      </c>
      <c r="L1258" s="2">
        <f>WEEKDAY(Calendar[[#This Row],[Date]],2)</f>
        <v>6</v>
      </c>
      <c r="M1258" s="2">
        <f>DAY(Calendar[[#This Row],[Date]])</f>
        <v>10</v>
      </c>
      <c r="N1258" s="2">
        <f>Calendar[[#This Row],[Date]]-DATE(Calendar[[#This Row],[Annee]],1,1)+1</f>
        <v>161</v>
      </c>
      <c r="O1258" s="2" t="b">
        <f>IF(OR(Calendar[[#This Row],[Nom_Jour]]="Samedi",Calendar[[#This Row],[Nom_Jour]]="Dimanche"),TRUE)</f>
        <v>1</v>
      </c>
      <c r="P1258" s="1" t="b">
        <f>NOT(ISERROR(VLOOKUP(Calendar[[#This Row],[Date]],Fériés[Date Fériés],1,FALSE)))</f>
        <v>0</v>
      </c>
    </row>
    <row r="1259" spans="1:16" x14ac:dyDescent="0.3">
      <c r="A1259" s="1">
        <v>45088</v>
      </c>
      <c r="B1259" s="1" t="str">
        <f>TEXT(Calendar[[#This Row],[Date]],"aaaa")</f>
        <v>2023</v>
      </c>
      <c r="C1259" s="1" t="str">
        <f>"T"&amp;ROUNDUP(Calendar[[#This Row],[No_Mois]]/3,0)</f>
        <v>T2</v>
      </c>
      <c r="D1259">
        <f t="shared" si="21"/>
        <v>6</v>
      </c>
      <c r="E1259" s="2" t="str">
        <f>"M"&amp;Calendar[[#This Row],[No_Mois]]</f>
        <v>M6</v>
      </c>
      <c r="F1259" s="2" t="str">
        <f>Calendar[[#This Row],[Annee]]&amp;IF(LEN(Calendar[[#This Row],[No_Mois]])=1,"0"&amp;Calendar[[#This Row],[No_Mois]],Calendar[[#This Row],[No_Mois]])</f>
        <v>202306</v>
      </c>
      <c r="G1259" s="1" t="str">
        <f>TEXT(Calendar[[#This Row],[Date]],"mmmm")&amp;" "&amp;TEXT(Calendar[[#This Row],[Date]],"aa")</f>
        <v>juin 23</v>
      </c>
      <c r="H1259" s="1" t="str">
        <f>TEXT(Calendar[[#This Row],[Date]],"mmm")&amp;" "&amp;TEXT(Calendar[[#This Row],[Date]],"aa")</f>
        <v>juin 23</v>
      </c>
      <c r="I1259" s="2" t="str">
        <f>"S"&amp;IF(LEN(_xlfn.ISOWEEKNUM(Calendar[[#This Row],[Date]]))=1,"0"&amp;_xlfn.ISOWEEKNUM(Calendar[[#This Row],[Date]]),_xlfn.ISOWEEKNUM(Calendar[[#This Row],[Date]]))</f>
        <v>S23</v>
      </c>
      <c r="J1259" s="2" t="str">
        <f>Calendar[[#This Row],[Annee]]&amp;"-"&amp;IF(LEN(_xlfn.ISOWEEKNUM(Calendar[[#This Row],[Date]]))=1,"0"&amp;_xlfn.ISOWEEKNUM(Calendar[[#This Row],[Date]]),_xlfn.ISOWEEKNUM(Calendar[[#This Row],[Date]]))</f>
        <v>2023-23</v>
      </c>
      <c r="K1259" s="2" t="str">
        <f>TEXT(Calendar[[#This Row],[Date]],"jjjj")</f>
        <v>dimanche</v>
      </c>
      <c r="L1259" s="2">
        <f>WEEKDAY(Calendar[[#This Row],[Date]],2)</f>
        <v>7</v>
      </c>
      <c r="M1259" s="2">
        <f>DAY(Calendar[[#This Row],[Date]])</f>
        <v>11</v>
      </c>
      <c r="N1259" s="2">
        <f>Calendar[[#This Row],[Date]]-DATE(Calendar[[#This Row],[Annee]],1,1)+1</f>
        <v>162</v>
      </c>
      <c r="O1259" s="2" t="b">
        <f>IF(OR(Calendar[[#This Row],[Nom_Jour]]="Samedi",Calendar[[#This Row],[Nom_Jour]]="Dimanche"),TRUE)</f>
        <v>1</v>
      </c>
      <c r="P1259" s="1" t="b">
        <f>NOT(ISERROR(VLOOKUP(Calendar[[#This Row],[Date]],Fériés[Date Fériés],1,FALSE)))</f>
        <v>0</v>
      </c>
    </row>
    <row r="1260" spans="1:16" x14ac:dyDescent="0.3">
      <c r="A1260" s="1">
        <v>45089</v>
      </c>
      <c r="B1260" s="1" t="str">
        <f>TEXT(Calendar[[#This Row],[Date]],"aaaa")</f>
        <v>2023</v>
      </c>
      <c r="C1260" s="1" t="str">
        <f>"T"&amp;ROUNDUP(Calendar[[#This Row],[No_Mois]]/3,0)</f>
        <v>T2</v>
      </c>
      <c r="D1260">
        <f t="shared" si="21"/>
        <v>6</v>
      </c>
      <c r="E1260" s="2" t="str">
        <f>"M"&amp;Calendar[[#This Row],[No_Mois]]</f>
        <v>M6</v>
      </c>
      <c r="F1260" s="2" t="str">
        <f>Calendar[[#This Row],[Annee]]&amp;IF(LEN(Calendar[[#This Row],[No_Mois]])=1,"0"&amp;Calendar[[#This Row],[No_Mois]],Calendar[[#This Row],[No_Mois]])</f>
        <v>202306</v>
      </c>
      <c r="G1260" s="1" t="str">
        <f>TEXT(Calendar[[#This Row],[Date]],"mmmm")&amp;" "&amp;TEXT(Calendar[[#This Row],[Date]],"aa")</f>
        <v>juin 23</v>
      </c>
      <c r="H1260" s="1" t="str">
        <f>TEXT(Calendar[[#This Row],[Date]],"mmm")&amp;" "&amp;TEXT(Calendar[[#This Row],[Date]],"aa")</f>
        <v>juin 23</v>
      </c>
      <c r="I1260" s="2" t="str">
        <f>"S"&amp;IF(LEN(_xlfn.ISOWEEKNUM(Calendar[[#This Row],[Date]]))=1,"0"&amp;_xlfn.ISOWEEKNUM(Calendar[[#This Row],[Date]]),_xlfn.ISOWEEKNUM(Calendar[[#This Row],[Date]]))</f>
        <v>S24</v>
      </c>
      <c r="J1260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0" s="2" t="str">
        <f>TEXT(Calendar[[#This Row],[Date]],"jjjj")</f>
        <v>lundi</v>
      </c>
      <c r="L1260" s="2">
        <f>WEEKDAY(Calendar[[#This Row],[Date]],2)</f>
        <v>1</v>
      </c>
      <c r="M1260" s="2">
        <f>DAY(Calendar[[#This Row],[Date]])</f>
        <v>12</v>
      </c>
      <c r="N1260" s="2">
        <f>Calendar[[#This Row],[Date]]-DATE(Calendar[[#This Row],[Annee]],1,1)+1</f>
        <v>163</v>
      </c>
      <c r="O1260" s="2" t="b">
        <f>IF(OR(Calendar[[#This Row],[Nom_Jour]]="Samedi",Calendar[[#This Row],[Nom_Jour]]="Dimanche"),TRUE)</f>
        <v>0</v>
      </c>
      <c r="P1260" s="1" t="b">
        <f>NOT(ISERROR(VLOOKUP(Calendar[[#This Row],[Date]],Fériés[Date Fériés],1,FALSE)))</f>
        <v>0</v>
      </c>
    </row>
    <row r="1261" spans="1:16" x14ac:dyDescent="0.3">
      <c r="A1261" s="1">
        <v>45090</v>
      </c>
      <c r="B1261" s="1" t="str">
        <f>TEXT(Calendar[[#This Row],[Date]],"aaaa")</f>
        <v>2023</v>
      </c>
      <c r="C1261" s="1" t="str">
        <f>"T"&amp;ROUNDUP(Calendar[[#This Row],[No_Mois]]/3,0)</f>
        <v>T2</v>
      </c>
      <c r="D1261">
        <f t="shared" si="21"/>
        <v>6</v>
      </c>
      <c r="E1261" s="2" t="str">
        <f>"M"&amp;Calendar[[#This Row],[No_Mois]]</f>
        <v>M6</v>
      </c>
      <c r="F1261" s="2" t="str">
        <f>Calendar[[#This Row],[Annee]]&amp;IF(LEN(Calendar[[#This Row],[No_Mois]])=1,"0"&amp;Calendar[[#This Row],[No_Mois]],Calendar[[#This Row],[No_Mois]])</f>
        <v>202306</v>
      </c>
      <c r="G1261" s="1" t="str">
        <f>TEXT(Calendar[[#This Row],[Date]],"mmmm")&amp;" "&amp;TEXT(Calendar[[#This Row],[Date]],"aa")</f>
        <v>juin 23</v>
      </c>
      <c r="H1261" s="1" t="str">
        <f>TEXT(Calendar[[#This Row],[Date]],"mmm")&amp;" "&amp;TEXT(Calendar[[#This Row],[Date]],"aa")</f>
        <v>juin 23</v>
      </c>
      <c r="I1261" s="2" t="str">
        <f>"S"&amp;IF(LEN(_xlfn.ISOWEEKNUM(Calendar[[#This Row],[Date]]))=1,"0"&amp;_xlfn.ISOWEEKNUM(Calendar[[#This Row],[Date]]),_xlfn.ISOWEEKNUM(Calendar[[#This Row],[Date]]))</f>
        <v>S24</v>
      </c>
      <c r="J1261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1" s="2" t="str">
        <f>TEXT(Calendar[[#This Row],[Date]],"jjjj")</f>
        <v>mardi</v>
      </c>
      <c r="L1261" s="2">
        <f>WEEKDAY(Calendar[[#This Row],[Date]],2)</f>
        <v>2</v>
      </c>
      <c r="M1261" s="2">
        <f>DAY(Calendar[[#This Row],[Date]])</f>
        <v>13</v>
      </c>
      <c r="N1261" s="2">
        <f>Calendar[[#This Row],[Date]]-DATE(Calendar[[#This Row],[Annee]],1,1)+1</f>
        <v>164</v>
      </c>
      <c r="O1261" s="2" t="b">
        <f>IF(OR(Calendar[[#This Row],[Nom_Jour]]="Samedi",Calendar[[#This Row],[Nom_Jour]]="Dimanche"),TRUE)</f>
        <v>0</v>
      </c>
      <c r="P1261" s="1" t="b">
        <f>NOT(ISERROR(VLOOKUP(Calendar[[#This Row],[Date]],Fériés[Date Fériés],1,FALSE)))</f>
        <v>0</v>
      </c>
    </row>
    <row r="1262" spans="1:16" x14ac:dyDescent="0.3">
      <c r="A1262" s="1">
        <v>45091</v>
      </c>
      <c r="B1262" s="1" t="str">
        <f>TEXT(Calendar[[#This Row],[Date]],"aaaa")</f>
        <v>2023</v>
      </c>
      <c r="C1262" s="1" t="str">
        <f>"T"&amp;ROUNDUP(Calendar[[#This Row],[No_Mois]]/3,0)</f>
        <v>T2</v>
      </c>
      <c r="D1262">
        <f t="shared" si="21"/>
        <v>6</v>
      </c>
      <c r="E1262" s="2" t="str">
        <f>"M"&amp;Calendar[[#This Row],[No_Mois]]</f>
        <v>M6</v>
      </c>
      <c r="F1262" s="2" t="str">
        <f>Calendar[[#This Row],[Annee]]&amp;IF(LEN(Calendar[[#This Row],[No_Mois]])=1,"0"&amp;Calendar[[#This Row],[No_Mois]],Calendar[[#This Row],[No_Mois]])</f>
        <v>202306</v>
      </c>
      <c r="G1262" s="1" t="str">
        <f>TEXT(Calendar[[#This Row],[Date]],"mmmm")&amp;" "&amp;TEXT(Calendar[[#This Row],[Date]],"aa")</f>
        <v>juin 23</v>
      </c>
      <c r="H1262" s="1" t="str">
        <f>TEXT(Calendar[[#This Row],[Date]],"mmm")&amp;" "&amp;TEXT(Calendar[[#This Row],[Date]],"aa")</f>
        <v>juin 23</v>
      </c>
      <c r="I1262" s="2" t="str">
        <f>"S"&amp;IF(LEN(_xlfn.ISOWEEKNUM(Calendar[[#This Row],[Date]]))=1,"0"&amp;_xlfn.ISOWEEKNUM(Calendar[[#This Row],[Date]]),_xlfn.ISOWEEKNUM(Calendar[[#This Row],[Date]]))</f>
        <v>S24</v>
      </c>
      <c r="J1262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2" s="2" t="str">
        <f>TEXT(Calendar[[#This Row],[Date]],"jjjj")</f>
        <v>mercredi</v>
      </c>
      <c r="L1262" s="2">
        <f>WEEKDAY(Calendar[[#This Row],[Date]],2)</f>
        <v>3</v>
      </c>
      <c r="M1262" s="2">
        <f>DAY(Calendar[[#This Row],[Date]])</f>
        <v>14</v>
      </c>
      <c r="N1262" s="2">
        <f>Calendar[[#This Row],[Date]]-DATE(Calendar[[#This Row],[Annee]],1,1)+1</f>
        <v>165</v>
      </c>
      <c r="O1262" s="2" t="b">
        <f>IF(OR(Calendar[[#This Row],[Nom_Jour]]="Samedi",Calendar[[#This Row],[Nom_Jour]]="Dimanche"),TRUE)</f>
        <v>0</v>
      </c>
      <c r="P1262" s="1" t="b">
        <f>NOT(ISERROR(VLOOKUP(Calendar[[#This Row],[Date]],Fériés[Date Fériés],1,FALSE)))</f>
        <v>0</v>
      </c>
    </row>
    <row r="1263" spans="1:16" x14ac:dyDescent="0.3">
      <c r="A1263" s="1">
        <v>45092</v>
      </c>
      <c r="B1263" s="1" t="str">
        <f>TEXT(Calendar[[#This Row],[Date]],"aaaa")</f>
        <v>2023</v>
      </c>
      <c r="C1263" s="1" t="str">
        <f>"T"&amp;ROUNDUP(Calendar[[#This Row],[No_Mois]]/3,0)</f>
        <v>T2</v>
      </c>
      <c r="D1263">
        <f t="shared" si="21"/>
        <v>6</v>
      </c>
      <c r="E1263" s="2" t="str">
        <f>"M"&amp;Calendar[[#This Row],[No_Mois]]</f>
        <v>M6</v>
      </c>
      <c r="F1263" s="2" t="str">
        <f>Calendar[[#This Row],[Annee]]&amp;IF(LEN(Calendar[[#This Row],[No_Mois]])=1,"0"&amp;Calendar[[#This Row],[No_Mois]],Calendar[[#This Row],[No_Mois]])</f>
        <v>202306</v>
      </c>
      <c r="G1263" s="1" t="str">
        <f>TEXT(Calendar[[#This Row],[Date]],"mmmm")&amp;" "&amp;TEXT(Calendar[[#This Row],[Date]],"aa")</f>
        <v>juin 23</v>
      </c>
      <c r="H1263" s="1" t="str">
        <f>TEXT(Calendar[[#This Row],[Date]],"mmm")&amp;" "&amp;TEXT(Calendar[[#This Row],[Date]],"aa")</f>
        <v>juin 23</v>
      </c>
      <c r="I1263" s="2" t="str">
        <f>"S"&amp;IF(LEN(_xlfn.ISOWEEKNUM(Calendar[[#This Row],[Date]]))=1,"0"&amp;_xlfn.ISOWEEKNUM(Calendar[[#This Row],[Date]]),_xlfn.ISOWEEKNUM(Calendar[[#This Row],[Date]]))</f>
        <v>S24</v>
      </c>
      <c r="J1263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3" s="2" t="str">
        <f>TEXT(Calendar[[#This Row],[Date]],"jjjj")</f>
        <v>jeudi</v>
      </c>
      <c r="L1263" s="2">
        <f>WEEKDAY(Calendar[[#This Row],[Date]],2)</f>
        <v>4</v>
      </c>
      <c r="M1263" s="2">
        <f>DAY(Calendar[[#This Row],[Date]])</f>
        <v>15</v>
      </c>
      <c r="N1263" s="2">
        <f>Calendar[[#This Row],[Date]]-DATE(Calendar[[#This Row],[Annee]],1,1)+1</f>
        <v>166</v>
      </c>
      <c r="O1263" s="2" t="b">
        <f>IF(OR(Calendar[[#This Row],[Nom_Jour]]="Samedi",Calendar[[#This Row],[Nom_Jour]]="Dimanche"),TRUE)</f>
        <v>0</v>
      </c>
      <c r="P1263" s="1" t="b">
        <f>NOT(ISERROR(VLOOKUP(Calendar[[#This Row],[Date]],Fériés[Date Fériés],1,FALSE)))</f>
        <v>0</v>
      </c>
    </row>
    <row r="1264" spans="1:16" x14ac:dyDescent="0.3">
      <c r="A1264" s="1">
        <v>45093</v>
      </c>
      <c r="B1264" s="1" t="str">
        <f>TEXT(Calendar[[#This Row],[Date]],"aaaa")</f>
        <v>2023</v>
      </c>
      <c r="C1264" s="1" t="str">
        <f>"T"&amp;ROUNDUP(Calendar[[#This Row],[No_Mois]]/3,0)</f>
        <v>T2</v>
      </c>
      <c r="D1264">
        <f t="shared" si="21"/>
        <v>6</v>
      </c>
      <c r="E1264" s="2" t="str">
        <f>"M"&amp;Calendar[[#This Row],[No_Mois]]</f>
        <v>M6</v>
      </c>
      <c r="F1264" s="2" t="str">
        <f>Calendar[[#This Row],[Annee]]&amp;IF(LEN(Calendar[[#This Row],[No_Mois]])=1,"0"&amp;Calendar[[#This Row],[No_Mois]],Calendar[[#This Row],[No_Mois]])</f>
        <v>202306</v>
      </c>
      <c r="G1264" s="1" t="str">
        <f>TEXT(Calendar[[#This Row],[Date]],"mmmm")&amp;" "&amp;TEXT(Calendar[[#This Row],[Date]],"aa")</f>
        <v>juin 23</v>
      </c>
      <c r="H1264" s="1" t="str">
        <f>TEXT(Calendar[[#This Row],[Date]],"mmm")&amp;" "&amp;TEXT(Calendar[[#This Row],[Date]],"aa")</f>
        <v>juin 23</v>
      </c>
      <c r="I1264" s="2" t="str">
        <f>"S"&amp;IF(LEN(_xlfn.ISOWEEKNUM(Calendar[[#This Row],[Date]]))=1,"0"&amp;_xlfn.ISOWEEKNUM(Calendar[[#This Row],[Date]]),_xlfn.ISOWEEKNUM(Calendar[[#This Row],[Date]]))</f>
        <v>S24</v>
      </c>
      <c r="J1264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4" s="2" t="str">
        <f>TEXT(Calendar[[#This Row],[Date]],"jjjj")</f>
        <v>vendredi</v>
      </c>
      <c r="L1264" s="2">
        <f>WEEKDAY(Calendar[[#This Row],[Date]],2)</f>
        <v>5</v>
      </c>
      <c r="M1264" s="2">
        <f>DAY(Calendar[[#This Row],[Date]])</f>
        <v>16</v>
      </c>
      <c r="N1264" s="2">
        <f>Calendar[[#This Row],[Date]]-DATE(Calendar[[#This Row],[Annee]],1,1)+1</f>
        <v>167</v>
      </c>
      <c r="O1264" s="2" t="b">
        <f>IF(OR(Calendar[[#This Row],[Nom_Jour]]="Samedi",Calendar[[#This Row],[Nom_Jour]]="Dimanche"),TRUE)</f>
        <v>0</v>
      </c>
      <c r="P1264" s="1" t="b">
        <f>NOT(ISERROR(VLOOKUP(Calendar[[#This Row],[Date]],Fériés[Date Fériés],1,FALSE)))</f>
        <v>0</v>
      </c>
    </row>
    <row r="1265" spans="1:16" x14ac:dyDescent="0.3">
      <c r="A1265" s="1">
        <v>45094</v>
      </c>
      <c r="B1265" s="1" t="str">
        <f>TEXT(Calendar[[#This Row],[Date]],"aaaa")</f>
        <v>2023</v>
      </c>
      <c r="C1265" s="1" t="str">
        <f>"T"&amp;ROUNDUP(Calendar[[#This Row],[No_Mois]]/3,0)</f>
        <v>T2</v>
      </c>
      <c r="D1265">
        <f t="shared" si="21"/>
        <v>6</v>
      </c>
      <c r="E1265" s="2" t="str">
        <f>"M"&amp;Calendar[[#This Row],[No_Mois]]</f>
        <v>M6</v>
      </c>
      <c r="F1265" s="2" t="str">
        <f>Calendar[[#This Row],[Annee]]&amp;IF(LEN(Calendar[[#This Row],[No_Mois]])=1,"0"&amp;Calendar[[#This Row],[No_Mois]],Calendar[[#This Row],[No_Mois]])</f>
        <v>202306</v>
      </c>
      <c r="G1265" s="1" t="str">
        <f>TEXT(Calendar[[#This Row],[Date]],"mmmm")&amp;" "&amp;TEXT(Calendar[[#This Row],[Date]],"aa")</f>
        <v>juin 23</v>
      </c>
      <c r="H1265" s="1" t="str">
        <f>TEXT(Calendar[[#This Row],[Date]],"mmm")&amp;" "&amp;TEXT(Calendar[[#This Row],[Date]],"aa")</f>
        <v>juin 23</v>
      </c>
      <c r="I1265" s="2" t="str">
        <f>"S"&amp;IF(LEN(_xlfn.ISOWEEKNUM(Calendar[[#This Row],[Date]]))=1,"0"&amp;_xlfn.ISOWEEKNUM(Calendar[[#This Row],[Date]]),_xlfn.ISOWEEKNUM(Calendar[[#This Row],[Date]]))</f>
        <v>S24</v>
      </c>
      <c r="J1265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5" s="2" t="str">
        <f>TEXT(Calendar[[#This Row],[Date]],"jjjj")</f>
        <v>samedi</v>
      </c>
      <c r="L1265" s="2">
        <f>WEEKDAY(Calendar[[#This Row],[Date]],2)</f>
        <v>6</v>
      </c>
      <c r="M1265" s="2">
        <f>DAY(Calendar[[#This Row],[Date]])</f>
        <v>17</v>
      </c>
      <c r="N1265" s="2">
        <f>Calendar[[#This Row],[Date]]-DATE(Calendar[[#This Row],[Annee]],1,1)+1</f>
        <v>168</v>
      </c>
      <c r="O1265" s="2" t="b">
        <f>IF(OR(Calendar[[#This Row],[Nom_Jour]]="Samedi",Calendar[[#This Row],[Nom_Jour]]="Dimanche"),TRUE)</f>
        <v>1</v>
      </c>
      <c r="P1265" s="1" t="b">
        <f>NOT(ISERROR(VLOOKUP(Calendar[[#This Row],[Date]],Fériés[Date Fériés],1,FALSE)))</f>
        <v>0</v>
      </c>
    </row>
    <row r="1266" spans="1:16" x14ac:dyDescent="0.3">
      <c r="A1266" s="1">
        <v>45095</v>
      </c>
      <c r="B1266" s="1" t="str">
        <f>TEXT(Calendar[[#This Row],[Date]],"aaaa")</f>
        <v>2023</v>
      </c>
      <c r="C1266" s="1" t="str">
        <f>"T"&amp;ROUNDUP(Calendar[[#This Row],[No_Mois]]/3,0)</f>
        <v>T2</v>
      </c>
      <c r="D1266">
        <f t="shared" si="21"/>
        <v>6</v>
      </c>
      <c r="E1266" s="2" t="str">
        <f>"M"&amp;Calendar[[#This Row],[No_Mois]]</f>
        <v>M6</v>
      </c>
      <c r="F1266" s="2" t="str">
        <f>Calendar[[#This Row],[Annee]]&amp;IF(LEN(Calendar[[#This Row],[No_Mois]])=1,"0"&amp;Calendar[[#This Row],[No_Mois]],Calendar[[#This Row],[No_Mois]])</f>
        <v>202306</v>
      </c>
      <c r="G1266" s="1" t="str">
        <f>TEXT(Calendar[[#This Row],[Date]],"mmmm")&amp;" "&amp;TEXT(Calendar[[#This Row],[Date]],"aa")</f>
        <v>juin 23</v>
      </c>
      <c r="H1266" s="1" t="str">
        <f>TEXT(Calendar[[#This Row],[Date]],"mmm")&amp;" "&amp;TEXT(Calendar[[#This Row],[Date]],"aa")</f>
        <v>juin 23</v>
      </c>
      <c r="I1266" s="2" t="str">
        <f>"S"&amp;IF(LEN(_xlfn.ISOWEEKNUM(Calendar[[#This Row],[Date]]))=1,"0"&amp;_xlfn.ISOWEEKNUM(Calendar[[#This Row],[Date]]),_xlfn.ISOWEEKNUM(Calendar[[#This Row],[Date]]))</f>
        <v>S24</v>
      </c>
      <c r="J1266" s="2" t="str">
        <f>Calendar[[#This Row],[Annee]]&amp;"-"&amp;IF(LEN(_xlfn.ISOWEEKNUM(Calendar[[#This Row],[Date]]))=1,"0"&amp;_xlfn.ISOWEEKNUM(Calendar[[#This Row],[Date]]),_xlfn.ISOWEEKNUM(Calendar[[#This Row],[Date]]))</f>
        <v>2023-24</v>
      </c>
      <c r="K1266" s="2" t="str">
        <f>TEXT(Calendar[[#This Row],[Date]],"jjjj")</f>
        <v>dimanche</v>
      </c>
      <c r="L1266" s="2">
        <f>WEEKDAY(Calendar[[#This Row],[Date]],2)</f>
        <v>7</v>
      </c>
      <c r="M1266" s="2">
        <f>DAY(Calendar[[#This Row],[Date]])</f>
        <v>18</v>
      </c>
      <c r="N1266" s="2">
        <f>Calendar[[#This Row],[Date]]-DATE(Calendar[[#This Row],[Annee]],1,1)+1</f>
        <v>169</v>
      </c>
      <c r="O1266" s="2" t="b">
        <f>IF(OR(Calendar[[#This Row],[Nom_Jour]]="Samedi",Calendar[[#This Row],[Nom_Jour]]="Dimanche"),TRUE)</f>
        <v>1</v>
      </c>
      <c r="P1266" s="1" t="b">
        <f>NOT(ISERROR(VLOOKUP(Calendar[[#This Row],[Date]],Fériés[Date Fériés],1,FALSE)))</f>
        <v>0</v>
      </c>
    </row>
    <row r="1267" spans="1:16" x14ac:dyDescent="0.3">
      <c r="A1267" s="1">
        <v>45096</v>
      </c>
      <c r="B1267" s="1" t="str">
        <f>TEXT(Calendar[[#This Row],[Date]],"aaaa")</f>
        <v>2023</v>
      </c>
      <c r="C1267" s="1" t="str">
        <f>"T"&amp;ROUNDUP(Calendar[[#This Row],[No_Mois]]/3,0)</f>
        <v>T2</v>
      </c>
      <c r="D1267">
        <f t="shared" si="21"/>
        <v>6</v>
      </c>
      <c r="E1267" s="2" t="str">
        <f>"M"&amp;Calendar[[#This Row],[No_Mois]]</f>
        <v>M6</v>
      </c>
      <c r="F1267" s="2" t="str">
        <f>Calendar[[#This Row],[Annee]]&amp;IF(LEN(Calendar[[#This Row],[No_Mois]])=1,"0"&amp;Calendar[[#This Row],[No_Mois]],Calendar[[#This Row],[No_Mois]])</f>
        <v>202306</v>
      </c>
      <c r="G1267" s="1" t="str">
        <f>TEXT(Calendar[[#This Row],[Date]],"mmmm")&amp;" "&amp;TEXT(Calendar[[#This Row],[Date]],"aa")</f>
        <v>juin 23</v>
      </c>
      <c r="H1267" s="1" t="str">
        <f>TEXT(Calendar[[#This Row],[Date]],"mmm")&amp;" "&amp;TEXT(Calendar[[#This Row],[Date]],"aa")</f>
        <v>juin 23</v>
      </c>
      <c r="I1267" s="2" t="str">
        <f>"S"&amp;IF(LEN(_xlfn.ISOWEEKNUM(Calendar[[#This Row],[Date]]))=1,"0"&amp;_xlfn.ISOWEEKNUM(Calendar[[#This Row],[Date]]),_xlfn.ISOWEEKNUM(Calendar[[#This Row],[Date]]))</f>
        <v>S25</v>
      </c>
      <c r="J1267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67" s="2" t="str">
        <f>TEXT(Calendar[[#This Row],[Date]],"jjjj")</f>
        <v>lundi</v>
      </c>
      <c r="L1267" s="2">
        <f>WEEKDAY(Calendar[[#This Row],[Date]],2)</f>
        <v>1</v>
      </c>
      <c r="M1267" s="2">
        <f>DAY(Calendar[[#This Row],[Date]])</f>
        <v>19</v>
      </c>
      <c r="N1267" s="2">
        <f>Calendar[[#This Row],[Date]]-DATE(Calendar[[#This Row],[Annee]],1,1)+1</f>
        <v>170</v>
      </c>
      <c r="O1267" s="2" t="b">
        <f>IF(OR(Calendar[[#This Row],[Nom_Jour]]="Samedi",Calendar[[#This Row],[Nom_Jour]]="Dimanche"),TRUE)</f>
        <v>0</v>
      </c>
      <c r="P1267" s="1" t="b">
        <f>NOT(ISERROR(VLOOKUP(Calendar[[#This Row],[Date]],Fériés[Date Fériés],1,FALSE)))</f>
        <v>0</v>
      </c>
    </row>
    <row r="1268" spans="1:16" x14ac:dyDescent="0.3">
      <c r="A1268" s="1">
        <v>45097</v>
      </c>
      <c r="B1268" s="1" t="str">
        <f>TEXT(Calendar[[#This Row],[Date]],"aaaa")</f>
        <v>2023</v>
      </c>
      <c r="C1268" s="1" t="str">
        <f>"T"&amp;ROUNDUP(Calendar[[#This Row],[No_Mois]]/3,0)</f>
        <v>T2</v>
      </c>
      <c r="D1268">
        <f t="shared" si="21"/>
        <v>6</v>
      </c>
      <c r="E1268" s="2" t="str">
        <f>"M"&amp;Calendar[[#This Row],[No_Mois]]</f>
        <v>M6</v>
      </c>
      <c r="F1268" s="2" t="str">
        <f>Calendar[[#This Row],[Annee]]&amp;IF(LEN(Calendar[[#This Row],[No_Mois]])=1,"0"&amp;Calendar[[#This Row],[No_Mois]],Calendar[[#This Row],[No_Mois]])</f>
        <v>202306</v>
      </c>
      <c r="G1268" s="1" t="str">
        <f>TEXT(Calendar[[#This Row],[Date]],"mmmm")&amp;" "&amp;TEXT(Calendar[[#This Row],[Date]],"aa")</f>
        <v>juin 23</v>
      </c>
      <c r="H1268" s="1" t="str">
        <f>TEXT(Calendar[[#This Row],[Date]],"mmm")&amp;" "&amp;TEXT(Calendar[[#This Row],[Date]],"aa")</f>
        <v>juin 23</v>
      </c>
      <c r="I1268" s="2" t="str">
        <f>"S"&amp;IF(LEN(_xlfn.ISOWEEKNUM(Calendar[[#This Row],[Date]]))=1,"0"&amp;_xlfn.ISOWEEKNUM(Calendar[[#This Row],[Date]]),_xlfn.ISOWEEKNUM(Calendar[[#This Row],[Date]]))</f>
        <v>S25</v>
      </c>
      <c r="J1268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68" s="2" t="str">
        <f>TEXT(Calendar[[#This Row],[Date]],"jjjj")</f>
        <v>mardi</v>
      </c>
      <c r="L1268" s="2">
        <f>WEEKDAY(Calendar[[#This Row],[Date]],2)</f>
        <v>2</v>
      </c>
      <c r="M1268" s="2">
        <f>DAY(Calendar[[#This Row],[Date]])</f>
        <v>20</v>
      </c>
      <c r="N1268" s="2">
        <f>Calendar[[#This Row],[Date]]-DATE(Calendar[[#This Row],[Annee]],1,1)+1</f>
        <v>171</v>
      </c>
      <c r="O1268" s="2" t="b">
        <f>IF(OR(Calendar[[#This Row],[Nom_Jour]]="Samedi",Calendar[[#This Row],[Nom_Jour]]="Dimanche"),TRUE)</f>
        <v>0</v>
      </c>
      <c r="P1268" s="1" t="b">
        <f>NOT(ISERROR(VLOOKUP(Calendar[[#This Row],[Date]],Fériés[Date Fériés],1,FALSE)))</f>
        <v>0</v>
      </c>
    </row>
    <row r="1269" spans="1:16" x14ac:dyDescent="0.3">
      <c r="A1269" s="1">
        <v>45098</v>
      </c>
      <c r="B1269" s="1" t="str">
        <f>TEXT(Calendar[[#This Row],[Date]],"aaaa")</f>
        <v>2023</v>
      </c>
      <c r="C1269" s="1" t="str">
        <f>"T"&amp;ROUNDUP(Calendar[[#This Row],[No_Mois]]/3,0)</f>
        <v>T2</v>
      </c>
      <c r="D1269">
        <f t="shared" si="21"/>
        <v>6</v>
      </c>
      <c r="E1269" s="2" t="str">
        <f>"M"&amp;Calendar[[#This Row],[No_Mois]]</f>
        <v>M6</v>
      </c>
      <c r="F1269" s="2" t="str">
        <f>Calendar[[#This Row],[Annee]]&amp;IF(LEN(Calendar[[#This Row],[No_Mois]])=1,"0"&amp;Calendar[[#This Row],[No_Mois]],Calendar[[#This Row],[No_Mois]])</f>
        <v>202306</v>
      </c>
      <c r="G1269" s="1" t="str">
        <f>TEXT(Calendar[[#This Row],[Date]],"mmmm")&amp;" "&amp;TEXT(Calendar[[#This Row],[Date]],"aa")</f>
        <v>juin 23</v>
      </c>
      <c r="H1269" s="1" t="str">
        <f>TEXT(Calendar[[#This Row],[Date]],"mmm")&amp;" "&amp;TEXT(Calendar[[#This Row],[Date]],"aa")</f>
        <v>juin 23</v>
      </c>
      <c r="I1269" s="2" t="str">
        <f>"S"&amp;IF(LEN(_xlfn.ISOWEEKNUM(Calendar[[#This Row],[Date]]))=1,"0"&amp;_xlfn.ISOWEEKNUM(Calendar[[#This Row],[Date]]),_xlfn.ISOWEEKNUM(Calendar[[#This Row],[Date]]))</f>
        <v>S25</v>
      </c>
      <c r="J1269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69" s="2" t="str">
        <f>TEXT(Calendar[[#This Row],[Date]],"jjjj")</f>
        <v>mercredi</v>
      </c>
      <c r="L1269" s="2">
        <f>WEEKDAY(Calendar[[#This Row],[Date]],2)</f>
        <v>3</v>
      </c>
      <c r="M1269" s="2">
        <f>DAY(Calendar[[#This Row],[Date]])</f>
        <v>21</v>
      </c>
      <c r="N1269" s="2">
        <f>Calendar[[#This Row],[Date]]-DATE(Calendar[[#This Row],[Annee]],1,1)+1</f>
        <v>172</v>
      </c>
      <c r="O1269" s="2" t="b">
        <f>IF(OR(Calendar[[#This Row],[Nom_Jour]]="Samedi",Calendar[[#This Row],[Nom_Jour]]="Dimanche"),TRUE)</f>
        <v>0</v>
      </c>
      <c r="P1269" s="1" t="b">
        <f>NOT(ISERROR(VLOOKUP(Calendar[[#This Row],[Date]],Fériés[Date Fériés],1,FALSE)))</f>
        <v>0</v>
      </c>
    </row>
    <row r="1270" spans="1:16" x14ac:dyDescent="0.3">
      <c r="A1270" s="1">
        <v>45099</v>
      </c>
      <c r="B1270" s="1" t="str">
        <f>TEXT(Calendar[[#This Row],[Date]],"aaaa")</f>
        <v>2023</v>
      </c>
      <c r="C1270" s="1" t="str">
        <f>"T"&amp;ROUNDUP(Calendar[[#This Row],[No_Mois]]/3,0)</f>
        <v>T2</v>
      </c>
      <c r="D1270">
        <f t="shared" si="21"/>
        <v>6</v>
      </c>
      <c r="E1270" s="2" t="str">
        <f>"M"&amp;Calendar[[#This Row],[No_Mois]]</f>
        <v>M6</v>
      </c>
      <c r="F1270" s="2" t="str">
        <f>Calendar[[#This Row],[Annee]]&amp;IF(LEN(Calendar[[#This Row],[No_Mois]])=1,"0"&amp;Calendar[[#This Row],[No_Mois]],Calendar[[#This Row],[No_Mois]])</f>
        <v>202306</v>
      </c>
      <c r="G1270" s="1" t="str">
        <f>TEXT(Calendar[[#This Row],[Date]],"mmmm")&amp;" "&amp;TEXT(Calendar[[#This Row],[Date]],"aa")</f>
        <v>juin 23</v>
      </c>
      <c r="H1270" s="1" t="str">
        <f>TEXT(Calendar[[#This Row],[Date]],"mmm")&amp;" "&amp;TEXT(Calendar[[#This Row],[Date]],"aa")</f>
        <v>juin 23</v>
      </c>
      <c r="I1270" s="2" t="str">
        <f>"S"&amp;IF(LEN(_xlfn.ISOWEEKNUM(Calendar[[#This Row],[Date]]))=1,"0"&amp;_xlfn.ISOWEEKNUM(Calendar[[#This Row],[Date]]),_xlfn.ISOWEEKNUM(Calendar[[#This Row],[Date]]))</f>
        <v>S25</v>
      </c>
      <c r="J1270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70" s="2" t="str">
        <f>TEXT(Calendar[[#This Row],[Date]],"jjjj")</f>
        <v>jeudi</v>
      </c>
      <c r="L1270" s="2">
        <f>WEEKDAY(Calendar[[#This Row],[Date]],2)</f>
        <v>4</v>
      </c>
      <c r="M1270" s="2">
        <f>DAY(Calendar[[#This Row],[Date]])</f>
        <v>22</v>
      </c>
      <c r="N1270" s="2">
        <f>Calendar[[#This Row],[Date]]-DATE(Calendar[[#This Row],[Annee]],1,1)+1</f>
        <v>173</v>
      </c>
      <c r="O1270" s="2" t="b">
        <f>IF(OR(Calendar[[#This Row],[Nom_Jour]]="Samedi",Calendar[[#This Row],[Nom_Jour]]="Dimanche"),TRUE)</f>
        <v>0</v>
      </c>
      <c r="P1270" s="1" t="b">
        <f>NOT(ISERROR(VLOOKUP(Calendar[[#This Row],[Date]],Fériés[Date Fériés],1,FALSE)))</f>
        <v>0</v>
      </c>
    </row>
    <row r="1271" spans="1:16" x14ac:dyDescent="0.3">
      <c r="A1271" s="1">
        <v>45100</v>
      </c>
      <c r="B1271" s="1" t="str">
        <f>TEXT(Calendar[[#This Row],[Date]],"aaaa")</f>
        <v>2023</v>
      </c>
      <c r="C1271" s="1" t="str">
        <f>"T"&amp;ROUNDUP(Calendar[[#This Row],[No_Mois]]/3,0)</f>
        <v>T2</v>
      </c>
      <c r="D1271">
        <f t="shared" si="21"/>
        <v>6</v>
      </c>
      <c r="E1271" s="2" t="str">
        <f>"M"&amp;Calendar[[#This Row],[No_Mois]]</f>
        <v>M6</v>
      </c>
      <c r="F1271" s="2" t="str">
        <f>Calendar[[#This Row],[Annee]]&amp;IF(LEN(Calendar[[#This Row],[No_Mois]])=1,"0"&amp;Calendar[[#This Row],[No_Mois]],Calendar[[#This Row],[No_Mois]])</f>
        <v>202306</v>
      </c>
      <c r="G1271" s="1" t="str">
        <f>TEXT(Calendar[[#This Row],[Date]],"mmmm")&amp;" "&amp;TEXT(Calendar[[#This Row],[Date]],"aa")</f>
        <v>juin 23</v>
      </c>
      <c r="H1271" s="1" t="str">
        <f>TEXT(Calendar[[#This Row],[Date]],"mmm")&amp;" "&amp;TEXT(Calendar[[#This Row],[Date]],"aa")</f>
        <v>juin 23</v>
      </c>
      <c r="I1271" s="2" t="str">
        <f>"S"&amp;IF(LEN(_xlfn.ISOWEEKNUM(Calendar[[#This Row],[Date]]))=1,"0"&amp;_xlfn.ISOWEEKNUM(Calendar[[#This Row],[Date]]),_xlfn.ISOWEEKNUM(Calendar[[#This Row],[Date]]))</f>
        <v>S25</v>
      </c>
      <c r="J1271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71" s="2" t="str">
        <f>TEXT(Calendar[[#This Row],[Date]],"jjjj")</f>
        <v>vendredi</v>
      </c>
      <c r="L1271" s="2">
        <f>WEEKDAY(Calendar[[#This Row],[Date]],2)</f>
        <v>5</v>
      </c>
      <c r="M1271" s="2">
        <f>DAY(Calendar[[#This Row],[Date]])</f>
        <v>23</v>
      </c>
      <c r="N1271" s="2">
        <f>Calendar[[#This Row],[Date]]-DATE(Calendar[[#This Row],[Annee]],1,1)+1</f>
        <v>174</v>
      </c>
      <c r="O1271" s="2" t="b">
        <f>IF(OR(Calendar[[#This Row],[Nom_Jour]]="Samedi",Calendar[[#This Row],[Nom_Jour]]="Dimanche"),TRUE)</f>
        <v>0</v>
      </c>
      <c r="P1271" s="1" t="b">
        <f>NOT(ISERROR(VLOOKUP(Calendar[[#This Row],[Date]],Fériés[Date Fériés],1,FALSE)))</f>
        <v>0</v>
      </c>
    </row>
    <row r="1272" spans="1:16" x14ac:dyDescent="0.3">
      <c r="A1272" s="1">
        <v>45101</v>
      </c>
      <c r="B1272" s="1" t="str">
        <f>TEXT(Calendar[[#This Row],[Date]],"aaaa")</f>
        <v>2023</v>
      </c>
      <c r="C1272" s="1" t="str">
        <f>"T"&amp;ROUNDUP(Calendar[[#This Row],[No_Mois]]/3,0)</f>
        <v>T2</v>
      </c>
      <c r="D1272">
        <f t="shared" si="21"/>
        <v>6</v>
      </c>
      <c r="E1272" s="2" t="str">
        <f>"M"&amp;Calendar[[#This Row],[No_Mois]]</f>
        <v>M6</v>
      </c>
      <c r="F1272" s="2" t="str">
        <f>Calendar[[#This Row],[Annee]]&amp;IF(LEN(Calendar[[#This Row],[No_Mois]])=1,"0"&amp;Calendar[[#This Row],[No_Mois]],Calendar[[#This Row],[No_Mois]])</f>
        <v>202306</v>
      </c>
      <c r="G1272" s="1" t="str">
        <f>TEXT(Calendar[[#This Row],[Date]],"mmmm")&amp;" "&amp;TEXT(Calendar[[#This Row],[Date]],"aa")</f>
        <v>juin 23</v>
      </c>
      <c r="H1272" s="1" t="str">
        <f>TEXT(Calendar[[#This Row],[Date]],"mmm")&amp;" "&amp;TEXT(Calendar[[#This Row],[Date]],"aa")</f>
        <v>juin 23</v>
      </c>
      <c r="I1272" s="2" t="str">
        <f>"S"&amp;IF(LEN(_xlfn.ISOWEEKNUM(Calendar[[#This Row],[Date]]))=1,"0"&amp;_xlfn.ISOWEEKNUM(Calendar[[#This Row],[Date]]),_xlfn.ISOWEEKNUM(Calendar[[#This Row],[Date]]))</f>
        <v>S25</v>
      </c>
      <c r="J1272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72" s="2" t="str">
        <f>TEXT(Calendar[[#This Row],[Date]],"jjjj")</f>
        <v>samedi</v>
      </c>
      <c r="L1272" s="2">
        <f>WEEKDAY(Calendar[[#This Row],[Date]],2)</f>
        <v>6</v>
      </c>
      <c r="M1272" s="2">
        <f>DAY(Calendar[[#This Row],[Date]])</f>
        <v>24</v>
      </c>
      <c r="N1272" s="2">
        <f>Calendar[[#This Row],[Date]]-DATE(Calendar[[#This Row],[Annee]],1,1)+1</f>
        <v>175</v>
      </c>
      <c r="O1272" s="2" t="b">
        <f>IF(OR(Calendar[[#This Row],[Nom_Jour]]="Samedi",Calendar[[#This Row],[Nom_Jour]]="Dimanche"),TRUE)</f>
        <v>1</v>
      </c>
      <c r="P1272" s="1" t="b">
        <f>NOT(ISERROR(VLOOKUP(Calendar[[#This Row],[Date]],Fériés[Date Fériés],1,FALSE)))</f>
        <v>0</v>
      </c>
    </row>
    <row r="1273" spans="1:16" x14ac:dyDescent="0.3">
      <c r="A1273" s="1">
        <v>45102</v>
      </c>
      <c r="B1273" s="1" t="str">
        <f>TEXT(Calendar[[#This Row],[Date]],"aaaa")</f>
        <v>2023</v>
      </c>
      <c r="C1273" s="1" t="str">
        <f>"T"&amp;ROUNDUP(Calendar[[#This Row],[No_Mois]]/3,0)</f>
        <v>T2</v>
      </c>
      <c r="D1273">
        <f t="shared" si="21"/>
        <v>6</v>
      </c>
      <c r="E1273" s="2" t="str">
        <f>"M"&amp;Calendar[[#This Row],[No_Mois]]</f>
        <v>M6</v>
      </c>
      <c r="F1273" s="2" t="str">
        <f>Calendar[[#This Row],[Annee]]&amp;IF(LEN(Calendar[[#This Row],[No_Mois]])=1,"0"&amp;Calendar[[#This Row],[No_Mois]],Calendar[[#This Row],[No_Mois]])</f>
        <v>202306</v>
      </c>
      <c r="G1273" s="1" t="str">
        <f>TEXT(Calendar[[#This Row],[Date]],"mmmm")&amp;" "&amp;TEXT(Calendar[[#This Row],[Date]],"aa")</f>
        <v>juin 23</v>
      </c>
      <c r="H1273" s="1" t="str">
        <f>TEXT(Calendar[[#This Row],[Date]],"mmm")&amp;" "&amp;TEXT(Calendar[[#This Row],[Date]],"aa")</f>
        <v>juin 23</v>
      </c>
      <c r="I1273" s="2" t="str">
        <f>"S"&amp;IF(LEN(_xlfn.ISOWEEKNUM(Calendar[[#This Row],[Date]]))=1,"0"&amp;_xlfn.ISOWEEKNUM(Calendar[[#This Row],[Date]]),_xlfn.ISOWEEKNUM(Calendar[[#This Row],[Date]]))</f>
        <v>S25</v>
      </c>
      <c r="J1273" s="2" t="str">
        <f>Calendar[[#This Row],[Annee]]&amp;"-"&amp;IF(LEN(_xlfn.ISOWEEKNUM(Calendar[[#This Row],[Date]]))=1,"0"&amp;_xlfn.ISOWEEKNUM(Calendar[[#This Row],[Date]]),_xlfn.ISOWEEKNUM(Calendar[[#This Row],[Date]]))</f>
        <v>2023-25</v>
      </c>
      <c r="K1273" s="2" t="str">
        <f>TEXT(Calendar[[#This Row],[Date]],"jjjj")</f>
        <v>dimanche</v>
      </c>
      <c r="L1273" s="2">
        <f>WEEKDAY(Calendar[[#This Row],[Date]],2)</f>
        <v>7</v>
      </c>
      <c r="M1273" s="2">
        <f>DAY(Calendar[[#This Row],[Date]])</f>
        <v>25</v>
      </c>
      <c r="N1273" s="2">
        <f>Calendar[[#This Row],[Date]]-DATE(Calendar[[#This Row],[Annee]],1,1)+1</f>
        <v>176</v>
      </c>
      <c r="O1273" s="2" t="b">
        <f>IF(OR(Calendar[[#This Row],[Nom_Jour]]="Samedi",Calendar[[#This Row],[Nom_Jour]]="Dimanche"),TRUE)</f>
        <v>1</v>
      </c>
      <c r="P1273" s="1" t="b">
        <f>NOT(ISERROR(VLOOKUP(Calendar[[#This Row],[Date]],Fériés[Date Fériés],1,FALSE)))</f>
        <v>0</v>
      </c>
    </row>
    <row r="1274" spans="1:16" x14ac:dyDescent="0.3">
      <c r="A1274" s="1">
        <v>45103</v>
      </c>
      <c r="B1274" s="1" t="str">
        <f>TEXT(Calendar[[#This Row],[Date]],"aaaa")</f>
        <v>2023</v>
      </c>
      <c r="C1274" s="1" t="str">
        <f>"T"&amp;ROUNDUP(Calendar[[#This Row],[No_Mois]]/3,0)</f>
        <v>T2</v>
      </c>
      <c r="D1274">
        <f t="shared" si="21"/>
        <v>6</v>
      </c>
      <c r="E1274" s="2" t="str">
        <f>"M"&amp;Calendar[[#This Row],[No_Mois]]</f>
        <v>M6</v>
      </c>
      <c r="F1274" s="2" t="str">
        <f>Calendar[[#This Row],[Annee]]&amp;IF(LEN(Calendar[[#This Row],[No_Mois]])=1,"0"&amp;Calendar[[#This Row],[No_Mois]],Calendar[[#This Row],[No_Mois]])</f>
        <v>202306</v>
      </c>
      <c r="G1274" s="1" t="str">
        <f>TEXT(Calendar[[#This Row],[Date]],"mmmm")&amp;" "&amp;TEXT(Calendar[[#This Row],[Date]],"aa")</f>
        <v>juin 23</v>
      </c>
      <c r="H1274" s="1" t="str">
        <f>TEXT(Calendar[[#This Row],[Date]],"mmm")&amp;" "&amp;TEXT(Calendar[[#This Row],[Date]],"aa")</f>
        <v>juin 23</v>
      </c>
      <c r="I1274" s="2" t="str">
        <f>"S"&amp;IF(LEN(_xlfn.ISOWEEKNUM(Calendar[[#This Row],[Date]]))=1,"0"&amp;_xlfn.ISOWEEKNUM(Calendar[[#This Row],[Date]]),_xlfn.ISOWEEKNUM(Calendar[[#This Row],[Date]]))</f>
        <v>S26</v>
      </c>
      <c r="J1274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74" s="2" t="str">
        <f>TEXT(Calendar[[#This Row],[Date]],"jjjj")</f>
        <v>lundi</v>
      </c>
      <c r="L1274" s="2">
        <f>WEEKDAY(Calendar[[#This Row],[Date]],2)</f>
        <v>1</v>
      </c>
      <c r="M1274" s="2">
        <f>DAY(Calendar[[#This Row],[Date]])</f>
        <v>26</v>
      </c>
      <c r="N1274" s="2">
        <f>Calendar[[#This Row],[Date]]-DATE(Calendar[[#This Row],[Annee]],1,1)+1</f>
        <v>177</v>
      </c>
      <c r="O1274" s="2" t="b">
        <f>IF(OR(Calendar[[#This Row],[Nom_Jour]]="Samedi",Calendar[[#This Row],[Nom_Jour]]="Dimanche"),TRUE)</f>
        <v>0</v>
      </c>
      <c r="P1274" s="1" t="b">
        <f>NOT(ISERROR(VLOOKUP(Calendar[[#This Row],[Date]],Fériés[Date Fériés],1,FALSE)))</f>
        <v>0</v>
      </c>
    </row>
    <row r="1275" spans="1:16" x14ac:dyDescent="0.3">
      <c r="A1275" s="1">
        <v>45104</v>
      </c>
      <c r="B1275" s="1" t="str">
        <f>TEXT(Calendar[[#This Row],[Date]],"aaaa")</f>
        <v>2023</v>
      </c>
      <c r="C1275" s="1" t="str">
        <f>"T"&amp;ROUNDUP(Calendar[[#This Row],[No_Mois]]/3,0)</f>
        <v>T2</v>
      </c>
      <c r="D1275">
        <f t="shared" si="21"/>
        <v>6</v>
      </c>
      <c r="E1275" s="2" t="str">
        <f>"M"&amp;Calendar[[#This Row],[No_Mois]]</f>
        <v>M6</v>
      </c>
      <c r="F1275" s="2" t="str">
        <f>Calendar[[#This Row],[Annee]]&amp;IF(LEN(Calendar[[#This Row],[No_Mois]])=1,"0"&amp;Calendar[[#This Row],[No_Mois]],Calendar[[#This Row],[No_Mois]])</f>
        <v>202306</v>
      </c>
      <c r="G1275" s="1" t="str">
        <f>TEXT(Calendar[[#This Row],[Date]],"mmmm")&amp;" "&amp;TEXT(Calendar[[#This Row],[Date]],"aa")</f>
        <v>juin 23</v>
      </c>
      <c r="H1275" s="1" t="str">
        <f>TEXT(Calendar[[#This Row],[Date]],"mmm")&amp;" "&amp;TEXT(Calendar[[#This Row],[Date]],"aa")</f>
        <v>juin 23</v>
      </c>
      <c r="I1275" s="2" t="str">
        <f>"S"&amp;IF(LEN(_xlfn.ISOWEEKNUM(Calendar[[#This Row],[Date]]))=1,"0"&amp;_xlfn.ISOWEEKNUM(Calendar[[#This Row],[Date]]),_xlfn.ISOWEEKNUM(Calendar[[#This Row],[Date]]))</f>
        <v>S26</v>
      </c>
      <c r="J1275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75" s="2" t="str">
        <f>TEXT(Calendar[[#This Row],[Date]],"jjjj")</f>
        <v>mardi</v>
      </c>
      <c r="L1275" s="2">
        <f>WEEKDAY(Calendar[[#This Row],[Date]],2)</f>
        <v>2</v>
      </c>
      <c r="M1275" s="2">
        <f>DAY(Calendar[[#This Row],[Date]])</f>
        <v>27</v>
      </c>
      <c r="N1275" s="2">
        <f>Calendar[[#This Row],[Date]]-DATE(Calendar[[#This Row],[Annee]],1,1)+1</f>
        <v>178</v>
      </c>
      <c r="O1275" s="2" t="b">
        <f>IF(OR(Calendar[[#This Row],[Nom_Jour]]="Samedi",Calendar[[#This Row],[Nom_Jour]]="Dimanche"),TRUE)</f>
        <v>0</v>
      </c>
      <c r="P1275" s="1" t="b">
        <f>NOT(ISERROR(VLOOKUP(Calendar[[#This Row],[Date]],Fériés[Date Fériés],1,FALSE)))</f>
        <v>0</v>
      </c>
    </row>
    <row r="1276" spans="1:16" x14ac:dyDescent="0.3">
      <c r="A1276" s="1">
        <v>45105</v>
      </c>
      <c r="B1276" s="1" t="str">
        <f>TEXT(Calendar[[#This Row],[Date]],"aaaa")</f>
        <v>2023</v>
      </c>
      <c r="C1276" s="1" t="str">
        <f>"T"&amp;ROUNDUP(Calendar[[#This Row],[No_Mois]]/3,0)</f>
        <v>T2</v>
      </c>
      <c r="D1276">
        <f t="shared" si="21"/>
        <v>6</v>
      </c>
      <c r="E1276" s="2" t="str">
        <f>"M"&amp;Calendar[[#This Row],[No_Mois]]</f>
        <v>M6</v>
      </c>
      <c r="F1276" s="2" t="str">
        <f>Calendar[[#This Row],[Annee]]&amp;IF(LEN(Calendar[[#This Row],[No_Mois]])=1,"0"&amp;Calendar[[#This Row],[No_Mois]],Calendar[[#This Row],[No_Mois]])</f>
        <v>202306</v>
      </c>
      <c r="G1276" s="1" t="str">
        <f>TEXT(Calendar[[#This Row],[Date]],"mmmm")&amp;" "&amp;TEXT(Calendar[[#This Row],[Date]],"aa")</f>
        <v>juin 23</v>
      </c>
      <c r="H1276" s="1" t="str">
        <f>TEXT(Calendar[[#This Row],[Date]],"mmm")&amp;" "&amp;TEXT(Calendar[[#This Row],[Date]],"aa")</f>
        <v>juin 23</v>
      </c>
      <c r="I1276" s="2" t="str">
        <f>"S"&amp;IF(LEN(_xlfn.ISOWEEKNUM(Calendar[[#This Row],[Date]]))=1,"0"&amp;_xlfn.ISOWEEKNUM(Calendar[[#This Row],[Date]]),_xlfn.ISOWEEKNUM(Calendar[[#This Row],[Date]]))</f>
        <v>S26</v>
      </c>
      <c r="J1276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76" s="2" t="str">
        <f>TEXT(Calendar[[#This Row],[Date]],"jjjj")</f>
        <v>mercredi</v>
      </c>
      <c r="L1276" s="2">
        <f>WEEKDAY(Calendar[[#This Row],[Date]],2)</f>
        <v>3</v>
      </c>
      <c r="M1276" s="2">
        <f>DAY(Calendar[[#This Row],[Date]])</f>
        <v>28</v>
      </c>
      <c r="N1276" s="2">
        <f>Calendar[[#This Row],[Date]]-DATE(Calendar[[#This Row],[Annee]],1,1)+1</f>
        <v>179</v>
      </c>
      <c r="O1276" s="2" t="b">
        <f>IF(OR(Calendar[[#This Row],[Nom_Jour]]="Samedi",Calendar[[#This Row],[Nom_Jour]]="Dimanche"),TRUE)</f>
        <v>0</v>
      </c>
      <c r="P1276" s="1" t="b">
        <f>NOT(ISERROR(VLOOKUP(Calendar[[#This Row],[Date]],Fériés[Date Fériés],1,FALSE)))</f>
        <v>0</v>
      </c>
    </row>
    <row r="1277" spans="1:16" x14ac:dyDescent="0.3">
      <c r="A1277" s="1">
        <v>45106</v>
      </c>
      <c r="B1277" s="1" t="str">
        <f>TEXT(Calendar[[#This Row],[Date]],"aaaa")</f>
        <v>2023</v>
      </c>
      <c r="C1277" s="1" t="str">
        <f>"T"&amp;ROUNDUP(Calendar[[#This Row],[No_Mois]]/3,0)</f>
        <v>T2</v>
      </c>
      <c r="D1277">
        <f t="shared" si="21"/>
        <v>6</v>
      </c>
      <c r="E1277" s="2" t="str">
        <f>"M"&amp;Calendar[[#This Row],[No_Mois]]</f>
        <v>M6</v>
      </c>
      <c r="F1277" s="2" t="str">
        <f>Calendar[[#This Row],[Annee]]&amp;IF(LEN(Calendar[[#This Row],[No_Mois]])=1,"0"&amp;Calendar[[#This Row],[No_Mois]],Calendar[[#This Row],[No_Mois]])</f>
        <v>202306</v>
      </c>
      <c r="G1277" s="1" t="str">
        <f>TEXT(Calendar[[#This Row],[Date]],"mmmm")&amp;" "&amp;TEXT(Calendar[[#This Row],[Date]],"aa")</f>
        <v>juin 23</v>
      </c>
      <c r="H1277" s="1" t="str">
        <f>TEXT(Calendar[[#This Row],[Date]],"mmm")&amp;" "&amp;TEXT(Calendar[[#This Row],[Date]],"aa")</f>
        <v>juin 23</v>
      </c>
      <c r="I1277" s="2" t="str">
        <f>"S"&amp;IF(LEN(_xlfn.ISOWEEKNUM(Calendar[[#This Row],[Date]]))=1,"0"&amp;_xlfn.ISOWEEKNUM(Calendar[[#This Row],[Date]]),_xlfn.ISOWEEKNUM(Calendar[[#This Row],[Date]]))</f>
        <v>S26</v>
      </c>
      <c r="J1277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77" s="2" t="str">
        <f>TEXT(Calendar[[#This Row],[Date]],"jjjj")</f>
        <v>jeudi</v>
      </c>
      <c r="L1277" s="2">
        <f>WEEKDAY(Calendar[[#This Row],[Date]],2)</f>
        <v>4</v>
      </c>
      <c r="M1277" s="2">
        <f>DAY(Calendar[[#This Row],[Date]])</f>
        <v>29</v>
      </c>
      <c r="N1277" s="2">
        <f>Calendar[[#This Row],[Date]]-DATE(Calendar[[#This Row],[Annee]],1,1)+1</f>
        <v>180</v>
      </c>
      <c r="O1277" s="2" t="b">
        <f>IF(OR(Calendar[[#This Row],[Nom_Jour]]="Samedi",Calendar[[#This Row],[Nom_Jour]]="Dimanche"),TRUE)</f>
        <v>0</v>
      </c>
      <c r="P1277" s="1" t="b">
        <f>NOT(ISERROR(VLOOKUP(Calendar[[#This Row],[Date]],Fériés[Date Fériés],1,FALSE)))</f>
        <v>0</v>
      </c>
    </row>
    <row r="1278" spans="1:16" x14ac:dyDescent="0.3">
      <c r="A1278" s="1">
        <v>45107</v>
      </c>
      <c r="B1278" s="1" t="str">
        <f>TEXT(Calendar[[#This Row],[Date]],"aaaa")</f>
        <v>2023</v>
      </c>
      <c r="C1278" s="1" t="str">
        <f>"T"&amp;ROUNDUP(Calendar[[#This Row],[No_Mois]]/3,0)</f>
        <v>T2</v>
      </c>
      <c r="D1278">
        <f t="shared" si="21"/>
        <v>6</v>
      </c>
      <c r="E1278" s="2" t="str">
        <f>"M"&amp;Calendar[[#This Row],[No_Mois]]</f>
        <v>M6</v>
      </c>
      <c r="F1278" s="2" t="str">
        <f>Calendar[[#This Row],[Annee]]&amp;IF(LEN(Calendar[[#This Row],[No_Mois]])=1,"0"&amp;Calendar[[#This Row],[No_Mois]],Calendar[[#This Row],[No_Mois]])</f>
        <v>202306</v>
      </c>
      <c r="G1278" s="1" t="str">
        <f>TEXT(Calendar[[#This Row],[Date]],"mmmm")&amp;" "&amp;TEXT(Calendar[[#This Row],[Date]],"aa")</f>
        <v>juin 23</v>
      </c>
      <c r="H1278" s="1" t="str">
        <f>TEXT(Calendar[[#This Row],[Date]],"mmm")&amp;" "&amp;TEXT(Calendar[[#This Row],[Date]],"aa")</f>
        <v>juin 23</v>
      </c>
      <c r="I1278" s="2" t="str">
        <f>"S"&amp;IF(LEN(_xlfn.ISOWEEKNUM(Calendar[[#This Row],[Date]]))=1,"0"&amp;_xlfn.ISOWEEKNUM(Calendar[[#This Row],[Date]]),_xlfn.ISOWEEKNUM(Calendar[[#This Row],[Date]]))</f>
        <v>S26</v>
      </c>
      <c r="J1278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78" s="2" t="str">
        <f>TEXT(Calendar[[#This Row],[Date]],"jjjj")</f>
        <v>vendredi</v>
      </c>
      <c r="L1278" s="2">
        <f>WEEKDAY(Calendar[[#This Row],[Date]],2)</f>
        <v>5</v>
      </c>
      <c r="M1278" s="2">
        <f>DAY(Calendar[[#This Row],[Date]])</f>
        <v>30</v>
      </c>
      <c r="N1278" s="2">
        <f>Calendar[[#This Row],[Date]]-DATE(Calendar[[#This Row],[Annee]],1,1)+1</f>
        <v>181</v>
      </c>
      <c r="O1278" s="2" t="b">
        <f>IF(OR(Calendar[[#This Row],[Nom_Jour]]="Samedi",Calendar[[#This Row],[Nom_Jour]]="Dimanche"),TRUE)</f>
        <v>0</v>
      </c>
      <c r="P1278" s="1" t="b">
        <f>NOT(ISERROR(VLOOKUP(Calendar[[#This Row],[Date]],Fériés[Date Fériés],1,FALSE)))</f>
        <v>0</v>
      </c>
    </row>
    <row r="1279" spans="1:16" x14ac:dyDescent="0.3">
      <c r="A1279" s="1">
        <v>45108</v>
      </c>
      <c r="B1279" s="1" t="str">
        <f>TEXT(Calendar[[#This Row],[Date]],"aaaa")</f>
        <v>2023</v>
      </c>
      <c r="C1279" s="1" t="str">
        <f>"T"&amp;ROUNDUP(Calendar[[#This Row],[No_Mois]]/3,0)</f>
        <v>T3</v>
      </c>
      <c r="D1279">
        <f t="shared" si="21"/>
        <v>7</v>
      </c>
      <c r="E1279" s="2" t="str">
        <f>"M"&amp;Calendar[[#This Row],[No_Mois]]</f>
        <v>M7</v>
      </c>
      <c r="F1279" s="2" t="str">
        <f>Calendar[[#This Row],[Annee]]&amp;IF(LEN(Calendar[[#This Row],[No_Mois]])=1,"0"&amp;Calendar[[#This Row],[No_Mois]],Calendar[[#This Row],[No_Mois]])</f>
        <v>202307</v>
      </c>
      <c r="G1279" s="1" t="str">
        <f>TEXT(Calendar[[#This Row],[Date]],"mmmm")&amp;" "&amp;TEXT(Calendar[[#This Row],[Date]],"aa")</f>
        <v>juillet 23</v>
      </c>
      <c r="H1279" s="1" t="str">
        <f>TEXT(Calendar[[#This Row],[Date]],"mmm")&amp;" "&amp;TEXT(Calendar[[#This Row],[Date]],"aa")</f>
        <v>juil 23</v>
      </c>
      <c r="I1279" s="2" t="str">
        <f>"S"&amp;IF(LEN(_xlfn.ISOWEEKNUM(Calendar[[#This Row],[Date]]))=1,"0"&amp;_xlfn.ISOWEEKNUM(Calendar[[#This Row],[Date]]),_xlfn.ISOWEEKNUM(Calendar[[#This Row],[Date]]))</f>
        <v>S26</v>
      </c>
      <c r="J1279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79" s="2" t="str">
        <f>TEXT(Calendar[[#This Row],[Date]],"jjjj")</f>
        <v>samedi</v>
      </c>
      <c r="L1279" s="2">
        <f>WEEKDAY(Calendar[[#This Row],[Date]],2)</f>
        <v>6</v>
      </c>
      <c r="M1279" s="2">
        <f>DAY(Calendar[[#This Row],[Date]])</f>
        <v>1</v>
      </c>
      <c r="N1279" s="2">
        <f>Calendar[[#This Row],[Date]]-DATE(Calendar[[#This Row],[Annee]],1,1)+1</f>
        <v>182</v>
      </c>
      <c r="O1279" s="2" t="b">
        <f>IF(OR(Calendar[[#This Row],[Nom_Jour]]="Samedi",Calendar[[#This Row],[Nom_Jour]]="Dimanche"),TRUE)</f>
        <v>1</v>
      </c>
      <c r="P1279" s="1" t="b">
        <f>NOT(ISERROR(VLOOKUP(Calendar[[#This Row],[Date]],Fériés[Date Fériés],1,FALSE)))</f>
        <v>0</v>
      </c>
    </row>
    <row r="1280" spans="1:16" x14ac:dyDescent="0.3">
      <c r="A1280" s="1">
        <v>45109</v>
      </c>
      <c r="B1280" s="1" t="str">
        <f>TEXT(Calendar[[#This Row],[Date]],"aaaa")</f>
        <v>2023</v>
      </c>
      <c r="C1280" s="1" t="str">
        <f>"T"&amp;ROUNDUP(Calendar[[#This Row],[No_Mois]]/3,0)</f>
        <v>T3</v>
      </c>
      <c r="D1280">
        <f t="shared" si="21"/>
        <v>7</v>
      </c>
      <c r="E1280" s="2" t="str">
        <f>"M"&amp;Calendar[[#This Row],[No_Mois]]</f>
        <v>M7</v>
      </c>
      <c r="F1280" s="2" t="str">
        <f>Calendar[[#This Row],[Annee]]&amp;IF(LEN(Calendar[[#This Row],[No_Mois]])=1,"0"&amp;Calendar[[#This Row],[No_Mois]],Calendar[[#This Row],[No_Mois]])</f>
        <v>202307</v>
      </c>
      <c r="G1280" s="1" t="str">
        <f>TEXT(Calendar[[#This Row],[Date]],"mmmm")&amp;" "&amp;TEXT(Calendar[[#This Row],[Date]],"aa")</f>
        <v>juillet 23</v>
      </c>
      <c r="H1280" s="1" t="str">
        <f>TEXT(Calendar[[#This Row],[Date]],"mmm")&amp;" "&amp;TEXT(Calendar[[#This Row],[Date]],"aa")</f>
        <v>juil 23</v>
      </c>
      <c r="I1280" s="2" t="str">
        <f>"S"&amp;IF(LEN(_xlfn.ISOWEEKNUM(Calendar[[#This Row],[Date]]))=1,"0"&amp;_xlfn.ISOWEEKNUM(Calendar[[#This Row],[Date]]),_xlfn.ISOWEEKNUM(Calendar[[#This Row],[Date]]))</f>
        <v>S26</v>
      </c>
      <c r="J1280" s="2" t="str">
        <f>Calendar[[#This Row],[Annee]]&amp;"-"&amp;IF(LEN(_xlfn.ISOWEEKNUM(Calendar[[#This Row],[Date]]))=1,"0"&amp;_xlfn.ISOWEEKNUM(Calendar[[#This Row],[Date]]),_xlfn.ISOWEEKNUM(Calendar[[#This Row],[Date]]))</f>
        <v>2023-26</v>
      </c>
      <c r="K1280" s="2" t="str">
        <f>TEXT(Calendar[[#This Row],[Date]],"jjjj")</f>
        <v>dimanche</v>
      </c>
      <c r="L1280" s="2">
        <f>WEEKDAY(Calendar[[#This Row],[Date]],2)</f>
        <v>7</v>
      </c>
      <c r="M1280" s="2">
        <f>DAY(Calendar[[#This Row],[Date]])</f>
        <v>2</v>
      </c>
      <c r="N1280" s="2">
        <f>Calendar[[#This Row],[Date]]-DATE(Calendar[[#This Row],[Annee]],1,1)+1</f>
        <v>183</v>
      </c>
      <c r="O1280" s="2" t="b">
        <f>IF(OR(Calendar[[#This Row],[Nom_Jour]]="Samedi",Calendar[[#This Row],[Nom_Jour]]="Dimanche"),TRUE)</f>
        <v>1</v>
      </c>
      <c r="P1280" s="1" t="b">
        <f>NOT(ISERROR(VLOOKUP(Calendar[[#This Row],[Date]],Fériés[Date Fériés],1,FALSE)))</f>
        <v>0</v>
      </c>
    </row>
    <row r="1281" spans="1:16" x14ac:dyDescent="0.3">
      <c r="A1281" s="1">
        <v>45110</v>
      </c>
      <c r="B1281" s="1" t="str">
        <f>TEXT(Calendar[[#This Row],[Date]],"aaaa")</f>
        <v>2023</v>
      </c>
      <c r="C1281" s="1" t="str">
        <f>"T"&amp;ROUNDUP(Calendar[[#This Row],[No_Mois]]/3,0)</f>
        <v>T3</v>
      </c>
      <c r="D1281">
        <f t="shared" si="21"/>
        <v>7</v>
      </c>
      <c r="E1281" s="2" t="str">
        <f>"M"&amp;Calendar[[#This Row],[No_Mois]]</f>
        <v>M7</v>
      </c>
      <c r="F1281" s="2" t="str">
        <f>Calendar[[#This Row],[Annee]]&amp;IF(LEN(Calendar[[#This Row],[No_Mois]])=1,"0"&amp;Calendar[[#This Row],[No_Mois]],Calendar[[#This Row],[No_Mois]])</f>
        <v>202307</v>
      </c>
      <c r="G1281" s="1" t="str">
        <f>TEXT(Calendar[[#This Row],[Date]],"mmmm")&amp;" "&amp;TEXT(Calendar[[#This Row],[Date]],"aa")</f>
        <v>juillet 23</v>
      </c>
      <c r="H1281" s="1" t="str">
        <f>TEXT(Calendar[[#This Row],[Date]],"mmm")&amp;" "&amp;TEXT(Calendar[[#This Row],[Date]],"aa")</f>
        <v>juil 23</v>
      </c>
      <c r="I1281" s="2" t="str">
        <f>"S"&amp;IF(LEN(_xlfn.ISOWEEKNUM(Calendar[[#This Row],[Date]]))=1,"0"&amp;_xlfn.ISOWEEKNUM(Calendar[[#This Row],[Date]]),_xlfn.ISOWEEKNUM(Calendar[[#This Row],[Date]]))</f>
        <v>S27</v>
      </c>
      <c r="J1281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1" s="2" t="str">
        <f>TEXT(Calendar[[#This Row],[Date]],"jjjj")</f>
        <v>lundi</v>
      </c>
      <c r="L1281" s="2">
        <f>WEEKDAY(Calendar[[#This Row],[Date]],2)</f>
        <v>1</v>
      </c>
      <c r="M1281" s="2">
        <f>DAY(Calendar[[#This Row],[Date]])</f>
        <v>3</v>
      </c>
      <c r="N1281" s="2">
        <f>Calendar[[#This Row],[Date]]-DATE(Calendar[[#This Row],[Annee]],1,1)+1</f>
        <v>184</v>
      </c>
      <c r="O1281" s="2" t="b">
        <f>IF(OR(Calendar[[#This Row],[Nom_Jour]]="Samedi",Calendar[[#This Row],[Nom_Jour]]="Dimanche"),TRUE)</f>
        <v>0</v>
      </c>
      <c r="P1281" s="1" t="b">
        <f>NOT(ISERROR(VLOOKUP(Calendar[[#This Row],[Date]],Fériés[Date Fériés],1,FALSE)))</f>
        <v>0</v>
      </c>
    </row>
    <row r="1282" spans="1:16" x14ac:dyDescent="0.3">
      <c r="A1282" s="1">
        <v>45111</v>
      </c>
      <c r="B1282" s="1" t="str">
        <f>TEXT(Calendar[[#This Row],[Date]],"aaaa")</f>
        <v>2023</v>
      </c>
      <c r="C1282" s="1" t="str">
        <f>"T"&amp;ROUNDUP(Calendar[[#This Row],[No_Mois]]/3,0)</f>
        <v>T3</v>
      </c>
      <c r="D1282">
        <f t="shared" si="21"/>
        <v>7</v>
      </c>
      <c r="E1282" s="2" t="str">
        <f>"M"&amp;Calendar[[#This Row],[No_Mois]]</f>
        <v>M7</v>
      </c>
      <c r="F1282" s="2" t="str">
        <f>Calendar[[#This Row],[Annee]]&amp;IF(LEN(Calendar[[#This Row],[No_Mois]])=1,"0"&amp;Calendar[[#This Row],[No_Mois]],Calendar[[#This Row],[No_Mois]])</f>
        <v>202307</v>
      </c>
      <c r="G1282" s="1" t="str">
        <f>TEXT(Calendar[[#This Row],[Date]],"mmmm")&amp;" "&amp;TEXT(Calendar[[#This Row],[Date]],"aa")</f>
        <v>juillet 23</v>
      </c>
      <c r="H1282" s="1" t="str">
        <f>TEXT(Calendar[[#This Row],[Date]],"mmm")&amp;" "&amp;TEXT(Calendar[[#This Row],[Date]],"aa")</f>
        <v>juil 23</v>
      </c>
      <c r="I1282" s="2" t="str">
        <f>"S"&amp;IF(LEN(_xlfn.ISOWEEKNUM(Calendar[[#This Row],[Date]]))=1,"0"&amp;_xlfn.ISOWEEKNUM(Calendar[[#This Row],[Date]]),_xlfn.ISOWEEKNUM(Calendar[[#This Row],[Date]]))</f>
        <v>S27</v>
      </c>
      <c r="J1282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2" s="2" t="str">
        <f>TEXT(Calendar[[#This Row],[Date]],"jjjj")</f>
        <v>mardi</v>
      </c>
      <c r="L1282" s="2">
        <f>WEEKDAY(Calendar[[#This Row],[Date]],2)</f>
        <v>2</v>
      </c>
      <c r="M1282" s="2">
        <f>DAY(Calendar[[#This Row],[Date]])</f>
        <v>4</v>
      </c>
      <c r="N1282" s="2">
        <f>Calendar[[#This Row],[Date]]-DATE(Calendar[[#This Row],[Annee]],1,1)+1</f>
        <v>185</v>
      </c>
      <c r="O1282" s="2" t="b">
        <f>IF(OR(Calendar[[#This Row],[Nom_Jour]]="Samedi",Calendar[[#This Row],[Nom_Jour]]="Dimanche"),TRUE)</f>
        <v>0</v>
      </c>
      <c r="P1282" s="1" t="b">
        <f>NOT(ISERROR(VLOOKUP(Calendar[[#This Row],[Date]],Fériés[Date Fériés],1,FALSE)))</f>
        <v>0</v>
      </c>
    </row>
    <row r="1283" spans="1:16" x14ac:dyDescent="0.3">
      <c r="A1283" s="1">
        <v>45112</v>
      </c>
      <c r="B1283" s="1" t="str">
        <f>TEXT(Calendar[[#This Row],[Date]],"aaaa")</f>
        <v>2023</v>
      </c>
      <c r="C1283" s="1" t="str">
        <f>"T"&amp;ROUNDUP(Calendar[[#This Row],[No_Mois]]/3,0)</f>
        <v>T3</v>
      </c>
      <c r="D1283">
        <f t="shared" si="21"/>
        <v>7</v>
      </c>
      <c r="E1283" s="2" t="str">
        <f>"M"&amp;Calendar[[#This Row],[No_Mois]]</f>
        <v>M7</v>
      </c>
      <c r="F1283" s="2" t="str">
        <f>Calendar[[#This Row],[Annee]]&amp;IF(LEN(Calendar[[#This Row],[No_Mois]])=1,"0"&amp;Calendar[[#This Row],[No_Mois]],Calendar[[#This Row],[No_Mois]])</f>
        <v>202307</v>
      </c>
      <c r="G1283" s="1" t="str">
        <f>TEXT(Calendar[[#This Row],[Date]],"mmmm")&amp;" "&amp;TEXT(Calendar[[#This Row],[Date]],"aa")</f>
        <v>juillet 23</v>
      </c>
      <c r="H1283" s="1" t="str">
        <f>TEXT(Calendar[[#This Row],[Date]],"mmm")&amp;" "&amp;TEXT(Calendar[[#This Row],[Date]],"aa")</f>
        <v>juil 23</v>
      </c>
      <c r="I1283" s="2" t="str">
        <f>"S"&amp;IF(LEN(_xlfn.ISOWEEKNUM(Calendar[[#This Row],[Date]]))=1,"0"&amp;_xlfn.ISOWEEKNUM(Calendar[[#This Row],[Date]]),_xlfn.ISOWEEKNUM(Calendar[[#This Row],[Date]]))</f>
        <v>S27</v>
      </c>
      <c r="J1283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3" s="2" t="str">
        <f>TEXT(Calendar[[#This Row],[Date]],"jjjj")</f>
        <v>mercredi</v>
      </c>
      <c r="L1283" s="2">
        <f>WEEKDAY(Calendar[[#This Row],[Date]],2)</f>
        <v>3</v>
      </c>
      <c r="M1283" s="2">
        <f>DAY(Calendar[[#This Row],[Date]])</f>
        <v>5</v>
      </c>
      <c r="N1283" s="2">
        <f>Calendar[[#This Row],[Date]]-DATE(Calendar[[#This Row],[Annee]],1,1)+1</f>
        <v>186</v>
      </c>
      <c r="O1283" s="2" t="b">
        <f>IF(OR(Calendar[[#This Row],[Nom_Jour]]="Samedi",Calendar[[#This Row],[Nom_Jour]]="Dimanche"),TRUE)</f>
        <v>0</v>
      </c>
      <c r="P1283" s="1" t="b">
        <f>NOT(ISERROR(VLOOKUP(Calendar[[#This Row],[Date]],Fériés[Date Fériés],1,FALSE)))</f>
        <v>0</v>
      </c>
    </row>
    <row r="1284" spans="1:16" x14ac:dyDescent="0.3">
      <c r="A1284" s="1">
        <v>45113</v>
      </c>
      <c r="B1284" s="1" t="str">
        <f>TEXT(Calendar[[#This Row],[Date]],"aaaa")</f>
        <v>2023</v>
      </c>
      <c r="C1284" s="1" t="str">
        <f>"T"&amp;ROUNDUP(Calendar[[#This Row],[No_Mois]]/3,0)</f>
        <v>T3</v>
      </c>
      <c r="D1284">
        <f t="shared" si="21"/>
        <v>7</v>
      </c>
      <c r="E1284" s="2" t="str">
        <f>"M"&amp;Calendar[[#This Row],[No_Mois]]</f>
        <v>M7</v>
      </c>
      <c r="F1284" s="2" t="str">
        <f>Calendar[[#This Row],[Annee]]&amp;IF(LEN(Calendar[[#This Row],[No_Mois]])=1,"0"&amp;Calendar[[#This Row],[No_Mois]],Calendar[[#This Row],[No_Mois]])</f>
        <v>202307</v>
      </c>
      <c r="G1284" s="1" t="str">
        <f>TEXT(Calendar[[#This Row],[Date]],"mmmm")&amp;" "&amp;TEXT(Calendar[[#This Row],[Date]],"aa")</f>
        <v>juillet 23</v>
      </c>
      <c r="H1284" s="1" t="str">
        <f>TEXT(Calendar[[#This Row],[Date]],"mmm")&amp;" "&amp;TEXT(Calendar[[#This Row],[Date]],"aa")</f>
        <v>juil 23</v>
      </c>
      <c r="I1284" s="2" t="str">
        <f>"S"&amp;IF(LEN(_xlfn.ISOWEEKNUM(Calendar[[#This Row],[Date]]))=1,"0"&amp;_xlfn.ISOWEEKNUM(Calendar[[#This Row],[Date]]),_xlfn.ISOWEEKNUM(Calendar[[#This Row],[Date]]))</f>
        <v>S27</v>
      </c>
      <c r="J1284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4" s="2" t="str">
        <f>TEXT(Calendar[[#This Row],[Date]],"jjjj")</f>
        <v>jeudi</v>
      </c>
      <c r="L1284" s="2">
        <f>WEEKDAY(Calendar[[#This Row],[Date]],2)</f>
        <v>4</v>
      </c>
      <c r="M1284" s="2">
        <f>DAY(Calendar[[#This Row],[Date]])</f>
        <v>6</v>
      </c>
      <c r="N1284" s="2">
        <f>Calendar[[#This Row],[Date]]-DATE(Calendar[[#This Row],[Annee]],1,1)+1</f>
        <v>187</v>
      </c>
      <c r="O1284" s="2" t="b">
        <f>IF(OR(Calendar[[#This Row],[Nom_Jour]]="Samedi",Calendar[[#This Row],[Nom_Jour]]="Dimanche"),TRUE)</f>
        <v>0</v>
      </c>
      <c r="P1284" s="1" t="b">
        <f>NOT(ISERROR(VLOOKUP(Calendar[[#This Row],[Date]],Fériés[Date Fériés],1,FALSE)))</f>
        <v>0</v>
      </c>
    </row>
    <row r="1285" spans="1:16" x14ac:dyDescent="0.3">
      <c r="A1285" s="1">
        <v>45114</v>
      </c>
      <c r="B1285" s="1" t="str">
        <f>TEXT(Calendar[[#This Row],[Date]],"aaaa")</f>
        <v>2023</v>
      </c>
      <c r="C1285" s="1" t="str">
        <f>"T"&amp;ROUNDUP(Calendar[[#This Row],[No_Mois]]/3,0)</f>
        <v>T3</v>
      </c>
      <c r="D1285">
        <f t="shared" si="21"/>
        <v>7</v>
      </c>
      <c r="E1285" s="2" t="str">
        <f>"M"&amp;Calendar[[#This Row],[No_Mois]]</f>
        <v>M7</v>
      </c>
      <c r="F1285" s="2" t="str">
        <f>Calendar[[#This Row],[Annee]]&amp;IF(LEN(Calendar[[#This Row],[No_Mois]])=1,"0"&amp;Calendar[[#This Row],[No_Mois]],Calendar[[#This Row],[No_Mois]])</f>
        <v>202307</v>
      </c>
      <c r="G1285" s="1" t="str">
        <f>TEXT(Calendar[[#This Row],[Date]],"mmmm")&amp;" "&amp;TEXT(Calendar[[#This Row],[Date]],"aa")</f>
        <v>juillet 23</v>
      </c>
      <c r="H1285" s="1" t="str">
        <f>TEXT(Calendar[[#This Row],[Date]],"mmm")&amp;" "&amp;TEXT(Calendar[[#This Row],[Date]],"aa")</f>
        <v>juil 23</v>
      </c>
      <c r="I1285" s="2" t="str">
        <f>"S"&amp;IF(LEN(_xlfn.ISOWEEKNUM(Calendar[[#This Row],[Date]]))=1,"0"&amp;_xlfn.ISOWEEKNUM(Calendar[[#This Row],[Date]]),_xlfn.ISOWEEKNUM(Calendar[[#This Row],[Date]]))</f>
        <v>S27</v>
      </c>
      <c r="J1285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5" s="2" t="str">
        <f>TEXT(Calendar[[#This Row],[Date]],"jjjj")</f>
        <v>vendredi</v>
      </c>
      <c r="L1285" s="2">
        <f>WEEKDAY(Calendar[[#This Row],[Date]],2)</f>
        <v>5</v>
      </c>
      <c r="M1285" s="2">
        <f>DAY(Calendar[[#This Row],[Date]])</f>
        <v>7</v>
      </c>
      <c r="N1285" s="2">
        <f>Calendar[[#This Row],[Date]]-DATE(Calendar[[#This Row],[Annee]],1,1)+1</f>
        <v>188</v>
      </c>
      <c r="O1285" s="2" t="b">
        <f>IF(OR(Calendar[[#This Row],[Nom_Jour]]="Samedi",Calendar[[#This Row],[Nom_Jour]]="Dimanche"),TRUE)</f>
        <v>0</v>
      </c>
      <c r="P1285" s="1" t="b">
        <f>NOT(ISERROR(VLOOKUP(Calendar[[#This Row],[Date]],Fériés[Date Fériés],1,FALSE)))</f>
        <v>0</v>
      </c>
    </row>
    <row r="1286" spans="1:16" x14ac:dyDescent="0.3">
      <c r="A1286" s="1">
        <v>45115</v>
      </c>
      <c r="B1286" s="1" t="str">
        <f>TEXT(Calendar[[#This Row],[Date]],"aaaa")</f>
        <v>2023</v>
      </c>
      <c r="C1286" s="1" t="str">
        <f>"T"&amp;ROUNDUP(Calendar[[#This Row],[No_Mois]]/3,0)</f>
        <v>T3</v>
      </c>
      <c r="D1286">
        <f t="shared" si="21"/>
        <v>7</v>
      </c>
      <c r="E1286" s="2" t="str">
        <f>"M"&amp;Calendar[[#This Row],[No_Mois]]</f>
        <v>M7</v>
      </c>
      <c r="F1286" s="2" t="str">
        <f>Calendar[[#This Row],[Annee]]&amp;IF(LEN(Calendar[[#This Row],[No_Mois]])=1,"0"&amp;Calendar[[#This Row],[No_Mois]],Calendar[[#This Row],[No_Mois]])</f>
        <v>202307</v>
      </c>
      <c r="G1286" s="1" t="str">
        <f>TEXT(Calendar[[#This Row],[Date]],"mmmm")&amp;" "&amp;TEXT(Calendar[[#This Row],[Date]],"aa")</f>
        <v>juillet 23</v>
      </c>
      <c r="H1286" s="1" t="str">
        <f>TEXT(Calendar[[#This Row],[Date]],"mmm")&amp;" "&amp;TEXT(Calendar[[#This Row],[Date]],"aa")</f>
        <v>juil 23</v>
      </c>
      <c r="I1286" s="2" t="str">
        <f>"S"&amp;IF(LEN(_xlfn.ISOWEEKNUM(Calendar[[#This Row],[Date]]))=1,"0"&amp;_xlfn.ISOWEEKNUM(Calendar[[#This Row],[Date]]),_xlfn.ISOWEEKNUM(Calendar[[#This Row],[Date]]))</f>
        <v>S27</v>
      </c>
      <c r="J1286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6" s="2" t="str">
        <f>TEXT(Calendar[[#This Row],[Date]],"jjjj")</f>
        <v>samedi</v>
      </c>
      <c r="L1286" s="2">
        <f>WEEKDAY(Calendar[[#This Row],[Date]],2)</f>
        <v>6</v>
      </c>
      <c r="M1286" s="2">
        <f>DAY(Calendar[[#This Row],[Date]])</f>
        <v>8</v>
      </c>
      <c r="N1286" s="2">
        <f>Calendar[[#This Row],[Date]]-DATE(Calendar[[#This Row],[Annee]],1,1)+1</f>
        <v>189</v>
      </c>
      <c r="O1286" s="2" t="b">
        <f>IF(OR(Calendar[[#This Row],[Nom_Jour]]="Samedi",Calendar[[#This Row],[Nom_Jour]]="Dimanche"),TRUE)</f>
        <v>1</v>
      </c>
      <c r="P1286" s="1" t="b">
        <f>NOT(ISERROR(VLOOKUP(Calendar[[#This Row],[Date]],Fériés[Date Fériés],1,FALSE)))</f>
        <v>0</v>
      </c>
    </row>
    <row r="1287" spans="1:16" x14ac:dyDescent="0.3">
      <c r="A1287" s="1">
        <v>45116</v>
      </c>
      <c r="B1287" s="1" t="str">
        <f>TEXT(Calendar[[#This Row],[Date]],"aaaa")</f>
        <v>2023</v>
      </c>
      <c r="C1287" s="1" t="str">
        <f>"T"&amp;ROUNDUP(Calendar[[#This Row],[No_Mois]]/3,0)</f>
        <v>T3</v>
      </c>
      <c r="D1287">
        <f t="shared" si="21"/>
        <v>7</v>
      </c>
      <c r="E1287" s="2" t="str">
        <f>"M"&amp;Calendar[[#This Row],[No_Mois]]</f>
        <v>M7</v>
      </c>
      <c r="F1287" s="2" t="str">
        <f>Calendar[[#This Row],[Annee]]&amp;IF(LEN(Calendar[[#This Row],[No_Mois]])=1,"0"&amp;Calendar[[#This Row],[No_Mois]],Calendar[[#This Row],[No_Mois]])</f>
        <v>202307</v>
      </c>
      <c r="G1287" s="1" t="str">
        <f>TEXT(Calendar[[#This Row],[Date]],"mmmm")&amp;" "&amp;TEXT(Calendar[[#This Row],[Date]],"aa")</f>
        <v>juillet 23</v>
      </c>
      <c r="H1287" s="1" t="str">
        <f>TEXT(Calendar[[#This Row],[Date]],"mmm")&amp;" "&amp;TEXT(Calendar[[#This Row],[Date]],"aa")</f>
        <v>juil 23</v>
      </c>
      <c r="I1287" s="2" t="str">
        <f>"S"&amp;IF(LEN(_xlfn.ISOWEEKNUM(Calendar[[#This Row],[Date]]))=1,"0"&amp;_xlfn.ISOWEEKNUM(Calendar[[#This Row],[Date]]),_xlfn.ISOWEEKNUM(Calendar[[#This Row],[Date]]))</f>
        <v>S27</v>
      </c>
      <c r="J1287" s="2" t="str">
        <f>Calendar[[#This Row],[Annee]]&amp;"-"&amp;IF(LEN(_xlfn.ISOWEEKNUM(Calendar[[#This Row],[Date]]))=1,"0"&amp;_xlfn.ISOWEEKNUM(Calendar[[#This Row],[Date]]),_xlfn.ISOWEEKNUM(Calendar[[#This Row],[Date]]))</f>
        <v>2023-27</v>
      </c>
      <c r="K1287" s="2" t="str">
        <f>TEXT(Calendar[[#This Row],[Date]],"jjjj")</f>
        <v>dimanche</v>
      </c>
      <c r="L1287" s="2">
        <f>WEEKDAY(Calendar[[#This Row],[Date]],2)</f>
        <v>7</v>
      </c>
      <c r="M1287" s="2">
        <f>DAY(Calendar[[#This Row],[Date]])</f>
        <v>9</v>
      </c>
      <c r="N1287" s="2">
        <f>Calendar[[#This Row],[Date]]-DATE(Calendar[[#This Row],[Annee]],1,1)+1</f>
        <v>190</v>
      </c>
      <c r="O1287" s="2" t="b">
        <f>IF(OR(Calendar[[#This Row],[Nom_Jour]]="Samedi",Calendar[[#This Row],[Nom_Jour]]="Dimanche"),TRUE)</f>
        <v>1</v>
      </c>
      <c r="P1287" s="1" t="b">
        <f>NOT(ISERROR(VLOOKUP(Calendar[[#This Row],[Date]],Fériés[Date Fériés],1,FALSE)))</f>
        <v>0</v>
      </c>
    </row>
    <row r="1288" spans="1:16" x14ac:dyDescent="0.3">
      <c r="A1288" s="1">
        <v>45117</v>
      </c>
      <c r="B1288" s="1" t="str">
        <f>TEXT(Calendar[[#This Row],[Date]],"aaaa")</f>
        <v>2023</v>
      </c>
      <c r="C1288" s="1" t="str">
        <f>"T"&amp;ROUNDUP(Calendar[[#This Row],[No_Mois]]/3,0)</f>
        <v>T3</v>
      </c>
      <c r="D1288">
        <f t="shared" si="21"/>
        <v>7</v>
      </c>
      <c r="E1288" s="2" t="str">
        <f>"M"&amp;Calendar[[#This Row],[No_Mois]]</f>
        <v>M7</v>
      </c>
      <c r="F1288" s="2" t="str">
        <f>Calendar[[#This Row],[Annee]]&amp;IF(LEN(Calendar[[#This Row],[No_Mois]])=1,"0"&amp;Calendar[[#This Row],[No_Mois]],Calendar[[#This Row],[No_Mois]])</f>
        <v>202307</v>
      </c>
      <c r="G1288" s="1" t="str">
        <f>TEXT(Calendar[[#This Row],[Date]],"mmmm")&amp;" "&amp;TEXT(Calendar[[#This Row],[Date]],"aa")</f>
        <v>juillet 23</v>
      </c>
      <c r="H1288" s="1" t="str">
        <f>TEXT(Calendar[[#This Row],[Date]],"mmm")&amp;" "&amp;TEXT(Calendar[[#This Row],[Date]],"aa")</f>
        <v>juil 23</v>
      </c>
      <c r="I1288" s="2" t="str">
        <f>"S"&amp;IF(LEN(_xlfn.ISOWEEKNUM(Calendar[[#This Row],[Date]]))=1,"0"&amp;_xlfn.ISOWEEKNUM(Calendar[[#This Row],[Date]]),_xlfn.ISOWEEKNUM(Calendar[[#This Row],[Date]]))</f>
        <v>S28</v>
      </c>
      <c r="J1288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88" s="2" t="str">
        <f>TEXT(Calendar[[#This Row],[Date]],"jjjj")</f>
        <v>lundi</v>
      </c>
      <c r="L1288" s="2">
        <f>WEEKDAY(Calendar[[#This Row],[Date]],2)</f>
        <v>1</v>
      </c>
      <c r="M1288" s="2">
        <f>DAY(Calendar[[#This Row],[Date]])</f>
        <v>10</v>
      </c>
      <c r="N1288" s="2">
        <f>Calendar[[#This Row],[Date]]-DATE(Calendar[[#This Row],[Annee]],1,1)+1</f>
        <v>191</v>
      </c>
      <c r="O1288" s="2" t="b">
        <f>IF(OR(Calendar[[#This Row],[Nom_Jour]]="Samedi",Calendar[[#This Row],[Nom_Jour]]="Dimanche"),TRUE)</f>
        <v>0</v>
      </c>
      <c r="P1288" s="1" t="b">
        <f>NOT(ISERROR(VLOOKUP(Calendar[[#This Row],[Date]],Fériés[Date Fériés],1,FALSE)))</f>
        <v>0</v>
      </c>
    </row>
    <row r="1289" spans="1:16" x14ac:dyDescent="0.3">
      <c r="A1289" s="1">
        <v>45118</v>
      </c>
      <c r="B1289" s="1" t="str">
        <f>TEXT(Calendar[[#This Row],[Date]],"aaaa")</f>
        <v>2023</v>
      </c>
      <c r="C1289" s="1" t="str">
        <f>"T"&amp;ROUNDUP(Calendar[[#This Row],[No_Mois]]/3,0)</f>
        <v>T3</v>
      </c>
      <c r="D1289">
        <f t="shared" ref="D1289:D1352" si="22">MONTH(A1289)</f>
        <v>7</v>
      </c>
      <c r="E1289" s="2" t="str">
        <f>"M"&amp;Calendar[[#This Row],[No_Mois]]</f>
        <v>M7</v>
      </c>
      <c r="F1289" s="2" t="str">
        <f>Calendar[[#This Row],[Annee]]&amp;IF(LEN(Calendar[[#This Row],[No_Mois]])=1,"0"&amp;Calendar[[#This Row],[No_Mois]],Calendar[[#This Row],[No_Mois]])</f>
        <v>202307</v>
      </c>
      <c r="G1289" s="1" t="str">
        <f>TEXT(Calendar[[#This Row],[Date]],"mmmm")&amp;" "&amp;TEXT(Calendar[[#This Row],[Date]],"aa")</f>
        <v>juillet 23</v>
      </c>
      <c r="H1289" s="1" t="str">
        <f>TEXT(Calendar[[#This Row],[Date]],"mmm")&amp;" "&amp;TEXT(Calendar[[#This Row],[Date]],"aa")</f>
        <v>juil 23</v>
      </c>
      <c r="I1289" s="2" t="str">
        <f>"S"&amp;IF(LEN(_xlfn.ISOWEEKNUM(Calendar[[#This Row],[Date]]))=1,"0"&amp;_xlfn.ISOWEEKNUM(Calendar[[#This Row],[Date]]),_xlfn.ISOWEEKNUM(Calendar[[#This Row],[Date]]))</f>
        <v>S28</v>
      </c>
      <c r="J1289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89" s="2" t="str">
        <f>TEXT(Calendar[[#This Row],[Date]],"jjjj")</f>
        <v>mardi</v>
      </c>
      <c r="L1289" s="2">
        <f>WEEKDAY(Calendar[[#This Row],[Date]],2)</f>
        <v>2</v>
      </c>
      <c r="M1289" s="2">
        <f>DAY(Calendar[[#This Row],[Date]])</f>
        <v>11</v>
      </c>
      <c r="N1289" s="2">
        <f>Calendar[[#This Row],[Date]]-DATE(Calendar[[#This Row],[Annee]],1,1)+1</f>
        <v>192</v>
      </c>
      <c r="O1289" s="2" t="b">
        <f>IF(OR(Calendar[[#This Row],[Nom_Jour]]="Samedi",Calendar[[#This Row],[Nom_Jour]]="Dimanche"),TRUE)</f>
        <v>0</v>
      </c>
      <c r="P1289" s="1" t="b">
        <f>NOT(ISERROR(VLOOKUP(Calendar[[#This Row],[Date]],Fériés[Date Fériés],1,FALSE)))</f>
        <v>0</v>
      </c>
    </row>
    <row r="1290" spans="1:16" x14ac:dyDescent="0.3">
      <c r="A1290" s="1">
        <v>45119</v>
      </c>
      <c r="B1290" s="1" t="str">
        <f>TEXT(Calendar[[#This Row],[Date]],"aaaa")</f>
        <v>2023</v>
      </c>
      <c r="C1290" s="1" t="str">
        <f>"T"&amp;ROUNDUP(Calendar[[#This Row],[No_Mois]]/3,0)</f>
        <v>T3</v>
      </c>
      <c r="D1290">
        <f t="shared" si="22"/>
        <v>7</v>
      </c>
      <c r="E1290" s="2" t="str">
        <f>"M"&amp;Calendar[[#This Row],[No_Mois]]</f>
        <v>M7</v>
      </c>
      <c r="F1290" s="2" t="str">
        <f>Calendar[[#This Row],[Annee]]&amp;IF(LEN(Calendar[[#This Row],[No_Mois]])=1,"0"&amp;Calendar[[#This Row],[No_Mois]],Calendar[[#This Row],[No_Mois]])</f>
        <v>202307</v>
      </c>
      <c r="G1290" s="1" t="str">
        <f>TEXT(Calendar[[#This Row],[Date]],"mmmm")&amp;" "&amp;TEXT(Calendar[[#This Row],[Date]],"aa")</f>
        <v>juillet 23</v>
      </c>
      <c r="H1290" s="1" t="str">
        <f>TEXT(Calendar[[#This Row],[Date]],"mmm")&amp;" "&amp;TEXT(Calendar[[#This Row],[Date]],"aa")</f>
        <v>juil 23</v>
      </c>
      <c r="I1290" s="2" t="str">
        <f>"S"&amp;IF(LEN(_xlfn.ISOWEEKNUM(Calendar[[#This Row],[Date]]))=1,"0"&amp;_xlfn.ISOWEEKNUM(Calendar[[#This Row],[Date]]),_xlfn.ISOWEEKNUM(Calendar[[#This Row],[Date]]))</f>
        <v>S28</v>
      </c>
      <c r="J1290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90" s="2" t="str">
        <f>TEXT(Calendar[[#This Row],[Date]],"jjjj")</f>
        <v>mercredi</v>
      </c>
      <c r="L1290" s="2">
        <f>WEEKDAY(Calendar[[#This Row],[Date]],2)</f>
        <v>3</v>
      </c>
      <c r="M1290" s="2">
        <f>DAY(Calendar[[#This Row],[Date]])</f>
        <v>12</v>
      </c>
      <c r="N1290" s="2">
        <f>Calendar[[#This Row],[Date]]-DATE(Calendar[[#This Row],[Annee]],1,1)+1</f>
        <v>193</v>
      </c>
      <c r="O1290" s="2" t="b">
        <f>IF(OR(Calendar[[#This Row],[Nom_Jour]]="Samedi",Calendar[[#This Row],[Nom_Jour]]="Dimanche"),TRUE)</f>
        <v>0</v>
      </c>
      <c r="P1290" s="1" t="b">
        <f>NOT(ISERROR(VLOOKUP(Calendar[[#This Row],[Date]],Fériés[Date Fériés],1,FALSE)))</f>
        <v>0</v>
      </c>
    </row>
    <row r="1291" spans="1:16" x14ac:dyDescent="0.3">
      <c r="A1291" s="1">
        <v>45120</v>
      </c>
      <c r="B1291" s="1" t="str">
        <f>TEXT(Calendar[[#This Row],[Date]],"aaaa")</f>
        <v>2023</v>
      </c>
      <c r="C1291" s="1" t="str">
        <f>"T"&amp;ROUNDUP(Calendar[[#This Row],[No_Mois]]/3,0)</f>
        <v>T3</v>
      </c>
      <c r="D1291">
        <f t="shared" si="22"/>
        <v>7</v>
      </c>
      <c r="E1291" s="2" t="str">
        <f>"M"&amp;Calendar[[#This Row],[No_Mois]]</f>
        <v>M7</v>
      </c>
      <c r="F1291" s="2" t="str">
        <f>Calendar[[#This Row],[Annee]]&amp;IF(LEN(Calendar[[#This Row],[No_Mois]])=1,"0"&amp;Calendar[[#This Row],[No_Mois]],Calendar[[#This Row],[No_Mois]])</f>
        <v>202307</v>
      </c>
      <c r="G1291" s="1" t="str">
        <f>TEXT(Calendar[[#This Row],[Date]],"mmmm")&amp;" "&amp;TEXT(Calendar[[#This Row],[Date]],"aa")</f>
        <v>juillet 23</v>
      </c>
      <c r="H1291" s="1" t="str">
        <f>TEXT(Calendar[[#This Row],[Date]],"mmm")&amp;" "&amp;TEXT(Calendar[[#This Row],[Date]],"aa")</f>
        <v>juil 23</v>
      </c>
      <c r="I1291" s="2" t="str">
        <f>"S"&amp;IF(LEN(_xlfn.ISOWEEKNUM(Calendar[[#This Row],[Date]]))=1,"0"&amp;_xlfn.ISOWEEKNUM(Calendar[[#This Row],[Date]]),_xlfn.ISOWEEKNUM(Calendar[[#This Row],[Date]]))</f>
        <v>S28</v>
      </c>
      <c r="J1291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91" s="2" t="str">
        <f>TEXT(Calendar[[#This Row],[Date]],"jjjj")</f>
        <v>jeudi</v>
      </c>
      <c r="L1291" s="2">
        <f>WEEKDAY(Calendar[[#This Row],[Date]],2)</f>
        <v>4</v>
      </c>
      <c r="M1291" s="2">
        <f>DAY(Calendar[[#This Row],[Date]])</f>
        <v>13</v>
      </c>
      <c r="N1291" s="2">
        <f>Calendar[[#This Row],[Date]]-DATE(Calendar[[#This Row],[Annee]],1,1)+1</f>
        <v>194</v>
      </c>
      <c r="O1291" s="2" t="b">
        <f>IF(OR(Calendar[[#This Row],[Nom_Jour]]="Samedi",Calendar[[#This Row],[Nom_Jour]]="Dimanche"),TRUE)</f>
        <v>0</v>
      </c>
      <c r="P1291" s="1" t="b">
        <f>NOT(ISERROR(VLOOKUP(Calendar[[#This Row],[Date]],Fériés[Date Fériés],1,FALSE)))</f>
        <v>0</v>
      </c>
    </row>
    <row r="1292" spans="1:16" x14ac:dyDescent="0.3">
      <c r="A1292" s="1">
        <v>45121</v>
      </c>
      <c r="B1292" s="1" t="str">
        <f>TEXT(Calendar[[#This Row],[Date]],"aaaa")</f>
        <v>2023</v>
      </c>
      <c r="C1292" s="1" t="str">
        <f>"T"&amp;ROUNDUP(Calendar[[#This Row],[No_Mois]]/3,0)</f>
        <v>T3</v>
      </c>
      <c r="D1292">
        <f t="shared" si="22"/>
        <v>7</v>
      </c>
      <c r="E1292" s="2" t="str">
        <f>"M"&amp;Calendar[[#This Row],[No_Mois]]</f>
        <v>M7</v>
      </c>
      <c r="F1292" s="2" t="str">
        <f>Calendar[[#This Row],[Annee]]&amp;IF(LEN(Calendar[[#This Row],[No_Mois]])=1,"0"&amp;Calendar[[#This Row],[No_Mois]],Calendar[[#This Row],[No_Mois]])</f>
        <v>202307</v>
      </c>
      <c r="G1292" s="1" t="str">
        <f>TEXT(Calendar[[#This Row],[Date]],"mmmm")&amp;" "&amp;TEXT(Calendar[[#This Row],[Date]],"aa")</f>
        <v>juillet 23</v>
      </c>
      <c r="H1292" s="1" t="str">
        <f>TEXT(Calendar[[#This Row],[Date]],"mmm")&amp;" "&amp;TEXT(Calendar[[#This Row],[Date]],"aa")</f>
        <v>juil 23</v>
      </c>
      <c r="I1292" s="2" t="str">
        <f>"S"&amp;IF(LEN(_xlfn.ISOWEEKNUM(Calendar[[#This Row],[Date]]))=1,"0"&amp;_xlfn.ISOWEEKNUM(Calendar[[#This Row],[Date]]),_xlfn.ISOWEEKNUM(Calendar[[#This Row],[Date]]))</f>
        <v>S28</v>
      </c>
      <c r="J1292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92" s="2" t="str">
        <f>TEXT(Calendar[[#This Row],[Date]],"jjjj")</f>
        <v>vendredi</v>
      </c>
      <c r="L1292" s="2">
        <f>WEEKDAY(Calendar[[#This Row],[Date]],2)</f>
        <v>5</v>
      </c>
      <c r="M1292" s="2">
        <f>DAY(Calendar[[#This Row],[Date]])</f>
        <v>14</v>
      </c>
      <c r="N1292" s="2">
        <f>Calendar[[#This Row],[Date]]-DATE(Calendar[[#This Row],[Annee]],1,1)+1</f>
        <v>195</v>
      </c>
      <c r="O1292" s="2" t="b">
        <f>IF(OR(Calendar[[#This Row],[Nom_Jour]]="Samedi",Calendar[[#This Row],[Nom_Jour]]="Dimanche"),TRUE)</f>
        <v>0</v>
      </c>
      <c r="P1292" s="1" t="b">
        <f>NOT(ISERROR(VLOOKUP(Calendar[[#This Row],[Date]],Fériés[Date Fériés],1,FALSE)))</f>
        <v>1</v>
      </c>
    </row>
    <row r="1293" spans="1:16" x14ac:dyDescent="0.3">
      <c r="A1293" s="1">
        <v>45122</v>
      </c>
      <c r="B1293" s="1" t="str">
        <f>TEXT(Calendar[[#This Row],[Date]],"aaaa")</f>
        <v>2023</v>
      </c>
      <c r="C1293" s="1" t="str">
        <f>"T"&amp;ROUNDUP(Calendar[[#This Row],[No_Mois]]/3,0)</f>
        <v>T3</v>
      </c>
      <c r="D1293">
        <f t="shared" si="22"/>
        <v>7</v>
      </c>
      <c r="E1293" s="2" t="str">
        <f>"M"&amp;Calendar[[#This Row],[No_Mois]]</f>
        <v>M7</v>
      </c>
      <c r="F1293" s="2" t="str">
        <f>Calendar[[#This Row],[Annee]]&amp;IF(LEN(Calendar[[#This Row],[No_Mois]])=1,"0"&amp;Calendar[[#This Row],[No_Mois]],Calendar[[#This Row],[No_Mois]])</f>
        <v>202307</v>
      </c>
      <c r="G1293" s="1" t="str">
        <f>TEXT(Calendar[[#This Row],[Date]],"mmmm")&amp;" "&amp;TEXT(Calendar[[#This Row],[Date]],"aa")</f>
        <v>juillet 23</v>
      </c>
      <c r="H1293" s="1" t="str">
        <f>TEXT(Calendar[[#This Row],[Date]],"mmm")&amp;" "&amp;TEXT(Calendar[[#This Row],[Date]],"aa")</f>
        <v>juil 23</v>
      </c>
      <c r="I1293" s="2" t="str">
        <f>"S"&amp;IF(LEN(_xlfn.ISOWEEKNUM(Calendar[[#This Row],[Date]]))=1,"0"&amp;_xlfn.ISOWEEKNUM(Calendar[[#This Row],[Date]]),_xlfn.ISOWEEKNUM(Calendar[[#This Row],[Date]]))</f>
        <v>S28</v>
      </c>
      <c r="J1293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93" s="2" t="str">
        <f>TEXT(Calendar[[#This Row],[Date]],"jjjj")</f>
        <v>samedi</v>
      </c>
      <c r="L1293" s="2">
        <f>WEEKDAY(Calendar[[#This Row],[Date]],2)</f>
        <v>6</v>
      </c>
      <c r="M1293" s="2">
        <f>DAY(Calendar[[#This Row],[Date]])</f>
        <v>15</v>
      </c>
      <c r="N1293" s="2">
        <f>Calendar[[#This Row],[Date]]-DATE(Calendar[[#This Row],[Annee]],1,1)+1</f>
        <v>196</v>
      </c>
      <c r="O1293" s="2" t="b">
        <f>IF(OR(Calendar[[#This Row],[Nom_Jour]]="Samedi",Calendar[[#This Row],[Nom_Jour]]="Dimanche"),TRUE)</f>
        <v>1</v>
      </c>
      <c r="P1293" s="1" t="b">
        <f>NOT(ISERROR(VLOOKUP(Calendar[[#This Row],[Date]],Fériés[Date Fériés],1,FALSE)))</f>
        <v>0</v>
      </c>
    </row>
    <row r="1294" spans="1:16" x14ac:dyDescent="0.3">
      <c r="A1294" s="1">
        <v>45123</v>
      </c>
      <c r="B1294" s="1" t="str">
        <f>TEXT(Calendar[[#This Row],[Date]],"aaaa")</f>
        <v>2023</v>
      </c>
      <c r="C1294" s="1" t="str">
        <f>"T"&amp;ROUNDUP(Calendar[[#This Row],[No_Mois]]/3,0)</f>
        <v>T3</v>
      </c>
      <c r="D1294">
        <f t="shared" si="22"/>
        <v>7</v>
      </c>
      <c r="E1294" s="2" t="str">
        <f>"M"&amp;Calendar[[#This Row],[No_Mois]]</f>
        <v>M7</v>
      </c>
      <c r="F1294" s="2" t="str">
        <f>Calendar[[#This Row],[Annee]]&amp;IF(LEN(Calendar[[#This Row],[No_Mois]])=1,"0"&amp;Calendar[[#This Row],[No_Mois]],Calendar[[#This Row],[No_Mois]])</f>
        <v>202307</v>
      </c>
      <c r="G1294" s="1" t="str">
        <f>TEXT(Calendar[[#This Row],[Date]],"mmmm")&amp;" "&amp;TEXT(Calendar[[#This Row],[Date]],"aa")</f>
        <v>juillet 23</v>
      </c>
      <c r="H1294" s="1" t="str">
        <f>TEXT(Calendar[[#This Row],[Date]],"mmm")&amp;" "&amp;TEXT(Calendar[[#This Row],[Date]],"aa")</f>
        <v>juil 23</v>
      </c>
      <c r="I1294" s="2" t="str">
        <f>"S"&amp;IF(LEN(_xlfn.ISOWEEKNUM(Calendar[[#This Row],[Date]]))=1,"0"&amp;_xlfn.ISOWEEKNUM(Calendar[[#This Row],[Date]]),_xlfn.ISOWEEKNUM(Calendar[[#This Row],[Date]]))</f>
        <v>S28</v>
      </c>
      <c r="J1294" s="2" t="str">
        <f>Calendar[[#This Row],[Annee]]&amp;"-"&amp;IF(LEN(_xlfn.ISOWEEKNUM(Calendar[[#This Row],[Date]]))=1,"0"&amp;_xlfn.ISOWEEKNUM(Calendar[[#This Row],[Date]]),_xlfn.ISOWEEKNUM(Calendar[[#This Row],[Date]]))</f>
        <v>2023-28</v>
      </c>
      <c r="K1294" s="2" t="str">
        <f>TEXT(Calendar[[#This Row],[Date]],"jjjj")</f>
        <v>dimanche</v>
      </c>
      <c r="L1294" s="2">
        <f>WEEKDAY(Calendar[[#This Row],[Date]],2)</f>
        <v>7</v>
      </c>
      <c r="M1294" s="2">
        <f>DAY(Calendar[[#This Row],[Date]])</f>
        <v>16</v>
      </c>
      <c r="N1294" s="2">
        <f>Calendar[[#This Row],[Date]]-DATE(Calendar[[#This Row],[Annee]],1,1)+1</f>
        <v>197</v>
      </c>
      <c r="O1294" s="2" t="b">
        <f>IF(OR(Calendar[[#This Row],[Nom_Jour]]="Samedi",Calendar[[#This Row],[Nom_Jour]]="Dimanche"),TRUE)</f>
        <v>1</v>
      </c>
      <c r="P1294" s="1" t="b">
        <f>NOT(ISERROR(VLOOKUP(Calendar[[#This Row],[Date]],Fériés[Date Fériés],1,FALSE)))</f>
        <v>0</v>
      </c>
    </row>
    <row r="1295" spans="1:16" x14ac:dyDescent="0.3">
      <c r="A1295" s="1">
        <v>45124</v>
      </c>
      <c r="B1295" s="1" t="str">
        <f>TEXT(Calendar[[#This Row],[Date]],"aaaa")</f>
        <v>2023</v>
      </c>
      <c r="C1295" s="1" t="str">
        <f>"T"&amp;ROUNDUP(Calendar[[#This Row],[No_Mois]]/3,0)</f>
        <v>T3</v>
      </c>
      <c r="D1295">
        <f t="shared" si="22"/>
        <v>7</v>
      </c>
      <c r="E1295" s="2" t="str">
        <f>"M"&amp;Calendar[[#This Row],[No_Mois]]</f>
        <v>M7</v>
      </c>
      <c r="F1295" s="2" t="str">
        <f>Calendar[[#This Row],[Annee]]&amp;IF(LEN(Calendar[[#This Row],[No_Mois]])=1,"0"&amp;Calendar[[#This Row],[No_Mois]],Calendar[[#This Row],[No_Mois]])</f>
        <v>202307</v>
      </c>
      <c r="G1295" s="1" t="str">
        <f>TEXT(Calendar[[#This Row],[Date]],"mmmm")&amp;" "&amp;TEXT(Calendar[[#This Row],[Date]],"aa")</f>
        <v>juillet 23</v>
      </c>
      <c r="H1295" s="1" t="str">
        <f>TEXT(Calendar[[#This Row],[Date]],"mmm")&amp;" "&amp;TEXT(Calendar[[#This Row],[Date]],"aa")</f>
        <v>juil 23</v>
      </c>
      <c r="I1295" s="2" t="str">
        <f>"S"&amp;IF(LEN(_xlfn.ISOWEEKNUM(Calendar[[#This Row],[Date]]))=1,"0"&amp;_xlfn.ISOWEEKNUM(Calendar[[#This Row],[Date]]),_xlfn.ISOWEEKNUM(Calendar[[#This Row],[Date]]))</f>
        <v>S29</v>
      </c>
      <c r="J1295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295" s="2" t="str">
        <f>TEXT(Calendar[[#This Row],[Date]],"jjjj")</f>
        <v>lundi</v>
      </c>
      <c r="L1295" s="2">
        <f>WEEKDAY(Calendar[[#This Row],[Date]],2)</f>
        <v>1</v>
      </c>
      <c r="M1295" s="2">
        <f>DAY(Calendar[[#This Row],[Date]])</f>
        <v>17</v>
      </c>
      <c r="N1295" s="2">
        <f>Calendar[[#This Row],[Date]]-DATE(Calendar[[#This Row],[Annee]],1,1)+1</f>
        <v>198</v>
      </c>
      <c r="O1295" s="2" t="b">
        <f>IF(OR(Calendar[[#This Row],[Nom_Jour]]="Samedi",Calendar[[#This Row],[Nom_Jour]]="Dimanche"),TRUE)</f>
        <v>0</v>
      </c>
      <c r="P1295" s="1" t="b">
        <f>NOT(ISERROR(VLOOKUP(Calendar[[#This Row],[Date]],Fériés[Date Fériés],1,FALSE)))</f>
        <v>0</v>
      </c>
    </row>
    <row r="1296" spans="1:16" x14ac:dyDescent="0.3">
      <c r="A1296" s="1">
        <v>45125</v>
      </c>
      <c r="B1296" s="1" t="str">
        <f>TEXT(Calendar[[#This Row],[Date]],"aaaa")</f>
        <v>2023</v>
      </c>
      <c r="C1296" s="1" t="str">
        <f>"T"&amp;ROUNDUP(Calendar[[#This Row],[No_Mois]]/3,0)</f>
        <v>T3</v>
      </c>
      <c r="D1296">
        <f t="shared" si="22"/>
        <v>7</v>
      </c>
      <c r="E1296" s="2" t="str">
        <f>"M"&amp;Calendar[[#This Row],[No_Mois]]</f>
        <v>M7</v>
      </c>
      <c r="F1296" s="2" t="str">
        <f>Calendar[[#This Row],[Annee]]&amp;IF(LEN(Calendar[[#This Row],[No_Mois]])=1,"0"&amp;Calendar[[#This Row],[No_Mois]],Calendar[[#This Row],[No_Mois]])</f>
        <v>202307</v>
      </c>
      <c r="G1296" s="1" t="str">
        <f>TEXT(Calendar[[#This Row],[Date]],"mmmm")&amp;" "&amp;TEXT(Calendar[[#This Row],[Date]],"aa")</f>
        <v>juillet 23</v>
      </c>
      <c r="H1296" s="1" t="str">
        <f>TEXT(Calendar[[#This Row],[Date]],"mmm")&amp;" "&amp;TEXT(Calendar[[#This Row],[Date]],"aa")</f>
        <v>juil 23</v>
      </c>
      <c r="I1296" s="2" t="str">
        <f>"S"&amp;IF(LEN(_xlfn.ISOWEEKNUM(Calendar[[#This Row],[Date]]))=1,"0"&amp;_xlfn.ISOWEEKNUM(Calendar[[#This Row],[Date]]),_xlfn.ISOWEEKNUM(Calendar[[#This Row],[Date]]))</f>
        <v>S29</v>
      </c>
      <c r="J1296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296" s="2" t="str">
        <f>TEXT(Calendar[[#This Row],[Date]],"jjjj")</f>
        <v>mardi</v>
      </c>
      <c r="L1296" s="2">
        <f>WEEKDAY(Calendar[[#This Row],[Date]],2)</f>
        <v>2</v>
      </c>
      <c r="M1296" s="2">
        <f>DAY(Calendar[[#This Row],[Date]])</f>
        <v>18</v>
      </c>
      <c r="N1296" s="2">
        <f>Calendar[[#This Row],[Date]]-DATE(Calendar[[#This Row],[Annee]],1,1)+1</f>
        <v>199</v>
      </c>
      <c r="O1296" s="2" t="b">
        <f>IF(OR(Calendar[[#This Row],[Nom_Jour]]="Samedi",Calendar[[#This Row],[Nom_Jour]]="Dimanche"),TRUE)</f>
        <v>0</v>
      </c>
      <c r="P1296" s="1" t="b">
        <f>NOT(ISERROR(VLOOKUP(Calendar[[#This Row],[Date]],Fériés[Date Fériés],1,FALSE)))</f>
        <v>0</v>
      </c>
    </row>
    <row r="1297" spans="1:16" x14ac:dyDescent="0.3">
      <c r="A1297" s="1">
        <v>45126</v>
      </c>
      <c r="B1297" s="1" t="str">
        <f>TEXT(Calendar[[#This Row],[Date]],"aaaa")</f>
        <v>2023</v>
      </c>
      <c r="C1297" s="1" t="str">
        <f>"T"&amp;ROUNDUP(Calendar[[#This Row],[No_Mois]]/3,0)</f>
        <v>T3</v>
      </c>
      <c r="D1297">
        <f t="shared" si="22"/>
        <v>7</v>
      </c>
      <c r="E1297" s="2" t="str">
        <f>"M"&amp;Calendar[[#This Row],[No_Mois]]</f>
        <v>M7</v>
      </c>
      <c r="F1297" s="2" t="str">
        <f>Calendar[[#This Row],[Annee]]&amp;IF(LEN(Calendar[[#This Row],[No_Mois]])=1,"0"&amp;Calendar[[#This Row],[No_Mois]],Calendar[[#This Row],[No_Mois]])</f>
        <v>202307</v>
      </c>
      <c r="G1297" s="1" t="str">
        <f>TEXT(Calendar[[#This Row],[Date]],"mmmm")&amp;" "&amp;TEXT(Calendar[[#This Row],[Date]],"aa")</f>
        <v>juillet 23</v>
      </c>
      <c r="H1297" s="1" t="str">
        <f>TEXT(Calendar[[#This Row],[Date]],"mmm")&amp;" "&amp;TEXT(Calendar[[#This Row],[Date]],"aa")</f>
        <v>juil 23</v>
      </c>
      <c r="I1297" s="2" t="str">
        <f>"S"&amp;IF(LEN(_xlfn.ISOWEEKNUM(Calendar[[#This Row],[Date]]))=1,"0"&amp;_xlfn.ISOWEEKNUM(Calendar[[#This Row],[Date]]),_xlfn.ISOWEEKNUM(Calendar[[#This Row],[Date]]))</f>
        <v>S29</v>
      </c>
      <c r="J1297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297" s="2" t="str">
        <f>TEXT(Calendar[[#This Row],[Date]],"jjjj")</f>
        <v>mercredi</v>
      </c>
      <c r="L1297" s="2">
        <f>WEEKDAY(Calendar[[#This Row],[Date]],2)</f>
        <v>3</v>
      </c>
      <c r="M1297" s="2">
        <f>DAY(Calendar[[#This Row],[Date]])</f>
        <v>19</v>
      </c>
      <c r="N1297" s="2">
        <f>Calendar[[#This Row],[Date]]-DATE(Calendar[[#This Row],[Annee]],1,1)+1</f>
        <v>200</v>
      </c>
      <c r="O1297" s="2" t="b">
        <f>IF(OR(Calendar[[#This Row],[Nom_Jour]]="Samedi",Calendar[[#This Row],[Nom_Jour]]="Dimanche"),TRUE)</f>
        <v>0</v>
      </c>
      <c r="P1297" s="1" t="b">
        <f>NOT(ISERROR(VLOOKUP(Calendar[[#This Row],[Date]],Fériés[Date Fériés],1,FALSE)))</f>
        <v>0</v>
      </c>
    </row>
    <row r="1298" spans="1:16" x14ac:dyDescent="0.3">
      <c r="A1298" s="1">
        <v>45127</v>
      </c>
      <c r="B1298" s="1" t="str">
        <f>TEXT(Calendar[[#This Row],[Date]],"aaaa")</f>
        <v>2023</v>
      </c>
      <c r="C1298" s="1" t="str">
        <f>"T"&amp;ROUNDUP(Calendar[[#This Row],[No_Mois]]/3,0)</f>
        <v>T3</v>
      </c>
      <c r="D1298">
        <f t="shared" si="22"/>
        <v>7</v>
      </c>
      <c r="E1298" s="2" t="str">
        <f>"M"&amp;Calendar[[#This Row],[No_Mois]]</f>
        <v>M7</v>
      </c>
      <c r="F1298" s="2" t="str">
        <f>Calendar[[#This Row],[Annee]]&amp;IF(LEN(Calendar[[#This Row],[No_Mois]])=1,"0"&amp;Calendar[[#This Row],[No_Mois]],Calendar[[#This Row],[No_Mois]])</f>
        <v>202307</v>
      </c>
      <c r="G1298" s="1" t="str">
        <f>TEXT(Calendar[[#This Row],[Date]],"mmmm")&amp;" "&amp;TEXT(Calendar[[#This Row],[Date]],"aa")</f>
        <v>juillet 23</v>
      </c>
      <c r="H1298" s="1" t="str">
        <f>TEXT(Calendar[[#This Row],[Date]],"mmm")&amp;" "&amp;TEXT(Calendar[[#This Row],[Date]],"aa")</f>
        <v>juil 23</v>
      </c>
      <c r="I1298" s="2" t="str">
        <f>"S"&amp;IF(LEN(_xlfn.ISOWEEKNUM(Calendar[[#This Row],[Date]]))=1,"0"&amp;_xlfn.ISOWEEKNUM(Calendar[[#This Row],[Date]]),_xlfn.ISOWEEKNUM(Calendar[[#This Row],[Date]]))</f>
        <v>S29</v>
      </c>
      <c r="J1298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298" s="2" t="str">
        <f>TEXT(Calendar[[#This Row],[Date]],"jjjj")</f>
        <v>jeudi</v>
      </c>
      <c r="L1298" s="2">
        <f>WEEKDAY(Calendar[[#This Row],[Date]],2)</f>
        <v>4</v>
      </c>
      <c r="M1298" s="2">
        <f>DAY(Calendar[[#This Row],[Date]])</f>
        <v>20</v>
      </c>
      <c r="N1298" s="2">
        <f>Calendar[[#This Row],[Date]]-DATE(Calendar[[#This Row],[Annee]],1,1)+1</f>
        <v>201</v>
      </c>
      <c r="O1298" s="2" t="b">
        <f>IF(OR(Calendar[[#This Row],[Nom_Jour]]="Samedi",Calendar[[#This Row],[Nom_Jour]]="Dimanche"),TRUE)</f>
        <v>0</v>
      </c>
      <c r="P1298" s="1" t="b">
        <f>NOT(ISERROR(VLOOKUP(Calendar[[#This Row],[Date]],Fériés[Date Fériés],1,FALSE)))</f>
        <v>0</v>
      </c>
    </row>
    <row r="1299" spans="1:16" x14ac:dyDescent="0.3">
      <c r="A1299" s="1">
        <v>45128</v>
      </c>
      <c r="B1299" s="1" t="str">
        <f>TEXT(Calendar[[#This Row],[Date]],"aaaa")</f>
        <v>2023</v>
      </c>
      <c r="C1299" s="1" t="str">
        <f>"T"&amp;ROUNDUP(Calendar[[#This Row],[No_Mois]]/3,0)</f>
        <v>T3</v>
      </c>
      <c r="D1299">
        <f t="shared" si="22"/>
        <v>7</v>
      </c>
      <c r="E1299" s="2" t="str">
        <f>"M"&amp;Calendar[[#This Row],[No_Mois]]</f>
        <v>M7</v>
      </c>
      <c r="F1299" s="2" t="str">
        <f>Calendar[[#This Row],[Annee]]&amp;IF(LEN(Calendar[[#This Row],[No_Mois]])=1,"0"&amp;Calendar[[#This Row],[No_Mois]],Calendar[[#This Row],[No_Mois]])</f>
        <v>202307</v>
      </c>
      <c r="G1299" s="1" t="str">
        <f>TEXT(Calendar[[#This Row],[Date]],"mmmm")&amp;" "&amp;TEXT(Calendar[[#This Row],[Date]],"aa")</f>
        <v>juillet 23</v>
      </c>
      <c r="H1299" s="1" t="str">
        <f>TEXT(Calendar[[#This Row],[Date]],"mmm")&amp;" "&amp;TEXT(Calendar[[#This Row],[Date]],"aa")</f>
        <v>juil 23</v>
      </c>
      <c r="I1299" s="2" t="str">
        <f>"S"&amp;IF(LEN(_xlfn.ISOWEEKNUM(Calendar[[#This Row],[Date]]))=1,"0"&amp;_xlfn.ISOWEEKNUM(Calendar[[#This Row],[Date]]),_xlfn.ISOWEEKNUM(Calendar[[#This Row],[Date]]))</f>
        <v>S29</v>
      </c>
      <c r="J1299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299" s="2" t="str">
        <f>TEXT(Calendar[[#This Row],[Date]],"jjjj")</f>
        <v>vendredi</v>
      </c>
      <c r="L1299" s="2">
        <f>WEEKDAY(Calendar[[#This Row],[Date]],2)</f>
        <v>5</v>
      </c>
      <c r="M1299" s="2">
        <f>DAY(Calendar[[#This Row],[Date]])</f>
        <v>21</v>
      </c>
      <c r="N1299" s="2">
        <f>Calendar[[#This Row],[Date]]-DATE(Calendar[[#This Row],[Annee]],1,1)+1</f>
        <v>202</v>
      </c>
      <c r="O1299" s="2" t="b">
        <f>IF(OR(Calendar[[#This Row],[Nom_Jour]]="Samedi",Calendar[[#This Row],[Nom_Jour]]="Dimanche"),TRUE)</f>
        <v>0</v>
      </c>
      <c r="P1299" s="1" t="b">
        <f>NOT(ISERROR(VLOOKUP(Calendar[[#This Row],[Date]],Fériés[Date Fériés],1,FALSE)))</f>
        <v>0</v>
      </c>
    </row>
    <row r="1300" spans="1:16" x14ac:dyDescent="0.3">
      <c r="A1300" s="1">
        <v>45129</v>
      </c>
      <c r="B1300" s="1" t="str">
        <f>TEXT(Calendar[[#This Row],[Date]],"aaaa")</f>
        <v>2023</v>
      </c>
      <c r="C1300" s="1" t="str">
        <f>"T"&amp;ROUNDUP(Calendar[[#This Row],[No_Mois]]/3,0)</f>
        <v>T3</v>
      </c>
      <c r="D1300">
        <f t="shared" si="22"/>
        <v>7</v>
      </c>
      <c r="E1300" s="2" t="str">
        <f>"M"&amp;Calendar[[#This Row],[No_Mois]]</f>
        <v>M7</v>
      </c>
      <c r="F1300" s="2" t="str">
        <f>Calendar[[#This Row],[Annee]]&amp;IF(LEN(Calendar[[#This Row],[No_Mois]])=1,"0"&amp;Calendar[[#This Row],[No_Mois]],Calendar[[#This Row],[No_Mois]])</f>
        <v>202307</v>
      </c>
      <c r="G1300" s="1" t="str">
        <f>TEXT(Calendar[[#This Row],[Date]],"mmmm")&amp;" "&amp;TEXT(Calendar[[#This Row],[Date]],"aa")</f>
        <v>juillet 23</v>
      </c>
      <c r="H1300" s="1" t="str">
        <f>TEXT(Calendar[[#This Row],[Date]],"mmm")&amp;" "&amp;TEXT(Calendar[[#This Row],[Date]],"aa")</f>
        <v>juil 23</v>
      </c>
      <c r="I1300" s="2" t="str">
        <f>"S"&amp;IF(LEN(_xlfn.ISOWEEKNUM(Calendar[[#This Row],[Date]]))=1,"0"&amp;_xlfn.ISOWEEKNUM(Calendar[[#This Row],[Date]]),_xlfn.ISOWEEKNUM(Calendar[[#This Row],[Date]]))</f>
        <v>S29</v>
      </c>
      <c r="J1300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300" s="2" t="str">
        <f>TEXT(Calendar[[#This Row],[Date]],"jjjj")</f>
        <v>samedi</v>
      </c>
      <c r="L1300" s="2">
        <f>WEEKDAY(Calendar[[#This Row],[Date]],2)</f>
        <v>6</v>
      </c>
      <c r="M1300" s="2">
        <f>DAY(Calendar[[#This Row],[Date]])</f>
        <v>22</v>
      </c>
      <c r="N1300" s="2">
        <f>Calendar[[#This Row],[Date]]-DATE(Calendar[[#This Row],[Annee]],1,1)+1</f>
        <v>203</v>
      </c>
      <c r="O1300" s="2" t="b">
        <f>IF(OR(Calendar[[#This Row],[Nom_Jour]]="Samedi",Calendar[[#This Row],[Nom_Jour]]="Dimanche"),TRUE)</f>
        <v>1</v>
      </c>
      <c r="P1300" s="1" t="b">
        <f>NOT(ISERROR(VLOOKUP(Calendar[[#This Row],[Date]],Fériés[Date Fériés],1,FALSE)))</f>
        <v>0</v>
      </c>
    </row>
    <row r="1301" spans="1:16" x14ac:dyDescent="0.3">
      <c r="A1301" s="1">
        <v>45130</v>
      </c>
      <c r="B1301" s="1" t="str">
        <f>TEXT(Calendar[[#This Row],[Date]],"aaaa")</f>
        <v>2023</v>
      </c>
      <c r="C1301" s="1" t="str">
        <f>"T"&amp;ROUNDUP(Calendar[[#This Row],[No_Mois]]/3,0)</f>
        <v>T3</v>
      </c>
      <c r="D1301">
        <f t="shared" si="22"/>
        <v>7</v>
      </c>
      <c r="E1301" s="2" t="str">
        <f>"M"&amp;Calendar[[#This Row],[No_Mois]]</f>
        <v>M7</v>
      </c>
      <c r="F1301" s="2" t="str">
        <f>Calendar[[#This Row],[Annee]]&amp;IF(LEN(Calendar[[#This Row],[No_Mois]])=1,"0"&amp;Calendar[[#This Row],[No_Mois]],Calendar[[#This Row],[No_Mois]])</f>
        <v>202307</v>
      </c>
      <c r="G1301" s="1" t="str">
        <f>TEXT(Calendar[[#This Row],[Date]],"mmmm")&amp;" "&amp;TEXT(Calendar[[#This Row],[Date]],"aa")</f>
        <v>juillet 23</v>
      </c>
      <c r="H1301" s="1" t="str">
        <f>TEXT(Calendar[[#This Row],[Date]],"mmm")&amp;" "&amp;TEXT(Calendar[[#This Row],[Date]],"aa")</f>
        <v>juil 23</v>
      </c>
      <c r="I1301" s="2" t="str">
        <f>"S"&amp;IF(LEN(_xlfn.ISOWEEKNUM(Calendar[[#This Row],[Date]]))=1,"0"&amp;_xlfn.ISOWEEKNUM(Calendar[[#This Row],[Date]]),_xlfn.ISOWEEKNUM(Calendar[[#This Row],[Date]]))</f>
        <v>S29</v>
      </c>
      <c r="J1301" s="2" t="str">
        <f>Calendar[[#This Row],[Annee]]&amp;"-"&amp;IF(LEN(_xlfn.ISOWEEKNUM(Calendar[[#This Row],[Date]]))=1,"0"&amp;_xlfn.ISOWEEKNUM(Calendar[[#This Row],[Date]]),_xlfn.ISOWEEKNUM(Calendar[[#This Row],[Date]]))</f>
        <v>2023-29</v>
      </c>
      <c r="K1301" s="2" t="str">
        <f>TEXT(Calendar[[#This Row],[Date]],"jjjj")</f>
        <v>dimanche</v>
      </c>
      <c r="L1301" s="2">
        <f>WEEKDAY(Calendar[[#This Row],[Date]],2)</f>
        <v>7</v>
      </c>
      <c r="M1301" s="2">
        <f>DAY(Calendar[[#This Row],[Date]])</f>
        <v>23</v>
      </c>
      <c r="N1301" s="2">
        <f>Calendar[[#This Row],[Date]]-DATE(Calendar[[#This Row],[Annee]],1,1)+1</f>
        <v>204</v>
      </c>
      <c r="O1301" s="2" t="b">
        <f>IF(OR(Calendar[[#This Row],[Nom_Jour]]="Samedi",Calendar[[#This Row],[Nom_Jour]]="Dimanche"),TRUE)</f>
        <v>1</v>
      </c>
      <c r="P1301" s="1" t="b">
        <f>NOT(ISERROR(VLOOKUP(Calendar[[#This Row],[Date]],Fériés[Date Fériés],1,FALSE)))</f>
        <v>0</v>
      </c>
    </row>
    <row r="1302" spans="1:16" x14ac:dyDescent="0.3">
      <c r="A1302" s="1">
        <v>45131</v>
      </c>
      <c r="B1302" s="1" t="str">
        <f>TEXT(Calendar[[#This Row],[Date]],"aaaa")</f>
        <v>2023</v>
      </c>
      <c r="C1302" s="1" t="str">
        <f>"T"&amp;ROUNDUP(Calendar[[#This Row],[No_Mois]]/3,0)</f>
        <v>T3</v>
      </c>
      <c r="D1302">
        <f t="shared" si="22"/>
        <v>7</v>
      </c>
      <c r="E1302" s="2" t="str">
        <f>"M"&amp;Calendar[[#This Row],[No_Mois]]</f>
        <v>M7</v>
      </c>
      <c r="F1302" s="2" t="str">
        <f>Calendar[[#This Row],[Annee]]&amp;IF(LEN(Calendar[[#This Row],[No_Mois]])=1,"0"&amp;Calendar[[#This Row],[No_Mois]],Calendar[[#This Row],[No_Mois]])</f>
        <v>202307</v>
      </c>
      <c r="G1302" s="1" t="str">
        <f>TEXT(Calendar[[#This Row],[Date]],"mmmm")&amp;" "&amp;TEXT(Calendar[[#This Row],[Date]],"aa")</f>
        <v>juillet 23</v>
      </c>
      <c r="H1302" s="1" t="str">
        <f>TEXT(Calendar[[#This Row],[Date]],"mmm")&amp;" "&amp;TEXT(Calendar[[#This Row],[Date]],"aa")</f>
        <v>juil 23</v>
      </c>
      <c r="I1302" s="2" t="str">
        <f>"S"&amp;IF(LEN(_xlfn.ISOWEEKNUM(Calendar[[#This Row],[Date]]))=1,"0"&amp;_xlfn.ISOWEEKNUM(Calendar[[#This Row],[Date]]),_xlfn.ISOWEEKNUM(Calendar[[#This Row],[Date]]))</f>
        <v>S30</v>
      </c>
      <c r="J1302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2" s="2" t="str">
        <f>TEXT(Calendar[[#This Row],[Date]],"jjjj")</f>
        <v>lundi</v>
      </c>
      <c r="L1302" s="2">
        <f>WEEKDAY(Calendar[[#This Row],[Date]],2)</f>
        <v>1</v>
      </c>
      <c r="M1302" s="2">
        <f>DAY(Calendar[[#This Row],[Date]])</f>
        <v>24</v>
      </c>
      <c r="N1302" s="2">
        <f>Calendar[[#This Row],[Date]]-DATE(Calendar[[#This Row],[Annee]],1,1)+1</f>
        <v>205</v>
      </c>
      <c r="O1302" s="2" t="b">
        <f>IF(OR(Calendar[[#This Row],[Nom_Jour]]="Samedi",Calendar[[#This Row],[Nom_Jour]]="Dimanche"),TRUE)</f>
        <v>0</v>
      </c>
      <c r="P1302" s="1" t="b">
        <f>NOT(ISERROR(VLOOKUP(Calendar[[#This Row],[Date]],Fériés[Date Fériés],1,FALSE)))</f>
        <v>0</v>
      </c>
    </row>
    <row r="1303" spans="1:16" x14ac:dyDescent="0.3">
      <c r="A1303" s="1">
        <v>45132</v>
      </c>
      <c r="B1303" s="1" t="str">
        <f>TEXT(Calendar[[#This Row],[Date]],"aaaa")</f>
        <v>2023</v>
      </c>
      <c r="C1303" s="1" t="str">
        <f>"T"&amp;ROUNDUP(Calendar[[#This Row],[No_Mois]]/3,0)</f>
        <v>T3</v>
      </c>
      <c r="D1303">
        <f t="shared" si="22"/>
        <v>7</v>
      </c>
      <c r="E1303" s="2" t="str">
        <f>"M"&amp;Calendar[[#This Row],[No_Mois]]</f>
        <v>M7</v>
      </c>
      <c r="F1303" s="2" t="str">
        <f>Calendar[[#This Row],[Annee]]&amp;IF(LEN(Calendar[[#This Row],[No_Mois]])=1,"0"&amp;Calendar[[#This Row],[No_Mois]],Calendar[[#This Row],[No_Mois]])</f>
        <v>202307</v>
      </c>
      <c r="G1303" s="1" t="str">
        <f>TEXT(Calendar[[#This Row],[Date]],"mmmm")&amp;" "&amp;TEXT(Calendar[[#This Row],[Date]],"aa")</f>
        <v>juillet 23</v>
      </c>
      <c r="H1303" s="1" t="str">
        <f>TEXT(Calendar[[#This Row],[Date]],"mmm")&amp;" "&amp;TEXT(Calendar[[#This Row],[Date]],"aa")</f>
        <v>juil 23</v>
      </c>
      <c r="I1303" s="2" t="str">
        <f>"S"&amp;IF(LEN(_xlfn.ISOWEEKNUM(Calendar[[#This Row],[Date]]))=1,"0"&amp;_xlfn.ISOWEEKNUM(Calendar[[#This Row],[Date]]),_xlfn.ISOWEEKNUM(Calendar[[#This Row],[Date]]))</f>
        <v>S30</v>
      </c>
      <c r="J1303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3" s="2" t="str">
        <f>TEXT(Calendar[[#This Row],[Date]],"jjjj")</f>
        <v>mardi</v>
      </c>
      <c r="L1303" s="2">
        <f>WEEKDAY(Calendar[[#This Row],[Date]],2)</f>
        <v>2</v>
      </c>
      <c r="M1303" s="2">
        <f>DAY(Calendar[[#This Row],[Date]])</f>
        <v>25</v>
      </c>
      <c r="N1303" s="2">
        <f>Calendar[[#This Row],[Date]]-DATE(Calendar[[#This Row],[Annee]],1,1)+1</f>
        <v>206</v>
      </c>
      <c r="O1303" s="2" t="b">
        <f>IF(OR(Calendar[[#This Row],[Nom_Jour]]="Samedi",Calendar[[#This Row],[Nom_Jour]]="Dimanche"),TRUE)</f>
        <v>0</v>
      </c>
      <c r="P1303" s="1" t="b">
        <f>NOT(ISERROR(VLOOKUP(Calendar[[#This Row],[Date]],Fériés[Date Fériés],1,FALSE)))</f>
        <v>0</v>
      </c>
    </row>
    <row r="1304" spans="1:16" x14ac:dyDescent="0.3">
      <c r="A1304" s="1">
        <v>45133</v>
      </c>
      <c r="B1304" s="1" t="str">
        <f>TEXT(Calendar[[#This Row],[Date]],"aaaa")</f>
        <v>2023</v>
      </c>
      <c r="C1304" s="1" t="str">
        <f>"T"&amp;ROUNDUP(Calendar[[#This Row],[No_Mois]]/3,0)</f>
        <v>T3</v>
      </c>
      <c r="D1304">
        <f t="shared" si="22"/>
        <v>7</v>
      </c>
      <c r="E1304" s="2" t="str">
        <f>"M"&amp;Calendar[[#This Row],[No_Mois]]</f>
        <v>M7</v>
      </c>
      <c r="F1304" s="2" t="str">
        <f>Calendar[[#This Row],[Annee]]&amp;IF(LEN(Calendar[[#This Row],[No_Mois]])=1,"0"&amp;Calendar[[#This Row],[No_Mois]],Calendar[[#This Row],[No_Mois]])</f>
        <v>202307</v>
      </c>
      <c r="G1304" s="1" t="str">
        <f>TEXT(Calendar[[#This Row],[Date]],"mmmm")&amp;" "&amp;TEXT(Calendar[[#This Row],[Date]],"aa")</f>
        <v>juillet 23</v>
      </c>
      <c r="H1304" s="1" t="str">
        <f>TEXT(Calendar[[#This Row],[Date]],"mmm")&amp;" "&amp;TEXT(Calendar[[#This Row],[Date]],"aa")</f>
        <v>juil 23</v>
      </c>
      <c r="I1304" s="2" t="str">
        <f>"S"&amp;IF(LEN(_xlfn.ISOWEEKNUM(Calendar[[#This Row],[Date]]))=1,"0"&amp;_xlfn.ISOWEEKNUM(Calendar[[#This Row],[Date]]),_xlfn.ISOWEEKNUM(Calendar[[#This Row],[Date]]))</f>
        <v>S30</v>
      </c>
      <c r="J1304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4" s="2" t="str">
        <f>TEXT(Calendar[[#This Row],[Date]],"jjjj")</f>
        <v>mercredi</v>
      </c>
      <c r="L1304" s="2">
        <f>WEEKDAY(Calendar[[#This Row],[Date]],2)</f>
        <v>3</v>
      </c>
      <c r="M1304" s="2">
        <f>DAY(Calendar[[#This Row],[Date]])</f>
        <v>26</v>
      </c>
      <c r="N1304" s="2">
        <f>Calendar[[#This Row],[Date]]-DATE(Calendar[[#This Row],[Annee]],1,1)+1</f>
        <v>207</v>
      </c>
      <c r="O1304" s="2" t="b">
        <f>IF(OR(Calendar[[#This Row],[Nom_Jour]]="Samedi",Calendar[[#This Row],[Nom_Jour]]="Dimanche"),TRUE)</f>
        <v>0</v>
      </c>
      <c r="P1304" s="1" t="b">
        <f>NOT(ISERROR(VLOOKUP(Calendar[[#This Row],[Date]],Fériés[Date Fériés],1,FALSE)))</f>
        <v>0</v>
      </c>
    </row>
    <row r="1305" spans="1:16" x14ac:dyDescent="0.3">
      <c r="A1305" s="1">
        <v>45134</v>
      </c>
      <c r="B1305" s="1" t="str">
        <f>TEXT(Calendar[[#This Row],[Date]],"aaaa")</f>
        <v>2023</v>
      </c>
      <c r="C1305" s="1" t="str">
        <f>"T"&amp;ROUNDUP(Calendar[[#This Row],[No_Mois]]/3,0)</f>
        <v>T3</v>
      </c>
      <c r="D1305">
        <f t="shared" si="22"/>
        <v>7</v>
      </c>
      <c r="E1305" s="2" t="str">
        <f>"M"&amp;Calendar[[#This Row],[No_Mois]]</f>
        <v>M7</v>
      </c>
      <c r="F1305" s="2" t="str">
        <f>Calendar[[#This Row],[Annee]]&amp;IF(LEN(Calendar[[#This Row],[No_Mois]])=1,"0"&amp;Calendar[[#This Row],[No_Mois]],Calendar[[#This Row],[No_Mois]])</f>
        <v>202307</v>
      </c>
      <c r="G1305" s="1" t="str">
        <f>TEXT(Calendar[[#This Row],[Date]],"mmmm")&amp;" "&amp;TEXT(Calendar[[#This Row],[Date]],"aa")</f>
        <v>juillet 23</v>
      </c>
      <c r="H1305" s="1" t="str">
        <f>TEXT(Calendar[[#This Row],[Date]],"mmm")&amp;" "&amp;TEXT(Calendar[[#This Row],[Date]],"aa")</f>
        <v>juil 23</v>
      </c>
      <c r="I1305" s="2" t="str">
        <f>"S"&amp;IF(LEN(_xlfn.ISOWEEKNUM(Calendar[[#This Row],[Date]]))=1,"0"&amp;_xlfn.ISOWEEKNUM(Calendar[[#This Row],[Date]]),_xlfn.ISOWEEKNUM(Calendar[[#This Row],[Date]]))</f>
        <v>S30</v>
      </c>
      <c r="J1305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5" s="2" t="str">
        <f>TEXT(Calendar[[#This Row],[Date]],"jjjj")</f>
        <v>jeudi</v>
      </c>
      <c r="L1305" s="2">
        <f>WEEKDAY(Calendar[[#This Row],[Date]],2)</f>
        <v>4</v>
      </c>
      <c r="M1305" s="2">
        <f>DAY(Calendar[[#This Row],[Date]])</f>
        <v>27</v>
      </c>
      <c r="N1305" s="2">
        <f>Calendar[[#This Row],[Date]]-DATE(Calendar[[#This Row],[Annee]],1,1)+1</f>
        <v>208</v>
      </c>
      <c r="O1305" s="2" t="b">
        <f>IF(OR(Calendar[[#This Row],[Nom_Jour]]="Samedi",Calendar[[#This Row],[Nom_Jour]]="Dimanche"),TRUE)</f>
        <v>0</v>
      </c>
      <c r="P1305" s="1" t="b">
        <f>NOT(ISERROR(VLOOKUP(Calendar[[#This Row],[Date]],Fériés[Date Fériés],1,FALSE)))</f>
        <v>0</v>
      </c>
    </row>
    <row r="1306" spans="1:16" x14ac:dyDescent="0.3">
      <c r="A1306" s="1">
        <v>45135</v>
      </c>
      <c r="B1306" s="1" t="str">
        <f>TEXT(Calendar[[#This Row],[Date]],"aaaa")</f>
        <v>2023</v>
      </c>
      <c r="C1306" s="1" t="str">
        <f>"T"&amp;ROUNDUP(Calendar[[#This Row],[No_Mois]]/3,0)</f>
        <v>T3</v>
      </c>
      <c r="D1306">
        <f t="shared" si="22"/>
        <v>7</v>
      </c>
      <c r="E1306" s="2" t="str">
        <f>"M"&amp;Calendar[[#This Row],[No_Mois]]</f>
        <v>M7</v>
      </c>
      <c r="F1306" s="2" t="str">
        <f>Calendar[[#This Row],[Annee]]&amp;IF(LEN(Calendar[[#This Row],[No_Mois]])=1,"0"&amp;Calendar[[#This Row],[No_Mois]],Calendar[[#This Row],[No_Mois]])</f>
        <v>202307</v>
      </c>
      <c r="G1306" s="1" t="str">
        <f>TEXT(Calendar[[#This Row],[Date]],"mmmm")&amp;" "&amp;TEXT(Calendar[[#This Row],[Date]],"aa")</f>
        <v>juillet 23</v>
      </c>
      <c r="H1306" s="1" t="str">
        <f>TEXT(Calendar[[#This Row],[Date]],"mmm")&amp;" "&amp;TEXT(Calendar[[#This Row],[Date]],"aa")</f>
        <v>juil 23</v>
      </c>
      <c r="I1306" s="2" t="str">
        <f>"S"&amp;IF(LEN(_xlfn.ISOWEEKNUM(Calendar[[#This Row],[Date]]))=1,"0"&amp;_xlfn.ISOWEEKNUM(Calendar[[#This Row],[Date]]),_xlfn.ISOWEEKNUM(Calendar[[#This Row],[Date]]))</f>
        <v>S30</v>
      </c>
      <c r="J1306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6" s="2" t="str">
        <f>TEXT(Calendar[[#This Row],[Date]],"jjjj")</f>
        <v>vendredi</v>
      </c>
      <c r="L1306" s="2">
        <f>WEEKDAY(Calendar[[#This Row],[Date]],2)</f>
        <v>5</v>
      </c>
      <c r="M1306" s="2">
        <f>DAY(Calendar[[#This Row],[Date]])</f>
        <v>28</v>
      </c>
      <c r="N1306" s="2">
        <f>Calendar[[#This Row],[Date]]-DATE(Calendar[[#This Row],[Annee]],1,1)+1</f>
        <v>209</v>
      </c>
      <c r="O1306" s="2" t="b">
        <f>IF(OR(Calendar[[#This Row],[Nom_Jour]]="Samedi",Calendar[[#This Row],[Nom_Jour]]="Dimanche"),TRUE)</f>
        <v>0</v>
      </c>
      <c r="P1306" s="1" t="b">
        <f>NOT(ISERROR(VLOOKUP(Calendar[[#This Row],[Date]],Fériés[Date Fériés],1,FALSE)))</f>
        <v>0</v>
      </c>
    </row>
    <row r="1307" spans="1:16" x14ac:dyDescent="0.3">
      <c r="A1307" s="1">
        <v>45136</v>
      </c>
      <c r="B1307" s="1" t="str">
        <f>TEXT(Calendar[[#This Row],[Date]],"aaaa")</f>
        <v>2023</v>
      </c>
      <c r="C1307" s="1" t="str">
        <f>"T"&amp;ROUNDUP(Calendar[[#This Row],[No_Mois]]/3,0)</f>
        <v>T3</v>
      </c>
      <c r="D1307">
        <f t="shared" si="22"/>
        <v>7</v>
      </c>
      <c r="E1307" s="2" t="str">
        <f>"M"&amp;Calendar[[#This Row],[No_Mois]]</f>
        <v>M7</v>
      </c>
      <c r="F1307" s="2" t="str">
        <f>Calendar[[#This Row],[Annee]]&amp;IF(LEN(Calendar[[#This Row],[No_Mois]])=1,"0"&amp;Calendar[[#This Row],[No_Mois]],Calendar[[#This Row],[No_Mois]])</f>
        <v>202307</v>
      </c>
      <c r="G1307" s="1" t="str">
        <f>TEXT(Calendar[[#This Row],[Date]],"mmmm")&amp;" "&amp;TEXT(Calendar[[#This Row],[Date]],"aa")</f>
        <v>juillet 23</v>
      </c>
      <c r="H1307" s="1" t="str">
        <f>TEXT(Calendar[[#This Row],[Date]],"mmm")&amp;" "&amp;TEXT(Calendar[[#This Row],[Date]],"aa")</f>
        <v>juil 23</v>
      </c>
      <c r="I1307" s="2" t="str">
        <f>"S"&amp;IF(LEN(_xlfn.ISOWEEKNUM(Calendar[[#This Row],[Date]]))=1,"0"&amp;_xlfn.ISOWEEKNUM(Calendar[[#This Row],[Date]]),_xlfn.ISOWEEKNUM(Calendar[[#This Row],[Date]]))</f>
        <v>S30</v>
      </c>
      <c r="J1307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7" s="2" t="str">
        <f>TEXT(Calendar[[#This Row],[Date]],"jjjj")</f>
        <v>samedi</v>
      </c>
      <c r="L1307" s="2">
        <f>WEEKDAY(Calendar[[#This Row],[Date]],2)</f>
        <v>6</v>
      </c>
      <c r="M1307" s="2">
        <f>DAY(Calendar[[#This Row],[Date]])</f>
        <v>29</v>
      </c>
      <c r="N1307" s="2">
        <f>Calendar[[#This Row],[Date]]-DATE(Calendar[[#This Row],[Annee]],1,1)+1</f>
        <v>210</v>
      </c>
      <c r="O1307" s="2" t="b">
        <f>IF(OR(Calendar[[#This Row],[Nom_Jour]]="Samedi",Calendar[[#This Row],[Nom_Jour]]="Dimanche"),TRUE)</f>
        <v>1</v>
      </c>
      <c r="P1307" s="1" t="b">
        <f>NOT(ISERROR(VLOOKUP(Calendar[[#This Row],[Date]],Fériés[Date Fériés],1,FALSE)))</f>
        <v>0</v>
      </c>
    </row>
    <row r="1308" spans="1:16" x14ac:dyDescent="0.3">
      <c r="A1308" s="1">
        <v>45137</v>
      </c>
      <c r="B1308" s="1" t="str">
        <f>TEXT(Calendar[[#This Row],[Date]],"aaaa")</f>
        <v>2023</v>
      </c>
      <c r="C1308" s="1" t="str">
        <f>"T"&amp;ROUNDUP(Calendar[[#This Row],[No_Mois]]/3,0)</f>
        <v>T3</v>
      </c>
      <c r="D1308">
        <f t="shared" si="22"/>
        <v>7</v>
      </c>
      <c r="E1308" s="2" t="str">
        <f>"M"&amp;Calendar[[#This Row],[No_Mois]]</f>
        <v>M7</v>
      </c>
      <c r="F1308" s="2" t="str">
        <f>Calendar[[#This Row],[Annee]]&amp;IF(LEN(Calendar[[#This Row],[No_Mois]])=1,"0"&amp;Calendar[[#This Row],[No_Mois]],Calendar[[#This Row],[No_Mois]])</f>
        <v>202307</v>
      </c>
      <c r="G1308" s="1" t="str">
        <f>TEXT(Calendar[[#This Row],[Date]],"mmmm")&amp;" "&amp;TEXT(Calendar[[#This Row],[Date]],"aa")</f>
        <v>juillet 23</v>
      </c>
      <c r="H1308" s="1" t="str">
        <f>TEXT(Calendar[[#This Row],[Date]],"mmm")&amp;" "&amp;TEXT(Calendar[[#This Row],[Date]],"aa")</f>
        <v>juil 23</v>
      </c>
      <c r="I1308" s="2" t="str">
        <f>"S"&amp;IF(LEN(_xlfn.ISOWEEKNUM(Calendar[[#This Row],[Date]]))=1,"0"&amp;_xlfn.ISOWEEKNUM(Calendar[[#This Row],[Date]]),_xlfn.ISOWEEKNUM(Calendar[[#This Row],[Date]]))</f>
        <v>S30</v>
      </c>
      <c r="J1308" s="2" t="str">
        <f>Calendar[[#This Row],[Annee]]&amp;"-"&amp;IF(LEN(_xlfn.ISOWEEKNUM(Calendar[[#This Row],[Date]]))=1,"0"&amp;_xlfn.ISOWEEKNUM(Calendar[[#This Row],[Date]]),_xlfn.ISOWEEKNUM(Calendar[[#This Row],[Date]]))</f>
        <v>2023-30</v>
      </c>
      <c r="K1308" s="2" t="str">
        <f>TEXT(Calendar[[#This Row],[Date]],"jjjj")</f>
        <v>dimanche</v>
      </c>
      <c r="L1308" s="2">
        <f>WEEKDAY(Calendar[[#This Row],[Date]],2)</f>
        <v>7</v>
      </c>
      <c r="M1308" s="2">
        <f>DAY(Calendar[[#This Row],[Date]])</f>
        <v>30</v>
      </c>
      <c r="N1308" s="2">
        <f>Calendar[[#This Row],[Date]]-DATE(Calendar[[#This Row],[Annee]],1,1)+1</f>
        <v>211</v>
      </c>
      <c r="O1308" s="2" t="b">
        <f>IF(OR(Calendar[[#This Row],[Nom_Jour]]="Samedi",Calendar[[#This Row],[Nom_Jour]]="Dimanche"),TRUE)</f>
        <v>1</v>
      </c>
      <c r="P1308" s="1" t="b">
        <f>NOT(ISERROR(VLOOKUP(Calendar[[#This Row],[Date]],Fériés[Date Fériés],1,FALSE)))</f>
        <v>0</v>
      </c>
    </row>
    <row r="1309" spans="1:16" x14ac:dyDescent="0.3">
      <c r="A1309" s="1">
        <v>45138</v>
      </c>
      <c r="B1309" s="1" t="str">
        <f>TEXT(Calendar[[#This Row],[Date]],"aaaa")</f>
        <v>2023</v>
      </c>
      <c r="C1309" s="1" t="str">
        <f>"T"&amp;ROUNDUP(Calendar[[#This Row],[No_Mois]]/3,0)</f>
        <v>T3</v>
      </c>
      <c r="D1309">
        <f t="shared" si="22"/>
        <v>7</v>
      </c>
      <c r="E1309" s="2" t="str">
        <f>"M"&amp;Calendar[[#This Row],[No_Mois]]</f>
        <v>M7</v>
      </c>
      <c r="F1309" s="2" t="str">
        <f>Calendar[[#This Row],[Annee]]&amp;IF(LEN(Calendar[[#This Row],[No_Mois]])=1,"0"&amp;Calendar[[#This Row],[No_Mois]],Calendar[[#This Row],[No_Mois]])</f>
        <v>202307</v>
      </c>
      <c r="G1309" s="1" t="str">
        <f>TEXT(Calendar[[#This Row],[Date]],"mmmm")&amp;" "&amp;TEXT(Calendar[[#This Row],[Date]],"aa")</f>
        <v>juillet 23</v>
      </c>
      <c r="H1309" s="1" t="str">
        <f>TEXT(Calendar[[#This Row],[Date]],"mmm")&amp;" "&amp;TEXT(Calendar[[#This Row],[Date]],"aa")</f>
        <v>juil 23</v>
      </c>
      <c r="I1309" s="2" t="str">
        <f>"S"&amp;IF(LEN(_xlfn.ISOWEEKNUM(Calendar[[#This Row],[Date]]))=1,"0"&amp;_xlfn.ISOWEEKNUM(Calendar[[#This Row],[Date]]),_xlfn.ISOWEEKNUM(Calendar[[#This Row],[Date]]))</f>
        <v>S31</v>
      </c>
      <c r="J1309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09" s="2" t="str">
        <f>TEXT(Calendar[[#This Row],[Date]],"jjjj")</f>
        <v>lundi</v>
      </c>
      <c r="L1309" s="2">
        <f>WEEKDAY(Calendar[[#This Row],[Date]],2)</f>
        <v>1</v>
      </c>
      <c r="M1309" s="2">
        <f>DAY(Calendar[[#This Row],[Date]])</f>
        <v>31</v>
      </c>
      <c r="N1309" s="2">
        <f>Calendar[[#This Row],[Date]]-DATE(Calendar[[#This Row],[Annee]],1,1)+1</f>
        <v>212</v>
      </c>
      <c r="O1309" s="2" t="b">
        <f>IF(OR(Calendar[[#This Row],[Nom_Jour]]="Samedi",Calendar[[#This Row],[Nom_Jour]]="Dimanche"),TRUE)</f>
        <v>0</v>
      </c>
      <c r="P1309" s="1" t="b">
        <f>NOT(ISERROR(VLOOKUP(Calendar[[#This Row],[Date]],Fériés[Date Fériés],1,FALSE)))</f>
        <v>0</v>
      </c>
    </row>
    <row r="1310" spans="1:16" x14ac:dyDescent="0.3">
      <c r="A1310" s="1">
        <v>45139</v>
      </c>
      <c r="B1310" s="1" t="str">
        <f>TEXT(Calendar[[#This Row],[Date]],"aaaa")</f>
        <v>2023</v>
      </c>
      <c r="C1310" s="1" t="str">
        <f>"T"&amp;ROUNDUP(Calendar[[#This Row],[No_Mois]]/3,0)</f>
        <v>T3</v>
      </c>
      <c r="D1310">
        <f t="shared" si="22"/>
        <v>8</v>
      </c>
      <c r="E1310" s="2" t="str">
        <f>"M"&amp;Calendar[[#This Row],[No_Mois]]</f>
        <v>M8</v>
      </c>
      <c r="F1310" s="2" t="str">
        <f>Calendar[[#This Row],[Annee]]&amp;IF(LEN(Calendar[[#This Row],[No_Mois]])=1,"0"&amp;Calendar[[#This Row],[No_Mois]],Calendar[[#This Row],[No_Mois]])</f>
        <v>202308</v>
      </c>
      <c r="G1310" s="1" t="str">
        <f>TEXT(Calendar[[#This Row],[Date]],"mmmm")&amp;" "&amp;TEXT(Calendar[[#This Row],[Date]],"aa")</f>
        <v>août 23</v>
      </c>
      <c r="H1310" s="1" t="str">
        <f>TEXT(Calendar[[#This Row],[Date]],"mmm")&amp;" "&amp;TEXT(Calendar[[#This Row],[Date]],"aa")</f>
        <v>août 23</v>
      </c>
      <c r="I1310" s="2" t="str">
        <f>"S"&amp;IF(LEN(_xlfn.ISOWEEKNUM(Calendar[[#This Row],[Date]]))=1,"0"&amp;_xlfn.ISOWEEKNUM(Calendar[[#This Row],[Date]]),_xlfn.ISOWEEKNUM(Calendar[[#This Row],[Date]]))</f>
        <v>S31</v>
      </c>
      <c r="J1310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10" s="2" t="str">
        <f>TEXT(Calendar[[#This Row],[Date]],"jjjj")</f>
        <v>mardi</v>
      </c>
      <c r="L1310" s="2">
        <f>WEEKDAY(Calendar[[#This Row],[Date]],2)</f>
        <v>2</v>
      </c>
      <c r="M1310" s="2">
        <f>DAY(Calendar[[#This Row],[Date]])</f>
        <v>1</v>
      </c>
      <c r="N1310" s="2">
        <f>Calendar[[#This Row],[Date]]-DATE(Calendar[[#This Row],[Annee]],1,1)+1</f>
        <v>213</v>
      </c>
      <c r="O1310" s="2" t="b">
        <f>IF(OR(Calendar[[#This Row],[Nom_Jour]]="Samedi",Calendar[[#This Row],[Nom_Jour]]="Dimanche"),TRUE)</f>
        <v>0</v>
      </c>
      <c r="P1310" s="1" t="b">
        <f>NOT(ISERROR(VLOOKUP(Calendar[[#This Row],[Date]],Fériés[Date Fériés],1,FALSE)))</f>
        <v>0</v>
      </c>
    </row>
    <row r="1311" spans="1:16" x14ac:dyDescent="0.3">
      <c r="A1311" s="1">
        <v>45140</v>
      </c>
      <c r="B1311" s="1" t="str">
        <f>TEXT(Calendar[[#This Row],[Date]],"aaaa")</f>
        <v>2023</v>
      </c>
      <c r="C1311" s="1" t="str">
        <f>"T"&amp;ROUNDUP(Calendar[[#This Row],[No_Mois]]/3,0)</f>
        <v>T3</v>
      </c>
      <c r="D1311">
        <f t="shared" si="22"/>
        <v>8</v>
      </c>
      <c r="E1311" s="2" t="str">
        <f>"M"&amp;Calendar[[#This Row],[No_Mois]]</f>
        <v>M8</v>
      </c>
      <c r="F1311" s="2" t="str">
        <f>Calendar[[#This Row],[Annee]]&amp;IF(LEN(Calendar[[#This Row],[No_Mois]])=1,"0"&amp;Calendar[[#This Row],[No_Mois]],Calendar[[#This Row],[No_Mois]])</f>
        <v>202308</v>
      </c>
      <c r="G1311" s="1" t="str">
        <f>TEXT(Calendar[[#This Row],[Date]],"mmmm")&amp;" "&amp;TEXT(Calendar[[#This Row],[Date]],"aa")</f>
        <v>août 23</v>
      </c>
      <c r="H1311" s="1" t="str">
        <f>TEXT(Calendar[[#This Row],[Date]],"mmm")&amp;" "&amp;TEXT(Calendar[[#This Row],[Date]],"aa")</f>
        <v>août 23</v>
      </c>
      <c r="I1311" s="2" t="str">
        <f>"S"&amp;IF(LEN(_xlfn.ISOWEEKNUM(Calendar[[#This Row],[Date]]))=1,"0"&amp;_xlfn.ISOWEEKNUM(Calendar[[#This Row],[Date]]),_xlfn.ISOWEEKNUM(Calendar[[#This Row],[Date]]))</f>
        <v>S31</v>
      </c>
      <c r="J1311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11" s="2" t="str">
        <f>TEXT(Calendar[[#This Row],[Date]],"jjjj")</f>
        <v>mercredi</v>
      </c>
      <c r="L1311" s="2">
        <f>WEEKDAY(Calendar[[#This Row],[Date]],2)</f>
        <v>3</v>
      </c>
      <c r="M1311" s="2">
        <f>DAY(Calendar[[#This Row],[Date]])</f>
        <v>2</v>
      </c>
      <c r="N1311" s="2">
        <f>Calendar[[#This Row],[Date]]-DATE(Calendar[[#This Row],[Annee]],1,1)+1</f>
        <v>214</v>
      </c>
      <c r="O1311" s="2" t="b">
        <f>IF(OR(Calendar[[#This Row],[Nom_Jour]]="Samedi",Calendar[[#This Row],[Nom_Jour]]="Dimanche"),TRUE)</f>
        <v>0</v>
      </c>
      <c r="P1311" s="1" t="b">
        <f>NOT(ISERROR(VLOOKUP(Calendar[[#This Row],[Date]],Fériés[Date Fériés],1,FALSE)))</f>
        <v>0</v>
      </c>
    </row>
    <row r="1312" spans="1:16" x14ac:dyDescent="0.3">
      <c r="A1312" s="1">
        <v>45141</v>
      </c>
      <c r="B1312" s="1" t="str">
        <f>TEXT(Calendar[[#This Row],[Date]],"aaaa")</f>
        <v>2023</v>
      </c>
      <c r="C1312" s="1" t="str">
        <f>"T"&amp;ROUNDUP(Calendar[[#This Row],[No_Mois]]/3,0)</f>
        <v>T3</v>
      </c>
      <c r="D1312">
        <f t="shared" si="22"/>
        <v>8</v>
      </c>
      <c r="E1312" s="2" t="str">
        <f>"M"&amp;Calendar[[#This Row],[No_Mois]]</f>
        <v>M8</v>
      </c>
      <c r="F1312" s="2" t="str">
        <f>Calendar[[#This Row],[Annee]]&amp;IF(LEN(Calendar[[#This Row],[No_Mois]])=1,"0"&amp;Calendar[[#This Row],[No_Mois]],Calendar[[#This Row],[No_Mois]])</f>
        <v>202308</v>
      </c>
      <c r="G1312" s="1" t="str">
        <f>TEXT(Calendar[[#This Row],[Date]],"mmmm")&amp;" "&amp;TEXT(Calendar[[#This Row],[Date]],"aa")</f>
        <v>août 23</v>
      </c>
      <c r="H1312" s="1" t="str">
        <f>TEXT(Calendar[[#This Row],[Date]],"mmm")&amp;" "&amp;TEXT(Calendar[[#This Row],[Date]],"aa")</f>
        <v>août 23</v>
      </c>
      <c r="I1312" s="2" t="str">
        <f>"S"&amp;IF(LEN(_xlfn.ISOWEEKNUM(Calendar[[#This Row],[Date]]))=1,"0"&amp;_xlfn.ISOWEEKNUM(Calendar[[#This Row],[Date]]),_xlfn.ISOWEEKNUM(Calendar[[#This Row],[Date]]))</f>
        <v>S31</v>
      </c>
      <c r="J1312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12" s="2" t="str">
        <f>TEXT(Calendar[[#This Row],[Date]],"jjjj")</f>
        <v>jeudi</v>
      </c>
      <c r="L1312" s="2">
        <f>WEEKDAY(Calendar[[#This Row],[Date]],2)</f>
        <v>4</v>
      </c>
      <c r="M1312" s="2">
        <f>DAY(Calendar[[#This Row],[Date]])</f>
        <v>3</v>
      </c>
      <c r="N1312" s="2">
        <f>Calendar[[#This Row],[Date]]-DATE(Calendar[[#This Row],[Annee]],1,1)+1</f>
        <v>215</v>
      </c>
      <c r="O1312" s="2" t="b">
        <f>IF(OR(Calendar[[#This Row],[Nom_Jour]]="Samedi",Calendar[[#This Row],[Nom_Jour]]="Dimanche"),TRUE)</f>
        <v>0</v>
      </c>
      <c r="P1312" s="1" t="b">
        <f>NOT(ISERROR(VLOOKUP(Calendar[[#This Row],[Date]],Fériés[Date Fériés],1,FALSE)))</f>
        <v>0</v>
      </c>
    </row>
    <row r="1313" spans="1:16" x14ac:dyDescent="0.3">
      <c r="A1313" s="1">
        <v>45142</v>
      </c>
      <c r="B1313" s="1" t="str">
        <f>TEXT(Calendar[[#This Row],[Date]],"aaaa")</f>
        <v>2023</v>
      </c>
      <c r="C1313" s="1" t="str">
        <f>"T"&amp;ROUNDUP(Calendar[[#This Row],[No_Mois]]/3,0)</f>
        <v>T3</v>
      </c>
      <c r="D1313">
        <f t="shared" si="22"/>
        <v>8</v>
      </c>
      <c r="E1313" s="2" t="str">
        <f>"M"&amp;Calendar[[#This Row],[No_Mois]]</f>
        <v>M8</v>
      </c>
      <c r="F1313" s="2" t="str">
        <f>Calendar[[#This Row],[Annee]]&amp;IF(LEN(Calendar[[#This Row],[No_Mois]])=1,"0"&amp;Calendar[[#This Row],[No_Mois]],Calendar[[#This Row],[No_Mois]])</f>
        <v>202308</v>
      </c>
      <c r="G1313" s="1" t="str">
        <f>TEXT(Calendar[[#This Row],[Date]],"mmmm")&amp;" "&amp;TEXT(Calendar[[#This Row],[Date]],"aa")</f>
        <v>août 23</v>
      </c>
      <c r="H1313" s="1" t="str">
        <f>TEXT(Calendar[[#This Row],[Date]],"mmm")&amp;" "&amp;TEXT(Calendar[[#This Row],[Date]],"aa")</f>
        <v>août 23</v>
      </c>
      <c r="I1313" s="2" t="str">
        <f>"S"&amp;IF(LEN(_xlfn.ISOWEEKNUM(Calendar[[#This Row],[Date]]))=1,"0"&amp;_xlfn.ISOWEEKNUM(Calendar[[#This Row],[Date]]),_xlfn.ISOWEEKNUM(Calendar[[#This Row],[Date]]))</f>
        <v>S31</v>
      </c>
      <c r="J1313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13" s="2" t="str">
        <f>TEXT(Calendar[[#This Row],[Date]],"jjjj")</f>
        <v>vendredi</v>
      </c>
      <c r="L1313" s="2">
        <f>WEEKDAY(Calendar[[#This Row],[Date]],2)</f>
        <v>5</v>
      </c>
      <c r="M1313" s="2">
        <f>DAY(Calendar[[#This Row],[Date]])</f>
        <v>4</v>
      </c>
      <c r="N1313" s="2">
        <f>Calendar[[#This Row],[Date]]-DATE(Calendar[[#This Row],[Annee]],1,1)+1</f>
        <v>216</v>
      </c>
      <c r="O1313" s="2" t="b">
        <f>IF(OR(Calendar[[#This Row],[Nom_Jour]]="Samedi",Calendar[[#This Row],[Nom_Jour]]="Dimanche"),TRUE)</f>
        <v>0</v>
      </c>
      <c r="P1313" s="1" t="b">
        <f>NOT(ISERROR(VLOOKUP(Calendar[[#This Row],[Date]],Fériés[Date Fériés],1,FALSE)))</f>
        <v>0</v>
      </c>
    </row>
    <row r="1314" spans="1:16" x14ac:dyDescent="0.3">
      <c r="A1314" s="1">
        <v>45143</v>
      </c>
      <c r="B1314" s="1" t="str">
        <f>TEXT(Calendar[[#This Row],[Date]],"aaaa")</f>
        <v>2023</v>
      </c>
      <c r="C1314" s="1" t="str">
        <f>"T"&amp;ROUNDUP(Calendar[[#This Row],[No_Mois]]/3,0)</f>
        <v>T3</v>
      </c>
      <c r="D1314">
        <f t="shared" si="22"/>
        <v>8</v>
      </c>
      <c r="E1314" s="2" t="str">
        <f>"M"&amp;Calendar[[#This Row],[No_Mois]]</f>
        <v>M8</v>
      </c>
      <c r="F1314" s="2" t="str">
        <f>Calendar[[#This Row],[Annee]]&amp;IF(LEN(Calendar[[#This Row],[No_Mois]])=1,"0"&amp;Calendar[[#This Row],[No_Mois]],Calendar[[#This Row],[No_Mois]])</f>
        <v>202308</v>
      </c>
      <c r="G1314" s="1" t="str">
        <f>TEXT(Calendar[[#This Row],[Date]],"mmmm")&amp;" "&amp;TEXT(Calendar[[#This Row],[Date]],"aa")</f>
        <v>août 23</v>
      </c>
      <c r="H1314" s="1" t="str">
        <f>TEXT(Calendar[[#This Row],[Date]],"mmm")&amp;" "&amp;TEXT(Calendar[[#This Row],[Date]],"aa")</f>
        <v>août 23</v>
      </c>
      <c r="I1314" s="2" t="str">
        <f>"S"&amp;IF(LEN(_xlfn.ISOWEEKNUM(Calendar[[#This Row],[Date]]))=1,"0"&amp;_xlfn.ISOWEEKNUM(Calendar[[#This Row],[Date]]),_xlfn.ISOWEEKNUM(Calendar[[#This Row],[Date]]))</f>
        <v>S31</v>
      </c>
      <c r="J1314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14" s="2" t="str">
        <f>TEXT(Calendar[[#This Row],[Date]],"jjjj")</f>
        <v>samedi</v>
      </c>
      <c r="L1314" s="2">
        <f>WEEKDAY(Calendar[[#This Row],[Date]],2)</f>
        <v>6</v>
      </c>
      <c r="M1314" s="2">
        <f>DAY(Calendar[[#This Row],[Date]])</f>
        <v>5</v>
      </c>
      <c r="N1314" s="2">
        <f>Calendar[[#This Row],[Date]]-DATE(Calendar[[#This Row],[Annee]],1,1)+1</f>
        <v>217</v>
      </c>
      <c r="O1314" s="2" t="b">
        <f>IF(OR(Calendar[[#This Row],[Nom_Jour]]="Samedi",Calendar[[#This Row],[Nom_Jour]]="Dimanche"),TRUE)</f>
        <v>1</v>
      </c>
      <c r="P1314" s="1" t="b">
        <f>NOT(ISERROR(VLOOKUP(Calendar[[#This Row],[Date]],Fériés[Date Fériés],1,FALSE)))</f>
        <v>0</v>
      </c>
    </row>
    <row r="1315" spans="1:16" x14ac:dyDescent="0.3">
      <c r="A1315" s="1">
        <v>45144</v>
      </c>
      <c r="B1315" s="1" t="str">
        <f>TEXT(Calendar[[#This Row],[Date]],"aaaa")</f>
        <v>2023</v>
      </c>
      <c r="C1315" s="1" t="str">
        <f>"T"&amp;ROUNDUP(Calendar[[#This Row],[No_Mois]]/3,0)</f>
        <v>T3</v>
      </c>
      <c r="D1315">
        <f t="shared" si="22"/>
        <v>8</v>
      </c>
      <c r="E1315" s="2" t="str">
        <f>"M"&amp;Calendar[[#This Row],[No_Mois]]</f>
        <v>M8</v>
      </c>
      <c r="F1315" s="2" t="str">
        <f>Calendar[[#This Row],[Annee]]&amp;IF(LEN(Calendar[[#This Row],[No_Mois]])=1,"0"&amp;Calendar[[#This Row],[No_Mois]],Calendar[[#This Row],[No_Mois]])</f>
        <v>202308</v>
      </c>
      <c r="G1315" s="1" t="str">
        <f>TEXT(Calendar[[#This Row],[Date]],"mmmm")&amp;" "&amp;TEXT(Calendar[[#This Row],[Date]],"aa")</f>
        <v>août 23</v>
      </c>
      <c r="H1315" s="1" t="str">
        <f>TEXT(Calendar[[#This Row],[Date]],"mmm")&amp;" "&amp;TEXT(Calendar[[#This Row],[Date]],"aa")</f>
        <v>août 23</v>
      </c>
      <c r="I1315" s="2" t="str">
        <f>"S"&amp;IF(LEN(_xlfn.ISOWEEKNUM(Calendar[[#This Row],[Date]]))=1,"0"&amp;_xlfn.ISOWEEKNUM(Calendar[[#This Row],[Date]]),_xlfn.ISOWEEKNUM(Calendar[[#This Row],[Date]]))</f>
        <v>S31</v>
      </c>
      <c r="J1315" s="2" t="str">
        <f>Calendar[[#This Row],[Annee]]&amp;"-"&amp;IF(LEN(_xlfn.ISOWEEKNUM(Calendar[[#This Row],[Date]]))=1,"0"&amp;_xlfn.ISOWEEKNUM(Calendar[[#This Row],[Date]]),_xlfn.ISOWEEKNUM(Calendar[[#This Row],[Date]]))</f>
        <v>2023-31</v>
      </c>
      <c r="K1315" s="2" t="str">
        <f>TEXT(Calendar[[#This Row],[Date]],"jjjj")</f>
        <v>dimanche</v>
      </c>
      <c r="L1315" s="2">
        <f>WEEKDAY(Calendar[[#This Row],[Date]],2)</f>
        <v>7</v>
      </c>
      <c r="M1315" s="2">
        <f>DAY(Calendar[[#This Row],[Date]])</f>
        <v>6</v>
      </c>
      <c r="N1315" s="2">
        <f>Calendar[[#This Row],[Date]]-DATE(Calendar[[#This Row],[Annee]],1,1)+1</f>
        <v>218</v>
      </c>
      <c r="O1315" s="2" t="b">
        <f>IF(OR(Calendar[[#This Row],[Nom_Jour]]="Samedi",Calendar[[#This Row],[Nom_Jour]]="Dimanche"),TRUE)</f>
        <v>1</v>
      </c>
      <c r="P1315" s="1" t="b">
        <f>NOT(ISERROR(VLOOKUP(Calendar[[#This Row],[Date]],Fériés[Date Fériés],1,FALSE)))</f>
        <v>0</v>
      </c>
    </row>
    <row r="1316" spans="1:16" x14ac:dyDescent="0.3">
      <c r="A1316" s="1">
        <v>45145</v>
      </c>
      <c r="B1316" s="1" t="str">
        <f>TEXT(Calendar[[#This Row],[Date]],"aaaa")</f>
        <v>2023</v>
      </c>
      <c r="C1316" s="1" t="str">
        <f>"T"&amp;ROUNDUP(Calendar[[#This Row],[No_Mois]]/3,0)</f>
        <v>T3</v>
      </c>
      <c r="D1316">
        <f t="shared" si="22"/>
        <v>8</v>
      </c>
      <c r="E1316" s="2" t="str">
        <f>"M"&amp;Calendar[[#This Row],[No_Mois]]</f>
        <v>M8</v>
      </c>
      <c r="F1316" s="2" t="str">
        <f>Calendar[[#This Row],[Annee]]&amp;IF(LEN(Calendar[[#This Row],[No_Mois]])=1,"0"&amp;Calendar[[#This Row],[No_Mois]],Calendar[[#This Row],[No_Mois]])</f>
        <v>202308</v>
      </c>
      <c r="G1316" s="1" t="str">
        <f>TEXT(Calendar[[#This Row],[Date]],"mmmm")&amp;" "&amp;TEXT(Calendar[[#This Row],[Date]],"aa")</f>
        <v>août 23</v>
      </c>
      <c r="H1316" s="1" t="str">
        <f>TEXT(Calendar[[#This Row],[Date]],"mmm")&amp;" "&amp;TEXT(Calendar[[#This Row],[Date]],"aa")</f>
        <v>août 23</v>
      </c>
      <c r="I1316" s="2" t="str">
        <f>"S"&amp;IF(LEN(_xlfn.ISOWEEKNUM(Calendar[[#This Row],[Date]]))=1,"0"&amp;_xlfn.ISOWEEKNUM(Calendar[[#This Row],[Date]]),_xlfn.ISOWEEKNUM(Calendar[[#This Row],[Date]]))</f>
        <v>S32</v>
      </c>
      <c r="J1316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16" s="2" t="str">
        <f>TEXT(Calendar[[#This Row],[Date]],"jjjj")</f>
        <v>lundi</v>
      </c>
      <c r="L1316" s="2">
        <f>WEEKDAY(Calendar[[#This Row],[Date]],2)</f>
        <v>1</v>
      </c>
      <c r="M1316" s="2">
        <f>DAY(Calendar[[#This Row],[Date]])</f>
        <v>7</v>
      </c>
      <c r="N1316" s="2">
        <f>Calendar[[#This Row],[Date]]-DATE(Calendar[[#This Row],[Annee]],1,1)+1</f>
        <v>219</v>
      </c>
      <c r="O1316" s="2" t="b">
        <f>IF(OR(Calendar[[#This Row],[Nom_Jour]]="Samedi",Calendar[[#This Row],[Nom_Jour]]="Dimanche"),TRUE)</f>
        <v>0</v>
      </c>
      <c r="P1316" s="1" t="b">
        <f>NOT(ISERROR(VLOOKUP(Calendar[[#This Row],[Date]],Fériés[Date Fériés],1,FALSE)))</f>
        <v>0</v>
      </c>
    </row>
    <row r="1317" spans="1:16" x14ac:dyDescent="0.3">
      <c r="A1317" s="1">
        <v>45146</v>
      </c>
      <c r="B1317" s="1" t="str">
        <f>TEXT(Calendar[[#This Row],[Date]],"aaaa")</f>
        <v>2023</v>
      </c>
      <c r="C1317" s="1" t="str">
        <f>"T"&amp;ROUNDUP(Calendar[[#This Row],[No_Mois]]/3,0)</f>
        <v>T3</v>
      </c>
      <c r="D1317">
        <f t="shared" si="22"/>
        <v>8</v>
      </c>
      <c r="E1317" s="2" t="str">
        <f>"M"&amp;Calendar[[#This Row],[No_Mois]]</f>
        <v>M8</v>
      </c>
      <c r="F1317" s="2" t="str">
        <f>Calendar[[#This Row],[Annee]]&amp;IF(LEN(Calendar[[#This Row],[No_Mois]])=1,"0"&amp;Calendar[[#This Row],[No_Mois]],Calendar[[#This Row],[No_Mois]])</f>
        <v>202308</v>
      </c>
      <c r="G1317" s="1" t="str">
        <f>TEXT(Calendar[[#This Row],[Date]],"mmmm")&amp;" "&amp;TEXT(Calendar[[#This Row],[Date]],"aa")</f>
        <v>août 23</v>
      </c>
      <c r="H1317" s="1" t="str">
        <f>TEXT(Calendar[[#This Row],[Date]],"mmm")&amp;" "&amp;TEXT(Calendar[[#This Row],[Date]],"aa")</f>
        <v>août 23</v>
      </c>
      <c r="I1317" s="2" t="str">
        <f>"S"&amp;IF(LEN(_xlfn.ISOWEEKNUM(Calendar[[#This Row],[Date]]))=1,"0"&amp;_xlfn.ISOWEEKNUM(Calendar[[#This Row],[Date]]),_xlfn.ISOWEEKNUM(Calendar[[#This Row],[Date]]))</f>
        <v>S32</v>
      </c>
      <c r="J1317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17" s="2" t="str">
        <f>TEXT(Calendar[[#This Row],[Date]],"jjjj")</f>
        <v>mardi</v>
      </c>
      <c r="L1317" s="2">
        <f>WEEKDAY(Calendar[[#This Row],[Date]],2)</f>
        <v>2</v>
      </c>
      <c r="M1317" s="2">
        <f>DAY(Calendar[[#This Row],[Date]])</f>
        <v>8</v>
      </c>
      <c r="N1317" s="2">
        <f>Calendar[[#This Row],[Date]]-DATE(Calendar[[#This Row],[Annee]],1,1)+1</f>
        <v>220</v>
      </c>
      <c r="O1317" s="2" t="b">
        <f>IF(OR(Calendar[[#This Row],[Nom_Jour]]="Samedi",Calendar[[#This Row],[Nom_Jour]]="Dimanche"),TRUE)</f>
        <v>0</v>
      </c>
      <c r="P1317" s="1" t="b">
        <f>NOT(ISERROR(VLOOKUP(Calendar[[#This Row],[Date]],Fériés[Date Fériés],1,FALSE)))</f>
        <v>0</v>
      </c>
    </row>
    <row r="1318" spans="1:16" x14ac:dyDescent="0.3">
      <c r="A1318" s="1">
        <v>45147</v>
      </c>
      <c r="B1318" s="1" t="str">
        <f>TEXT(Calendar[[#This Row],[Date]],"aaaa")</f>
        <v>2023</v>
      </c>
      <c r="C1318" s="1" t="str">
        <f>"T"&amp;ROUNDUP(Calendar[[#This Row],[No_Mois]]/3,0)</f>
        <v>T3</v>
      </c>
      <c r="D1318">
        <f t="shared" si="22"/>
        <v>8</v>
      </c>
      <c r="E1318" s="2" t="str">
        <f>"M"&amp;Calendar[[#This Row],[No_Mois]]</f>
        <v>M8</v>
      </c>
      <c r="F1318" s="2" t="str">
        <f>Calendar[[#This Row],[Annee]]&amp;IF(LEN(Calendar[[#This Row],[No_Mois]])=1,"0"&amp;Calendar[[#This Row],[No_Mois]],Calendar[[#This Row],[No_Mois]])</f>
        <v>202308</v>
      </c>
      <c r="G1318" s="1" t="str">
        <f>TEXT(Calendar[[#This Row],[Date]],"mmmm")&amp;" "&amp;TEXT(Calendar[[#This Row],[Date]],"aa")</f>
        <v>août 23</v>
      </c>
      <c r="H1318" s="1" t="str">
        <f>TEXT(Calendar[[#This Row],[Date]],"mmm")&amp;" "&amp;TEXT(Calendar[[#This Row],[Date]],"aa")</f>
        <v>août 23</v>
      </c>
      <c r="I1318" s="2" t="str">
        <f>"S"&amp;IF(LEN(_xlfn.ISOWEEKNUM(Calendar[[#This Row],[Date]]))=1,"0"&amp;_xlfn.ISOWEEKNUM(Calendar[[#This Row],[Date]]),_xlfn.ISOWEEKNUM(Calendar[[#This Row],[Date]]))</f>
        <v>S32</v>
      </c>
      <c r="J1318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18" s="2" t="str">
        <f>TEXT(Calendar[[#This Row],[Date]],"jjjj")</f>
        <v>mercredi</v>
      </c>
      <c r="L1318" s="2">
        <f>WEEKDAY(Calendar[[#This Row],[Date]],2)</f>
        <v>3</v>
      </c>
      <c r="M1318" s="2">
        <f>DAY(Calendar[[#This Row],[Date]])</f>
        <v>9</v>
      </c>
      <c r="N1318" s="2">
        <f>Calendar[[#This Row],[Date]]-DATE(Calendar[[#This Row],[Annee]],1,1)+1</f>
        <v>221</v>
      </c>
      <c r="O1318" s="2" t="b">
        <f>IF(OR(Calendar[[#This Row],[Nom_Jour]]="Samedi",Calendar[[#This Row],[Nom_Jour]]="Dimanche"),TRUE)</f>
        <v>0</v>
      </c>
      <c r="P1318" s="1" t="b">
        <f>NOT(ISERROR(VLOOKUP(Calendar[[#This Row],[Date]],Fériés[Date Fériés],1,FALSE)))</f>
        <v>0</v>
      </c>
    </row>
    <row r="1319" spans="1:16" x14ac:dyDescent="0.3">
      <c r="A1319" s="1">
        <v>45148</v>
      </c>
      <c r="B1319" s="1" t="str">
        <f>TEXT(Calendar[[#This Row],[Date]],"aaaa")</f>
        <v>2023</v>
      </c>
      <c r="C1319" s="1" t="str">
        <f>"T"&amp;ROUNDUP(Calendar[[#This Row],[No_Mois]]/3,0)</f>
        <v>T3</v>
      </c>
      <c r="D1319">
        <f t="shared" si="22"/>
        <v>8</v>
      </c>
      <c r="E1319" s="2" t="str">
        <f>"M"&amp;Calendar[[#This Row],[No_Mois]]</f>
        <v>M8</v>
      </c>
      <c r="F1319" s="2" t="str">
        <f>Calendar[[#This Row],[Annee]]&amp;IF(LEN(Calendar[[#This Row],[No_Mois]])=1,"0"&amp;Calendar[[#This Row],[No_Mois]],Calendar[[#This Row],[No_Mois]])</f>
        <v>202308</v>
      </c>
      <c r="G1319" s="1" t="str">
        <f>TEXT(Calendar[[#This Row],[Date]],"mmmm")&amp;" "&amp;TEXT(Calendar[[#This Row],[Date]],"aa")</f>
        <v>août 23</v>
      </c>
      <c r="H1319" s="1" t="str">
        <f>TEXT(Calendar[[#This Row],[Date]],"mmm")&amp;" "&amp;TEXT(Calendar[[#This Row],[Date]],"aa")</f>
        <v>août 23</v>
      </c>
      <c r="I1319" s="2" t="str">
        <f>"S"&amp;IF(LEN(_xlfn.ISOWEEKNUM(Calendar[[#This Row],[Date]]))=1,"0"&amp;_xlfn.ISOWEEKNUM(Calendar[[#This Row],[Date]]),_xlfn.ISOWEEKNUM(Calendar[[#This Row],[Date]]))</f>
        <v>S32</v>
      </c>
      <c r="J1319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19" s="2" t="str">
        <f>TEXT(Calendar[[#This Row],[Date]],"jjjj")</f>
        <v>jeudi</v>
      </c>
      <c r="L1319" s="2">
        <f>WEEKDAY(Calendar[[#This Row],[Date]],2)</f>
        <v>4</v>
      </c>
      <c r="M1319" s="2">
        <f>DAY(Calendar[[#This Row],[Date]])</f>
        <v>10</v>
      </c>
      <c r="N1319" s="2">
        <f>Calendar[[#This Row],[Date]]-DATE(Calendar[[#This Row],[Annee]],1,1)+1</f>
        <v>222</v>
      </c>
      <c r="O1319" s="2" t="b">
        <f>IF(OR(Calendar[[#This Row],[Nom_Jour]]="Samedi",Calendar[[#This Row],[Nom_Jour]]="Dimanche"),TRUE)</f>
        <v>0</v>
      </c>
      <c r="P1319" s="1" t="b">
        <f>NOT(ISERROR(VLOOKUP(Calendar[[#This Row],[Date]],Fériés[Date Fériés],1,FALSE)))</f>
        <v>0</v>
      </c>
    </row>
    <row r="1320" spans="1:16" x14ac:dyDescent="0.3">
      <c r="A1320" s="1">
        <v>45149</v>
      </c>
      <c r="B1320" s="1" t="str">
        <f>TEXT(Calendar[[#This Row],[Date]],"aaaa")</f>
        <v>2023</v>
      </c>
      <c r="C1320" s="1" t="str">
        <f>"T"&amp;ROUNDUP(Calendar[[#This Row],[No_Mois]]/3,0)</f>
        <v>T3</v>
      </c>
      <c r="D1320">
        <f t="shared" si="22"/>
        <v>8</v>
      </c>
      <c r="E1320" s="2" t="str">
        <f>"M"&amp;Calendar[[#This Row],[No_Mois]]</f>
        <v>M8</v>
      </c>
      <c r="F1320" s="2" t="str">
        <f>Calendar[[#This Row],[Annee]]&amp;IF(LEN(Calendar[[#This Row],[No_Mois]])=1,"0"&amp;Calendar[[#This Row],[No_Mois]],Calendar[[#This Row],[No_Mois]])</f>
        <v>202308</v>
      </c>
      <c r="G1320" s="1" t="str">
        <f>TEXT(Calendar[[#This Row],[Date]],"mmmm")&amp;" "&amp;TEXT(Calendar[[#This Row],[Date]],"aa")</f>
        <v>août 23</v>
      </c>
      <c r="H1320" s="1" t="str">
        <f>TEXT(Calendar[[#This Row],[Date]],"mmm")&amp;" "&amp;TEXT(Calendar[[#This Row],[Date]],"aa")</f>
        <v>août 23</v>
      </c>
      <c r="I1320" s="2" t="str">
        <f>"S"&amp;IF(LEN(_xlfn.ISOWEEKNUM(Calendar[[#This Row],[Date]]))=1,"0"&amp;_xlfn.ISOWEEKNUM(Calendar[[#This Row],[Date]]),_xlfn.ISOWEEKNUM(Calendar[[#This Row],[Date]]))</f>
        <v>S32</v>
      </c>
      <c r="J1320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20" s="2" t="str">
        <f>TEXT(Calendar[[#This Row],[Date]],"jjjj")</f>
        <v>vendredi</v>
      </c>
      <c r="L1320" s="2">
        <f>WEEKDAY(Calendar[[#This Row],[Date]],2)</f>
        <v>5</v>
      </c>
      <c r="M1320" s="2">
        <f>DAY(Calendar[[#This Row],[Date]])</f>
        <v>11</v>
      </c>
      <c r="N1320" s="2">
        <f>Calendar[[#This Row],[Date]]-DATE(Calendar[[#This Row],[Annee]],1,1)+1</f>
        <v>223</v>
      </c>
      <c r="O1320" s="2" t="b">
        <f>IF(OR(Calendar[[#This Row],[Nom_Jour]]="Samedi",Calendar[[#This Row],[Nom_Jour]]="Dimanche"),TRUE)</f>
        <v>0</v>
      </c>
      <c r="P1320" s="1" t="b">
        <f>NOT(ISERROR(VLOOKUP(Calendar[[#This Row],[Date]],Fériés[Date Fériés],1,FALSE)))</f>
        <v>0</v>
      </c>
    </row>
    <row r="1321" spans="1:16" x14ac:dyDescent="0.3">
      <c r="A1321" s="1">
        <v>45150</v>
      </c>
      <c r="B1321" s="1" t="str">
        <f>TEXT(Calendar[[#This Row],[Date]],"aaaa")</f>
        <v>2023</v>
      </c>
      <c r="C1321" s="1" t="str">
        <f>"T"&amp;ROUNDUP(Calendar[[#This Row],[No_Mois]]/3,0)</f>
        <v>T3</v>
      </c>
      <c r="D1321">
        <f t="shared" si="22"/>
        <v>8</v>
      </c>
      <c r="E1321" s="2" t="str">
        <f>"M"&amp;Calendar[[#This Row],[No_Mois]]</f>
        <v>M8</v>
      </c>
      <c r="F1321" s="2" t="str">
        <f>Calendar[[#This Row],[Annee]]&amp;IF(LEN(Calendar[[#This Row],[No_Mois]])=1,"0"&amp;Calendar[[#This Row],[No_Mois]],Calendar[[#This Row],[No_Mois]])</f>
        <v>202308</v>
      </c>
      <c r="G1321" s="1" t="str">
        <f>TEXT(Calendar[[#This Row],[Date]],"mmmm")&amp;" "&amp;TEXT(Calendar[[#This Row],[Date]],"aa")</f>
        <v>août 23</v>
      </c>
      <c r="H1321" s="1" t="str">
        <f>TEXT(Calendar[[#This Row],[Date]],"mmm")&amp;" "&amp;TEXT(Calendar[[#This Row],[Date]],"aa")</f>
        <v>août 23</v>
      </c>
      <c r="I1321" s="2" t="str">
        <f>"S"&amp;IF(LEN(_xlfn.ISOWEEKNUM(Calendar[[#This Row],[Date]]))=1,"0"&amp;_xlfn.ISOWEEKNUM(Calendar[[#This Row],[Date]]),_xlfn.ISOWEEKNUM(Calendar[[#This Row],[Date]]))</f>
        <v>S32</v>
      </c>
      <c r="J1321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21" s="2" t="str">
        <f>TEXT(Calendar[[#This Row],[Date]],"jjjj")</f>
        <v>samedi</v>
      </c>
      <c r="L1321" s="2">
        <f>WEEKDAY(Calendar[[#This Row],[Date]],2)</f>
        <v>6</v>
      </c>
      <c r="M1321" s="2">
        <f>DAY(Calendar[[#This Row],[Date]])</f>
        <v>12</v>
      </c>
      <c r="N1321" s="2">
        <f>Calendar[[#This Row],[Date]]-DATE(Calendar[[#This Row],[Annee]],1,1)+1</f>
        <v>224</v>
      </c>
      <c r="O1321" s="2" t="b">
        <f>IF(OR(Calendar[[#This Row],[Nom_Jour]]="Samedi",Calendar[[#This Row],[Nom_Jour]]="Dimanche"),TRUE)</f>
        <v>1</v>
      </c>
      <c r="P1321" s="1" t="b">
        <f>NOT(ISERROR(VLOOKUP(Calendar[[#This Row],[Date]],Fériés[Date Fériés],1,FALSE)))</f>
        <v>0</v>
      </c>
    </row>
    <row r="1322" spans="1:16" x14ac:dyDescent="0.3">
      <c r="A1322" s="1">
        <v>45151</v>
      </c>
      <c r="B1322" s="1" t="str">
        <f>TEXT(Calendar[[#This Row],[Date]],"aaaa")</f>
        <v>2023</v>
      </c>
      <c r="C1322" s="1" t="str">
        <f>"T"&amp;ROUNDUP(Calendar[[#This Row],[No_Mois]]/3,0)</f>
        <v>T3</v>
      </c>
      <c r="D1322">
        <f t="shared" si="22"/>
        <v>8</v>
      </c>
      <c r="E1322" s="2" t="str">
        <f>"M"&amp;Calendar[[#This Row],[No_Mois]]</f>
        <v>M8</v>
      </c>
      <c r="F1322" s="2" t="str">
        <f>Calendar[[#This Row],[Annee]]&amp;IF(LEN(Calendar[[#This Row],[No_Mois]])=1,"0"&amp;Calendar[[#This Row],[No_Mois]],Calendar[[#This Row],[No_Mois]])</f>
        <v>202308</v>
      </c>
      <c r="G1322" s="1" t="str">
        <f>TEXT(Calendar[[#This Row],[Date]],"mmmm")&amp;" "&amp;TEXT(Calendar[[#This Row],[Date]],"aa")</f>
        <v>août 23</v>
      </c>
      <c r="H1322" s="1" t="str">
        <f>TEXT(Calendar[[#This Row],[Date]],"mmm")&amp;" "&amp;TEXT(Calendar[[#This Row],[Date]],"aa")</f>
        <v>août 23</v>
      </c>
      <c r="I1322" s="2" t="str">
        <f>"S"&amp;IF(LEN(_xlfn.ISOWEEKNUM(Calendar[[#This Row],[Date]]))=1,"0"&amp;_xlfn.ISOWEEKNUM(Calendar[[#This Row],[Date]]),_xlfn.ISOWEEKNUM(Calendar[[#This Row],[Date]]))</f>
        <v>S32</v>
      </c>
      <c r="J1322" s="2" t="str">
        <f>Calendar[[#This Row],[Annee]]&amp;"-"&amp;IF(LEN(_xlfn.ISOWEEKNUM(Calendar[[#This Row],[Date]]))=1,"0"&amp;_xlfn.ISOWEEKNUM(Calendar[[#This Row],[Date]]),_xlfn.ISOWEEKNUM(Calendar[[#This Row],[Date]]))</f>
        <v>2023-32</v>
      </c>
      <c r="K1322" s="2" t="str">
        <f>TEXT(Calendar[[#This Row],[Date]],"jjjj")</f>
        <v>dimanche</v>
      </c>
      <c r="L1322" s="2">
        <f>WEEKDAY(Calendar[[#This Row],[Date]],2)</f>
        <v>7</v>
      </c>
      <c r="M1322" s="2">
        <f>DAY(Calendar[[#This Row],[Date]])</f>
        <v>13</v>
      </c>
      <c r="N1322" s="2">
        <f>Calendar[[#This Row],[Date]]-DATE(Calendar[[#This Row],[Annee]],1,1)+1</f>
        <v>225</v>
      </c>
      <c r="O1322" s="2" t="b">
        <f>IF(OR(Calendar[[#This Row],[Nom_Jour]]="Samedi",Calendar[[#This Row],[Nom_Jour]]="Dimanche"),TRUE)</f>
        <v>1</v>
      </c>
      <c r="P1322" s="1" t="b">
        <f>NOT(ISERROR(VLOOKUP(Calendar[[#This Row],[Date]],Fériés[Date Fériés],1,FALSE)))</f>
        <v>0</v>
      </c>
    </row>
    <row r="1323" spans="1:16" x14ac:dyDescent="0.3">
      <c r="A1323" s="1">
        <v>45152</v>
      </c>
      <c r="B1323" s="1" t="str">
        <f>TEXT(Calendar[[#This Row],[Date]],"aaaa")</f>
        <v>2023</v>
      </c>
      <c r="C1323" s="1" t="str">
        <f>"T"&amp;ROUNDUP(Calendar[[#This Row],[No_Mois]]/3,0)</f>
        <v>T3</v>
      </c>
      <c r="D1323">
        <f t="shared" si="22"/>
        <v>8</v>
      </c>
      <c r="E1323" s="2" t="str">
        <f>"M"&amp;Calendar[[#This Row],[No_Mois]]</f>
        <v>M8</v>
      </c>
      <c r="F1323" s="2" t="str">
        <f>Calendar[[#This Row],[Annee]]&amp;IF(LEN(Calendar[[#This Row],[No_Mois]])=1,"0"&amp;Calendar[[#This Row],[No_Mois]],Calendar[[#This Row],[No_Mois]])</f>
        <v>202308</v>
      </c>
      <c r="G1323" s="1" t="str">
        <f>TEXT(Calendar[[#This Row],[Date]],"mmmm")&amp;" "&amp;TEXT(Calendar[[#This Row],[Date]],"aa")</f>
        <v>août 23</v>
      </c>
      <c r="H1323" s="1" t="str">
        <f>TEXT(Calendar[[#This Row],[Date]],"mmm")&amp;" "&amp;TEXT(Calendar[[#This Row],[Date]],"aa")</f>
        <v>août 23</v>
      </c>
      <c r="I1323" s="2" t="str">
        <f>"S"&amp;IF(LEN(_xlfn.ISOWEEKNUM(Calendar[[#This Row],[Date]]))=1,"0"&amp;_xlfn.ISOWEEKNUM(Calendar[[#This Row],[Date]]),_xlfn.ISOWEEKNUM(Calendar[[#This Row],[Date]]))</f>
        <v>S33</v>
      </c>
      <c r="J1323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3" s="2" t="str">
        <f>TEXT(Calendar[[#This Row],[Date]],"jjjj")</f>
        <v>lundi</v>
      </c>
      <c r="L1323" s="2">
        <f>WEEKDAY(Calendar[[#This Row],[Date]],2)</f>
        <v>1</v>
      </c>
      <c r="M1323" s="2">
        <f>DAY(Calendar[[#This Row],[Date]])</f>
        <v>14</v>
      </c>
      <c r="N1323" s="2">
        <f>Calendar[[#This Row],[Date]]-DATE(Calendar[[#This Row],[Annee]],1,1)+1</f>
        <v>226</v>
      </c>
      <c r="O1323" s="2" t="b">
        <f>IF(OR(Calendar[[#This Row],[Nom_Jour]]="Samedi",Calendar[[#This Row],[Nom_Jour]]="Dimanche"),TRUE)</f>
        <v>0</v>
      </c>
      <c r="P1323" s="1" t="b">
        <f>NOT(ISERROR(VLOOKUP(Calendar[[#This Row],[Date]],Fériés[Date Fériés],1,FALSE)))</f>
        <v>0</v>
      </c>
    </row>
    <row r="1324" spans="1:16" x14ac:dyDescent="0.3">
      <c r="A1324" s="1">
        <v>45153</v>
      </c>
      <c r="B1324" s="1" t="str">
        <f>TEXT(Calendar[[#This Row],[Date]],"aaaa")</f>
        <v>2023</v>
      </c>
      <c r="C1324" s="1" t="str">
        <f>"T"&amp;ROUNDUP(Calendar[[#This Row],[No_Mois]]/3,0)</f>
        <v>T3</v>
      </c>
      <c r="D1324">
        <f t="shared" si="22"/>
        <v>8</v>
      </c>
      <c r="E1324" s="2" t="str">
        <f>"M"&amp;Calendar[[#This Row],[No_Mois]]</f>
        <v>M8</v>
      </c>
      <c r="F1324" s="2" t="str">
        <f>Calendar[[#This Row],[Annee]]&amp;IF(LEN(Calendar[[#This Row],[No_Mois]])=1,"0"&amp;Calendar[[#This Row],[No_Mois]],Calendar[[#This Row],[No_Mois]])</f>
        <v>202308</v>
      </c>
      <c r="G1324" s="1" t="str">
        <f>TEXT(Calendar[[#This Row],[Date]],"mmmm")&amp;" "&amp;TEXT(Calendar[[#This Row],[Date]],"aa")</f>
        <v>août 23</v>
      </c>
      <c r="H1324" s="1" t="str">
        <f>TEXT(Calendar[[#This Row],[Date]],"mmm")&amp;" "&amp;TEXT(Calendar[[#This Row],[Date]],"aa")</f>
        <v>août 23</v>
      </c>
      <c r="I1324" s="2" t="str">
        <f>"S"&amp;IF(LEN(_xlfn.ISOWEEKNUM(Calendar[[#This Row],[Date]]))=1,"0"&amp;_xlfn.ISOWEEKNUM(Calendar[[#This Row],[Date]]),_xlfn.ISOWEEKNUM(Calendar[[#This Row],[Date]]))</f>
        <v>S33</v>
      </c>
      <c r="J1324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4" s="2" t="str">
        <f>TEXT(Calendar[[#This Row],[Date]],"jjjj")</f>
        <v>mardi</v>
      </c>
      <c r="L1324" s="2">
        <f>WEEKDAY(Calendar[[#This Row],[Date]],2)</f>
        <v>2</v>
      </c>
      <c r="M1324" s="2">
        <f>DAY(Calendar[[#This Row],[Date]])</f>
        <v>15</v>
      </c>
      <c r="N1324" s="2">
        <f>Calendar[[#This Row],[Date]]-DATE(Calendar[[#This Row],[Annee]],1,1)+1</f>
        <v>227</v>
      </c>
      <c r="O1324" s="2" t="b">
        <f>IF(OR(Calendar[[#This Row],[Nom_Jour]]="Samedi",Calendar[[#This Row],[Nom_Jour]]="Dimanche"),TRUE)</f>
        <v>0</v>
      </c>
      <c r="P1324" s="1" t="b">
        <f>NOT(ISERROR(VLOOKUP(Calendar[[#This Row],[Date]],Fériés[Date Fériés],1,FALSE)))</f>
        <v>1</v>
      </c>
    </row>
    <row r="1325" spans="1:16" x14ac:dyDescent="0.3">
      <c r="A1325" s="1">
        <v>45154</v>
      </c>
      <c r="B1325" s="1" t="str">
        <f>TEXT(Calendar[[#This Row],[Date]],"aaaa")</f>
        <v>2023</v>
      </c>
      <c r="C1325" s="1" t="str">
        <f>"T"&amp;ROUNDUP(Calendar[[#This Row],[No_Mois]]/3,0)</f>
        <v>T3</v>
      </c>
      <c r="D1325">
        <f t="shared" si="22"/>
        <v>8</v>
      </c>
      <c r="E1325" s="2" t="str">
        <f>"M"&amp;Calendar[[#This Row],[No_Mois]]</f>
        <v>M8</v>
      </c>
      <c r="F1325" s="2" t="str">
        <f>Calendar[[#This Row],[Annee]]&amp;IF(LEN(Calendar[[#This Row],[No_Mois]])=1,"0"&amp;Calendar[[#This Row],[No_Mois]],Calendar[[#This Row],[No_Mois]])</f>
        <v>202308</v>
      </c>
      <c r="G1325" s="1" t="str">
        <f>TEXT(Calendar[[#This Row],[Date]],"mmmm")&amp;" "&amp;TEXT(Calendar[[#This Row],[Date]],"aa")</f>
        <v>août 23</v>
      </c>
      <c r="H1325" s="1" t="str">
        <f>TEXT(Calendar[[#This Row],[Date]],"mmm")&amp;" "&amp;TEXT(Calendar[[#This Row],[Date]],"aa")</f>
        <v>août 23</v>
      </c>
      <c r="I1325" s="2" t="str">
        <f>"S"&amp;IF(LEN(_xlfn.ISOWEEKNUM(Calendar[[#This Row],[Date]]))=1,"0"&amp;_xlfn.ISOWEEKNUM(Calendar[[#This Row],[Date]]),_xlfn.ISOWEEKNUM(Calendar[[#This Row],[Date]]))</f>
        <v>S33</v>
      </c>
      <c r="J1325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5" s="2" t="str">
        <f>TEXT(Calendar[[#This Row],[Date]],"jjjj")</f>
        <v>mercredi</v>
      </c>
      <c r="L1325" s="2">
        <f>WEEKDAY(Calendar[[#This Row],[Date]],2)</f>
        <v>3</v>
      </c>
      <c r="M1325" s="2">
        <f>DAY(Calendar[[#This Row],[Date]])</f>
        <v>16</v>
      </c>
      <c r="N1325" s="2">
        <f>Calendar[[#This Row],[Date]]-DATE(Calendar[[#This Row],[Annee]],1,1)+1</f>
        <v>228</v>
      </c>
      <c r="O1325" s="2" t="b">
        <f>IF(OR(Calendar[[#This Row],[Nom_Jour]]="Samedi",Calendar[[#This Row],[Nom_Jour]]="Dimanche"),TRUE)</f>
        <v>0</v>
      </c>
      <c r="P1325" s="1" t="b">
        <f>NOT(ISERROR(VLOOKUP(Calendar[[#This Row],[Date]],Fériés[Date Fériés],1,FALSE)))</f>
        <v>0</v>
      </c>
    </row>
    <row r="1326" spans="1:16" x14ac:dyDescent="0.3">
      <c r="A1326" s="1">
        <v>45155</v>
      </c>
      <c r="B1326" s="1" t="str">
        <f>TEXT(Calendar[[#This Row],[Date]],"aaaa")</f>
        <v>2023</v>
      </c>
      <c r="C1326" s="1" t="str">
        <f>"T"&amp;ROUNDUP(Calendar[[#This Row],[No_Mois]]/3,0)</f>
        <v>T3</v>
      </c>
      <c r="D1326">
        <f t="shared" si="22"/>
        <v>8</v>
      </c>
      <c r="E1326" s="2" t="str">
        <f>"M"&amp;Calendar[[#This Row],[No_Mois]]</f>
        <v>M8</v>
      </c>
      <c r="F1326" s="2" t="str">
        <f>Calendar[[#This Row],[Annee]]&amp;IF(LEN(Calendar[[#This Row],[No_Mois]])=1,"0"&amp;Calendar[[#This Row],[No_Mois]],Calendar[[#This Row],[No_Mois]])</f>
        <v>202308</v>
      </c>
      <c r="G1326" s="1" t="str">
        <f>TEXT(Calendar[[#This Row],[Date]],"mmmm")&amp;" "&amp;TEXT(Calendar[[#This Row],[Date]],"aa")</f>
        <v>août 23</v>
      </c>
      <c r="H1326" s="1" t="str">
        <f>TEXT(Calendar[[#This Row],[Date]],"mmm")&amp;" "&amp;TEXT(Calendar[[#This Row],[Date]],"aa")</f>
        <v>août 23</v>
      </c>
      <c r="I1326" s="2" t="str">
        <f>"S"&amp;IF(LEN(_xlfn.ISOWEEKNUM(Calendar[[#This Row],[Date]]))=1,"0"&amp;_xlfn.ISOWEEKNUM(Calendar[[#This Row],[Date]]),_xlfn.ISOWEEKNUM(Calendar[[#This Row],[Date]]))</f>
        <v>S33</v>
      </c>
      <c r="J1326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6" s="2" t="str">
        <f>TEXT(Calendar[[#This Row],[Date]],"jjjj")</f>
        <v>jeudi</v>
      </c>
      <c r="L1326" s="2">
        <f>WEEKDAY(Calendar[[#This Row],[Date]],2)</f>
        <v>4</v>
      </c>
      <c r="M1326" s="2">
        <f>DAY(Calendar[[#This Row],[Date]])</f>
        <v>17</v>
      </c>
      <c r="N1326" s="2">
        <f>Calendar[[#This Row],[Date]]-DATE(Calendar[[#This Row],[Annee]],1,1)+1</f>
        <v>229</v>
      </c>
      <c r="O1326" s="2" t="b">
        <f>IF(OR(Calendar[[#This Row],[Nom_Jour]]="Samedi",Calendar[[#This Row],[Nom_Jour]]="Dimanche"),TRUE)</f>
        <v>0</v>
      </c>
      <c r="P1326" s="1" t="b">
        <f>NOT(ISERROR(VLOOKUP(Calendar[[#This Row],[Date]],Fériés[Date Fériés],1,FALSE)))</f>
        <v>0</v>
      </c>
    </row>
    <row r="1327" spans="1:16" x14ac:dyDescent="0.3">
      <c r="A1327" s="1">
        <v>45156</v>
      </c>
      <c r="B1327" s="1" t="str">
        <f>TEXT(Calendar[[#This Row],[Date]],"aaaa")</f>
        <v>2023</v>
      </c>
      <c r="C1327" s="1" t="str">
        <f>"T"&amp;ROUNDUP(Calendar[[#This Row],[No_Mois]]/3,0)</f>
        <v>T3</v>
      </c>
      <c r="D1327">
        <f t="shared" si="22"/>
        <v>8</v>
      </c>
      <c r="E1327" s="2" t="str">
        <f>"M"&amp;Calendar[[#This Row],[No_Mois]]</f>
        <v>M8</v>
      </c>
      <c r="F1327" s="2" t="str">
        <f>Calendar[[#This Row],[Annee]]&amp;IF(LEN(Calendar[[#This Row],[No_Mois]])=1,"0"&amp;Calendar[[#This Row],[No_Mois]],Calendar[[#This Row],[No_Mois]])</f>
        <v>202308</v>
      </c>
      <c r="G1327" s="1" t="str">
        <f>TEXT(Calendar[[#This Row],[Date]],"mmmm")&amp;" "&amp;TEXT(Calendar[[#This Row],[Date]],"aa")</f>
        <v>août 23</v>
      </c>
      <c r="H1327" s="1" t="str">
        <f>TEXT(Calendar[[#This Row],[Date]],"mmm")&amp;" "&amp;TEXT(Calendar[[#This Row],[Date]],"aa")</f>
        <v>août 23</v>
      </c>
      <c r="I1327" s="2" t="str">
        <f>"S"&amp;IF(LEN(_xlfn.ISOWEEKNUM(Calendar[[#This Row],[Date]]))=1,"0"&amp;_xlfn.ISOWEEKNUM(Calendar[[#This Row],[Date]]),_xlfn.ISOWEEKNUM(Calendar[[#This Row],[Date]]))</f>
        <v>S33</v>
      </c>
      <c r="J1327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7" s="2" t="str">
        <f>TEXT(Calendar[[#This Row],[Date]],"jjjj")</f>
        <v>vendredi</v>
      </c>
      <c r="L1327" s="2">
        <f>WEEKDAY(Calendar[[#This Row],[Date]],2)</f>
        <v>5</v>
      </c>
      <c r="M1327" s="2">
        <f>DAY(Calendar[[#This Row],[Date]])</f>
        <v>18</v>
      </c>
      <c r="N1327" s="2">
        <f>Calendar[[#This Row],[Date]]-DATE(Calendar[[#This Row],[Annee]],1,1)+1</f>
        <v>230</v>
      </c>
      <c r="O1327" s="2" t="b">
        <f>IF(OR(Calendar[[#This Row],[Nom_Jour]]="Samedi",Calendar[[#This Row],[Nom_Jour]]="Dimanche"),TRUE)</f>
        <v>0</v>
      </c>
      <c r="P1327" s="1" t="b">
        <f>NOT(ISERROR(VLOOKUP(Calendar[[#This Row],[Date]],Fériés[Date Fériés],1,FALSE)))</f>
        <v>0</v>
      </c>
    </row>
    <row r="1328" spans="1:16" x14ac:dyDescent="0.3">
      <c r="A1328" s="1">
        <v>45157</v>
      </c>
      <c r="B1328" s="1" t="str">
        <f>TEXT(Calendar[[#This Row],[Date]],"aaaa")</f>
        <v>2023</v>
      </c>
      <c r="C1328" s="1" t="str">
        <f>"T"&amp;ROUNDUP(Calendar[[#This Row],[No_Mois]]/3,0)</f>
        <v>T3</v>
      </c>
      <c r="D1328">
        <f t="shared" si="22"/>
        <v>8</v>
      </c>
      <c r="E1328" s="2" t="str">
        <f>"M"&amp;Calendar[[#This Row],[No_Mois]]</f>
        <v>M8</v>
      </c>
      <c r="F1328" s="2" t="str">
        <f>Calendar[[#This Row],[Annee]]&amp;IF(LEN(Calendar[[#This Row],[No_Mois]])=1,"0"&amp;Calendar[[#This Row],[No_Mois]],Calendar[[#This Row],[No_Mois]])</f>
        <v>202308</v>
      </c>
      <c r="G1328" s="1" t="str">
        <f>TEXT(Calendar[[#This Row],[Date]],"mmmm")&amp;" "&amp;TEXT(Calendar[[#This Row],[Date]],"aa")</f>
        <v>août 23</v>
      </c>
      <c r="H1328" s="1" t="str">
        <f>TEXT(Calendar[[#This Row],[Date]],"mmm")&amp;" "&amp;TEXT(Calendar[[#This Row],[Date]],"aa")</f>
        <v>août 23</v>
      </c>
      <c r="I1328" s="2" t="str">
        <f>"S"&amp;IF(LEN(_xlfn.ISOWEEKNUM(Calendar[[#This Row],[Date]]))=1,"0"&amp;_xlfn.ISOWEEKNUM(Calendar[[#This Row],[Date]]),_xlfn.ISOWEEKNUM(Calendar[[#This Row],[Date]]))</f>
        <v>S33</v>
      </c>
      <c r="J1328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8" s="2" t="str">
        <f>TEXT(Calendar[[#This Row],[Date]],"jjjj")</f>
        <v>samedi</v>
      </c>
      <c r="L1328" s="2">
        <f>WEEKDAY(Calendar[[#This Row],[Date]],2)</f>
        <v>6</v>
      </c>
      <c r="M1328" s="2">
        <f>DAY(Calendar[[#This Row],[Date]])</f>
        <v>19</v>
      </c>
      <c r="N1328" s="2">
        <f>Calendar[[#This Row],[Date]]-DATE(Calendar[[#This Row],[Annee]],1,1)+1</f>
        <v>231</v>
      </c>
      <c r="O1328" s="2" t="b">
        <f>IF(OR(Calendar[[#This Row],[Nom_Jour]]="Samedi",Calendar[[#This Row],[Nom_Jour]]="Dimanche"),TRUE)</f>
        <v>1</v>
      </c>
      <c r="P1328" s="1" t="b">
        <f>NOT(ISERROR(VLOOKUP(Calendar[[#This Row],[Date]],Fériés[Date Fériés],1,FALSE)))</f>
        <v>0</v>
      </c>
    </row>
    <row r="1329" spans="1:16" x14ac:dyDescent="0.3">
      <c r="A1329" s="1">
        <v>45158</v>
      </c>
      <c r="B1329" s="1" t="str">
        <f>TEXT(Calendar[[#This Row],[Date]],"aaaa")</f>
        <v>2023</v>
      </c>
      <c r="C1329" s="1" t="str">
        <f>"T"&amp;ROUNDUP(Calendar[[#This Row],[No_Mois]]/3,0)</f>
        <v>T3</v>
      </c>
      <c r="D1329">
        <f t="shared" si="22"/>
        <v>8</v>
      </c>
      <c r="E1329" s="2" t="str">
        <f>"M"&amp;Calendar[[#This Row],[No_Mois]]</f>
        <v>M8</v>
      </c>
      <c r="F1329" s="2" t="str">
        <f>Calendar[[#This Row],[Annee]]&amp;IF(LEN(Calendar[[#This Row],[No_Mois]])=1,"0"&amp;Calendar[[#This Row],[No_Mois]],Calendar[[#This Row],[No_Mois]])</f>
        <v>202308</v>
      </c>
      <c r="G1329" s="1" t="str">
        <f>TEXT(Calendar[[#This Row],[Date]],"mmmm")&amp;" "&amp;TEXT(Calendar[[#This Row],[Date]],"aa")</f>
        <v>août 23</v>
      </c>
      <c r="H1329" s="1" t="str">
        <f>TEXT(Calendar[[#This Row],[Date]],"mmm")&amp;" "&amp;TEXT(Calendar[[#This Row],[Date]],"aa")</f>
        <v>août 23</v>
      </c>
      <c r="I1329" s="2" t="str">
        <f>"S"&amp;IF(LEN(_xlfn.ISOWEEKNUM(Calendar[[#This Row],[Date]]))=1,"0"&amp;_xlfn.ISOWEEKNUM(Calendar[[#This Row],[Date]]),_xlfn.ISOWEEKNUM(Calendar[[#This Row],[Date]]))</f>
        <v>S33</v>
      </c>
      <c r="J1329" s="2" t="str">
        <f>Calendar[[#This Row],[Annee]]&amp;"-"&amp;IF(LEN(_xlfn.ISOWEEKNUM(Calendar[[#This Row],[Date]]))=1,"0"&amp;_xlfn.ISOWEEKNUM(Calendar[[#This Row],[Date]]),_xlfn.ISOWEEKNUM(Calendar[[#This Row],[Date]]))</f>
        <v>2023-33</v>
      </c>
      <c r="K1329" s="2" t="str">
        <f>TEXT(Calendar[[#This Row],[Date]],"jjjj")</f>
        <v>dimanche</v>
      </c>
      <c r="L1329" s="2">
        <f>WEEKDAY(Calendar[[#This Row],[Date]],2)</f>
        <v>7</v>
      </c>
      <c r="M1329" s="2">
        <f>DAY(Calendar[[#This Row],[Date]])</f>
        <v>20</v>
      </c>
      <c r="N1329" s="2">
        <f>Calendar[[#This Row],[Date]]-DATE(Calendar[[#This Row],[Annee]],1,1)+1</f>
        <v>232</v>
      </c>
      <c r="O1329" s="2" t="b">
        <f>IF(OR(Calendar[[#This Row],[Nom_Jour]]="Samedi",Calendar[[#This Row],[Nom_Jour]]="Dimanche"),TRUE)</f>
        <v>1</v>
      </c>
      <c r="P1329" s="1" t="b">
        <f>NOT(ISERROR(VLOOKUP(Calendar[[#This Row],[Date]],Fériés[Date Fériés],1,FALSE)))</f>
        <v>0</v>
      </c>
    </row>
    <row r="1330" spans="1:16" x14ac:dyDescent="0.3">
      <c r="A1330" s="1">
        <v>45159</v>
      </c>
      <c r="B1330" s="1" t="str">
        <f>TEXT(Calendar[[#This Row],[Date]],"aaaa")</f>
        <v>2023</v>
      </c>
      <c r="C1330" s="1" t="str">
        <f>"T"&amp;ROUNDUP(Calendar[[#This Row],[No_Mois]]/3,0)</f>
        <v>T3</v>
      </c>
      <c r="D1330">
        <f t="shared" si="22"/>
        <v>8</v>
      </c>
      <c r="E1330" s="2" t="str">
        <f>"M"&amp;Calendar[[#This Row],[No_Mois]]</f>
        <v>M8</v>
      </c>
      <c r="F1330" s="2" t="str">
        <f>Calendar[[#This Row],[Annee]]&amp;IF(LEN(Calendar[[#This Row],[No_Mois]])=1,"0"&amp;Calendar[[#This Row],[No_Mois]],Calendar[[#This Row],[No_Mois]])</f>
        <v>202308</v>
      </c>
      <c r="G1330" s="1" t="str">
        <f>TEXT(Calendar[[#This Row],[Date]],"mmmm")&amp;" "&amp;TEXT(Calendar[[#This Row],[Date]],"aa")</f>
        <v>août 23</v>
      </c>
      <c r="H1330" s="1" t="str">
        <f>TEXT(Calendar[[#This Row],[Date]],"mmm")&amp;" "&amp;TEXT(Calendar[[#This Row],[Date]],"aa")</f>
        <v>août 23</v>
      </c>
      <c r="I1330" s="2" t="str">
        <f>"S"&amp;IF(LEN(_xlfn.ISOWEEKNUM(Calendar[[#This Row],[Date]]))=1,"0"&amp;_xlfn.ISOWEEKNUM(Calendar[[#This Row],[Date]]),_xlfn.ISOWEEKNUM(Calendar[[#This Row],[Date]]))</f>
        <v>S34</v>
      </c>
      <c r="J1330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0" s="2" t="str">
        <f>TEXT(Calendar[[#This Row],[Date]],"jjjj")</f>
        <v>lundi</v>
      </c>
      <c r="L1330" s="2">
        <f>WEEKDAY(Calendar[[#This Row],[Date]],2)</f>
        <v>1</v>
      </c>
      <c r="M1330" s="2">
        <f>DAY(Calendar[[#This Row],[Date]])</f>
        <v>21</v>
      </c>
      <c r="N1330" s="2">
        <f>Calendar[[#This Row],[Date]]-DATE(Calendar[[#This Row],[Annee]],1,1)+1</f>
        <v>233</v>
      </c>
      <c r="O1330" s="2" t="b">
        <f>IF(OR(Calendar[[#This Row],[Nom_Jour]]="Samedi",Calendar[[#This Row],[Nom_Jour]]="Dimanche"),TRUE)</f>
        <v>0</v>
      </c>
      <c r="P1330" s="1" t="b">
        <f>NOT(ISERROR(VLOOKUP(Calendar[[#This Row],[Date]],Fériés[Date Fériés],1,FALSE)))</f>
        <v>0</v>
      </c>
    </row>
    <row r="1331" spans="1:16" x14ac:dyDescent="0.3">
      <c r="A1331" s="1">
        <v>45160</v>
      </c>
      <c r="B1331" s="1" t="str">
        <f>TEXT(Calendar[[#This Row],[Date]],"aaaa")</f>
        <v>2023</v>
      </c>
      <c r="C1331" s="1" t="str">
        <f>"T"&amp;ROUNDUP(Calendar[[#This Row],[No_Mois]]/3,0)</f>
        <v>T3</v>
      </c>
      <c r="D1331">
        <f t="shared" si="22"/>
        <v>8</v>
      </c>
      <c r="E1331" s="2" t="str">
        <f>"M"&amp;Calendar[[#This Row],[No_Mois]]</f>
        <v>M8</v>
      </c>
      <c r="F1331" s="2" t="str">
        <f>Calendar[[#This Row],[Annee]]&amp;IF(LEN(Calendar[[#This Row],[No_Mois]])=1,"0"&amp;Calendar[[#This Row],[No_Mois]],Calendar[[#This Row],[No_Mois]])</f>
        <v>202308</v>
      </c>
      <c r="G1331" s="1" t="str">
        <f>TEXT(Calendar[[#This Row],[Date]],"mmmm")&amp;" "&amp;TEXT(Calendar[[#This Row],[Date]],"aa")</f>
        <v>août 23</v>
      </c>
      <c r="H1331" s="1" t="str">
        <f>TEXT(Calendar[[#This Row],[Date]],"mmm")&amp;" "&amp;TEXT(Calendar[[#This Row],[Date]],"aa")</f>
        <v>août 23</v>
      </c>
      <c r="I1331" s="2" t="str">
        <f>"S"&amp;IF(LEN(_xlfn.ISOWEEKNUM(Calendar[[#This Row],[Date]]))=1,"0"&amp;_xlfn.ISOWEEKNUM(Calendar[[#This Row],[Date]]),_xlfn.ISOWEEKNUM(Calendar[[#This Row],[Date]]))</f>
        <v>S34</v>
      </c>
      <c r="J1331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1" s="2" t="str">
        <f>TEXT(Calendar[[#This Row],[Date]],"jjjj")</f>
        <v>mardi</v>
      </c>
      <c r="L1331" s="2">
        <f>WEEKDAY(Calendar[[#This Row],[Date]],2)</f>
        <v>2</v>
      </c>
      <c r="M1331" s="2">
        <f>DAY(Calendar[[#This Row],[Date]])</f>
        <v>22</v>
      </c>
      <c r="N1331" s="2">
        <f>Calendar[[#This Row],[Date]]-DATE(Calendar[[#This Row],[Annee]],1,1)+1</f>
        <v>234</v>
      </c>
      <c r="O1331" s="2" t="b">
        <f>IF(OR(Calendar[[#This Row],[Nom_Jour]]="Samedi",Calendar[[#This Row],[Nom_Jour]]="Dimanche"),TRUE)</f>
        <v>0</v>
      </c>
      <c r="P1331" s="1" t="b">
        <f>NOT(ISERROR(VLOOKUP(Calendar[[#This Row],[Date]],Fériés[Date Fériés],1,FALSE)))</f>
        <v>0</v>
      </c>
    </row>
    <row r="1332" spans="1:16" x14ac:dyDescent="0.3">
      <c r="A1332" s="1">
        <v>45161</v>
      </c>
      <c r="B1332" s="1" t="str">
        <f>TEXT(Calendar[[#This Row],[Date]],"aaaa")</f>
        <v>2023</v>
      </c>
      <c r="C1332" s="1" t="str">
        <f>"T"&amp;ROUNDUP(Calendar[[#This Row],[No_Mois]]/3,0)</f>
        <v>T3</v>
      </c>
      <c r="D1332">
        <f t="shared" si="22"/>
        <v>8</v>
      </c>
      <c r="E1332" s="2" t="str">
        <f>"M"&amp;Calendar[[#This Row],[No_Mois]]</f>
        <v>M8</v>
      </c>
      <c r="F1332" s="2" t="str">
        <f>Calendar[[#This Row],[Annee]]&amp;IF(LEN(Calendar[[#This Row],[No_Mois]])=1,"0"&amp;Calendar[[#This Row],[No_Mois]],Calendar[[#This Row],[No_Mois]])</f>
        <v>202308</v>
      </c>
      <c r="G1332" s="1" t="str">
        <f>TEXT(Calendar[[#This Row],[Date]],"mmmm")&amp;" "&amp;TEXT(Calendar[[#This Row],[Date]],"aa")</f>
        <v>août 23</v>
      </c>
      <c r="H1332" s="1" t="str">
        <f>TEXT(Calendar[[#This Row],[Date]],"mmm")&amp;" "&amp;TEXT(Calendar[[#This Row],[Date]],"aa")</f>
        <v>août 23</v>
      </c>
      <c r="I1332" s="2" t="str">
        <f>"S"&amp;IF(LEN(_xlfn.ISOWEEKNUM(Calendar[[#This Row],[Date]]))=1,"0"&amp;_xlfn.ISOWEEKNUM(Calendar[[#This Row],[Date]]),_xlfn.ISOWEEKNUM(Calendar[[#This Row],[Date]]))</f>
        <v>S34</v>
      </c>
      <c r="J1332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2" s="2" t="str">
        <f>TEXT(Calendar[[#This Row],[Date]],"jjjj")</f>
        <v>mercredi</v>
      </c>
      <c r="L1332" s="2">
        <f>WEEKDAY(Calendar[[#This Row],[Date]],2)</f>
        <v>3</v>
      </c>
      <c r="M1332" s="2">
        <f>DAY(Calendar[[#This Row],[Date]])</f>
        <v>23</v>
      </c>
      <c r="N1332" s="2">
        <f>Calendar[[#This Row],[Date]]-DATE(Calendar[[#This Row],[Annee]],1,1)+1</f>
        <v>235</v>
      </c>
      <c r="O1332" s="2" t="b">
        <f>IF(OR(Calendar[[#This Row],[Nom_Jour]]="Samedi",Calendar[[#This Row],[Nom_Jour]]="Dimanche"),TRUE)</f>
        <v>0</v>
      </c>
      <c r="P1332" s="1" t="b">
        <f>NOT(ISERROR(VLOOKUP(Calendar[[#This Row],[Date]],Fériés[Date Fériés],1,FALSE)))</f>
        <v>0</v>
      </c>
    </row>
    <row r="1333" spans="1:16" x14ac:dyDescent="0.3">
      <c r="A1333" s="1">
        <v>45162</v>
      </c>
      <c r="B1333" s="1" t="str">
        <f>TEXT(Calendar[[#This Row],[Date]],"aaaa")</f>
        <v>2023</v>
      </c>
      <c r="C1333" s="1" t="str">
        <f>"T"&amp;ROUNDUP(Calendar[[#This Row],[No_Mois]]/3,0)</f>
        <v>T3</v>
      </c>
      <c r="D1333">
        <f t="shared" si="22"/>
        <v>8</v>
      </c>
      <c r="E1333" s="2" t="str">
        <f>"M"&amp;Calendar[[#This Row],[No_Mois]]</f>
        <v>M8</v>
      </c>
      <c r="F1333" s="2" t="str">
        <f>Calendar[[#This Row],[Annee]]&amp;IF(LEN(Calendar[[#This Row],[No_Mois]])=1,"0"&amp;Calendar[[#This Row],[No_Mois]],Calendar[[#This Row],[No_Mois]])</f>
        <v>202308</v>
      </c>
      <c r="G1333" s="1" t="str">
        <f>TEXT(Calendar[[#This Row],[Date]],"mmmm")&amp;" "&amp;TEXT(Calendar[[#This Row],[Date]],"aa")</f>
        <v>août 23</v>
      </c>
      <c r="H1333" s="1" t="str">
        <f>TEXT(Calendar[[#This Row],[Date]],"mmm")&amp;" "&amp;TEXT(Calendar[[#This Row],[Date]],"aa")</f>
        <v>août 23</v>
      </c>
      <c r="I1333" s="2" t="str">
        <f>"S"&amp;IF(LEN(_xlfn.ISOWEEKNUM(Calendar[[#This Row],[Date]]))=1,"0"&amp;_xlfn.ISOWEEKNUM(Calendar[[#This Row],[Date]]),_xlfn.ISOWEEKNUM(Calendar[[#This Row],[Date]]))</f>
        <v>S34</v>
      </c>
      <c r="J1333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3" s="2" t="str">
        <f>TEXT(Calendar[[#This Row],[Date]],"jjjj")</f>
        <v>jeudi</v>
      </c>
      <c r="L1333" s="2">
        <f>WEEKDAY(Calendar[[#This Row],[Date]],2)</f>
        <v>4</v>
      </c>
      <c r="M1333" s="2">
        <f>DAY(Calendar[[#This Row],[Date]])</f>
        <v>24</v>
      </c>
      <c r="N1333" s="2">
        <f>Calendar[[#This Row],[Date]]-DATE(Calendar[[#This Row],[Annee]],1,1)+1</f>
        <v>236</v>
      </c>
      <c r="O1333" s="2" t="b">
        <f>IF(OR(Calendar[[#This Row],[Nom_Jour]]="Samedi",Calendar[[#This Row],[Nom_Jour]]="Dimanche"),TRUE)</f>
        <v>0</v>
      </c>
      <c r="P1333" s="1" t="b">
        <f>NOT(ISERROR(VLOOKUP(Calendar[[#This Row],[Date]],Fériés[Date Fériés],1,FALSE)))</f>
        <v>0</v>
      </c>
    </row>
    <row r="1334" spans="1:16" x14ac:dyDescent="0.3">
      <c r="A1334" s="1">
        <v>45163</v>
      </c>
      <c r="B1334" s="1" t="str">
        <f>TEXT(Calendar[[#This Row],[Date]],"aaaa")</f>
        <v>2023</v>
      </c>
      <c r="C1334" s="1" t="str">
        <f>"T"&amp;ROUNDUP(Calendar[[#This Row],[No_Mois]]/3,0)</f>
        <v>T3</v>
      </c>
      <c r="D1334">
        <f t="shared" si="22"/>
        <v>8</v>
      </c>
      <c r="E1334" s="2" t="str">
        <f>"M"&amp;Calendar[[#This Row],[No_Mois]]</f>
        <v>M8</v>
      </c>
      <c r="F1334" s="2" t="str">
        <f>Calendar[[#This Row],[Annee]]&amp;IF(LEN(Calendar[[#This Row],[No_Mois]])=1,"0"&amp;Calendar[[#This Row],[No_Mois]],Calendar[[#This Row],[No_Mois]])</f>
        <v>202308</v>
      </c>
      <c r="G1334" s="1" t="str">
        <f>TEXT(Calendar[[#This Row],[Date]],"mmmm")&amp;" "&amp;TEXT(Calendar[[#This Row],[Date]],"aa")</f>
        <v>août 23</v>
      </c>
      <c r="H1334" s="1" t="str">
        <f>TEXT(Calendar[[#This Row],[Date]],"mmm")&amp;" "&amp;TEXT(Calendar[[#This Row],[Date]],"aa")</f>
        <v>août 23</v>
      </c>
      <c r="I1334" s="2" t="str">
        <f>"S"&amp;IF(LEN(_xlfn.ISOWEEKNUM(Calendar[[#This Row],[Date]]))=1,"0"&amp;_xlfn.ISOWEEKNUM(Calendar[[#This Row],[Date]]),_xlfn.ISOWEEKNUM(Calendar[[#This Row],[Date]]))</f>
        <v>S34</v>
      </c>
      <c r="J1334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4" s="2" t="str">
        <f>TEXT(Calendar[[#This Row],[Date]],"jjjj")</f>
        <v>vendredi</v>
      </c>
      <c r="L1334" s="2">
        <f>WEEKDAY(Calendar[[#This Row],[Date]],2)</f>
        <v>5</v>
      </c>
      <c r="M1334" s="2">
        <f>DAY(Calendar[[#This Row],[Date]])</f>
        <v>25</v>
      </c>
      <c r="N1334" s="2">
        <f>Calendar[[#This Row],[Date]]-DATE(Calendar[[#This Row],[Annee]],1,1)+1</f>
        <v>237</v>
      </c>
      <c r="O1334" s="2" t="b">
        <f>IF(OR(Calendar[[#This Row],[Nom_Jour]]="Samedi",Calendar[[#This Row],[Nom_Jour]]="Dimanche"),TRUE)</f>
        <v>0</v>
      </c>
      <c r="P1334" s="1" t="b">
        <f>NOT(ISERROR(VLOOKUP(Calendar[[#This Row],[Date]],Fériés[Date Fériés],1,FALSE)))</f>
        <v>0</v>
      </c>
    </row>
    <row r="1335" spans="1:16" x14ac:dyDescent="0.3">
      <c r="A1335" s="1">
        <v>45164</v>
      </c>
      <c r="B1335" s="1" t="str">
        <f>TEXT(Calendar[[#This Row],[Date]],"aaaa")</f>
        <v>2023</v>
      </c>
      <c r="C1335" s="1" t="str">
        <f>"T"&amp;ROUNDUP(Calendar[[#This Row],[No_Mois]]/3,0)</f>
        <v>T3</v>
      </c>
      <c r="D1335">
        <f t="shared" si="22"/>
        <v>8</v>
      </c>
      <c r="E1335" s="2" t="str">
        <f>"M"&amp;Calendar[[#This Row],[No_Mois]]</f>
        <v>M8</v>
      </c>
      <c r="F1335" s="2" t="str">
        <f>Calendar[[#This Row],[Annee]]&amp;IF(LEN(Calendar[[#This Row],[No_Mois]])=1,"0"&amp;Calendar[[#This Row],[No_Mois]],Calendar[[#This Row],[No_Mois]])</f>
        <v>202308</v>
      </c>
      <c r="G1335" s="1" t="str">
        <f>TEXT(Calendar[[#This Row],[Date]],"mmmm")&amp;" "&amp;TEXT(Calendar[[#This Row],[Date]],"aa")</f>
        <v>août 23</v>
      </c>
      <c r="H1335" s="1" t="str">
        <f>TEXT(Calendar[[#This Row],[Date]],"mmm")&amp;" "&amp;TEXT(Calendar[[#This Row],[Date]],"aa")</f>
        <v>août 23</v>
      </c>
      <c r="I1335" s="2" t="str">
        <f>"S"&amp;IF(LEN(_xlfn.ISOWEEKNUM(Calendar[[#This Row],[Date]]))=1,"0"&amp;_xlfn.ISOWEEKNUM(Calendar[[#This Row],[Date]]),_xlfn.ISOWEEKNUM(Calendar[[#This Row],[Date]]))</f>
        <v>S34</v>
      </c>
      <c r="J1335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5" s="2" t="str">
        <f>TEXT(Calendar[[#This Row],[Date]],"jjjj")</f>
        <v>samedi</v>
      </c>
      <c r="L1335" s="2">
        <f>WEEKDAY(Calendar[[#This Row],[Date]],2)</f>
        <v>6</v>
      </c>
      <c r="M1335" s="2">
        <f>DAY(Calendar[[#This Row],[Date]])</f>
        <v>26</v>
      </c>
      <c r="N1335" s="2">
        <f>Calendar[[#This Row],[Date]]-DATE(Calendar[[#This Row],[Annee]],1,1)+1</f>
        <v>238</v>
      </c>
      <c r="O1335" s="2" t="b">
        <f>IF(OR(Calendar[[#This Row],[Nom_Jour]]="Samedi",Calendar[[#This Row],[Nom_Jour]]="Dimanche"),TRUE)</f>
        <v>1</v>
      </c>
      <c r="P1335" s="1" t="b">
        <f>NOT(ISERROR(VLOOKUP(Calendar[[#This Row],[Date]],Fériés[Date Fériés],1,FALSE)))</f>
        <v>0</v>
      </c>
    </row>
    <row r="1336" spans="1:16" x14ac:dyDescent="0.3">
      <c r="A1336" s="1">
        <v>45165</v>
      </c>
      <c r="B1336" s="1" t="str">
        <f>TEXT(Calendar[[#This Row],[Date]],"aaaa")</f>
        <v>2023</v>
      </c>
      <c r="C1336" s="1" t="str">
        <f>"T"&amp;ROUNDUP(Calendar[[#This Row],[No_Mois]]/3,0)</f>
        <v>T3</v>
      </c>
      <c r="D1336">
        <f t="shared" si="22"/>
        <v>8</v>
      </c>
      <c r="E1336" s="2" t="str">
        <f>"M"&amp;Calendar[[#This Row],[No_Mois]]</f>
        <v>M8</v>
      </c>
      <c r="F1336" s="2" t="str">
        <f>Calendar[[#This Row],[Annee]]&amp;IF(LEN(Calendar[[#This Row],[No_Mois]])=1,"0"&amp;Calendar[[#This Row],[No_Mois]],Calendar[[#This Row],[No_Mois]])</f>
        <v>202308</v>
      </c>
      <c r="G1336" s="1" t="str">
        <f>TEXT(Calendar[[#This Row],[Date]],"mmmm")&amp;" "&amp;TEXT(Calendar[[#This Row],[Date]],"aa")</f>
        <v>août 23</v>
      </c>
      <c r="H1336" s="1" t="str">
        <f>TEXT(Calendar[[#This Row],[Date]],"mmm")&amp;" "&amp;TEXT(Calendar[[#This Row],[Date]],"aa")</f>
        <v>août 23</v>
      </c>
      <c r="I1336" s="2" t="str">
        <f>"S"&amp;IF(LEN(_xlfn.ISOWEEKNUM(Calendar[[#This Row],[Date]]))=1,"0"&amp;_xlfn.ISOWEEKNUM(Calendar[[#This Row],[Date]]),_xlfn.ISOWEEKNUM(Calendar[[#This Row],[Date]]))</f>
        <v>S34</v>
      </c>
      <c r="J1336" s="2" t="str">
        <f>Calendar[[#This Row],[Annee]]&amp;"-"&amp;IF(LEN(_xlfn.ISOWEEKNUM(Calendar[[#This Row],[Date]]))=1,"0"&amp;_xlfn.ISOWEEKNUM(Calendar[[#This Row],[Date]]),_xlfn.ISOWEEKNUM(Calendar[[#This Row],[Date]]))</f>
        <v>2023-34</v>
      </c>
      <c r="K1336" s="2" t="str">
        <f>TEXT(Calendar[[#This Row],[Date]],"jjjj")</f>
        <v>dimanche</v>
      </c>
      <c r="L1336" s="2">
        <f>WEEKDAY(Calendar[[#This Row],[Date]],2)</f>
        <v>7</v>
      </c>
      <c r="M1336" s="2">
        <f>DAY(Calendar[[#This Row],[Date]])</f>
        <v>27</v>
      </c>
      <c r="N1336" s="2">
        <f>Calendar[[#This Row],[Date]]-DATE(Calendar[[#This Row],[Annee]],1,1)+1</f>
        <v>239</v>
      </c>
      <c r="O1336" s="2" t="b">
        <f>IF(OR(Calendar[[#This Row],[Nom_Jour]]="Samedi",Calendar[[#This Row],[Nom_Jour]]="Dimanche"),TRUE)</f>
        <v>1</v>
      </c>
      <c r="P1336" s="1" t="b">
        <f>NOT(ISERROR(VLOOKUP(Calendar[[#This Row],[Date]],Fériés[Date Fériés],1,FALSE)))</f>
        <v>0</v>
      </c>
    </row>
    <row r="1337" spans="1:16" x14ac:dyDescent="0.3">
      <c r="A1337" s="1">
        <v>45166</v>
      </c>
      <c r="B1337" s="1" t="str">
        <f>TEXT(Calendar[[#This Row],[Date]],"aaaa")</f>
        <v>2023</v>
      </c>
      <c r="C1337" s="1" t="str">
        <f>"T"&amp;ROUNDUP(Calendar[[#This Row],[No_Mois]]/3,0)</f>
        <v>T3</v>
      </c>
      <c r="D1337">
        <f t="shared" si="22"/>
        <v>8</v>
      </c>
      <c r="E1337" s="2" t="str">
        <f>"M"&amp;Calendar[[#This Row],[No_Mois]]</f>
        <v>M8</v>
      </c>
      <c r="F1337" s="2" t="str">
        <f>Calendar[[#This Row],[Annee]]&amp;IF(LEN(Calendar[[#This Row],[No_Mois]])=1,"0"&amp;Calendar[[#This Row],[No_Mois]],Calendar[[#This Row],[No_Mois]])</f>
        <v>202308</v>
      </c>
      <c r="G1337" s="1" t="str">
        <f>TEXT(Calendar[[#This Row],[Date]],"mmmm")&amp;" "&amp;TEXT(Calendar[[#This Row],[Date]],"aa")</f>
        <v>août 23</v>
      </c>
      <c r="H1337" s="1" t="str">
        <f>TEXT(Calendar[[#This Row],[Date]],"mmm")&amp;" "&amp;TEXT(Calendar[[#This Row],[Date]],"aa")</f>
        <v>août 23</v>
      </c>
      <c r="I1337" s="2" t="str">
        <f>"S"&amp;IF(LEN(_xlfn.ISOWEEKNUM(Calendar[[#This Row],[Date]]))=1,"0"&amp;_xlfn.ISOWEEKNUM(Calendar[[#This Row],[Date]]),_xlfn.ISOWEEKNUM(Calendar[[#This Row],[Date]]))</f>
        <v>S35</v>
      </c>
      <c r="J1337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37" s="2" t="str">
        <f>TEXT(Calendar[[#This Row],[Date]],"jjjj")</f>
        <v>lundi</v>
      </c>
      <c r="L1337" s="2">
        <f>WEEKDAY(Calendar[[#This Row],[Date]],2)</f>
        <v>1</v>
      </c>
      <c r="M1337" s="2">
        <f>DAY(Calendar[[#This Row],[Date]])</f>
        <v>28</v>
      </c>
      <c r="N1337" s="2">
        <f>Calendar[[#This Row],[Date]]-DATE(Calendar[[#This Row],[Annee]],1,1)+1</f>
        <v>240</v>
      </c>
      <c r="O1337" s="2" t="b">
        <f>IF(OR(Calendar[[#This Row],[Nom_Jour]]="Samedi",Calendar[[#This Row],[Nom_Jour]]="Dimanche"),TRUE)</f>
        <v>0</v>
      </c>
      <c r="P1337" s="1" t="b">
        <f>NOT(ISERROR(VLOOKUP(Calendar[[#This Row],[Date]],Fériés[Date Fériés],1,FALSE)))</f>
        <v>0</v>
      </c>
    </row>
    <row r="1338" spans="1:16" x14ac:dyDescent="0.3">
      <c r="A1338" s="1">
        <v>45167</v>
      </c>
      <c r="B1338" s="1" t="str">
        <f>TEXT(Calendar[[#This Row],[Date]],"aaaa")</f>
        <v>2023</v>
      </c>
      <c r="C1338" s="1" t="str">
        <f>"T"&amp;ROUNDUP(Calendar[[#This Row],[No_Mois]]/3,0)</f>
        <v>T3</v>
      </c>
      <c r="D1338">
        <f t="shared" si="22"/>
        <v>8</v>
      </c>
      <c r="E1338" s="2" t="str">
        <f>"M"&amp;Calendar[[#This Row],[No_Mois]]</f>
        <v>M8</v>
      </c>
      <c r="F1338" s="2" t="str">
        <f>Calendar[[#This Row],[Annee]]&amp;IF(LEN(Calendar[[#This Row],[No_Mois]])=1,"0"&amp;Calendar[[#This Row],[No_Mois]],Calendar[[#This Row],[No_Mois]])</f>
        <v>202308</v>
      </c>
      <c r="G1338" s="1" t="str">
        <f>TEXT(Calendar[[#This Row],[Date]],"mmmm")&amp;" "&amp;TEXT(Calendar[[#This Row],[Date]],"aa")</f>
        <v>août 23</v>
      </c>
      <c r="H1338" s="1" t="str">
        <f>TEXT(Calendar[[#This Row],[Date]],"mmm")&amp;" "&amp;TEXT(Calendar[[#This Row],[Date]],"aa")</f>
        <v>août 23</v>
      </c>
      <c r="I1338" s="2" t="str">
        <f>"S"&amp;IF(LEN(_xlfn.ISOWEEKNUM(Calendar[[#This Row],[Date]]))=1,"0"&amp;_xlfn.ISOWEEKNUM(Calendar[[#This Row],[Date]]),_xlfn.ISOWEEKNUM(Calendar[[#This Row],[Date]]))</f>
        <v>S35</v>
      </c>
      <c r="J1338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38" s="2" t="str">
        <f>TEXT(Calendar[[#This Row],[Date]],"jjjj")</f>
        <v>mardi</v>
      </c>
      <c r="L1338" s="2">
        <f>WEEKDAY(Calendar[[#This Row],[Date]],2)</f>
        <v>2</v>
      </c>
      <c r="M1338" s="2">
        <f>DAY(Calendar[[#This Row],[Date]])</f>
        <v>29</v>
      </c>
      <c r="N1338" s="2">
        <f>Calendar[[#This Row],[Date]]-DATE(Calendar[[#This Row],[Annee]],1,1)+1</f>
        <v>241</v>
      </c>
      <c r="O1338" s="2" t="b">
        <f>IF(OR(Calendar[[#This Row],[Nom_Jour]]="Samedi",Calendar[[#This Row],[Nom_Jour]]="Dimanche"),TRUE)</f>
        <v>0</v>
      </c>
      <c r="P1338" s="1" t="b">
        <f>NOT(ISERROR(VLOOKUP(Calendar[[#This Row],[Date]],Fériés[Date Fériés],1,FALSE)))</f>
        <v>0</v>
      </c>
    </row>
    <row r="1339" spans="1:16" x14ac:dyDescent="0.3">
      <c r="A1339" s="1">
        <v>45168</v>
      </c>
      <c r="B1339" s="1" t="str">
        <f>TEXT(Calendar[[#This Row],[Date]],"aaaa")</f>
        <v>2023</v>
      </c>
      <c r="C1339" s="1" t="str">
        <f>"T"&amp;ROUNDUP(Calendar[[#This Row],[No_Mois]]/3,0)</f>
        <v>T3</v>
      </c>
      <c r="D1339">
        <f t="shared" si="22"/>
        <v>8</v>
      </c>
      <c r="E1339" s="2" t="str">
        <f>"M"&amp;Calendar[[#This Row],[No_Mois]]</f>
        <v>M8</v>
      </c>
      <c r="F1339" s="2" t="str">
        <f>Calendar[[#This Row],[Annee]]&amp;IF(LEN(Calendar[[#This Row],[No_Mois]])=1,"0"&amp;Calendar[[#This Row],[No_Mois]],Calendar[[#This Row],[No_Mois]])</f>
        <v>202308</v>
      </c>
      <c r="G1339" s="1" t="str">
        <f>TEXT(Calendar[[#This Row],[Date]],"mmmm")&amp;" "&amp;TEXT(Calendar[[#This Row],[Date]],"aa")</f>
        <v>août 23</v>
      </c>
      <c r="H1339" s="1" t="str">
        <f>TEXT(Calendar[[#This Row],[Date]],"mmm")&amp;" "&amp;TEXT(Calendar[[#This Row],[Date]],"aa")</f>
        <v>août 23</v>
      </c>
      <c r="I1339" s="2" t="str">
        <f>"S"&amp;IF(LEN(_xlfn.ISOWEEKNUM(Calendar[[#This Row],[Date]]))=1,"0"&amp;_xlfn.ISOWEEKNUM(Calendar[[#This Row],[Date]]),_xlfn.ISOWEEKNUM(Calendar[[#This Row],[Date]]))</f>
        <v>S35</v>
      </c>
      <c r="J1339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39" s="2" t="str">
        <f>TEXT(Calendar[[#This Row],[Date]],"jjjj")</f>
        <v>mercredi</v>
      </c>
      <c r="L1339" s="2">
        <f>WEEKDAY(Calendar[[#This Row],[Date]],2)</f>
        <v>3</v>
      </c>
      <c r="M1339" s="2">
        <f>DAY(Calendar[[#This Row],[Date]])</f>
        <v>30</v>
      </c>
      <c r="N1339" s="2">
        <f>Calendar[[#This Row],[Date]]-DATE(Calendar[[#This Row],[Annee]],1,1)+1</f>
        <v>242</v>
      </c>
      <c r="O1339" s="2" t="b">
        <f>IF(OR(Calendar[[#This Row],[Nom_Jour]]="Samedi",Calendar[[#This Row],[Nom_Jour]]="Dimanche"),TRUE)</f>
        <v>0</v>
      </c>
      <c r="P1339" s="1" t="b">
        <f>NOT(ISERROR(VLOOKUP(Calendar[[#This Row],[Date]],Fériés[Date Fériés],1,FALSE)))</f>
        <v>0</v>
      </c>
    </row>
    <row r="1340" spans="1:16" x14ac:dyDescent="0.3">
      <c r="A1340" s="1">
        <v>45169</v>
      </c>
      <c r="B1340" s="1" t="str">
        <f>TEXT(Calendar[[#This Row],[Date]],"aaaa")</f>
        <v>2023</v>
      </c>
      <c r="C1340" s="1" t="str">
        <f>"T"&amp;ROUNDUP(Calendar[[#This Row],[No_Mois]]/3,0)</f>
        <v>T3</v>
      </c>
      <c r="D1340">
        <f t="shared" si="22"/>
        <v>8</v>
      </c>
      <c r="E1340" s="2" t="str">
        <f>"M"&amp;Calendar[[#This Row],[No_Mois]]</f>
        <v>M8</v>
      </c>
      <c r="F1340" s="2" t="str">
        <f>Calendar[[#This Row],[Annee]]&amp;IF(LEN(Calendar[[#This Row],[No_Mois]])=1,"0"&amp;Calendar[[#This Row],[No_Mois]],Calendar[[#This Row],[No_Mois]])</f>
        <v>202308</v>
      </c>
      <c r="G1340" s="1" t="str">
        <f>TEXT(Calendar[[#This Row],[Date]],"mmmm")&amp;" "&amp;TEXT(Calendar[[#This Row],[Date]],"aa")</f>
        <v>août 23</v>
      </c>
      <c r="H1340" s="1" t="str">
        <f>TEXT(Calendar[[#This Row],[Date]],"mmm")&amp;" "&amp;TEXT(Calendar[[#This Row],[Date]],"aa")</f>
        <v>août 23</v>
      </c>
      <c r="I1340" s="2" t="str">
        <f>"S"&amp;IF(LEN(_xlfn.ISOWEEKNUM(Calendar[[#This Row],[Date]]))=1,"0"&amp;_xlfn.ISOWEEKNUM(Calendar[[#This Row],[Date]]),_xlfn.ISOWEEKNUM(Calendar[[#This Row],[Date]]))</f>
        <v>S35</v>
      </c>
      <c r="J1340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40" s="2" t="str">
        <f>TEXT(Calendar[[#This Row],[Date]],"jjjj")</f>
        <v>jeudi</v>
      </c>
      <c r="L1340" s="2">
        <f>WEEKDAY(Calendar[[#This Row],[Date]],2)</f>
        <v>4</v>
      </c>
      <c r="M1340" s="2">
        <f>DAY(Calendar[[#This Row],[Date]])</f>
        <v>31</v>
      </c>
      <c r="N1340" s="2">
        <f>Calendar[[#This Row],[Date]]-DATE(Calendar[[#This Row],[Annee]],1,1)+1</f>
        <v>243</v>
      </c>
      <c r="O1340" s="2" t="b">
        <f>IF(OR(Calendar[[#This Row],[Nom_Jour]]="Samedi",Calendar[[#This Row],[Nom_Jour]]="Dimanche"),TRUE)</f>
        <v>0</v>
      </c>
      <c r="P1340" s="1" t="b">
        <f>NOT(ISERROR(VLOOKUP(Calendar[[#This Row],[Date]],Fériés[Date Fériés],1,FALSE)))</f>
        <v>0</v>
      </c>
    </row>
    <row r="1341" spans="1:16" x14ac:dyDescent="0.3">
      <c r="A1341" s="1">
        <v>45170</v>
      </c>
      <c r="B1341" s="1" t="str">
        <f>TEXT(Calendar[[#This Row],[Date]],"aaaa")</f>
        <v>2023</v>
      </c>
      <c r="C1341" s="1" t="str">
        <f>"T"&amp;ROUNDUP(Calendar[[#This Row],[No_Mois]]/3,0)</f>
        <v>T3</v>
      </c>
      <c r="D1341">
        <f t="shared" si="22"/>
        <v>9</v>
      </c>
      <c r="E1341" s="2" t="str">
        <f>"M"&amp;Calendar[[#This Row],[No_Mois]]</f>
        <v>M9</v>
      </c>
      <c r="F1341" s="2" t="str">
        <f>Calendar[[#This Row],[Annee]]&amp;IF(LEN(Calendar[[#This Row],[No_Mois]])=1,"0"&amp;Calendar[[#This Row],[No_Mois]],Calendar[[#This Row],[No_Mois]])</f>
        <v>202309</v>
      </c>
      <c r="G1341" s="1" t="str">
        <f>TEXT(Calendar[[#This Row],[Date]],"mmmm")&amp;" "&amp;TEXT(Calendar[[#This Row],[Date]],"aa")</f>
        <v>septembre 23</v>
      </c>
      <c r="H1341" s="1" t="str">
        <f>TEXT(Calendar[[#This Row],[Date]],"mmm")&amp;" "&amp;TEXT(Calendar[[#This Row],[Date]],"aa")</f>
        <v>sept 23</v>
      </c>
      <c r="I1341" s="2" t="str">
        <f>"S"&amp;IF(LEN(_xlfn.ISOWEEKNUM(Calendar[[#This Row],[Date]]))=1,"0"&amp;_xlfn.ISOWEEKNUM(Calendar[[#This Row],[Date]]),_xlfn.ISOWEEKNUM(Calendar[[#This Row],[Date]]))</f>
        <v>S35</v>
      </c>
      <c r="J1341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41" s="2" t="str">
        <f>TEXT(Calendar[[#This Row],[Date]],"jjjj")</f>
        <v>vendredi</v>
      </c>
      <c r="L1341" s="2">
        <f>WEEKDAY(Calendar[[#This Row],[Date]],2)</f>
        <v>5</v>
      </c>
      <c r="M1341" s="2">
        <f>DAY(Calendar[[#This Row],[Date]])</f>
        <v>1</v>
      </c>
      <c r="N1341" s="2">
        <f>Calendar[[#This Row],[Date]]-DATE(Calendar[[#This Row],[Annee]],1,1)+1</f>
        <v>244</v>
      </c>
      <c r="O1341" s="2" t="b">
        <f>IF(OR(Calendar[[#This Row],[Nom_Jour]]="Samedi",Calendar[[#This Row],[Nom_Jour]]="Dimanche"),TRUE)</f>
        <v>0</v>
      </c>
      <c r="P1341" s="1" t="b">
        <f>NOT(ISERROR(VLOOKUP(Calendar[[#This Row],[Date]],Fériés[Date Fériés],1,FALSE)))</f>
        <v>0</v>
      </c>
    </row>
    <row r="1342" spans="1:16" x14ac:dyDescent="0.3">
      <c r="A1342" s="1">
        <v>45171</v>
      </c>
      <c r="B1342" s="1" t="str">
        <f>TEXT(Calendar[[#This Row],[Date]],"aaaa")</f>
        <v>2023</v>
      </c>
      <c r="C1342" s="1" t="str">
        <f>"T"&amp;ROUNDUP(Calendar[[#This Row],[No_Mois]]/3,0)</f>
        <v>T3</v>
      </c>
      <c r="D1342">
        <f t="shared" si="22"/>
        <v>9</v>
      </c>
      <c r="E1342" s="2" t="str">
        <f>"M"&amp;Calendar[[#This Row],[No_Mois]]</f>
        <v>M9</v>
      </c>
      <c r="F1342" s="2" t="str">
        <f>Calendar[[#This Row],[Annee]]&amp;IF(LEN(Calendar[[#This Row],[No_Mois]])=1,"0"&amp;Calendar[[#This Row],[No_Mois]],Calendar[[#This Row],[No_Mois]])</f>
        <v>202309</v>
      </c>
      <c r="G1342" s="1" t="str">
        <f>TEXT(Calendar[[#This Row],[Date]],"mmmm")&amp;" "&amp;TEXT(Calendar[[#This Row],[Date]],"aa")</f>
        <v>septembre 23</v>
      </c>
      <c r="H1342" s="1" t="str">
        <f>TEXT(Calendar[[#This Row],[Date]],"mmm")&amp;" "&amp;TEXT(Calendar[[#This Row],[Date]],"aa")</f>
        <v>sept 23</v>
      </c>
      <c r="I1342" s="2" t="str">
        <f>"S"&amp;IF(LEN(_xlfn.ISOWEEKNUM(Calendar[[#This Row],[Date]]))=1,"0"&amp;_xlfn.ISOWEEKNUM(Calendar[[#This Row],[Date]]),_xlfn.ISOWEEKNUM(Calendar[[#This Row],[Date]]))</f>
        <v>S35</v>
      </c>
      <c r="J1342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42" s="2" t="str">
        <f>TEXT(Calendar[[#This Row],[Date]],"jjjj")</f>
        <v>samedi</v>
      </c>
      <c r="L1342" s="2">
        <f>WEEKDAY(Calendar[[#This Row],[Date]],2)</f>
        <v>6</v>
      </c>
      <c r="M1342" s="2">
        <f>DAY(Calendar[[#This Row],[Date]])</f>
        <v>2</v>
      </c>
      <c r="N1342" s="2">
        <f>Calendar[[#This Row],[Date]]-DATE(Calendar[[#This Row],[Annee]],1,1)+1</f>
        <v>245</v>
      </c>
      <c r="O1342" s="2" t="b">
        <f>IF(OR(Calendar[[#This Row],[Nom_Jour]]="Samedi",Calendar[[#This Row],[Nom_Jour]]="Dimanche"),TRUE)</f>
        <v>1</v>
      </c>
      <c r="P1342" s="1" t="b">
        <f>NOT(ISERROR(VLOOKUP(Calendar[[#This Row],[Date]],Fériés[Date Fériés],1,FALSE)))</f>
        <v>0</v>
      </c>
    </row>
    <row r="1343" spans="1:16" x14ac:dyDescent="0.3">
      <c r="A1343" s="1">
        <v>45172</v>
      </c>
      <c r="B1343" s="1" t="str">
        <f>TEXT(Calendar[[#This Row],[Date]],"aaaa")</f>
        <v>2023</v>
      </c>
      <c r="C1343" s="1" t="str">
        <f>"T"&amp;ROUNDUP(Calendar[[#This Row],[No_Mois]]/3,0)</f>
        <v>T3</v>
      </c>
      <c r="D1343">
        <f t="shared" si="22"/>
        <v>9</v>
      </c>
      <c r="E1343" s="2" t="str">
        <f>"M"&amp;Calendar[[#This Row],[No_Mois]]</f>
        <v>M9</v>
      </c>
      <c r="F1343" s="2" t="str">
        <f>Calendar[[#This Row],[Annee]]&amp;IF(LEN(Calendar[[#This Row],[No_Mois]])=1,"0"&amp;Calendar[[#This Row],[No_Mois]],Calendar[[#This Row],[No_Mois]])</f>
        <v>202309</v>
      </c>
      <c r="G1343" s="1" t="str">
        <f>TEXT(Calendar[[#This Row],[Date]],"mmmm")&amp;" "&amp;TEXT(Calendar[[#This Row],[Date]],"aa")</f>
        <v>septembre 23</v>
      </c>
      <c r="H1343" s="1" t="str">
        <f>TEXT(Calendar[[#This Row],[Date]],"mmm")&amp;" "&amp;TEXT(Calendar[[#This Row],[Date]],"aa")</f>
        <v>sept 23</v>
      </c>
      <c r="I1343" s="2" t="str">
        <f>"S"&amp;IF(LEN(_xlfn.ISOWEEKNUM(Calendar[[#This Row],[Date]]))=1,"0"&amp;_xlfn.ISOWEEKNUM(Calendar[[#This Row],[Date]]),_xlfn.ISOWEEKNUM(Calendar[[#This Row],[Date]]))</f>
        <v>S35</v>
      </c>
      <c r="J1343" s="2" t="str">
        <f>Calendar[[#This Row],[Annee]]&amp;"-"&amp;IF(LEN(_xlfn.ISOWEEKNUM(Calendar[[#This Row],[Date]]))=1,"0"&amp;_xlfn.ISOWEEKNUM(Calendar[[#This Row],[Date]]),_xlfn.ISOWEEKNUM(Calendar[[#This Row],[Date]]))</f>
        <v>2023-35</v>
      </c>
      <c r="K1343" s="2" t="str">
        <f>TEXT(Calendar[[#This Row],[Date]],"jjjj")</f>
        <v>dimanche</v>
      </c>
      <c r="L1343" s="2">
        <f>WEEKDAY(Calendar[[#This Row],[Date]],2)</f>
        <v>7</v>
      </c>
      <c r="M1343" s="2">
        <f>DAY(Calendar[[#This Row],[Date]])</f>
        <v>3</v>
      </c>
      <c r="N1343" s="2">
        <f>Calendar[[#This Row],[Date]]-DATE(Calendar[[#This Row],[Annee]],1,1)+1</f>
        <v>246</v>
      </c>
      <c r="O1343" s="2" t="b">
        <f>IF(OR(Calendar[[#This Row],[Nom_Jour]]="Samedi",Calendar[[#This Row],[Nom_Jour]]="Dimanche"),TRUE)</f>
        <v>1</v>
      </c>
      <c r="P1343" s="1" t="b">
        <f>NOT(ISERROR(VLOOKUP(Calendar[[#This Row],[Date]],Fériés[Date Fériés],1,FALSE)))</f>
        <v>0</v>
      </c>
    </row>
    <row r="1344" spans="1:16" x14ac:dyDescent="0.3">
      <c r="A1344" s="1">
        <v>45173</v>
      </c>
      <c r="B1344" s="1" t="str">
        <f>TEXT(Calendar[[#This Row],[Date]],"aaaa")</f>
        <v>2023</v>
      </c>
      <c r="C1344" s="1" t="str">
        <f>"T"&amp;ROUNDUP(Calendar[[#This Row],[No_Mois]]/3,0)</f>
        <v>T3</v>
      </c>
      <c r="D1344">
        <f t="shared" si="22"/>
        <v>9</v>
      </c>
      <c r="E1344" s="2" t="str">
        <f>"M"&amp;Calendar[[#This Row],[No_Mois]]</f>
        <v>M9</v>
      </c>
      <c r="F1344" s="2" t="str">
        <f>Calendar[[#This Row],[Annee]]&amp;IF(LEN(Calendar[[#This Row],[No_Mois]])=1,"0"&amp;Calendar[[#This Row],[No_Mois]],Calendar[[#This Row],[No_Mois]])</f>
        <v>202309</v>
      </c>
      <c r="G1344" s="1" t="str">
        <f>TEXT(Calendar[[#This Row],[Date]],"mmmm")&amp;" "&amp;TEXT(Calendar[[#This Row],[Date]],"aa")</f>
        <v>septembre 23</v>
      </c>
      <c r="H1344" s="1" t="str">
        <f>TEXT(Calendar[[#This Row],[Date]],"mmm")&amp;" "&amp;TEXT(Calendar[[#This Row],[Date]],"aa")</f>
        <v>sept 23</v>
      </c>
      <c r="I1344" s="2" t="str">
        <f>"S"&amp;IF(LEN(_xlfn.ISOWEEKNUM(Calendar[[#This Row],[Date]]))=1,"0"&amp;_xlfn.ISOWEEKNUM(Calendar[[#This Row],[Date]]),_xlfn.ISOWEEKNUM(Calendar[[#This Row],[Date]]))</f>
        <v>S36</v>
      </c>
      <c r="J1344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44" s="2" t="str">
        <f>TEXT(Calendar[[#This Row],[Date]],"jjjj")</f>
        <v>lundi</v>
      </c>
      <c r="L1344" s="2">
        <f>WEEKDAY(Calendar[[#This Row],[Date]],2)</f>
        <v>1</v>
      </c>
      <c r="M1344" s="2">
        <f>DAY(Calendar[[#This Row],[Date]])</f>
        <v>4</v>
      </c>
      <c r="N1344" s="2">
        <f>Calendar[[#This Row],[Date]]-DATE(Calendar[[#This Row],[Annee]],1,1)+1</f>
        <v>247</v>
      </c>
      <c r="O1344" s="2" t="b">
        <f>IF(OR(Calendar[[#This Row],[Nom_Jour]]="Samedi",Calendar[[#This Row],[Nom_Jour]]="Dimanche"),TRUE)</f>
        <v>0</v>
      </c>
      <c r="P1344" s="1" t="b">
        <f>NOT(ISERROR(VLOOKUP(Calendar[[#This Row],[Date]],Fériés[Date Fériés],1,FALSE)))</f>
        <v>0</v>
      </c>
    </row>
    <row r="1345" spans="1:16" x14ac:dyDescent="0.3">
      <c r="A1345" s="1">
        <v>45174</v>
      </c>
      <c r="B1345" s="1" t="str">
        <f>TEXT(Calendar[[#This Row],[Date]],"aaaa")</f>
        <v>2023</v>
      </c>
      <c r="C1345" s="1" t="str">
        <f>"T"&amp;ROUNDUP(Calendar[[#This Row],[No_Mois]]/3,0)</f>
        <v>T3</v>
      </c>
      <c r="D1345">
        <f t="shared" si="22"/>
        <v>9</v>
      </c>
      <c r="E1345" s="2" t="str">
        <f>"M"&amp;Calendar[[#This Row],[No_Mois]]</f>
        <v>M9</v>
      </c>
      <c r="F1345" s="2" t="str">
        <f>Calendar[[#This Row],[Annee]]&amp;IF(LEN(Calendar[[#This Row],[No_Mois]])=1,"0"&amp;Calendar[[#This Row],[No_Mois]],Calendar[[#This Row],[No_Mois]])</f>
        <v>202309</v>
      </c>
      <c r="G1345" s="1" t="str">
        <f>TEXT(Calendar[[#This Row],[Date]],"mmmm")&amp;" "&amp;TEXT(Calendar[[#This Row],[Date]],"aa")</f>
        <v>septembre 23</v>
      </c>
      <c r="H1345" s="1" t="str">
        <f>TEXT(Calendar[[#This Row],[Date]],"mmm")&amp;" "&amp;TEXT(Calendar[[#This Row],[Date]],"aa")</f>
        <v>sept 23</v>
      </c>
      <c r="I1345" s="2" t="str">
        <f>"S"&amp;IF(LEN(_xlfn.ISOWEEKNUM(Calendar[[#This Row],[Date]]))=1,"0"&amp;_xlfn.ISOWEEKNUM(Calendar[[#This Row],[Date]]),_xlfn.ISOWEEKNUM(Calendar[[#This Row],[Date]]))</f>
        <v>S36</v>
      </c>
      <c r="J1345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45" s="2" t="str">
        <f>TEXT(Calendar[[#This Row],[Date]],"jjjj")</f>
        <v>mardi</v>
      </c>
      <c r="L1345" s="2">
        <f>WEEKDAY(Calendar[[#This Row],[Date]],2)</f>
        <v>2</v>
      </c>
      <c r="M1345" s="2">
        <f>DAY(Calendar[[#This Row],[Date]])</f>
        <v>5</v>
      </c>
      <c r="N1345" s="2">
        <f>Calendar[[#This Row],[Date]]-DATE(Calendar[[#This Row],[Annee]],1,1)+1</f>
        <v>248</v>
      </c>
      <c r="O1345" s="2" t="b">
        <f>IF(OR(Calendar[[#This Row],[Nom_Jour]]="Samedi",Calendar[[#This Row],[Nom_Jour]]="Dimanche"),TRUE)</f>
        <v>0</v>
      </c>
      <c r="P1345" s="1" t="b">
        <f>NOT(ISERROR(VLOOKUP(Calendar[[#This Row],[Date]],Fériés[Date Fériés],1,FALSE)))</f>
        <v>0</v>
      </c>
    </row>
    <row r="1346" spans="1:16" x14ac:dyDescent="0.3">
      <c r="A1346" s="1">
        <v>45175</v>
      </c>
      <c r="B1346" s="1" t="str">
        <f>TEXT(Calendar[[#This Row],[Date]],"aaaa")</f>
        <v>2023</v>
      </c>
      <c r="C1346" s="1" t="str">
        <f>"T"&amp;ROUNDUP(Calendar[[#This Row],[No_Mois]]/3,0)</f>
        <v>T3</v>
      </c>
      <c r="D1346">
        <f t="shared" si="22"/>
        <v>9</v>
      </c>
      <c r="E1346" s="2" t="str">
        <f>"M"&amp;Calendar[[#This Row],[No_Mois]]</f>
        <v>M9</v>
      </c>
      <c r="F1346" s="2" t="str">
        <f>Calendar[[#This Row],[Annee]]&amp;IF(LEN(Calendar[[#This Row],[No_Mois]])=1,"0"&amp;Calendar[[#This Row],[No_Mois]],Calendar[[#This Row],[No_Mois]])</f>
        <v>202309</v>
      </c>
      <c r="G1346" s="1" t="str">
        <f>TEXT(Calendar[[#This Row],[Date]],"mmmm")&amp;" "&amp;TEXT(Calendar[[#This Row],[Date]],"aa")</f>
        <v>septembre 23</v>
      </c>
      <c r="H1346" s="1" t="str">
        <f>TEXT(Calendar[[#This Row],[Date]],"mmm")&amp;" "&amp;TEXT(Calendar[[#This Row],[Date]],"aa")</f>
        <v>sept 23</v>
      </c>
      <c r="I1346" s="2" t="str">
        <f>"S"&amp;IF(LEN(_xlfn.ISOWEEKNUM(Calendar[[#This Row],[Date]]))=1,"0"&amp;_xlfn.ISOWEEKNUM(Calendar[[#This Row],[Date]]),_xlfn.ISOWEEKNUM(Calendar[[#This Row],[Date]]))</f>
        <v>S36</v>
      </c>
      <c r="J1346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46" s="2" t="str">
        <f>TEXT(Calendar[[#This Row],[Date]],"jjjj")</f>
        <v>mercredi</v>
      </c>
      <c r="L1346" s="2">
        <f>WEEKDAY(Calendar[[#This Row],[Date]],2)</f>
        <v>3</v>
      </c>
      <c r="M1346" s="2">
        <f>DAY(Calendar[[#This Row],[Date]])</f>
        <v>6</v>
      </c>
      <c r="N1346" s="2">
        <f>Calendar[[#This Row],[Date]]-DATE(Calendar[[#This Row],[Annee]],1,1)+1</f>
        <v>249</v>
      </c>
      <c r="O1346" s="2" t="b">
        <f>IF(OR(Calendar[[#This Row],[Nom_Jour]]="Samedi",Calendar[[#This Row],[Nom_Jour]]="Dimanche"),TRUE)</f>
        <v>0</v>
      </c>
      <c r="P1346" s="1" t="b">
        <f>NOT(ISERROR(VLOOKUP(Calendar[[#This Row],[Date]],Fériés[Date Fériés],1,FALSE)))</f>
        <v>0</v>
      </c>
    </row>
    <row r="1347" spans="1:16" x14ac:dyDescent="0.3">
      <c r="A1347" s="1">
        <v>45176</v>
      </c>
      <c r="B1347" s="1" t="str">
        <f>TEXT(Calendar[[#This Row],[Date]],"aaaa")</f>
        <v>2023</v>
      </c>
      <c r="C1347" s="1" t="str">
        <f>"T"&amp;ROUNDUP(Calendar[[#This Row],[No_Mois]]/3,0)</f>
        <v>T3</v>
      </c>
      <c r="D1347">
        <f t="shared" si="22"/>
        <v>9</v>
      </c>
      <c r="E1347" s="2" t="str">
        <f>"M"&amp;Calendar[[#This Row],[No_Mois]]</f>
        <v>M9</v>
      </c>
      <c r="F1347" s="2" t="str">
        <f>Calendar[[#This Row],[Annee]]&amp;IF(LEN(Calendar[[#This Row],[No_Mois]])=1,"0"&amp;Calendar[[#This Row],[No_Mois]],Calendar[[#This Row],[No_Mois]])</f>
        <v>202309</v>
      </c>
      <c r="G1347" s="1" t="str">
        <f>TEXT(Calendar[[#This Row],[Date]],"mmmm")&amp;" "&amp;TEXT(Calendar[[#This Row],[Date]],"aa")</f>
        <v>septembre 23</v>
      </c>
      <c r="H1347" s="1" t="str">
        <f>TEXT(Calendar[[#This Row],[Date]],"mmm")&amp;" "&amp;TEXT(Calendar[[#This Row],[Date]],"aa")</f>
        <v>sept 23</v>
      </c>
      <c r="I1347" s="2" t="str">
        <f>"S"&amp;IF(LEN(_xlfn.ISOWEEKNUM(Calendar[[#This Row],[Date]]))=1,"0"&amp;_xlfn.ISOWEEKNUM(Calendar[[#This Row],[Date]]),_xlfn.ISOWEEKNUM(Calendar[[#This Row],[Date]]))</f>
        <v>S36</v>
      </c>
      <c r="J1347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47" s="2" t="str">
        <f>TEXT(Calendar[[#This Row],[Date]],"jjjj")</f>
        <v>jeudi</v>
      </c>
      <c r="L1347" s="2">
        <f>WEEKDAY(Calendar[[#This Row],[Date]],2)</f>
        <v>4</v>
      </c>
      <c r="M1347" s="2">
        <f>DAY(Calendar[[#This Row],[Date]])</f>
        <v>7</v>
      </c>
      <c r="N1347" s="2">
        <f>Calendar[[#This Row],[Date]]-DATE(Calendar[[#This Row],[Annee]],1,1)+1</f>
        <v>250</v>
      </c>
      <c r="O1347" s="2" t="b">
        <f>IF(OR(Calendar[[#This Row],[Nom_Jour]]="Samedi",Calendar[[#This Row],[Nom_Jour]]="Dimanche"),TRUE)</f>
        <v>0</v>
      </c>
      <c r="P1347" s="1" t="b">
        <f>NOT(ISERROR(VLOOKUP(Calendar[[#This Row],[Date]],Fériés[Date Fériés],1,FALSE)))</f>
        <v>0</v>
      </c>
    </row>
    <row r="1348" spans="1:16" x14ac:dyDescent="0.3">
      <c r="A1348" s="1">
        <v>45177</v>
      </c>
      <c r="B1348" s="1" t="str">
        <f>TEXT(Calendar[[#This Row],[Date]],"aaaa")</f>
        <v>2023</v>
      </c>
      <c r="C1348" s="1" t="str">
        <f>"T"&amp;ROUNDUP(Calendar[[#This Row],[No_Mois]]/3,0)</f>
        <v>T3</v>
      </c>
      <c r="D1348">
        <f t="shared" si="22"/>
        <v>9</v>
      </c>
      <c r="E1348" s="2" t="str">
        <f>"M"&amp;Calendar[[#This Row],[No_Mois]]</f>
        <v>M9</v>
      </c>
      <c r="F1348" s="2" t="str">
        <f>Calendar[[#This Row],[Annee]]&amp;IF(LEN(Calendar[[#This Row],[No_Mois]])=1,"0"&amp;Calendar[[#This Row],[No_Mois]],Calendar[[#This Row],[No_Mois]])</f>
        <v>202309</v>
      </c>
      <c r="G1348" s="1" t="str">
        <f>TEXT(Calendar[[#This Row],[Date]],"mmmm")&amp;" "&amp;TEXT(Calendar[[#This Row],[Date]],"aa")</f>
        <v>septembre 23</v>
      </c>
      <c r="H1348" s="1" t="str">
        <f>TEXT(Calendar[[#This Row],[Date]],"mmm")&amp;" "&amp;TEXT(Calendar[[#This Row],[Date]],"aa")</f>
        <v>sept 23</v>
      </c>
      <c r="I1348" s="2" t="str">
        <f>"S"&amp;IF(LEN(_xlfn.ISOWEEKNUM(Calendar[[#This Row],[Date]]))=1,"0"&amp;_xlfn.ISOWEEKNUM(Calendar[[#This Row],[Date]]),_xlfn.ISOWEEKNUM(Calendar[[#This Row],[Date]]))</f>
        <v>S36</v>
      </c>
      <c r="J1348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48" s="2" t="str">
        <f>TEXT(Calendar[[#This Row],[Date]],"jjjj")</f>
        <v>vendredi</v>
      </c>
      <c r="L1348" s="2">
        <f>WEEKDAY(Calendar[[#This Row],[Date]],2)</f>
        <v>5</v>
      </c>
      <c r="M1348" s="2">
        <f>DAY(Calendar[[#This Row],[Date]])</f>
        <v>8</v>
      </c>
      <c r="N1348" s="2">
        <f>Calendar[[#This Row],[Date]]-DATE(Calendar[[#This Row],[Annee]],1,1)+1</f>
        <v>251</v>
      </c>
      <c r="O1348" s="2" t="b">
        <f>IF(OR(Calendar[[#This Row],[Nom_Jour]]="Samedi",Calendar[[#This Row],[Nom_Jour]]="Dimanche"),TRUE)</f>
        <v>0</v>
      </c>
      <c r="P1348" s="1" t="b">
        <f>NOT(ISERROR(VLOOKUP(Calendar[[#This Row],[Date]],Fériés[Date Fériés],1,FALSE)))</f>
        <v>0</v>
      </c>
    </row>
    <row r="1349" spans="1:16" x14ac:dyDescent="0.3">
      <c r="A1349" s="1">
        <v>45178</v>
      </c>
      <c r="B1349" s="1" t="str">
        <f>TEXT(Calendar[[#This Row],[Date]],"aaaa")</f>
        <v>2023</v>
      </c>
      <c r="C1349" s="1" t="str">
        <f>"T"&amp;ROUNDUP(Calendar[[#This Row],[No_Mois]]/3,0)</f>
        <v>T3</v>
      </c>
      <c r="D1349">
        <f t="shared" si="22"/>
        <v>9</v>
      </c>
      <c r="E1349" s="2" t="str">
        <f>"M"&amp;Calendar[[#This Row],[No_Mois]]</f>
        <v>M9</v>
      </c>
      <c r="F1349" s="2" t="str">
        <f>Calendar[[#This Row],[Annee]]&amp;IF(LEN(Calendar[[#This Row],[No_Mois]])=1,"0"&amp;Calendar[[#This Row],[No_Mois]],Calendar[[#This Row],[No_Mois]])</f>
        <v>202309</v>
      </c>
      <c r="G1349" s="1" t="str">
        <f>TEXT(Calendar[[#This Row],[Date]],"mmmm")&amp;" "&amp;TEXT(Calendar[[#This Row],[Date]],"aa")</f>
        <v>septembre 23</v>
      </c>
      <c r="H1349" s="1" t="str">
        <f>TEXT(Calendar[[#This Row],[Date]],"mmm")&amp;" "&amp;TEXT(Calendar[[#This Row],[Date]],"aa")</f>
        <v>sept 23</v>
      </c>
      <c r="I1349" s="2" t="str">
        <f>"S"&amp;IF(LEN(_xlfn.ISOWEEKNUM(Calendar[[#This Row],[Date]]))=1,"0"&amp;_xlfn.ISOWEEKNUM(Calendar[[#This Row],[Date]]),_xlfn.ISOWEEKNUM(Calendar[[#This Row],[Date]]))</f>
        <v>S36</v>
      </c>
      <c r="J1349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49" s="2" t="str">
        <f>TEXT(Calendar[[#This Row],[Date]],"jjjj")</f>
        <v>samedi</v>
      </c>
      <c r="L1349" s="2">
        <f>WEEKDAY(Calendar[[#This Row],[Date]],2)</f>
        <v>6</v>
      </c>
      <c r="M1349" s="2">
        <f>DAY(Calendar[[#This Row],[Date]])</f>
        <v>9</v>
      </c>
      <c r="N1349" s="2">
        <f>Calendar[[#This Row],[Date]]-DATE(Calendar[[#This Row],[Annee]],1,1)+1</f>
        <v>252</v>
      </c>
      <c r="O1349" s="2" t="b">
        <f>IF(OR(Calendar[[#This Row],[Nom_Jour]]="Samedi",Calendar[[#This Row],[Nom_Jour]]="Dimanche"),TRUE)</f>
        <v>1</v>
      </c>
      <c r="P1349" s="1" t="b">
        <f>NOT(ISERROR(VLOOKUP(Calendar[[#This Row],[Date]],Fériés[Date Fériés],1,FALSE)))</f>
        <v>0</v>
      </c>
    </row>
    <row r="1350" spans="1:16" x14ac:dyDescent="0.3">
      <c r="A1350" s="1">
        <v>45179</v>
      </c>
      <c r="B1350" s="1" t="str">
        <f>TEXT(Calendar[[#This Row],[Date]],"aaaa")</f>
        <v>2023</v>
      </c>
      <c r="C1350" s="1" t="str">
        <f>"T"&amp;ROUNDUP(Calendar[[#This Row],[No_Mois]]/3,0)</f>
        <v>T3</v>
      </c>
      <c r="D1350">
        <f t="shared" si="22"/>
        <v>9</v>
      </c>
      <c r="E1350" s="2" t="str">
        <f>"M"&amp;Calendar[[#This Row],[No_Mois]]</f>
        <v>M9</v>
      </c>
      <c r="F1350" s="2" t="str">
        <f>Calendar[[#This Row],[Annee]]&amp;IF(LEN(Calendar[[#This Row],[No_Mois]])=1,"0"&amp;Calendar[[#This Row],[No_Mois]],Calendar[[#This Row],[No_Mois]])</f>
        <v>202309</v>
      </c>
      <c r="G1350" s="1" t="str">
        <f>TEXT(Calendar[[#This Row],[Date]],"mmmm")&amp;" "&amp;TEXT(Calendar[[#This Row],[Date]],"aa")</f>
        <v>septembre 23</v>
      </c>
      <c r="H1350" s="1" t="str">
        <f>TEXT(Calendar[[#This Row],[Date]],"mmm")&amp;" "&amp;TEXT(Calendar[[#This Row],[Date]],"aa")</f>
        <v>sept 23</v>
      </c>
      <c r="I1350" s="2" t="str">
        <f>"S"&amp;IF(LEN(_xlfn.ISOWEEKNUM(Calendar[[#This Row],[Date]]))=1,"0"&amp;_xlfn.ISOWEEKNUM(Calendar[[#This Row],[Date]]),_xlfn.ISOWEEKNUM(Calendar[[#This Row],[Date]]))</f>
        <v>S36</v>
      </c>
      <c r="J1350" s="2" t="str">
        <f>Calendar[[#This Row],[Annee]]&amp;"-"&amp;IF(LEN(_xlfn.ISOWEEKNUM(Calendar[[#This Row],[Date]]))=1,"0"&amp;_xlfn.ISOWEEKNUM(Calendar[[#This Row],[Date]]),_xlfn.ISOWEEKNUM(Calendar[[#This Row],[Date]]))</f>
        <v>2023-36</v>
      </c>
      <c r="K1350" s="2" t="str">
        <f>TEXT(Calendar[[#This Row],[Date]],"jjjj")</f>
        <v>dimanche</v>
      </c>
      <c r="L1350" s="2">
        <f>WEEKDAY(Calendar[[#This Row],[Date]],2)</f>
        <v>7</v>
      </c>
      <c r="M1350" s="2">
        <f>DAY(Calendar[[#This Row],[Date]])</f>
        <v>10</v>
      </c>
      <c r="N1350" s="2">
        <f>Calendar[[#This Row],[Date]]-DATE(Calendar[[#This Row],[Annee]],1,1)+1</f>
        <v>253</v>
      </c>
      <c r="O1350" s="2" t="b">
        <f>IF(OR(Calendar[[#This Row],[Nom_Jour]]="Samedi",Calendar[[#This Row],[Nom_Jour]]="Dimanche"),TRUE)</f>
        <v>1</v>
      </c>
      <c r="P1350" s="1" t="b">
        <f>NOT(ISERROR(VLOOKUP(Calendar[[#This Row],[Date]],Fériés[Date Fériés],1,FALSE)))</f>
        <v>0</v>
      </c>
    </row>
    <row r="1351" spans="1:16" x14ac:dyDescent="0.3">
      <c r="A1351" s="1">
        <v>45180</v>
      </c>
      <c r="B1351" s="1" t="str">
        <f>TEXT(Calendar[[#This Row],[Date]],"aaaa")</f>
        <v>2023</v>
      </c>
      <c r="C1351" s="1" t="str">
        <f>"T"&amp;ROUNDUP(Calendar[[#This Row],[No_Mois]]/3,0)</f>
        <v>T3</v>
      </c>
      <c r="D1351">
        <f t="shared" si="22"/>
        <v>9</v>
      </c>
      <c r="E1351" s="2" t="str">
        <f>"M"&amp;Calendar[[#This Row],[No_Mois]]</f>
        <v>M9</v>
      </c>
      <c r="F1351" s="2" t="str">
        <f>Calendar[[#This Row],[Annee]]&amp;IF(LEN(Calendar[[#This Row],[No_Mois]])=1,"0"&amp;Calendar[[#This Row],[No_Mois]],Calendar[[#This Row],[No_Mois]])</f>
        <v>202309</v>
      </c>
      <c r="G1351" s="1" t="str">
        <f>TEXT(Calendar[[#This Row],[Date]],"mmmm")&amp;" "&amp;TEXT(Calendar[[#This Row],[Date]],"aa")</f>
        <v>septembre 23</v>
      </c>
      <c r="H1351" s="1" t="str">
        <f>TEXT(Calendar[[#This Row],[Date]],"mmm")&amp;" "&amp;TEXT(Calendar[[#This Row],[Date]],"aa")</f>
        <v>sept 23</v>
      </c>
      <c r="I1351" s="2" t="str">
        <f>"S"&amp;IF(LEN(_xlfn.ISOWEEKNUM(Calendar[[#This Row],[Date]]))=1,"0"&amp;_xlfn.ISOWEEKNUM(Calendar[[#This Row],[Date]]),_xlfn.ISOWEEKNUM(Calendar[[#This Row],[Date]]))</f>
        <v>S37</v>
      </c>
      <c r="J1351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1" s="2" t="str">
        <f>TEXT(Calendar[[#This Row],[Date]],"jjjj")</f>
        <v>lundi</v>
      </c>
      <c r="L1351" s="2">
        <f>WEEKDAY(Calendar[[#This Row],[Date]],2)</f>
        <v>1</v>
      </c>
      <c r="M1351" s="2">
        <f>DAY(Calendar[[#This Row],[Date]])</f>
        <v>11</v>
      </c>
      <c r="N1351" s="2">
        <f>Calendar[[#This Row],[Date]]-DATE(Calendar[[#This Row],[Annee]],1,1)+1</f>
        <v>254</v>
      </c>
      <c r="O1351" s="2" t="b">
        <f>IF(OR(Calendar[[#This Row],[Nom_Jour]]="Samedi",Calendar[[#This Row],[Nom_Jour]]="Dimanche"),TRUE)</f>
        <v>0</v>
      </c>
      <c r="P1351" s="1" t="b">
        <f>NOT(ISERROR(VLOOKUP(Calendar[[#This Row],[Date]],Fériés[Date Fériés],1,FALSE)))</f>
        <v>0</v>
      </c>
    </row>
    <row r="1352" spans="1:16" x14ac:dyDescent="0.3">
      <c r="A1352" s="1">
        <v>45181</v>
      </c>
      <c r="B1352" s="1" t="str">
        <f>TEXT(Calendar[[#This Row],[Date]],"aaaa")</f>
        <v>2023</v>
      </c>
      <c r="C1352" s="1" t="str">
        <f>"T"&amp;ROUNDUP(Calendar[[#This Row],[No_Mois]]/3,0)</f>
        <v>T3</v>
      </c>
      <c r="D1352">
        <f t="shared" si="22"/>
        <v>9</v>
      </c>
      <c r="E1352" s="2" t="str">
        <f>"M"&amp;Calendar[[#This Row],[No_Mois]]</f>
        <v>M9</v>
      </c>
      <c r="F1352" s="2" t="str">
        <f>Calendar[[#This Row],[Annee]]&amp;IF(LEN(Calendar[[#This Row],[No_Mois]])=1,"0"&amp;Calendar[[#This Row],[No_Mois]],Calendar[[#This Row],[No_Mois]])</f>
        <v>202309</v>
      </c>
      <c r="G1352" s="1" t="str">
        <f>TEXT(Calendar[[#This Row],[Date]],"mmmm")&amp;" "&amp;TEXT(Calendar[[#This Row],[Date]],"aa")</f>
        <v>septembre 23</v>
      </c>
      <c r="H1352" s="1" t="str">
        <f>TEXT(Calendar[[#This Row],[Date]],"mmm")&amp;" "&amp;TEXT(Calendar[[#This Row],[Date]],"aa")</f>
        <v>sept 23</v>
      </c>
      <c r="I1352" s="2" t="str">
        <f>"S"&amp;IF(LEN(_xlfn.ISOWEEKNUM(Calendar[[#This Row],[Date]]))=1,"0"&amp;_xlfn.ISOWEEKNUM(Calendar[[#This Row],[Date]]),_xlfn.ISOWEEKNUM(Calendar[[#This Row],[Date]]))</f>
        <v>S37</v>
      </c>
      <c r="J1352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2" s="2" t="str">
        <f>TEXT(Calendar[[#This Row],[Date]],"jjjj")</f>
        <v>mardi</v>
      </c>
      <c r="L1352" s="2">
        <f>WEEKDAY(Calendar[[#This Row],[Date]],2)</f>
        <v>2</v>
      </c>
      <c r="M1352" s="2">
        <f>DAY(Calendar[[#This Row],[Date]])</f>
        <v>12</v>
      </c>
      <c r="N1352" s="2">
        <f>Calendar[[#This Row],[Date]]-DATE(Calendar[[#This Row],[Annee]],1,1)+1</f>
        <v>255</v>
      </c>
      <c r="O1352" s="2" t="b">
        <f>IF(OR(Calendar[[#This Row],[Nom_Jour]]="Samedi",Calendar[[#This Row],[Nom_Jour]]="Dimanche"),TRUE)</f>
        <v>0</v>
      </c>
      <c r="P1352" s="1" t="b">
        <f>NOT(ISERROR(VLOOKUP(Calendar[[#This Row],[Date]],Fériés[Date Fériés],1,FALSE)))</f>
        <v>0</v>
      </c>
    </row>
    <row r="1353" spans="1:16" x14ac:dyDescent="0.3">
      <c r="A1353" s="1">
        <v>45182</v>
      </c>
      <c r="B1353" s="1" t="str">
        <f>TEXT(Calendar[[#This Row],[Date]],"aaaa")</f>
        <v>2023</v>
      </c>
      <c r="C1353" s="1" t="str">
        <f>"T"&amp;ROUNDUP(Calendar[[#This Row],[No_Mois]]/3,0)</f>
        <v>T3</v>
      </c>
      <c r="D1353">
        <f t="shared" ref="D1353:D1416" si="23">MONTH(A1353)</f>
        <v>9</v>
      </c>
      <c r="E1353" s="2" t="str">
        <f>"M"&amp;Calendar[[#This Row],[No_Mois]]</f>
        <v>M9</v>
      </c>
      <c r="F1353" s="2" t="str">
        <f>Calendar[[#This Row],[Annee]]&amp;IF(LEN(Calendar[[#This Row],[No_Mois]])=1,"0"&amp;Calendar[[#This Row],[No_Mois]],Calendar[[#This Row],[No_Mois]])</f>
        <v>202309</v>
      </c>
      <c r="G1353" s="1" t="str">
        <f>TEXT(Calendar[[#This Row],[Date]],"mmmm")&amp;" "&amp;TEXT(Calendar[[#This Row],[Date]],"aa")</f>
        <v>septembre 23</v>
      </c>
      <c r="H1353" s="1" t="str">
        <f>TEXT(Calendar[[#This Row],[Date]],"mmm")&amp;" "&amp;TEXT(Calendar[[#This Row],[Date]],"aa")</f>
        <v>sept 23</v>
      </c>
      <c r="I1353" s="2" t="str">
        <f>"S"&amp;IF(LEN(_xlfn.ISOWEEKNUM(Calendar[[#This Row],[Date]]))=1,"0"&amp;_xlfn.ISOWEEKNUM(Calendar[[#This Row],[Date]]),_xlfn.ISOWEEKNUM(Calendar[[#This Row],[Date]]))</f>
        <v>S37</v>
      </c>
      <c r="J1353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3" s="2" t="str">
        <f>TEXT(Calendar[[#This Row],[Date]],"jjjj")</f>
        <v>mercredi</v>
      </c>
      <c r="L1353" s="2">
        <f>WEEKDAY(Calendar[[#This Row],[Date]],2)</f>
        <v>3</v>
      </c>
      <c r="M1353" s="2">
        <f>DAY(Calendar[[#This Row],[Date]])</f>
        <v>13</v>
      </c>
      <c r="N1353" s="2">
        <f>Calendar[[#This Row],[Date]]-DATE(Calendar[[#This Row],[Annee]],1,1)+1</f>
        <v>256</v>
      </c>
      <c r="O1353" s="2" t="b">
        <f>IF(OR(Calendar[[#This Row],[Nom_Jour]]="Samedi",Calendar[[#This Row],[Nom_Jour]]="Dimanche"),TRUE)</f>
        <v>0</v>
      </c>
      <c r="P1353" s="1" t="b">
        <f>NOT(ISERROR(VLOOKUP(Calendar[[#This Row],[Date]],Fériés[Date Fériés],1,FALSE)))</f>
        <v>0</v>
      </c>
    </row>
    <row r="1354" spans="1:16" x14ac:dyDescent="0.3">
      <c r="A1354" s="1">
        <v>45183</v>
      </c>
      <c r="B1354" s="1" t="str">
        <f>TEXT(Calendar[[#This Row],[Date]],"aaaa")</f>
        <v>2023</v>
      </c>
      <c r="C1354" s="1" t="str">
        <f>"T"&amp;ROUNDUP(Calendar[[#This Row],[No_Mois]]/3,0)</f>
        <v>T3</v>
      </c>
      <c r="D1354">
        <f t="shared" si="23"/>
        <v>9</v>
      </c>
      <c r="E1354" s="2" t="str">
        <f>"M"&amp;Calendar[[#This Row],[No_Mois]]</f>
        <v>M9</v>
      </c>
      <c r="F1354" s="2" t="str">
        <f>Calendar[[#This Row],[Annee]]&amp;IF(LEN(Calendar[[#This Row],[No_Mois]])=1,"0"&amp;Calendar[[#This Row],[No_Mois]],Calendar[[#This Row],[No_Mois]])</f>
        <v>202309</v>
      </c>
      <c r="G1354" s="1" t="str">
        <f>TEXT(Calendar[[#This Row],[Date]],"mmmm")&amp;" "&amp;TEXT(Calendar[[#This Row],[Date]],"aa")</f>
        <v>septembre 23</v>
      </c>
      <c r="H1354" s="1" t="str">
        <f>TEXT(Calendar[[#This Row],[Date]],"mmm")&amp;" "&amp;TEXT(Calendar[[#This Row],[Date]],"aa")</f>
        <v>sept 23</v>
      </c>
      <c r="I1354" s="2" t="str">
        <f>"S"&amp;IF(LEN(_xlfn.ISOWEEKNUM(Calendar[[#This Row],[Date]]))=1,"0"&amp;_xlfn.ISOWEEKNUM(Calendar[[#This Row],[Date]]),_xlfn.ISOWEEKNUM(Calendar[[#This Row],[Date]]))</f>
        <v>S37</v>
      </c>
      <c r="J1354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4" s="2" t="str">
        <f>TEXT(Calendar[[#This Row],[Date]],"jjjj")</f>
        <v>jeudi</v>
      </c>
      <c r="L1354" s="2">
        <f>WEEKDAY(Calendar[[#This Row],[Date]],2)</f>
        <v>4</v>
      </c>
      <c r="M1354" s="2">
        <f>DAY(Calendar[[#This Row],[Date]])</f>
        <v>14</v>
      </c>
      <c r="N1354" s="2">
        <f>Calendar[[#This Row],[Date]]-DATE(Calendar[[#This Row],[Annee]],1,1)+1</f>
        <v>257</v>
      </c>
      <c r="O1354" s="2" t="b">
        <f>IF(OR(Calendar[[#This Row],[Nom_Jour]]="Samedi",Calendar[[#This Row],[Nom_Jour]]="Dimanche"),TRUE)</f>
        <v>0</v>
      </c>
      <c r="P1354" s="1" t="b">
        <f>NOT(ISERROR(VLOOKUP(Calendar[[#This Row],[Date]],Fériés[Date Fériés],1,FALSE)))</f>
        <v>0</v>
      </c>
    </row>
    <row r="1355" spans="1:16" x14ac:dyDescent="0.3">
      <c r="A1355" s="1">
        <v>45184</v>
      </c>
      <c r="B1355" s="1" t="str">
        <f>TEXT(Calendar[[#This Row],[Date]],"aaaa")</f>
        <v>2023</v>
      </c>
      <c r="C1355" s="1" t="str">
        <f>"T"&amp;ROUNDUP(Calendar[[#This Row],[No_Mois]]/3,0)</f>
        <v>T3</v>
      </c>
      <c r="D1355">
        <f t="shared" si="23"/>
        <v>9</v>
      </c>
      <c r="E1355" s="2" t="str">
        <f>"M"&amp;Calendar[[#This Row],[No_Mois]]</f>
        <v>M9</v>
      </c>
      <c r="F1355" s="2" t="str">
        <f>Calendar[[#This Row],[Annee]]&amp;IF(LEN(Calendar[[#This Row],[No_Mois]])=1,"0"&amp;Calendar[[#This Row],[No_Mois]],Calendar[[#This Row],[No_Mois]])</f>
        <v>202309</v>
      </c>
      <c r="G1355" s="1" t="str">
        <f>TEXT(Calendar[[#This Row],[Date]],"mmmm")&amp;" "&amp;TEXT(Calendar[[#This Row],[Date]],"aa")</f>
        <v>septembre 23</v>
      </c>
      <c r="H1355" s="1" t="str">
        <f>TEXT(Calendar[[#This Row],[Date]],"mmm")&amp;" "&amp;TEXT(Calendar[[#This Row],[Date]],"aa")</f>
        <v>sept 23</v>
      </c>
      <c r="I1355" s="2" t="str">
        <f>"S"&amp;IF(LEN(_xlfn.ISOWEEKNUM(Calendar[[#This Row],[Date]]))=1,"0"&amp;_xlfn.ISOWEEKNUM(Calendar[[#This Row],[Date]]),_xlfn.ISOWEEKNUM(Calendar[[#This Row],[Date]]))</f>
        <v>S37</v>
      </c>
      <c r="J1355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5" s="2" t="str">
        <f>TEXT(Calendar[[#This Row],[Date]],"jjjj")</f>
        <v>vendredi</v>
      </c>
      <c r="L1355" s="2">
        <f>WEEKDAY(Calendar[[#This Row],[Date]],2)</f>
        <v>5</v>
      </c>
      <c r="M1355" s="2">
        <f>DAY(Calendar[[#This Row],[Date]])</f>
        <v>15</v>
      </c>
      <c r="N1355" s="2">
        <f>Calendar[[#This Row],[Date]]-DATE(Calendar[[#This Row],[Annee]],1,1)+1</f>
        <v>258</v>
      </c>
      <c r="O1355" s="2" t="b">
        <f>IF(OR(Calendar[[#This Row],[Nom_Jour]]="Samedi",Calendar[[#This Row],[Nom_Jour]]="Dimanche"),TRUE)</f>
        <v>0</v>
      </c>
      <c r="P1355" s="1" t="b">
        <f>NOT(ISERROR(VLOOKUP(Calendar[[#This Row],[Date]],Fériés[Date Fériés],1,FALSE)))</f>
        <v>0</v>
      </c>
    </row>
    <row r="1356" spans="1:16" x14ac:dyDescent="0.3">
      <c r="A1356" s="1">
        <v>45185</v>
      </c>
      <c r="B1356" s="1" t="str">
        <f>TEXT(Calendar[[#This Row],[Date]],"aaaa")</f>
        <v>2023</v>
      </c>
      <c r="C1356" s="1" t="str">
        <f>"T"&amp;ROUNDUP(Calendar[[#This Row],[No_Mois]]/3,0)</f>
        <v>T3</v>
      </c>
      <c r="D1356">
        <f t="shared" si="23"/>
        <v>9</v>
      </c>
      <c r="E1356" s="2" t="str">
        <f>"M"&amp;Calendar[[#This Row],[No_Mois]]</f>
        <v>M9</v>
      </c>
      <c r="F1356" s="2" t="str">
        <f>Calendar[[#This Row],[Annee]]&amp;IF(LEN(Calendar[[#This Row],[No_Mois]])=1,"0"&amp;Calendar[[#This Row],[No_Mois]],Calendar[[#This Row],[No_Mois]])</f>
        <v>202309</v>
      </c>
      <c r="G1356" s="1" t="str">
        <f>TEXT(Calendar[[#This Row],[Date]],"mmmm")&amp;" "&amp;TEXT(Calendar[[#This Row],[Date]],"aa")</f>
        <v>septembre 23</v>
      </c>
      <c r="H1356" s="1" t="str">
        <f>TEXT(Calendar[[#This Row],[Date]],"mmm")&amp;" "&amp;TEXT(Calendar[[#This Row],[Date]],"aa")</f>
        <v>sept 23</v>
      </c>
      <c r="I1356" s="2" t="str">
        <f>"S"&amp;IF(LEN(_xlfn.ISOWEEKNUM(Calendar[[#This Row],[Date]]))=1,"0"&amp;_xlfn.ISOWEEKNUM(Calendar[[#This Row],[Date]]),_xlfn.ISOWEEKNUM(Calendar[[#This Row],[Date]]))</f>
        <v>S37</v>
      </c>
      <c r="J1356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6" s="2" t="str">
        <f>TEXT(Calendar[[#This Row],[Date]],"jjjj")</f>
        <v>samedi</v>
      </c>
      <c r="L1356" s="2">
        <f>WEEKDAY(Calendar[[#This Row],[Date]],2)</f>
        <v>6</v>
      </c>
      <c r="M1356" s="2">
        <f>DAY(Calendar[[#This Row],[Date]])</f>
        <v>16</v>
      </c>
      <c r="N1356" s="2">
        <f>Calendar[[#This Row],[Date]]-DATE(Calendar[[#This Row],[Annee]],1,1)+1</f>
        <v>259</v>
      </c>
      <c r="O1356" s="2" t="b">
        <f>IF(OR(Calendar[[#This Row],[Nom_Jour]]="Samedi",Calendar[[#This Row],[Nom_Jour]]="Dimanche"),TRUE)</f>
        <v>1</v>
      </c>
      <c r="P1356" s="1" t="b">
        <f>NOT(ISERROR(VLOOKUP(Calendar[[#This Row],[Date]],Fériés[Date Fériés],1,FALSE)))</f>
        <v>0</v>
      </c>
    </row>
    <row r="1357" spans="1:16" x14ac:dyDescent="0.3">
      <c r="A1357" s="1">
        <v>45186</v>
      </c>
      <c r="B1357" s="1" t="str">
        <f>TEXT(Calendar[[#This Row],[Date]],"aaaa")</f>
        <v>2023</v>
      </c>
      <c r="C1357" s="1" t="str">
        <f>"T"&amp;ROUNDUP(Calendar[[#This Row],[No_Mois]]/3,0)</f>
        <v>T3</v>
      </c>
      <c r="D1357">
        <f t="shared" si="23"/>
        <v>9</v>
      </c>
      <c r="E1357" s="2" t="str">
        <f>"M"&amp;Calendar[[#This Row],[No_Mois]]</f>
        <v>M9</v>
      </c>
      <c r="F1357" s="2" t="str">
        <f>Calendar[[#This Row],[Annee]]&amp;IF(LEN(Calendar[[#This Row],[No_Mois]])=1,"0"&amp;Calendar[[#This Row],[No_Mois]],Calendar[[#This Row],[No_Mois]])</f>
        <v>202309</v>
      </c>
      <c r="G1357" s="1" t="str">
        <f>TEXT(Calendar[[#This Row],[Date]],"mmmm")&amp;" "&amp;TEXT(Calendar[[#This Row],[Date]],"aa")</f>
        <v>septembre 23</v>
      </c>
      <c r="H1357" s="1" t="str">
        <f>TEXT(Calendar[[#This Row],[Date]],"mmm")&amp;" "&amp;TEXT(Calendar[[#This Row],[Date]],"aa")</f>
        <v>sept 23</v>
      </c>
      <c r="I1357" s="2" t="str">
        <f>"S"&amp;IF(LEN(_xlfn.ISOWEEKNUM(Calendar[[#This Row],[Date]]))=1,"0"&amp;_xlfn.ISOWEEKNUM(Calendar[[#This Row],[Date]]),_xlfn.ISOWEEKNUM(Calendar[[#This Row],[Date]]))</f>
        <v>S37</v>
      </c>
      <c r="J1357" s="2" t="str">
        <f>Calendar[[#This Row],[Annee]]&amp;"-"&amp;IF(LEN(_xlfn.ISOWEEKNUM(Calendar[[#This Row],[Date]]))=1,"0"&amp;_xlfn.ISOWEEKNUM(Calendar[[#This Row],[Date]]),_xlfn.ISOWEEKNUM(Calendar[[#This Row],[Date]]))</f>
        <v>2023-37</v>
      </c>
      <c r="K1357" s="2" t="str">
        <f>TEXT(Calendar[[#This Row],[Date]],"jjjj")</f>
        <v>dimanche</v>
      </c>
      <c r="L1357" s="2">
        <f>WEEKDAY(Calendar[[#This Row],[Date]],2)</f>
        <v>7</v>
      </c>
      <c r="M1357" s="2">
        <f>DAY(Calendar[[#This Row],[Date]])</f>
        <v>17</v>
      </c>
      <c r="N1357" s="2">
        <f>Calendar[[#This Row],[Date]]-DATE(Calendar[[#This Row],[Annee]],1,1)+1</f>
        <v>260</v>
      </c>
      <c r="O1357" s="2" t="b">
        <f>IF(OR(Calendar[[#This Row],[Nom_Jour]]="Samedi",Calendar[[#This Row],[Nom_Jour]]="Dimanche"),TRUE)</f>
        <v>1</v>
      </c>
      <c r="P1357" s="1" t="b">
        <f>NOT(ISERROR(VLOOKUP(Calendar[[#This Row],[Date]],Fériés[Date Fériés],1,FALSE)))</f>
        <v>0</v>
      </c>
    </row>
    <row r="1358" spans="1:16" x14ac:dyDescent="0.3">
      <c r="A1358" s="1">
        <v>45187</v>
      </c>
      <c r="B1358" s="1" t="str">
        <f>TEXT(Calendar[[#This Row],[Date]],"aaaa")</f>
        <v>2023</v>
      </c>
      <c r="C1358" s="1" t="str">
        <f>"T"&amp;ROUNDUP(Calendar[[#This Row],[No_Mois]]/3,0)</f>
        <v>T3</v>
      </c>
      <c r="D1358">
        <f t="shared" si="23"/>
        <v>9</v>
      </c>
      <c r="E1358" s="2" t="str">
        <f>"M"&amp;Calendar[[#This Row],[No_Mois]]</f>
        <v>M9</v>
      </c>
      <c r="F1358" s="2" t="str">
        <f>Calendar[[#This Row],[Annee]]&amp;IF(LEN(Calendar[[#This Row],[No_Mois]])=1,"0"&amp;Calendar[[#This Row],[No_Mois]],Calendar[[#This Row],[No_Mois]])</f>
        <v>202309</v>
      </c>
      <c r="G1358" s="1" t="str">
        <f>TEXT(Calendar[[#This Row],[Date]],"mmmm")&amp;" "&amp;TEXT(Calendar[[#This Row],[Date]],"aa")</f>
        <v>septembre 23</v>
      </c>
      <c r="H1358" s="1" t="str">
        <f>TEXT(Calendar[[#This Row],[Date]],"mmm")&amp;" "&amp;TEXT(Calendar[[#This Row],[Date]],"aa")</f>
        <v>sept 23</v>
      </c>
      <c r="I1358" s="2" t="str">
        <f>"S"&amp;IF(LEN(_xlfn.ISOWEEKNUM(Calendar[[#This Row],[Date]]))=1,"0"&amp;_xlfn.ISOWEEKNUM(Calendar[[#This Row],[Date]]),_xlfn.ISOWEEKNUM(Calendar[[#This Row],[Date]]))</f>
        <v>S38</v>
      </c>
      <c r="J1358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58" s="2" t="str">
        <f>TEXT(Calendar[[#This Row],[Date]],"jjjj")</f>
        <v>lundi</v>
      </c>
      <c r="L1358" s="2">
        <f>WEEKDAY(Calendar[[#This Row],[Date]],2)</f>
        <v>1</v>
      </c>
      <c r="M1358" s="2">
        <f>DAY(Calendar[[#This Row],[Date]])</f>
        <v>18</v>
      </c>
      <c r="N1358" s="2">
        <f>Calendar[[#This Row],[Date]]-DATE(Calendar[[#This Row],[Annee]],1,1)+1</f>
        <v>261</v>
      </c>
      <c r="O1358" s="2" t="b">
        <f>IF(OR(Calendar[[#This Row],[Nom_Jour]]="Samedi",Calendar[[#This Row],[Nom_Jour]]="Dimanche"),TRUE)</f>
        <v>0</v>
      </c>
      <c r="P1358" s="1" t="b">
        <f>NOT(ISERROR(VLOOKUP(Calendar[[#This Row],[Date]],Fériés[Date Fériés],1,FALSE)))</f>
        <v>0</v>
      </c>
    </row>
    <row r="1359" spans="1:16" x14ac:dyDescent="0.3">
      <c r="A1359" s="1">
        <v>45188</v>
      </c>
      <c r="B1359" s="1" t="str">
        <f>TEXT(Calendar[[#This Row],[Date]],"aaaa")</f>
        <v>2023</v>
      </c>
      <c r="C1359" s="1" t="str">
        <f>"T"&amp;ROUNDUP(Calendar[[#This Row],[No_Mois]]/3,0)</f>
        <v>T3</v>
      </c>
      <c r="D1359">
        <f t="shared" si="23"/>
        <v>9</v>
      </c>
      <c r="E1359" s="2" t="str">
        <f>"M"&amp;Calendar[[#This Row],[No_Mois]]</f>
        <v>M9</v>
      </c>
      <c r="F1359" s="2" t="str">
        <f>Calendar[[#This Row],[Annee]]&amp;IF(LEN(Calendar[[#This Row],[No_Mois]])=1,"0"&amp;Calendar[[#This Row],[No_Mois]],Calendar[[#This Row],[No_Mois]])</f>
        <v>202309</v>
      </c>
      <c r="G1359" s="1" t="str">
        <f>TEXT(Calendar[[#This Row],[Date]],"mmmm")&amp;" "&amp;TEXT(Calendar[[#This Row],[Date]],"aa")</f>
        <v>septembre 23</v>
      </c>
      <c r="H1359" s="1" t="str">
        <f>TEXT(Calendar[[#This Row],[Date]],"mmm")&amp;" "&amp;TEXT(Calendar[[#This Row],[Date]],"aa")</f>
        <v>sept 23</v>
      </c>
      <c r="I1359" s="2" t="str">
        <f>"S"&amp;IF(LEN(_xlfn.ISOWEEKNUM(Calendar[[#This Row],[Date]]))=1,"0"&amp;_xlfn.ISOWEEKNUM(Calendar[[#This Row],[Date]]),_xlfn.ISOWEEKNUM(Calendar[[#This Row],[Date]]))</f>
        <v>S38</v>
      </c>
      <c r="J1359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59" s="2" t="str">
        <f>TEXT(Calendar[[#This Row],[Date]],"jjjj")</f>
        <v>mardi</v>
      </c>
      <c r="L1359" s="2">
        <f>WEEKDAY(Calendar[[#This Row],[Date]],2)</f>
        <v>2</v>
      </c>
      <c r="M1359" s="2">
        <f>DAY(Calendar[[#This Row],[Date]])</f>
        <v>19</v>
      </c>
      <c r="N1359" s="2">
        <f>Calendar[[#This Row],[Date]]-DATE(Calendar[[#This Row],[Annee]],1,1)+1</f>
        <v>262</v>
      </c>
      <c r="O1359" s="2" t="b">
        <f>IF(OR(Calendar[[#This Row],[Nom_Jour]]="Samedi",Calendar[[#This Row],[Nom_Jour]]="Dimanche"),TRUE)</f>
        <v>0</v>
      </c>
      <c r="P1359" s="1" t="b">
        <f>NOT(ISERROR(VLOOKUP(Calendar[[#This Row],[Date]],Fériés[Date Fériés],1,FALSE)))</f>
        <v>0</v>
      </c>
    </row>
    <row r="1360" spans="1:16" x14ac:dyDescent="0.3">
      <c r="A1360" s="1">
        <v>45189</v>
      </c>
      <c r="B1360" s="1" t="str">
        <f>TEXT(Calendar[[#This Row],[Date]],"aaaa")</f>
        <v>2023</v>
      </c>
      <c r="C1360" s="1" t="str">
        <f>"T"&amp;ROUNDUP(Calendar[[#This Row],[No_Mois]]/3,0)</f>
        <v>T3</v>
      </c>
      <c r="D1360">
        <f t="shared" si="23"/>
        <v>9</v>
      </c>
      <c r="E1360" s="2" t="str">
        <f>"M"&amp;Calendar[[#This Row],[No_Mois]]</f>
        <v>M9</v>
      </c>
      <c r="F1360" s="2" t="str">
        <f>Calendar[[#This Row],[Annee]]&amp;IF(LEN(Calendar[[#This Row],[No_Mois]])=1,"0"&amp;Calendar[[#This Row],[No_Mois]],Calendar[[#This Row],[No_Mois]])</f>
        <v>202309</v>
      </c>
      <c r="G1360" s="1" t="str">
        <f>TEXT(Calendar[[#This Row],[Date]],"mmmm")&amp;" "&amp;TEXT(Calendar[[#This Row],[Date]],"aa")</f>
        <v>septembre 23</v>
      </c>
      <c r="H1360" s="1" t="str">
        <f>TEXT(Calendar[[#This Row],[Date]],"mmm")&amp;" "&amp;TEXT(Calendar[[#This Row],[Date]],"aa")</f>
        <v>sept 23</v>
      </c>
      <c r="I1360" s="2" t="str">
        <f>"S"&amp;IF(LEN(_xlfn.ISOWEEKNUM(Calendar[[#This Row],[Date]]))=1,"0"&amp;_xlfn.ISOWEEKNUM(Calendar[[#This Row],[Date]]),_xlfn.ISOWEEKNUM(Calendar[[#This Row],[Date]]))</f>
        <v>S38</v>
      </c>
      <c r="J1360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60" s="2" t="str">
        <f>TEXT(Calendar[[#This Row],[Date]],"jjjj")</f>
        <v>mercredi</v>
      </c>
      <c r="L1360" s="2">
        <f>WEEKDAY(Calendar[[#This Row],[Date]],2)</f>
        <v>3</v>
      </c>
      <c r="M1360" s="2">
        <f>DAY(Calendar[[#This Row],[Date]])</f>
        <v>20</v>
      </c>
      <c r="N1360" s="2">
        <f>Calendar[[#This Row],[Date]]-DATE(Calendar[[#This Row],[Annee]],1,1)+1</f>
        <v>263</v>
      </c>
      <c r="O1360" s="2" t="b">
        <f>IF(OR(Calendar[[#This Row],[Nom_Jour]]="Samedi",Calendar[[#This Row],[Nom_Jour]]="Dimanche"),TRUE)</f>
        <v>0</v>
      </c>
      <c r="P1360" s="1" t="b">
        <f>NOT(ISERROR(VLOOKUP(Calendar[[#This Row],[Date]],Fériés[Date Fériés],1,FALSE)))</f>
        <v>0</v>
      </c>
    </row>
    <row r="1361" spans="1:16" x14ac:dyDescent="0.3">
      <c r="A1361" s="1">
        <v>45190</v>
      </c>
      <c r="B1361" s="1" t="str">
        <f>TEXT(Calendar[[#This Row],[Date]],"aaaa")</f>
        <v>2023</v>
      </c>
      <c r="C1361" s="1" t="str">
        <f>"T"&amp;ROUNDUP(Calendar[[#This Row],[No_Mois]]/3,0)</f>
        <v>T3</v>
      </c>
      <c r="D1361">
        <f t="shared" si="23"/>
        <v>9</v>
      </c>
      <c r="E1361" s="2" t="str">
        <f>"M"&amp;Calendar[[#This Row],[No_Mois]]</f>
        <v>M9</v>
      </c>
      <c r="F1361" s="2" t="str">
        <f>Calendar[[#This Row],[Annee]]&amp;IF(LEN(Calendar[[#This Row],[No_Mois]])=1,"0"&amp;Calendar[[#This Row],[No_Mois]],Calendar[[#This Row],[No_Mois]])</f>
        <v>202309</v>
      </c>
      <c r="G1361" s="1" t="str">
        <f>TEXT(Calendar[[#This Row],[Date]],"mmmm")&amp;" "&amp;TEXT(Calendar[[#This Row],[Date]],"aa")</f>
        <v>septembre 23</v>
      </c>
      <c r="H1361" s="1" t="str">
        <f>TEXT(Calendar[[#This Row],[Date]],"mmm")&amp;" "&amp;TEXT(Calendar[[#This Row],[Date]],"aa")</f>
        <v>sept 23</v>
      </c>
      <c r="I1361" s="2" t="str">
        <f>"S"&amp;IF(LEN(_xlfn.ISOWEEKNUM(Calendar[[#This Row],[Date]]))=1,"0"&amp;_xlfn.ISOWEEKNUM(Calendar[[#This Row],[Date]]),_xlfn.ISOWEEKNUM(Calendar[[#This Row],[Date]]))</f>
        <v>S38</v>
      </c>
      <c r="J1361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61" s="2" t="str">
        <f>TEXT(Calendar[[#This Row],[Date]],"jjjj")</f>
        <v>jeudi</v>
      </c>
      <c r="L1361" s="2">
        <f>WEEKDAY(Calendar[[#This Row],[Date]],2)</f>
        <v>4</v>
      </c>
      <c r="M1361" s="2">
        <f>DAY(Calendar[[#This Row],[Date]])</f>
        <v>21</v>
      </c>
      <c r="N1361" s="2">
        <f>Calendar[[#This Row],[Date]]-DATE(Calendar[[#This Row],[Annee]],1,1)+1</f>
        <v>264</v>
      </c>
      <c r="O1361" s="2" t="b">
        <f>IF(OR(Calendar[[#This Row],[Nom_Jour]]="Samedi",Calendar[[#This Row],[Nom_Jour]]="Dimanche"),TRUE)</f>
        <v>0</v>
      </c>
      <c r="P1361" s="1" t="b">
        <f>NOT(ISERROR(VLOOKUP(Calendar[[#This Row],[Date]],Fériés[Date Fériés],1,FALSE)))</f>
        <v>0</v>
      </c>
    </row>
    <row r="1362" spans="1:16" x14ac:dyDescent="0.3">
      <c r="A1362" s="1">
        <v>45191</v>
      </c>
      <c r="B1362" s="1" t="str">
        <f>TEXT(Calendar[[#This Row],[Date]],"aaaa")</f>
        <v>2023</v>
      </c>
      <c r="C1362" s="1" t="str">
        <f>"T"&amp;ROUNDUP(Calendar[[#This Row],[No_Mois]]/3,0)</f>
        <v>T3</v>
      </c>
      <c r="D1362">
        <f t="shared" si="23"/>
        <v>9</v>
      </c>
      <c r="E1362" s="2" t="str">
        <f>"M"&amp;Calendar[[#This Row],[No_Mois]]</f>
        <v>M9</v>
      </c>
      <c r="F1362" s="2" t="str">
        <f>Calendar[[#This Row],[Annee]]&amp;IF(LEN(Calendar[[#This Row],[No_Mois]])=1,"0"&amp;Calendar[[#This Row],[No_Mois]],Calendar[[#This Row],[No_Mois]])</f>
        <v>202309</v>
      </c>
      <c r="G1362" s="1" t="str">
        <f>TEXT(Calendar[[#This Row],[Date]],"mmmm")&amp;" "&amp;TEXT(Calendar[[#This Row],[Date]],"aa")</f>
        <v>septembre 23</v>
      </c>
      <c r="H1362" s="1" t="str">
        <f>TEXT(Calendar[[#This Row],[Date]],"mmm")&amp;" "&amp;TEXT(Calendar[[#This Row],[Date]],"aa")</f>
        <v>sept 23</v>
      </c>
      <c r="I1362" s="2" t="str">
        <f>"S"&amp;IF(LEN(_xlfn.ISOWEEKNUM(Calendar[[#This Row],[Date]]))=1,"0"&amp;_xlfn.ISOWEEKNUM(Calendar[[#This Row],[Date]]),_xlfn.ISOWEEKNUM(Calendar[[#This Row],[Date]]))</f>
        <v>S38</v>
      </c>
      <c r="J1362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62" s="2" t="str">
        <f>TEXT(Calendar[[#This Row],[Date]],"jjjj")</f>
        <v>vendredi</v>
      </c>
      <c r="L1362" s="2">
        <f>WEEKDAY(Calendar[[#This Row],[Date]],2)</f>
        <v>5</v>
      </c>
      <c r="M1362" s="2">
        <f>DAY(Calendar[[#This Row],[Date]])</f>
        <v>22</v>
      </c>
      <c r="N1362" s="2">
        <f>Calendar[[#This Row],[Date]]-DATE(Calendar[[#This Row],[Annee]],1,1)+1</f>
        <v>265</v>
      </c>
      <c r="O1362" s="2" t="b">
        <f>IF(OR(Calendar[[#This Row],[Nom_Jour]]="Samedi",Calendar[[#This Row],[Nom_Jour]]="Dimanche"),TRUE)</f>
        <v>0</v>
      </c>
      <c r="P1362" s="1" t="b">
        <f>NOT(ISERROR(VLOOKUP(Calendar[[#This Row],[Date]],Fériés[Date Fériés],1,FALSE)))</f>
        <v>0</v>
      </c>
    </row>
    <row r="1363" spans="1:16" x14ac:dyDescent="0.3">
      <c r="A1363" s="1">
        <v>45192</v>
      </c>
      <c r="B1363" s="1" t="str">
        <f>TEXT(Calendar[[#This Row],[Date]],"aaaa")</f>
        <v>2023</v>
      </c>
      <c r="C1363" s="1" t="str">
        <f>"T"&amp;ROUNDUP(Calendar[[#This Row],[No_Mois]]/3,0)</f>
        <v>T3</v>
      </c>
      <c r="D1363">
        <f t="shared" si="23"/>
        <v>9</v>
      </c>
      <c r="E1363" s="2" t="str">
        <f>"M"&amp;Calendar[[#This Row],[No_Mois]]</f>
        <v>M9</v>
      </c>
      <c r="F1363" s="2" t="str">
        <f>Calendar[[#This Row],[Annee]]&amp;IF(LEN(Calendar[[#This Row],[No_Mois]])=1,"0"&amp;Calendar[[#This Row],[No_Mois]],Calendar[[#This Row],[No_Mois]])</f>
        <v>202309</v>
      </c>
      <c r="G1363" s="1" t="str">
        <f>TEXT(Calendar[[#This Row],[Date]],"mmmm")&amp;" "&amp;TEXT(Calendar[[#This Row],[Date]],"aa")</f>
        <v>septembre 23</v>
      </c>
      <c r="H1363" s="1" t="str">
        <f>TEXT(Calendar[[#This Row],[Date]],"mmm")&amp;" "&amp;TEXT(Calendar[[#This Row],[Date]],"aa")</f>
        <v>sept 23</v>
      </c>
      <c r="I1363" s="2" t="str">
        <f>"S"&amp;IF(LEN(_xlfn.ISOWEEKNUM(Calendar[[#This Row],[Date]]))=1,"0"&amp;_xlfn.ISOWEEKNUM(Calendar[[#This Row],[Date]]),_xlfn.ISOWEEKNUM(Calendar[[#This Row],[Date]]))</f>
        <v>S38</v>
      </c>
      <c r="J1363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63" s="2" t="str">
        <f>TEXT(Calendar[[#This Row],[Date]],"jjjj")</f>
        <v>samedi</v>
      </c>
      <c r="L1363" s="2">
        <f>WEEKDAY(Calendar[[#This Row],[Date]],2)</f>
        <v>6</v>
      </c>
      <c r="M1363" s="2">
        <f>DAY(Calendar[[#This Row],[Date]])</f>
        <v>23</v>
      </c>
      <c r="N1363" s="2">
        <f>Calendar[[#This Row],[Date]]-DATE(Calendar[[#This Row],[Annee]],1,1)+1</f>
        <v>266</v>
      </c>
      <c r="O1363" s="2" t="b">
        <f>IF(OR(Calendar[[#This Row],[Nom_Jour]]="Samedi",Calendar[[#This Row],[Nom_Jour]]="Dimanche"),TRUE)</f>
        <v>1</v>
      </c>
      <c r="P1363" s="1" t="b">
        <f>NOT(ISERROR(VLOOKUP(Calendar[[#This Row],[Date]],Fériés[Date Fériés],1,FALSE)))</f>
        <v>0</v>
      </c>
    </row>
    <row r="1364" spans="1:16" x14ac:dyDescent="0.3">
      <c r="A1364" s="1">
        <v>45193</v>
      </c>
      <c r="B1364" s="1" t="str">
        <f>TEXT(Calendar[[#This Row],[Date]],"aaaa")</f>
        <v>2023</v>
      </c>
      <c r="C1364" s="1" t="str">
        <f>"T"&amp;ROUNDUP(Calendar[[#This Row],[No_Mois]]/3,0)</f>
        <v>T3</v>
      </c>
      <c r="D1364">
        <f t="shared" si="23"/>
        <v>9</v>
      </c>
      <c r="E1364" s="2" t="str">
        <f>"M"&amp;Calendar[[#This Row],[No_Mois]]</f>
        <v>M9</v>
      </c>
      <c r="F1364" s="2" t="str">
        <f>Calendar[[#This Row],[Annee]]&amp;IF(LEN(Calendar[[#This Row],[No_Mois]])=1,"0"&amp;Calendar[[#This Row],[No_Mois]],Calendar[[#This Row],[No_Mois]])</f>
        <v>202309</v>
      </c>
      <c r="G1364" s="1" t="str">
        <f>TEXT(Calendar[[#This Row],[Date]],"mmmm")&amp;" "&amp;TEXT(Calendar[[#This Row],[Date]],"aa")</f>
        <v>septembre 23</v>
      </c>
      <c r="H1364" s="1" t="str">
        <f>TEXT(Calendar[[#This Row],[Date]],"mmm")&amp;" "&amp;TEXT(Calendar[[#This Row],[Date]],"aa")</f>
        <v>sept 23</v>
      </c>
      <c r="I1364" s="2" t="str">
        <f>"S"&amp;IF(LEN(_xlfn.ISOWEEKNUM(Calendar[[#This Row],[Date]]))=1,"0"&amp;_xlfn.ISOWEEKNUM(Calendar[[#This Row],[Date]]),_xlfn.ISOWEEKNUM(Calendar[[#This Row],[Date]]))</f>
        <v>S38</v>
      </c>
      <c r="J1364" s="2" t="str">
        <f>Calendar[[#This Row],[Annee]]&amp;"-"&amp;IF(LEN(_xlfn.ISOWEEKNUM(Calendar[[#This Row],[Date]]))=1,"0"&amp;_xlfn.ISOWEEKNUM(Calendar[[#This Row],[Date]]),_xlfn.ISOWEEKNUM(Calendar[[#This Row],[Date]]))</f>
        <v>2023-38</v>
      </c>
      <c r="K1364" s="2" t="str">
        <f>TEXT(Calendar[[#This Row],[Date]],"jjjj")</f>
        <v>dimanche</v>
      </c>
      <c r="L1364" s="2">
        <f>WEEKDAY(Calendar[[#This Row],[Date]],2)</f>
        <v>7</v>
      </c>
      <c r="M1364" s="2">
        <f>DAY(Calendar[[#This Row],[Date]])</f>
        <v>24</v>
      </c>
      <c r="N1364" s="2">
        <f>Calendar[[#This Row],[Date]]-DATE(Calendar[[#This Row],[Annee]],1,1)+1</f>
        <v>267</v>
      </c>
      <c r="O1364" s="2" t="b">
        <f>IF(OR(Calendar[[#This Row],[Nom_Jour]]="Samedi",Calendar[[#This Row],[Nom_Jour]]="Dimanche"),TRUE)</f>
        <v>1</v>
      </c>
      <c r="P1364" s="1" t="b">
        <f>NOT(ISERROR(VLOOKUP(Calendar[[#This Row],[Date]],Fériés[Date Fériés],1,FALSE)))</f>
        <v>0</v>
      </c>
    </row>
    <row r="1365" spans="1:16" x14ac:dyDescent="0.3">
      <c r="A1365" s="1">
        <v>45194</v>
      </c>
      <c r="B1365" s="1" t="str">
        <f>TEXT(Calendar[[#This Row],[Date]],"aaaa")</f>
        <v>2023</v>
      </c>
      <c r="C1365" s="1" t="str">
        <f>"T"&amp;ROUNDUP(Calendar[[#This Row],[No_Mois]]/3,0)</f>
        <v>T3</v>
      </c>
      <c r="D1365">
        <f t="shared" si="23"/>
        <v>9</v>
      </c>
      <c r="E1365" s="2" t="str">
        <f>"M"&amp;Calendar[[#This Row],[No_Mois]]</f>
        <v>M9</v>
      </c>
      <c r="F1365" s="2" t="str">
        <f>Calendar[[#This Row],[Annee]]&amp;IF(LEN(Calendar[[#This Row],[No_Mois]])=1,"0"&amp;Calendar[[#This Row],[No_Mois]],Calendar[[#This Row],[No_Mois]])</f>
        <v>202309</v>
      </c>
      <c r="G1365" s="1" t="str">
        <f>TEXT(Calendar[[#This Row],[Date]],"mmmm")&amp;" "&amp;TEXT(Calendar[[#This Row],[Date]],"aa")</f>
        <v>septembre 23</v>
      </c>
      <c r="H1365" s="1" t="str">
        <f>TEXT(Calendar[[#This Row],[Date]],"mmm")&amp;" "&amp;TEXT(Calendar[[#This Row],[Date]],"aa")</f>
        <v>sept 23</v>
      </c>
      <c r="I1365" s="2" t="str">
        <f>"S"&amp;IF(LEN(_xlfn.ISOWEEKNUM(Calendar[[#This Row],[Date]]))=1,"0"&amp;_xlfn.ISOWEEKNUM(Calendar[[#This Row],[Date]]),_xlfn.ISOWEEKNUM(Calendar[[#This Row],[Date]]))</f>
        <v>S39</v>
      </c>
      <c r="J1365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65" s="2" t="str">
        <f>TEXT(Calendar[[#This Row],[Date]],"jjjj")</f>
        <v>lundi</v>
      </c>
      <c r="L1365" s="2">
        <f>WEEKDAY(Calendar[[#This Row],[Date]],2)</f>
        <v>1</v>
      </c>
      <c r="M1365" s="2">
        <f>DAY(Calendar[[#This Row],[Date]])</f>
        <v>25</v>
      </c>
      <c r="N1365" s="2">
        <f>Calendar[[#This Row],[Date]]-DATE(Calendar[[#This Row],[Annee]],1,1)+1</f>
        <v>268</v>
      </c>
      <c r="O1365" s="2" t="b">
        <f>IF(OR(Calendar[[#This Row],[Nom_Jour]]="Samedi",Calendar[[#This Row],[Nom_Jour]]="Dimanche"),TRUE)</f>
        <v>0</v>
      </c>
      <c r="P1365" s="1" t="b">
        <f>NOT(ISERROR(VLOOKUP(Calendar[[#This Row],[Date]],Fériés[Date Fériés],1,FALSE)))</f>
        <v>0</v>
      </c>
    </row>
    <row r="1366" spans="1:16" x14ac:dyDescent="0.3">
      <c r="A1366" s="1">
        <v>45195</v>
      </c>
      <c r="B1366" s="1" t="str">
        <f>TEXT(Calendar[[#This Row],[Date]],"aaaa")</f>
        <v>2023</v>
      </c>
      <c r="C1366" s="1" t="str">
        <f>"T"&amp;ROUNDUP(Calendar[[#This Row],[No_Mois]]/3,0)</f>
        <v>T3</v>
      </c>
      <c r="D1366">
        <f t="shared" si="23"/>
        <v>9</v>
      </c>
      <c r="E1366" s="2" t="str">
        <f>"M"&amp;Calendar[[#This Row],[No_Mois]]</f>
        <v>M9</v>
      </c>
      <c r="F1366" s="2" t="str">
        <f>Calendar[[#This Row],[Annee]]&amp;IF(LEN(Calendar[[#This Row],[No_Mois]])=1,"0"&amp;Calendar[[#This Row],[No_Mois]],Calendar[[#This Row],[No_Mois]])</f>
        <v>202309</v>
      </c>
      <c r="G1366" s="1" t="str">
        <f>TEXT(Calendar[[#This Row],[Date]],"mmmm")&amp;" "&amp;TEXT(Calendar[[#This Row],[Date]],"aa")</f>
        <v>septembre 23</v>
      </c>
      <c r="H1366" s="1" t="str">
        <f>TEXT(Calendar[[#This Row],[Date]],"mmm")&amp;" "&amp;TEXT(Calendar[[#This Row],[Date]],"aa")</f>
        <v>sept 23</v>
      </c>
      <c r="I1366" s="2" t="str">
        <f>"S"&amp;IF(LEN(_xlfn.ISOWEEKNUM(Calendar[[#This Row],[Date]]))=1,"0"&amp;_xlfn.ISOWEEKNUM(Calendar[[#This Row],[Date]]),_xlfn.ISOWEEKNUM(Calendar[[#This Row],[Date]]))</f>
        <v>S39</v>
      </c>
      <c r="J1366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66" s="2" t="str">
        <f>TEXT(Calendar[[#This Row],[Date]],"jjjj")</f>
        <v>mardi</v>
      </c>
      <c r="L1366" s="2">
        <f>WEEKDAY(Calendar[[#This Row],[Date]],2)</f>
        <v>2</v>
      </c>
      <c r="M1366" s="2">
        <f>DAY(Calendar[[#This Row],[Date]])</f>
        <v>26</v>
      </c>
      <c r="N1366" s="2">
        <f>Calendar[[#This Row],[Date]]-DATE(Calendar[[#This Row],[Annee]],1,1)+1</f>
        <v>269</v>
      </c>
      <c r="O1366" s="2" t="b">
        <f>IF(OR(Calendar[[#This Row],[Nom_Jour]]="Samedi",Calendar[[#This Row],[Nom_Jour]]="Dimanche"),TRUE)</f>
        <v>0</v>
      </c>
      <c r="P1366" s="1" t="b">
        <f>NOT(ISERROR(VLOOKUP(Calendar[[#This Row],[Date]],Fériés[Date Fériés],1,FALSE)))</f>
        <v>0</v>
      </c>
    </row>
    <row r="1367" spans="1:16" x14ac:dyDescent="0.3">
      <c r="A1367" s="1">
        <v>45196</v>
      </c>
      <c r="B1367" s="1" t="str">
        <f>TEXT(Calendar[[#This Row],[Date]],"aaaa")</f>
        <v>2023</v>
      </c>
      <c r="C1367" s="1" t="str">
        <f>"T"&amp;ROUNDUP(Calendar[[#This Row],[No_Mois]]/3,0)</f>
        <v>T3</v>
      </c>
      <c r="D1367">
        <f t="shared" si="23"/>
        <v>9</v>
      </c>
      <c r="E1367" s="2" t="str">
        <f>"M"&amp;Calendar[[#This Row],[No_Mois]]</f>
        <v>M9</v>
      </c>
      <c r="F1367" s="2" t="str">
        <f>Calendar[[#This Row],[Annee]]&amp;IF(LEN(Calendar[[#This Row],[No_Mois]])=1,"0"&amp;Calendar[[#This Row],[No_Mois]],Calendar[[#This Row],[No_Mois]])</f>
        <v>202309</v>
      </c>
      <c r="G1367" s="1" t="str">
        <f>TEXT(Calendar[[#This Row],[Date]],"mmmm")&amp;" "&amp;TEXT(Calendar[[#This Row],[Date]],"aa")</f>
        <v>septembre 23</v>
      </c>
      <c r="H1367" s="1" t="str">
        <f>TEXT(Calendar[[#This Row],[Date]],"mmm")&amp;" "&amp;TEXT(Calendar[[#This Row],[Date]],"aa")</f>
        <v>sept 23</v>
      </c>
      <c r="I1367" s="2" t="str">
        <f>"S"&amp;IF(LEN(_xlfn.ISOWEEKNUM(Calendar[[#This Row],[Date]]))=1,"0"&amp;_xlfn.ISOWEEKNUM(Calendar[[#This Row],[Date]]),_xlfn.ISOWEEKNUM(Calendar[[#This Row],[Date]]))</f>
        <v>S39</v>
      </c>
      <c r="J1367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67" s="2" t="str">
        <f>TEXT(Calendar[[#This Row],[Date]],"jjjj")</f>
        <v>mercredi</v>
      </c>
      <c r="L1367" s="2">
        <f>WEEKDAY(Calendar[[#This Row],[Date]],2)</f>
        <v>3</v>
      </c>
      <c r="M1367" s="2">
        <f>DAY(Calendar[[#This Row],[Date]])</f>
        <v>27</v>
      </c>
      <c r="N1367" s="2">
        <f>Calendar[[#This Row],[Date]]-DATE(Calendar[[#This Row],[Annee]],1,1)+1</f>
        <v>270</v>
      </c>
      <c r="O1367" s="2" t="b">
        <f>IF(OR(Calendar[[#This Row],[Nom_Jour]]="Samedi",Calendar[[#This Row],[Nom_Jour]]="Dimanche"),TRUE)</f>
        <v>0</v>
      </c>
      <c r="P1367" s="1" t="b">
        <f>NOT(ISERROR(VLOOKUP(Calendar[[#This Row],[Date]],Fériés[Date Fériés],1,FALSE)))</f>
        <v>0</v>
      </c>
    </row>
    <row r="1368" spans="1:16" x14ac:dyDescent="0.3">
      <c r="A1368" s="1">
        <v>45197</v>
      </c>
      <c r="B1368" s="1" t="str">
        <f>TEXT(Calendar[[#This Row],[Date]],"aaaa")</f>
        <v>2023</v>
      </c>
      <c r="C1368" s="1" t="str">
        <f>"T"&amp;ROUNDUP(Calendar[[#This Row],[No_Mois]]/3,0)</f>
        <v>T3</v>
      </c>
      <c r="D1368">
        <f t="shared" si="23"/>
        <v>9</v>
      </c>
      <c r="E1368" s="2" t="str">
        <f>"M"&amp;Calendar[[#This Row],[No_Mois]]</f>
        <v>M9</v>
      </c>
      <c r="F1368" s="2" t="str">
        <f>Calendar[[#This Row],[Annee]]&amp;IF(LEN(Calendar[[#This Row],[No_Mois]])=1,"0"&amp;Calendar[[#This Row],[No_Mois]],Calendar[[#This Row],[No_Mois]])</f>
        <v>202309</v>
      </c>
      <c r="G1368" s="1" t="str">
        <f>TEXT(Calendar[[#This Row],[Date]],"mmmm")&amp;" "&amp;TEXT(Calendar[[#This Row],[Date]],"aa")</f>
        <v>septembre 23</v>
      </c>
      <c r="H1368" s="1" t="str">
        <f>TEXT(Calendar[[#This Row],[Date]],"mmm")&amp;" "&amp;TEXT(Calendar[[#This Row],[Date]],"aa")</f>
        <v>sept 23</v>
      </c>
      <c r="I1368" s="2" t="str">
        <f>"S"&amp;IF(LEN(_xlfn.ISOWEEKNUM(Calendar[[#This Row],[Date]]))=1,"0"&amp;_xlfn.ISOWEEKNUM(Calendar[[#This Row],[Date]]),_xlfn.ISOWEEKNUM(Calendar[[#This Row],[Date]]))</f>
        <v>S39</v>
      </c>
      <c r="J1368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68" s="2" t="str">
        <f>TEXT(Calendar[[#This Row],[Date]],"jjjj")</f>
        <v>jeudi</v>
      </c>
      <c r="L1368" s="2">
        <f>WEEKDAY(Calendar[[#This Row],[Date]],2)</f>
        <v>4</v>
      </c>
      <c r="M1368" s="2">
        <f>DAY(Calendar[[#This Row],[Date]])</f>
        <v>28</v>
      </c>
      <c r="N1368" s="2">
        <f>Calendar[[#This Row],[Date]]-DATE(Calendar[[#This Row],[Annee]],1,1)+1</f>
        <v>271</v>
      </c>
      <c r="O1368" s="2" t="b">
        <f>IF(OR(Calendar[[#This Row],[Nom_Jour]]="Samedi",Calendar[[#This Row],[Nom_Jour]]="Dimanche"),TRUE)</f>
        <v>0</v>
      </c>
      <c r="P1368" s="1" t="b">
        <f>NOT(ISERROR(VLOOKUP(Calendar[[#This Row],[Date]],Fériés[Date Fériés],1,FALSE)))</f>
        <v>0</v>
      </c>
    </row>
    <row r="1369" spans="1:16" x14ac:dyDescent="0.3">
      <c r="A1369" s="1">
        <v>45198</v>
      </c>
      <c r="B1369" s="1" t="str">
        <f>TEXT(Calendar[[#This Row],[Date]],"aaaa")</f>
        <v>2023</v>
      </c>
      <c r="C1369" s="1" t="str">
        <f>"T"&amp;ROUNDUP(Calendar[[#This Row],[No_Mois]]/3,0)</f>
        <v>T3</v>
      </c>
      <c r="D1369">
        <f t="shared" si="23"/>
        <v>9</v>
      </c>
      <c r="E1369" s="2" t="str">
        <f>"M"&amp;Calendar[[#This Row],[No_Mois]]</f>
        <v>M9</v>
      </c>
      <c r="F1369" s="2" t="str">
        <f>Calendar[[#This Row],[Annee]]&amp;IF(LEN(Calendar[[#This Row],[No_Mois]])=1,"0"&amp;Calendar[[#This Row],[No_Mois]],Calendar[[#This Row],[No_Mois]])</f>
        <v>202309</v>
      </c>
      <c r="G1369" s="1" t="str">
        <f>TEXT(Calendar[[#This Row],[Date]],"mmmm")&amp;" "&amp;TEXT(Calendar[[#This Row],[Date]],"aa")</f>
        <v>septembre 23</v>
      </c>
      <c r="H1369" s="1" t="str">
        <f>TEXT(Calendar[[#This Row],[Date]],"mmm")&amp;" "&amp;TEXT(Calendar[[#This Row],[Date]],"aa")</f>
        <v>sept 23</v>
      </c>
      <c r="I1369" s="2" t="str">
        <f>"S"&amp;IF(LEN(_xlfn.ISOWEEKNUM(Calendar[[#This Row],[Date]]))=1,"0"&amp;_xlfn.ISOWEEKNUM(Calendar[[#This Row],[Date]]),_xlfn.ISOWEEKNUM(Calendar[[#This Row],[Date]]))</f>
        <v>S39</v>
      </c>
      <c r="J1369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69" s="2" t="str">
        <f>TEXT(Calendar[[#This Row],[Date]],"jjjj")</f>
        <v>vendredi</v>
      </c>
      <c r="L1369" s="2">
        <f>WEEKDAY(Calendar[[#This Row],[Date]],2)</f>
        <v>5</v>
      </c>
      <c r="M1369" s="2">
        <f>DAY(Calendar[[#This Row],[Date]])</f>
        <v>29</v>
      </c>
      <c r="N1369" s="2">
        <f>Calendar[[#This Row],[Date]]-DATE(Calendar[[#This Row],[Annee]],1,1)+1</f>
        <v>272</v>
      </c>
      <c r="O1369" s="2" t="b">
        <f>IF(OR(Calendar[[#This Row],[Nom_Jour]]="Samedi",Calendar[[#This Row],[Nom_Jour]]="Dimanche"),TRUE)</f>
        <v>0</v>
      </c>
      <c r="P1369" s="1" t="b">
        <f>NOT(ISERROR(VLOOKUP(Calendar[[#This Row],[Date]],Fériés[Date Fériés],1,FALSE)))</f>
        <v>0</v>
      </c>
    </row>
    <row r="1370" spans="1:16" x14ac:dyDescent="0.3">
      <c r="A1370" s="1">
        <v>45199</v>
      </c>
      <c r="B1370" s="1" t="str">
        <f>TEXT(Calendar[[#This Row],[Date]],"aaaa")</f>
        <v>2023</v>
      </c>
      <c r="C1370" s="1" t="str">
        <f>"T"&amp;ROUNDUP(Calendar[[#This Row],[No_Mois]]/3,0)</f>
        <v>T3</v>
      </c>
      <c r="D1370">
        <f t="shared" si="23"/>
        <v>9</v>
      </c>
      <c r="E1370" s="2" t="str">
        <f>"M"&amp;Calendar[[#This Row],[No_Mois]]</f>
        <v>M9</v>
      </c>
      <c r="F1370" s="2" t="str">
        <f>Calendar[[#This Row],[Annee]]&amp;IF(LEN(Calendar[[#This Row],[No_Mois]])=1,"0"&amp;Calendar[[#This Row],[No_Mois]],Calendar[[#This Row],[No_Mois]])</f>
        <v>202309</v>
      </c>
      <c r="G1370" s="1" t="str">
        <f>TEXT(Calendar[[#This Row],[Date]],"mmmm")&amp;" "&amp;TEXT(Calendar[[#This Row],[Date]],"aa")</f>
        <v>septembre 23</v>
      </c>
      <c r="H1370" s="1" t="str">
        <f>TEXT(Calendar[[#This Row],[Date]],"mmm")&amp;" "&amp;TEXT(Calendar[[#This Row],[Date]],"aa")</f>
        <v>sept 23</v>
      </c>
      <c r="I1370" s="2" t="str">
        <f>"S"&amp;IF(LEN(_xlfn.ISOWEEKNUM(Calendar[[#This Row],[Date]]))=1,"0"&amp;_xlfn.ISOWEEKNUM(Calendar[[#This Row],[Date]]),_xlfn.ISOWEEKNUM(Calendar[[#This Row],[Date]]))</f>
        <v>S39</v>
      </c>
      <c r="J1370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70" s="2" t="str">
        <f>TEXT(Calendar[[#This Row],[Date]],"jjjj")</f>
        <v>samedi</v>
      </c>
      <c r="L1370" s="2">
        <f>WEEKDAY(Calendar[[#This Row],[Date]],2)</f>
        <v>6</v>
      </c>
      <c r="M1370" s="2">
        <f>DAY(Calendar[[#This Row],[Date]])</f>
        <v>30</v>
      </c>
      <c r="N1370" s="2">
        <f>Calendar[[#This Row],[Date]]-DATE(Calendar[[#This Row],[Annee]],1,1)+1</f>
        <v>273</v>
      </c>
      <c r="O1370" s="2" t="b">
        <f>IF(OR(Calendar[[#This Row],[Nom_Jour]]="Samedi",Calendar[[#This Row],[Nom_Jour]]="Dimanche"),TRUE)</f>
        <v>1</v>
      </c>
      <c r="P1370" s="1" t="b">
        <f>NOT(ISERROR(VLOOKUP(Calendar[[#This Row],[Date]],Fériés[Date Fériés],1,FALSE)))</f>
        <v>0</v>
      </c>
    </row>
    <row r="1371" spans="1:16" x14ac:dyDescent="0.3">
      <c r="A1371" s="1">
        <v>45200</v>
      </c>
      <c r="B1371" s="1" t="str">
        <f>TEXT(Calendar[[#This Row],[Date]],"aaaa")</f>
        <v>2023</v>
      </c>
      <c r="C1371" s="1" t="str">
        <f>"T"&amp;ROUNDUP(Calendar[[#This Row],[No_Mois]]/3,0)</f>
        <v>T4</v>
      </c>
      <c r="D1371">
        <f t="shared" si="23"/>
        <v>10</v>
      </c>
      <c r="E1371" s="2" t="str">
        <f>"M"&amp;Calendar[[#This Row],[No_Mois]]</f>
        <v>M10</v>
      </c>
      <c r="F1371" s="2" t="str">
        <f>Calendar[[#This Row],[Annee]]&amp;IF(LEN(Calendar[[#This Row],[No_Mois]])=1,"0"&amp;Calendar[[#This Row],[No_Mois]],Calendar[[#This Row],[No_Mois]])</f>
        <v>202310</v>
      </c>
      <c r="G1371" s="1" t="str">
        <f>TEXT(Calendar[[#This Row],[Date]],"mmmm")&amp;" "&amp;TEXT(Calendar[[#This Row],[Date]],"aa")</f>
        <v>octobre 23</v>
      </c>
      <c r="H1371" s="1" t="str">
        <f>TEXT(Calendar[[#This Row],[Date]],"mmm")&amp;" "&amp;TEXT(Calendar[[#This Row],[Date]],"aa")</f>
        <v>oct 23</v>
      </c>
      <c r="I1371" s="2" t="str">
        <f>"S"&amp;IF(LEN(_xlfn.ISOWEEKNUM(Calendar[[#This Row],[Date]]))=1,"0"&amp;_xlfn.ISOWEEKNUM(Calendar[[#This Row],[Date]]),_xlfn.ISOWEEKNUM(Calendar[[#This Row],[Date]]))</f>
        <v>S39</v>
      </c>
      <c r="J1371" s="2" t="str">
        <f>Calendar[[#This Row],[Annee]]&amp;"-"&amp;IF(LEN(_xlfn.ISOWEEKNUM(Calendar[[#This Row],[Date]]))=1,"0"&amp;_xlfn.ISOWEEKNUM(Calendar[[#This Row],[Date]]),_xlfn.ISOWEEKNUM(Calendar[[#This Row],[Date]]))</f>
        <v>2023-39</v>
      </c>
      <c r="K1371" s="2" t="str">
        <f>TEXT(Calendar[[#This Row],[Date]],"jjjj")</f>
        <v>dimanche</v>
      </c>
      <c r="L1371" s="2">
        <f>WEEKDAY(Calendar[[#This Row],[Date]],2)</f>
        <v>7</v>
      </c>
      <c r="M1371" s="2">
        <f>DAY(Calendar[[#This Row],[Date]])</f>
        <v>1</v>
      </c>
      <c r="N1371" s="2">
        <f>Calendar[[#This Row],[Date]]-DATE(Calendar[[#This Row],[Annee]],1,1)+1</f>
        <v>274</v>
      </c>
      <c r="O1371" s="2" t="b">
        <f>IF(OR(Calendar[[#This Row],[Nom_Jour]]="Samedi",Calendar[[#This Row],[Nom_Jour]]="Dimanche"),TRUE)</f>
        <v>1</v>
      </c>
      <c r="P1371" s="1" t="b">
        <f>NOT(ISERROR(VLOOKUP(Calendar[[#This Row],[Date]],Fériés[Date Fériés],1,FALSE)))</f>
        <v>0</v>
      </c>
    </row>
    <row r="1372" spans="1:16" x14ac:dyDescent="0.3">
      <c r="A1372" s="1">
        <v>45201</v>
      </c>
      <c r="B1372" s="1" t="str">
        <f>TEXT(Calendar[[#This Row],[Date]],"aaaa")</f>
        <v>2023</v>
      </c>
      <c r="C1372" s="1" t="str">
        <f>"T"&amp;ROUNDUP(Calendar[[#This Row],[No_Mois]]/3,0)</f>
        <v>T4</v>
      </c>
      <c r="D1372">
        <f t="shared" si="23"/>
        <v>10</v>
      </c>
      <c r="E1372" s="2" t="str">
        <f>"M"&amp;Calendar[[#This Row],[No_Mois]]</f>
        <v>M10</v>
      </c>
      <c r="F1372" s="2" t="str">
        <f>Calendar[[#This Row],[Annee]]&amp;IF(LEN(Calendar[[#This Row],[No_Mois]])=1,"0"&amp;Calendar[[#This Row],[No_Mois]],Calendar[[#This Row],[No_Mois]])</f>
        <v>202310</v>
      </c>
      <c r="G1372" s="1" t="str">
        <f>TEXT(Calendar[[#This Row],[Date]],"mmmm")&amp;" "&amp;TEXT(Calendar[[#This Row],[Date]],"aa")</f>
        <v>octobre 23</v>
      </c>
      <c r="H1372" s="1" t="str">
        <f>TEXT(Calendar[[#This Row],[Date]],"mmm")&amp;" "&amp;TEXT(Calendar[[#This Row],[Date]],"aa")</f>
        <v>oct 23</v>
      </c>
      <c r="I1372" s="2" t="str">
        <f>"S"&amp;IF(LEN(_xlfn.ISOWEEKNUM(Calendar[[#This Row],[Date]]))=1,"0"&amp;_xlfn.ISOWEEKNUM(Calendar[[#This Row],[Date]]),_xlfn.ISOWEEKNUM(Calendar[[#This Row],[Date]]))</f>
        <v>S40</v>
      </c>
      <c r="J1372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2" s="2" t="str">
        <f>TEXT(Calendar[[#This Row],[Date]],"jjjj")</f>
        <v>lundi</v>
      </c>
      <c r="L1372" s="2">
        <f>WEEKDAY(Calendar[[#This Row],[Date]],2)</f>
        <v>1</v>
      </c>
      <c r="M1372" s="2">
        <f>DAY(Calendar[[#This Row],[Date]])</f>
        <v>2</v>
      </c>
      <c r="N1372" s="2">
        <f>Calendar[[#This Row],[Date]]-DATE(Calendar[[#This Row],[Annee]],1,1)+1</f>
        <v>275</v>
      </c>
      <c r="O1372" s="2" t="b">
        <f>IF(OR(Calendar[[#This Row],[Nom_Jour]]="Samedi",Calendar[[#This Row],[Nom_Jour]]="Dimanche"),TRUE)</f>
        <v>0</v>
      </c>
      <c r="P1372" s="1" t="b">
        <f>NOT(ISERROR(VLOOKUP(Calendar[[#This Row],[Date]],Fériés[Date Fériés],1,FALSE)))</f>
        <v>0</v>
      </c>
    </row>
    <row r="1373" spans="1:16" x14ac:dyDescent="0.3">
      <c r="A1373" s="1">
        <v>45202</v>
      </c>
      <c r="B1373" s="1" t="str">
        <f>TEXT(Calendar[[#This Row],[Date]],"aaaa")</f>
        <v>2023</v>
      </c>
      <c r="C1373" s="1" t="str">
        <f>"T"&amp;ROUNDUP(Calendar[[#This Row],[No_Mois]]/3,0)</f>
        <v>T4</v>
      </c>
      <c r="D1373">
        <f t="shared" si="23"/>
        <v>10</v>
      </c>
      <c r="E1373" s="2" t="str">
        <f>"M"&amp;Calendar[[#This Row],[No_Mois]]</f>
        <v>M10</v>
      </c>
      <c r="F1373" s="2" t="str">
        <f>Calendar[[#This Row],[Annee]]&amp;IF(LEN(Calendar[[#This Row],[No_Mois]])=1,"0"&amp;Calendar[[#This Row],[No_Mois]],Calendar[[#This Row],[No_Mois]])</f>
        <v>202310</v>
      </c>
      <c r="G1373" s="1" t="str">
        <f>TEXT(Calendar[[#This Row],[Date]],"mmmm")&amp;" "&amp;TEXT(Calendar[[#This Row],[Date]],"aa")</f>
        <v>octobre 23</v>
      </c>
      <c r="H1373" s="1" t="str">
        <f>TEXT(Calendar[[#This Row],[Date]],"mmm")&amp;" "&amp;TEXT(Calendar[[#This Row],[Date]],"aa")</f>
        <v>oct 23</v>
      </c>
      <c r="I1373" s="2" t="str">
        <f>"S"&amp;IF(LEN(_xlfn.ISOWEEKNUM(Calendar[[#This Row],[Date]]))=1,"0"&amp;_xlfn.ISOWEEKNUM(Calendar[[#This Row],[Date]]),_xlfn.ISOWEEKNUM(Calendar[[#This Row],[Date]]))</f>
        <v>S40</v>
      </c>
      <c r="J1373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3" s="2" t="str">
        <f>TEXT(Calendar[[#This Row],[Date]],"jjjj")</f>
        <v>mardi</v>
      </c>
      <c r="L1373" s="2">
        <f>WEEKDAY(Calendar[[#This Row],[Date]],2)</f>
        <v>2</v>
      </c>
      <c r="M1373" s="2">
        <f>DAY(Calendar[[#This Row],[Date]])</f>
        <v>3</v>
      </c>
      <c r="N1373" s="2">
        <f>Calendar[[#This Row],[Date]]-DATE(Calendar[[#This Row],[Annee]],1,1)+1</f>
        <v>276</v>
      </c>
      <c r="O1373" s="2" t="b">
        <f>IF(OR(Calendar[[#This Row],[Nom_Jour]]="Samedi",Calendar[[#This Row],[Nom_Jour]]="Dimanche"),TRUE)</f>
        <v>0</v>
      </c>
      <c r="P1373" s="1" t="b">
        <f>NOT(ISERROR(VLOOKUP(Calendar[[#This Row],[Date]],Fériés[Date Fériés],1,FALSE)))</f>
        <v>0</v>
      </c>
    </row>
    <row r="1374" spans="1:16" x14ac:dyDescent="0.3">
      <c r="A1374" s="1">
        <v>45203</v>
      </c>
      <c r="B1374" s="1" t="str">
        <f>TEXT(Calendar[[#This Row],[Date]],"aaaa")</f>
        <v>2023</v>
      </c>
      <c r="C1374" s="1" t="str">
        <f>"T"&amp;ROUNDUP(Calendar[[#This Row],[No_Mois]]/3,0)</f>
        <v>T4</v>
      </c>
      <c r="D1374">
        <f t="shared" si="23"/>
        <v>10</v>
      </c>
      <c r="E1374" s="2" t="str">
        <f>"M"&amp;Calendar[[#This Row],[No_Mois]]</f>
        <v>M10</v>
      </c>
      <c r="F1374" s="2" t="str">
        <f>Calendar[[#This Row],[Annee]]&amp;IF(LEN(Calendar[[#This Row],[No_Mois]])=1,"0"&amp;Calendar[[#This Row],[No_Mois]],Calendar[[#This Row],[No_Mois]])</f>
        <v>202310</v>
      </c>
      <c r="G1374" s="1" t="str">
        <f>TEXT(Calendar[[#This Row],[Date]],"mmmm")&amp;" "&amp;TEXT(Calendar[[#This Row],[Date]],"aa")</f>
        <v>octobre 23</v>
      </c>
      <c r="H1374" s="1" t="str">
        <f>TEXT(Calendar[[#This Row],[Date]],"mmm")&amp;" "&amp;TEXT(Calendar[[#This Row],[Date]],"aa")</f>
        <v>oct 23</v>
      </c>
      <c r="I1374" s="2" t="str">
        <f>"S"&amp;IF(LEN(_xlfn.ISOWEEKNUM(Calendar[[#This Row],[Date]]))=1,"0"&amp;_xlfn.ISOWEEKNUM(Calendar[[#This Row],[Date]]),_xlfn.ISOWEEKNUM(Calendar[[#This Row],[Date]]))</f>
        <v>S40</v>
      </c>
      <c r="J1374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4" s="2" t="str">
        <f>TEXT(Calendar[[#This Row],[Date]],"jjjj")</f>
        <v>mercredi</v>
      </c>
      <c r="L1374" s="2">
        <f>WEEKDAY(Calendar[[#This Row],[Date]],2)</f>
        <v>3</v>
      </c>
      <c r="M1374" s="2">
        <f>DAY(Calendar[[#This Row],[Date]])</f>
        <v>4</v>
      </c>
      <c r="N1374" s="2">
        <f>Calendar[[#This Row],[Date]]-DATE(Calendar[[#This Row],[Annee]],1,1)+1</f>
        <v>277</v>
      </c>
      <c r="O1374" s="2" t="b">
        <f>IF(OR(Calendar[[#This Row],[Nom_Jour]]="Samedi",Calendar[[#This Row],[Nom_Jour]]="Dimanche"),TRUE)</f>
        <v>0</v>
      </c>
      <c r="P1374" s="1" t="b">
        <f>NOT(ISERROR(VLOOKUP(Calendar[[#This Row],[Date]],Fériés[Date Fériés],1,FALSE)))</f>
        <v>0</v>
      </c>
    </row>
    <row r="1375" spans="1:16" x14ac:dyDescent="0.3">
      <c r="A1375" s="1">
        <v>45204</v>
      </c>
      <c r="B1375" s="1" t="str">
        <f>TEXT(Calendar[[#This Row],[Date]],"aaaa")</f>
        <v>2023</v>
      </c>
      <c r="C1375" s="1" t="str">
        <f>"T"&amp;ROUNDUP(Calendar[[#This Row],[No_Mois]]/3,0)</f>
        <v>T4</v>
      </c>
      <c r="D1375">
        <f t="shared" si="23"/>
        <v>10</v>
      </c>
      <c r="E1375" s="2" t="str">
        <f>"M"&amp;Calendar[[#This Row],[No_Mois]]</f>
        <v>M10</v>
      </c>
      <c r="F1375" s="2" t="str">
        <f>Calendar[[#This Row],[Annee]]&amp;IF(LEN(Calendar[[#This Row],[No_Mois]])=1,"0"&amp;Calendar[[#This Row],[No_Mois]],Calendar[[#This Row],[No_Mois]])</f>
        <v>202310</v>
      </c>
      <c r="G1375" s="1" t="str">
        <f>TEXT(Calendar[[#This Row],[Date]],"mmmm")&amp;" "&amp;TEXT(Calendar[[#This Row],[Date]],"aa")</f>
        <v>octobre 23</v>
      </c>
      <c r="H1375" s="1" t="str">
        <f>TEXT(Calendar[[#This Row],[Date]],"mmm")&amp;" "&amp;TEXT(Calendar[[#This Row],[Date]],"aa")</f>
        <v>oct 23</v>
      </c>
      <c r="I1375" s="2" t="str">
        <f>"S"&amp;IF(LEN(_xlfn.ISOWEEKNUM(Calendar[[#This Row],[Date]]))=1,"0"&amp;_xlfn.ISOWEEKNUM(Calendar[[#This Row],[Date]]),_xlfn.ISOWEEKNUM(Calendar[[#This Row],[Date]]))</f>
        <v>S40</v>
      </c>
      <c r="J1375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5" s="2" t="str">
        <f>TEXT(Calendar[[#This Row],[Date]],"jjjj")</f>
        <v>jeudi</v>
      </c>
      <c r="L1375" s="2">
        <f>WEEKDAY(Calendar[[#This Row],[Date]],2)</f>
        <v>4</v>
      </c>
      <c r="M1375" s="2">
        <f>DAY(Calendar[[#This Row],[Date]])</f>
        <v>5</v>
      </c>
      <c r="N1375" s="2">
        <f>Calendar[[#This Row],[Date]]-DATE(Calendar[[#This Row],[Annee]],1,1)+1</f>
        <v>278</v>
      </c>
      <c r="O1375" s="2" t="b">
        <f>IF(OR(Calendar[[#This Row],[Nom_Jour]]="Samedi",Calendar[[#This Row],[Nom_Jour]]="Dimanche"),TRUE)</f>
        <v>0</v>
      </c>
      <c r="P1375" s="1" t="b">
        <f>NOT(ISERROR(VLOOKUP(Calendar[[#This Row],[Date]],Fériés[Date Fériés],1,FALSE)))</f>
        <v>0</v>
      </c>
    </row>
    <row r="1376" spans="1:16" x14ac:dyDescent="0.3">
      <c r="A1376" s="1">
        <v>45205</v>
      </c>
      <c r="B1376" s="1" t="str">
        <f>TEXT(Calendar[[#This Row],[Date]],"aaaa")</f>
        <v>2023</v>
      </c>
      <c r="C1376" s="1" t="str">
        <f>"T"&amp;ROUNDUP(Calendar[[#This Row],[No_Mois]]/3,0)</f>
        <v>T4</v>
      </c>
      <c r="D1376">
        <f t="shared" si="23"/>
        <v>10</v>
      </c>
      <c r="E1376" s="2" t="str">
        <f>"M"&amp;Calendar[[#This Row],[No_Mois]]</f>
        <v>M10</v>
      </c>
      <c r="F1376" s="2" t="str">
        <f>Calendar[[#This Row],[Annee]]&amp;IF(LEN(Calendar[[#This Row],[No_Mois]])=1,"0"&amp;Calendar[[#This Row],[No_Mois]],Calendar[[#This Row],[No_Mois]])</f>
        <v>202310</v>
      </c>
      <c r="G1376" s="1" t="str">
        <f>TEXT(Calendar[[#This Row],[Date]],"mmmm")&amp;" "&amp;TEXT(Calendar[[#This Row],[Date]],"aa")</f>
        <v>octobre 23</v>
      </c>
      <c r="H1376" s="1" t="str">
        <f>TEXT(Calendar[[#This Row],[Date]],"mmm")&amp;" "&amp;TEXT(Calendar[[#This Row],[Date]],"aa")</f>
        <v>oct 23</v>
      </c>
      <c r="I1376" s="2" t="str">
        <f>"S"&amp;IF(LEN(_xlfn.ISOWEEKNUM(Calendar[[#This Row],[Date]]))=1,"0"&amp;_xlfn.ISOWEEKNUM(Calendar[[#This Row],[Date]]),_xlfn.ISOWEEKNUM(Calendar[[#This Row],[Date]]))</f>
        <v>S40</v>
      </c>
      <c r="J1376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6" s="2" t="str">
        <f>TEXT(Calendar[[#This Row],[Date]],"jjjj")</f>
        <v>vendredi</v>
      </c>
      <c r="L1376" s="2">
        <f>WEEKDAY(Calendar[[#This Row],[Date]],2)</f>
        <v>5</v>
      </c>
      <c r="M1376" s="2">
        <f>DAY(Calendar[[#This Row],[Date]])</f>
        <v>6</v>
      </c>
      <c r="N1376" s="2">
        <f>Calendar[[#This Row],[Date]]-DATE(Calendar[[#This Row],[Annee]],1,1)+1</f>
        <v>279</v>
      </c>
      <c r="O1376" s="2" t="b">
        <f>IF(OR(Calendar[[#This Row],[Nom_Jour]]="Samedi",Calendar[[#This Row],[Nom_Jour]]="Dimanche"),TRUE)</f>
        <v>0</v>
      </c>
      <c r="P1376" s="1" t="b">
        <f>NOT(ISERROR(VLOOKUP(Calendar[[#This Row],[Date]],Fériés[Date Fériés],1,FALSE)))</f>
        <v>0</v>
      </c>
    </row>
    <row r="1377" spans="1:16" x14ac:dyDescent="0.3">
      <c r="A1377" s="1">
        <v>45206</v>
      </c>
      <c r="B1377" s="1" t="str">
        <f>TEXT(Calendar[[#This Row],[Date]],"aaaa")</f>
        <v>2023</v>
      </c>
      <c r="C1377" s="1" t="str">
        <f>"T"&amp;ROUNDUP(Calendar[[#This Row],[No_Mois]]/3,0)</f>
        <v>T4</v>
      </c>
      <c r="D1377">
        <f t="shared" si="23"/>
        <v>10</v>
      </c>
      <c r="E1377" s="2" t="str">
        <f>"M"&amp;Calendar[[#This Row],[No_Mois]]</f>
        <v>M10</v>
      </c>
      <c r="F1377" s="2" t="str">
        <f>Calendar[[#This Row],[Annee]]&amp;IF(LEN(Calendar[[#This Row],[No_Mois]])=1,"0"&amp;Calendar[[#This Row],[No_Mois]],Calendar[[#This Row],[No_Mois]])</f>
        <v>202310</v>
      </c>
      <c r="G1377" s="1" t="str">
        <f>TEXT(Calendar[[#This Row],[Date]],"mmmm")&amp;" "&amp;TEXT(Calendar[[#This Row],[Date]],"aa")</f>
        <v>octobre 23</v>
      </c>
      <c r="H1377" s="1" t="str">
        <f>TEXT(Calendar[[#This Row],[Date]],"mmm")&amp;" "&amp;TEXT(Calendar[[#This Row],[Date]],"aa")</f>
        <v>oct 23</v>
      </c>
      <c r="I1377" s="2" t="str">
        <f>"S"&amp;IF(LEN(_xlfn.ISOWEEKNUM(Calendar[[#This Row],[Date]]))=1,"0"&amp;_xlfn.ISOWEEKNUM(Calendar[[#This Row],[Date]]),_xlfn.ISOWEEKNUM(Calendar[[#This Row],[Date]]))</f>
        <v>S40</v>
      </c>
      <c r="J1377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7" s="2" t="str">
        <f>TEXT(Calendar[[#This Row],[Date]],"jjjj")</f>
        <v>samedi</v>
      </c>
      <c r="L1377" s="2">
        <f>WEEKDAY(Calendar[[#This Row],[Date]],2)</f>
        <v>6</v>
      </c>
      <c r="M1377" s="2">
        <f>DAY(Calendar[[#This Row],[Date]])</f>
        <v>7</v>
      </c>
      <c r="N1377" s="2">
        <f>Calendar[[#This Row],[Date]]-DATE(Calendar[[#This Row],[Annee]],1,1)+1</f>
        <v>280</v>
      </c>
      <c r="O1377" s="2" t="b">
        <f>IF(OR(Calendar[[#This Row],[Nom_Jour]]="Samedi",Calendar[[#This Row],[Nom_Jour]]="Dimanche"),TRUE)</f>
        <v>1</v>
      </c>
      <c r="P1377" s="1" t="b">
        <f>NOT(ISERROR(VLOOKUP(Calendar[[#This Row],[Date]],Fériés[Date Fériés],1,FALSE)))</f>
        <v>0</v>
      </c>
    </row>
    <row r="1378" spans="1:16" x14ac:dyDescent="0.3">
      <c r="A1378" s="1">
        <v>45207</v>
      </c>
      <c r="B1378" s="1" t="str">
        <f>TEXT(Calendar[[#This Row],[Date]],"aaaa")</f>
        <v>2023</v>
      </c>
      <c r="C1378" s="1" t="str">
        <f>"T"&amp;ROUNDUP(Calendar[[#This Row],[No_Mois]]/3,0)</f>
        <v>T4</v>
      </c>
      <c r="D1378">
        <f t="shared" si="23"/>
        <v>10</v>
      </c>
      <c r="E1378" s="2" t="str">
        <f>"M"&amp;Calendar[[#This Row],[No_Mois]]</f>
        <v>M10</v>
      </c>
      <c r="F1378" s="2" t="str">
        <f>Calendar[[#This Row],[Annee]]&amp;IF(LEN(Calendar[[#This Row],[No_Mois]])=1,"0"&amp;Calendar[[#This Row],[No_Mois]],Calendar[[#This Row],[No_Mois]])</f>
        <v>202310</v>
      </c>
      <c r="G1378" s="1" t="str">
        <f>TEXT(Calendar[[#This Row],[Date]],"mmmm")&amp;" "&amp;TEXT(Calendar[[#This Row],[Date]],"aa")</f>
        <v>octobre 23</v>
      </c>
      <c r="H1378" s="1" t="str">
        <f>TEXT(Calendar[[#This Row],[Date]],"mmm")&amp;" "&amp;TEXT(Calendar[[#This Row],[Date]],"aa")</f>
        <v>oct 23</v>
      </c>
      <c r="I1378" s="2" t="str">
        <f>"S"&amp;IF(LEN(_xlfn.ISOWEEKNUM(Calendar[[#This Row],[Date]]))=1,"0"&amp;_xlfn.ISOWEEKNUM(Calendar[[#This Row],[Date]]),_xlfn.ISOWEEKNUM(Calendar[[#This Row],[Date]]))</f>
        <v>S40</v>
      </c>
      <c r="J1378" s="2" t="str">
        <f>Calendar[[#This Row],[Annee]]&amp;"-"&amp;IF(LEN(_xlfn.ISOWEEKNUM(Calendar[[#This Row],[Date]]))=1,"0"&amp;_xlfn.ISOWEEKNUM(Calendar[[#This Row],[Date]]),_xlfn.ISOWEEKNUM(Calendar[[#This Row],[Date]]))</f>
        <v>2023-40</v>
      </c>
      <c r="K1378" s="2" t="str">
        <f>TEXT(Calendar[[#This Row],[Date]],"jjjj")</f>
        <v>dimanche</v>
      </c>
      <c r="L1378" s="2">
        <f>WEEKDAY(Calendar[[#This Row],[Date]],2)</f>
        <v>7</v>
      </c>
      <c r="M1378" s="2">
        <f>DAY(Calendar[[#This Row],[Date]])</f>
        <v>8</v>
      </c>
      <c r="N1378" s="2">
        <f>Calendar[[#This Row],[Date]]-DATE(Calendar[[#This Row],[Annee]],1,1)+1</f>
        <v>281</v>
      </c>
      <c r="O1378" s="2" t="b">
        <f>IF(OR(Calendar[[#This Row],[Nom_Jour]]="Samedi",Calendar[[#This Row],[Nom_Jour]]="Dimanche"),TRUE)</f>
        <v>1</v>
      </c>
      <c r="P1378" s="1" t="b">
        <f>NOT(ISERROR(VLOOKUP(Calendar[[#This Row],[Date]],Fériés[Date Fériés],1,FALSE)))</f>
        <v>0</v>
      </c>
    </row>
    <row r="1379" spans="1:16" x14ac:dyDescent="0.3">
      <c r="A1379" s="1">
        <v>45208</v>
      </c>
      <c r="B1379" s="1" t="str">
        <f>TEXT(Calendar[[#This Row],[Date]],"aaaa")</f>
        <v>2023</v>
      </c>
      <c r="C1379" s="1" t="str">
        <f>"T"&amp;ROUNDUP(Calendar[[#This Row],[No_Mois]]/3,0)</f>
        <v>T4</v>
      </c>
      <c r="D1379">
        <f t="shared" si="23"/>
        <v>10</v>
      </c>
      <c r="E1379" s="2" t="str">
        <f>"M"&amp;Calendar[[#This Row],[No_Mois]]</f>
        <v>M10</v>
      </c>
      <c r="F1379" s="2" t="str">
        <f>Calendar[[#This Row],[Annee]]&amp;IF(LEN(Calendar[[#This Row],[No_Mois]])=1,"0"&amp;Calendar[[#This Row],[No_Mois]],Calendar[[#This Row],[No_Mois]])</f>
        <v>202310</v>
      </c>
      <c r="G1379" s="1" t="str">
        <f>TEXT(Calendar[[#This Row],[Date]],"mmmm")&amp;" "&amp;TEXT(Calendar[[#This Row],[Date]],"aa")</f>
        <v>octobre 23</v>
      </c>
      <c r="H1379" s="1" t="str">
        <f>TEXT(Calendar[[#This Row],[Date]],"mmm")&amp;" "&amp;TEXT(Calendar[[#This Row],[Date]],"aa")</f>
        <v>oct 23</v>
      </c>
      <c r="I1379" s="2" t="str">
        <f>"S"&amp;IF(LEN(_xlfn.ISOWEEKNUM(Calendar[[#This Row],[Date]]))=1,"0"&amp;_xlfn.ISOWEEKNUM(Calendar[[#This Row],[Date]]),_xlfn.ISOWEEKNUM(Calendar[[#This Row],[Date]]))</f>
        <v>S41</v>
      </c>
      <c r="J1379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79" s="2" t="str">
        <f>TEXT(Calendar[[#This Row],[Date]],"jjjj")</f>
        <v>lundi</v>
      </c>
      <c r="L1379" s="2">
        <f>WEEKDAY(Calendar[[#This Row],[Date]],2)</f>
        <v>1</v>
      </c>
      <c r="M1379" s="2">
        <f>DAY(Calendar[[#This Row],[Date]])</f>
        <v>9</v>
      </c>
      <c r="N1379" s="2">
        <f>Calendar[[#This Row],[Date]]-DATE(Calendar[[#This Row],[Annee]],1,1)+1</f>
        <v>282</v>
      </c>
      <c r="O1379" s="2" t="b">
        <f>IF(OR(Calendar[[#This Row],[Nom_Jour]]="Samedi",Calendar[[#This Row],[Nom_Jour]]="Dimanche"),TRUE)</f>
        <v>0</v>
      </c>
      <c r="P1379" s="1" t="b">
        <f>NOT(ISERROR(VLOOKUP(Calendar[[#This Row],[Date]],Fériés[Date Fériés],1,FALSE)))</f>
        <v>0</v>
      </c>
    </row>
    <row r="1380" spans="1:16" x14ac:dyDescent="0.3">
      <c r="A1380" s="1">
        <v>45209</v>
      </c>
      <c r="B1380" s="1" t="str">
        <f>TEXT(Calendar[[#This Row],[Date]],"aaaa")</f>
        <v>2023</v>
      </c>
      <c r="C1380" s="1" t="str">
        <f>"T"&amp;ROUNDUP(Calendar[[#This Row],[No_Mois]]/3,0)</f>
        <v>T4</v>
      </c>
      <c r="D1380">
        <f t="shared" si="23"/>
        <v>10</v>
      </c>
      <c r="E1380" s="2" t="str">
        <f>"M"&amp;Calendar[[#This Row],[No_Mois]]</f>
        <v>M10</v>
      </c>
      <c r="F1380" s="2" t="str">
        <f>Calendar[[#This Row],[Annee]]&amp;IF(LEN(Calendar[[#This Row],[No_Mois]])=1,"0"&amp;Calendar[[#This Row],[No_Mois]],Calendar[[#This Row],[No_Mois]])</f>
        <v>202310</v>
      </c>
      <c r="G1380" s="1" t="str">
        <f>TEXT(Calendar[[#This Row],[Date]],"mmmm")&amp;" "&amp;TEXT(Calendar[[#This Row],[Date]],"aa")</f>
        <v>octobre 23</v>
      </c>
      <c r="H1380" s="1" t="str">
        <f>TEXT(Calendar[[#This Row],[Date]],"mmm")&amp;" "&amp;TEXT(Calendar[[#This Row],[Date]],"aa")</f>
        <v>oct 23</v>
      </c>
      <c r="I1380" s="2" t="str">
        <f>"S"&amp;IF(LEN(_xlfn.ISOWEEKNUM(Calendar[[#This Row],[Date]]))=1,"0"&amp;_xlfn.ISOWEEKNUM(Calendar[[#This Row],[Date]]),_xlfn.ISOWEEKNUM(Calendar[[#This Row],[Date]]))</f>
        <v>S41</v>
      </c>
      <c r="J1380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80" s="2" t="str">
        <f>TEXT(Calendar[[#This Row],[Date]],"jjjj")</f>
        <v>mardi</v>
      </c>
      <c r="L1380" s="2">
        <f>WEEKDAY(Calendar[[#This Row],[Date]],2)</f>
        <v>2</v>
      </c>
      <c r="M1380" s="2">
        <f>DAY(Calendar[[#This Row],[Date]])</f>
        <v>10</v>
      </c>
      <c r="N1380" s="2">
        <f>Calendar[[#This Row],[Date]]-DATE(Calendar[[#This Row],[Annee]],1,1)+1</f>
        <v>283</v>
      </c>
      <c r="O1380" s="2" t="b">
        <f>IF(OR(Calendar[[#This Row],[Nom_Jour]]="Samedi",Calendar[[#This Row],[Nom_Jour]]="Dimanche"),TRUE)</f>
        <v>0</v>
      </c>
      <c r="P1380" s="1" t="b">
        <f>NOT(ISERROR(VLOOKUP(Calendar[[#This Row],[Date]],Fériés[Date Fériés],1,FALSE)))</f>
        <v>0</v>
      </c>
    </row>
    <row r="1381" spans="1:16" x14ac:dyDescent="0.3">
      <c r="A1381" s="1">
        <v>45210</v>
      </c>
      <c r="B1381" s="1" t="str">
        <f>TEXT(Calendar[[#This Row],[Date]],"aaaa")</f>
        <v>2023</v>
      </c>
      <c r="C1381" s="1" t="str">
        <f>"T"&amp;ROUNDUP(Calendar[[#This Row],[No_Mois]]/3,0)</f>
        <v>T4</v>
      </c>
      <c r="D1381">
        <f t="shared" si="23"/>
        <v>10</v>
      </c>
      <c r="E1381" s="2" t="str">
        <f>"M"&amp;Calendar[[#This Row],[No_Mois]]</f>
        <v>M10</v>
      </c>
      <c r="F1381" s="2" t="str">
        <f>Calendar[[#This Row],[Annee]]&amp;IF(LEN(Calendar[[#This Row],[No_Mois]])=1,"0"&amp;Calendar[[#This Row],[No_Mois]],Calendar[[#This Row],[No_Mois]])</f>
        <v>202310</v>
      </c>
      <c r="G1381" s="1" t="str">
        <f>TEXT(Calendar[[#This Row],[Date]],"mmmm")&amp;" "&amp;TEXT(Calendar[[#This Row],[Date]],"aa")</f>
        <v>octobre 23</v>
      </c>
      <c r="H1381" s="1" t="str">
        <f>TEXT(Calendar[[#This Row],[Date]],"mmm")&amp;" "&amp;TEXT(Calendar[[#This Row],[Date]],"aa")</f>
        <v>oct 23</v>
      </c>
      <c r="I1381" s="2" t="str">
        <f>"S"&amp;IF(LEN(_xlfn.ISOWEEKNUM(Calendar[[#This Row],[Date]]))=1,"0"&amp;_xlfn.ISOWEEKNUM(Calendar[[#This Row],[Date]]),_xlfn.ISOWEEKNUM(Calendar[[#This Row],[Date]]))</f>
        <v>S41</v>
      </c>
      <c r="J1381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81" s="2" t="str">
        <f>TEXT(Calendar[[#This Row],[Date]],"jjjj")</f>
        <v>mercredi</v>
      </c>
      <c r="L1381" s="2">
        <f>WEEKDAY(Calendar[[#This Row],[Date]],2)</f>
        <v>3</v>
      </c>
      <c r="M1381" s="2">
        <f>DAY(Calendar[[#This Row],[Date]])</f>
        <v>11</v>
      </c>
      <c r="N1381" s="2">
        <f>Calendar[[#This Row],[Date]]-DATE(Calendar[[#This Row],[Annee]],1,1)+1</f>
        <v>284</v>
      </c>
      <c r="O1381" s="2" t="b">
        <f>IF(OR(Calendar[[#This Row],[Nom_Jour]]="Samedi",Calendar[[#This Row],[Nom_Jour]]="Dimanche"),TRUE)</f>
        <v>0</v>
      </c>
      <c r="P1381" s="1" t="b">
        <f>NOT(ISERROR(VLOOKUP(Calendar[[#This Row],[Date]],Fériés[Date Fériés],1,FALSE)))</f>
        <v>0</v>
      </c>
    </row>
    <row r="1382" spans="1:16" x14ac:dyDescent="0.3">
      <c r="A1382" s="1">
        <v>45211</v>
      </c>
      <c r="B1382" s="1" t="str">
        <f>TEXT(Calendar[[#This Row],[Date]],"aaaa")</f>
        <v>2023</v>
      </c>
      <c r="C1382" s="1" t="str">
        <f>"T"&amp;ROUNDUP(Calendar[[#This Row],[No_Mois]]/3,0)</f>
        <v>T4</v>
      </c>
      <c r="D1382">
        <f t="shared" si="23"/>
        <v>10</v>
      </c>
      <c r="E1382" s="2" t="str">
        <f>"M"&amp;Calendar[[#This Row],[No_Mois]]</f>
        <v>M10</v>
      </c>
      <c r="F1382" s="2" t="str">
        <f>Calendar[[#This Row],[Annee]]&amp;IF(LEN(Calendar[[#This Row],[No_Mois]])=1,"0"&amp;Calendar[[#This Row],[No_Mois]],Calendar[[#This Row],[No_Mois]])</f>
        <v>202310</v>
      </c>
      <c r="G1382" s="1" t="str">
        <f>TEXT(Calendar[[#This Row],[Date]],"mmmm")&amp;" "&amp;TEXT(Calendar[[#This Row],[Date]],"aa")</f>
        <v>octobre 23</v>
      </c>
      <c r="H1382" s="1" t="str">
        <f>TEXT(Calendar[[#This Row],[Date]],"mmm")&amp;" "&amp;TEXT(Calendar[[#This Row],[Date]],"aa")</f>
        <v>oct 23</v>
      </c>
      <c r="I1382" s="2" t="str">
        <f>"S"&amp;IF(LEN(_xlfn.ISOWEEKNUM(Calendar[[#This Row],[Date]]))=1,"0"&amp;_xlfn.ISOWEEKNUM(Calendar[[#This Row],[Date]]),_xlfn.ISOWEEKNUM(Calendar[[#This Row],[Date]]))</f>
        <v>S41</v>
      </c>
      <c r="J1382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82" s="2" t="str">
        <f>TEXT(Calendar[[#This Row],[Date]],"jjjj")</f>
        <v>jeudi</v>
      </c>
      <c r="L1382" s="2">
        <f>WEEKDAY(Calendar[[#This Row],[Date]],2)</f>
        <v>4</v>
      </c>
      <c r="M1382" s="2">
        <f>DAY(Calendar[[#This Row],[Date]])</f>
        <v>12</v>
      </c>
      <c r="N1382" s="2">
        <f>Calendar[[#This Row],[Date]]-DATE(Calendar[[#This Row],[Annee]],1,1)+1</f>
        <v>285</v>
      </c>
      <c r="O1382" s="2" t="b">
        <f>IF(OR(Calendar[[#This Row],[Nom_Jour]]="Samedi",Calendar[[#This Row],[Nom_Jour]]="Dimanche"),TRUE)</f>
        <v>0</v>
      </c>
      <c r="P1382" s="1" t="b">
        <f>NOT(ISERROR(VLOOKUP(Calendar[[#This Row],[Date]],Fériés[Date Fériés],1,FALSE)))</f>
        <v>0</v>
      </c>
    </row>
    <row r="1383" spans="1:16" x14ac:dyDescent="0.3">
      <c r="A1383" s="1">
        <v>45212</v>
      </c>
      <c r="B1383" s="1" t="str">
        <f>TEXT(Calendar[[#This Row],[Date]],"aaaa")</f>
        <v>2023</v>
      </c>
      <c r="C1383" s="1" t="str">
        <f>"T"&amp;ROUNDUP(Calendar[[#This Row],[No_Mois]]/3,0)</f>
        <v>T4</v>
      </c>
      <c r="D1383">
        <f t="shared" si="23"/>
        <v>10</v>
      </c>
      <c r="E1383" s="2" t="str">
        <f>"M"&amp;Calendar[[#This Row],[No_Mois]]</f>
        <v>M10</v>
      </c>
      <c r="F1383" s="2" t="str">
        <f>Calendar[[#This Row],[Annee]]&amp;IF(LEN(Calendar[[#This Row],[No_Mois]])=1,"0"&amp;Calendar[[#This Row],[No_Mois]],Calendar[[#This Row],[No_Mois]])</f>
        <v>202310</v>
      </c>
      <c r="G1383" s="1" t="str">
        <f>TEXT(Calendar[[#This Row],[Date]],"mmmm")&amp;" "&amp;TEXT(Calendar[[#This Row],[Date]],"aa")</f>
        <v>octobre 23</v>
      </c>
      <c r="H1383" s="1" t="str">
        <f>TEXT(Calendar[[#This Row],[Date]],"mmm")&amp;" "&amp;TEXT(Calendar[[#This Row],[Date]],"aa")</f>
        <v>oct 23</v>
      </c>
      <c r="I1383" s="2" t="str">
        <f>"S"&amp;IF(LEN(_xlfn.ISOWEEKNUM(Calendar[[#This Row],[Date]]))=1,"0"&amp;_xlfn.ISOWEEKNUM(Calendar[[#This Row],[Date]]),_xlfn.ISOWEEKNUM(Calendar[[#This Row],[Date]]))</f>
        <v>S41</v>
      </c>
      <c r="J1383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83" s="2" t="str">
        <f>TEXT(Calendar[[#This Row],[Date]],"jjjj")</f>
        <v>vendredi</v>
      </c>
      <c r="L1383" s="2">
        <f>WEEKDAY(Calendar[[#This Row],[Date]],2)</f>
        <v>5</v>
      </c>
      <c r="M1383" s="2">
        <f>DAY(Calendar[[#This Row],[Date]])</f>
        <v>13</v>
      </c>
      <c r="N1383" s="2">
        <f>Calendar[[#This Row],[Date]]-DATE(Calendar[[#This Row],[Annee]],1,1)+1</f>
        <v>286</v>
      </c>
      <c r="O1383" s="2" t="b">
        <f>IF(OR(Calendar[[#This Row],[Nom_Jour]]="Samedi",Calendar[[#This Row],[Nom_Jour]]="Dimanche"),TRUE)</f>
        <v>0</v>
      </c>
      <c r="P1383" s="1" t="b">
        <f>NOT(ISERROR(VLOOKUP(Calendar[[#This Row],[Date]],Fériés[Date Fériés],1,FALSE)))</f>
        <v>0</v>
      </c>
    </row>
    <row r="1384" spans="1:16" x14ac:dyDescent="0.3">
      <c r="A1384" s="1">
        <v>45213</v>
      </c>
      <c r="B1384" s="1" t="str">
        <f>TEXT(Calendar[[#This Row],[Date]],"aaaa")</f>
        <v>2023</v>
      </c>
      <c r="C1384" s="1" t="str">
        <f>"T"&amp;ROUNDUP(Calendar[[#This Row],[No_Mois]]/3,0)</f>
        <v>T4</v>
      </c>
      <c r="D1384">
        <f t="shared" si="23"/>
        <v>10</v>
      </c>
      <c r="E1384" s="2" t="str">
        <f>"M"&amp;Calendar[[#This Row],[No_Mois]]</f>
        <v>M10</v>
      </c>
      <c r="F1384" s="2" t="str">
        <f>Calendar[[#This Row],[Annee]]&amp;IF(LEN(Calendar[[#This Row],[No_Mois]])=1,"0"&amp;Calendar[[#This Row],[No_Mois]],Calendar[[#This Row],[No_Mois]])</f>
        <v>202310</v>
      </c>
      <c r="G1384" s="1" t="str">
        <f>TEXT(Calendar[[#This Row],[Date]],"mmmm")&amp;" "&amp;TEXT(Calendar[[#This Row],[Date]],"aa")</f>
        <v>octobre 23</v>
      </c>
      <c r="H1384" s="1" t="str">
        <f>TEXT(Calendar[[#This Row],[Date]],"mmm")&amp;" "&amp;TEXT(Calendar[[#This Row],[Date]],"aa")</f>
        <v>oct 23</v>
      </c>
      <c r="I1384" s="2" t="str">
        <f>"S"&amp;IF(LEN(_xlfn.ISOWEEKNUM(Calendar[[#This Row],[Date]]))=1,"0"&amp;_xlfn.ISOWEEKNUM(Calendar[[#This Row],[Date]]),_xlfn.ISOWEEKNUM(Calendar[[#This Row],[Date]]))</f>
        <v>S41</v>
      </c>
      <c r="J1384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84" s="2" t="str">
        <f>TEXT(Calendar[[#This Row],[Date]],"jjjj")</f>
        <v>samedi</v>
      </c>
      <c r="L1384" s="2">
        <f>WEEKDAY(Calendar[[#This Row],[Date]],2)</f>
        <v>6</v>
      </c>
      <c r="M1384" s="2">
        <f>DAY(Calendar[[#This Row],[Date]])</f>
        <v>14</v>
      </c>
      <c r="N1384" s="2">
        <f>Calendar[[#This Row],[Date]]-DATE(Calendar[[#This Row],[Annee]],1,1)+1</f>
        <v>287</v>
      </c>
      <c r="O1384" s="2" t="b">
        <f>IF(OR(Calendar[[#This Row],[Nom_Jour]]="Samedi",Calendar[[#This Row],[Nom_Jour]]="Dimanche"),TRUE)</f>
        <v>1</v>
      </c>
      <c r="P1384" s="1" t="b">
        <f>NOT(ISERROR(VLOOKUP(Calendar[[#This Row],[Date]],Fériés[Date Fériés],1,FALSE)))</f>
        <v>0</v>
      </c>
    </row>
    <row r="1385" spans="1:16" x14ac:dyDescent="0.3">
      <c r="A1385" s="1">
        <v>45214</v>
      </c>
      <c r="B1385" s="1" t="str">
        <f>TEXT(Calendar[[#This Row],[Date]],"aaaa")</f>
        <v>2023</v>
      </c>
      <c r="C1385" s="1" t="str">
        <f>"T"&amp;ROUNDUP(Calendar[[#This Row],[No_Mois]]/3,0)</f>
        <v>T4</v>
      </c>
      <c r="D1385">
        <f t="shared" si="23"/>
        <v>10</v>
      </c>
      <c r="E1385" s="2" t="str">
        <f>"M"&amp;Calendar[[#This Row],[No_Mois]]</f>
        <v>M10</v>
      </c>
      <c r="F1385" s="2" t="str">
        <f>Calendar[[#This Row],[Annee]]&amp;IF(LEN(Calendar[[#This Row],[No_Mois]])=1,"0"&amp;Calendar[[#This Row],[No_Mois]],Calendar[[#This Row],[No_Mois]])</f>
        <v>202310</v>
      </c>
      <c r="G1385" s="1" t="str">
        <f>TEXT(Calendar[[#This Row],[Date]],"mmmm")&amp;" "&amp;TEXT(Calendar[[#This Row],[Date]],"aa")</f>
        <v>octobre 23</v>
      </c>
      <c r="H1385" s="1" t="str">
        <f>TEXT(Calendar[[#This Row],[Date]],"mmm")&amp;" "&amp;TEXT(Calendar[[#This Row],[Date]],"aa")</f>
        <v>oct 23</v>
      </c>
      <c r="I1385" s="2" t="str">
        <f>"S"&amp;IF(LEN(_xlfn.ISOWEEKNUM(Calendar[[#This Row],[Date]]))=1,"0"&amp;_xlfn.ISOWEEKNUM(Calendar[[#This Row],[Date]]),_xlfn.ISOWEEKNUM(Calendar[[#This Row],[Date]]))</f>
        <v>S41</v>
      </c>
      <c r="J1385" s="2" t="str">
        <f>Calendar[[#This Row],[Annee]]&amp;"-"&amp;IF(LEN(_xlfn.ISOWEEKNUM(Calendar[[#This Row],[Date]]))=1,"0"&amp;_xlfn.ISOWEEKNUM(Calendar[[#This Row],[Date]]),_xlfn.ISOWEEKNUM(Calendar[[#This Row],[Date]]))</f>
        <v>2023-41</v>
      </c>
      <c r="K1385" s="2" t="str">
        <f>TEXT(Calendar[[#This Row],[Date]],"jjjj")</f>
        <v>dimanche</v>
      </c>
      <c r="L1385" s="2">
        <f>WEEKDAY(Calendar[[#This Row],[Date]],2)</f>
        <v>7</v>
      </c>
      <c r="M1385" s="2">
        <f>DAY(Calendar[[#This Row],[Date]])</f>
        <v>15</v>
      </c>
      <c r="N1385" s="2">
        <f>Calendar[[#This Row],[Date]]-DATE(Calendar[[#This Row],[Annee]],1,1)+1</f>
        <v>288</v>
      </c>
      <c r="O1385" s="2" t="b">
        <f>IF(OR(Calendar[[#This Row],[Nom_Jour]]="Samedi",Calendar[[#This Row],[Nom_Jour]]="Dimanche"),TRUE)</f>
        <v>1</v>
      </c>
      <c r="P1385" s="1" t="b">
        <f>NOT(ISERROR(VLOOKUP(Calendar[[#This Row],[Date]],Fériés[Date Fériés],1,FALSE)))</f>
        <v>0</v>
      </c>
    </row>
    <row r="1386" spans="1:16" x14ac:dyDescent="0.3">
      <c r="A1386" s="1">
        <v>45215</v>
      </c>
      <c r="B1386" s="1" t="str">
        <f>TEXT(Calendar[[#This Row],[Date]],"aaaa")</f>
        <v>2023</v>
      </c>
      <c r="C1386" s="1" t="str">
        <f>"T"&amp;ROUNDUP(Calendar[[#This Row],[No_Mois]]/3,0)</f>
        <v>T4</v>
      </c>
      <c r="D1386">
        <f t="shared" si="23"/>
        <v>10</v>
      </c>
      <c r="E1386" s="2" t="str">
        <f>"M"&amp;Calendar[[#This Row],[No_Mois]]</f>
        <v>M10</v>
      </c>
      <c r="F1386" s="2" t="str">
        <f>Calendar[[#This Row],[Annee]]&amp;IF(LEN(Calendar[[#This Row],[No_Mois]])=1,"0"&amp;Calendar[[#This Row],[No_Mois]],Calendar[[#This Row],[No_Mois]])</f>
        <v>202310</v>
      </c>
      <c r="G1386" s="1" t="str">
        <f>TEXT(Calendar[[#This Row],[Date]],"mmmm")&amp;" "&amp;TEXT(Calendar[[#This Row],[Date]],"aa")</f>
        <v>octobre 23</v>
      </c>
      <c r="H1386" s="1" t="str">
        <f>TEXT(Calendar[[#This Row],[Date]],"mmm")&amp;" "&amp;TEXT(Calendar[[#This Row],[Date]],"aa")</f>
        <v>oct 23</v>
      </c>
      <c r="I1386" s="2" t="str">
        <f>"S"&amp;IF(LEN(_xlfn.ISOWEEKNUM(Calendar[[#This Row],[Date]]))=1,"0"&amp;_xlfn.ISOWEEKNUM(Calendar[[#This Row],[Date]]),_xlfn.ISOWEEKNUM(Calendar[[#This Row],[Date]]))</f>
        <v>S42</v>
      </c>
      <c r="J1386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86" s="2" t="str">
        <f>TEXT(Calendar[[#This Row],[Date]],"jjjj")</f>
        <v>lundi</v>
      </c>
      <c r="L1386" s="2">
        <f>WEEKDAY(Calendar[[#This Row],[Date]],2)</f>
        <v>1</v>
      </c>
      <c r="M1386" s="2">
        <f>DAY(Calendar[[#This Row],[Date]])</f>
        <v>16</v>
      </c>
      <c r="N1386" s="2">
        <f>Calendar[[#This Row],[Date]]-DATE(Calendar[[#This Row],[Annee]],1,1)+1</f>
        <v>289</v>
      </c>
      <c r="O1386" s="2" t="b">
        <f>IF(OR(Calendar[[#This Row],[Nom_Jour]]="Samedi",Calendar[[#This Row],[Nom_Jour]]="Dimanche"),TRUE)</f>
        <v>0</v>
      </c>
      <c r="P1386" s="1" t="b">
        <f>NOT(ISERROR(VLOOKUP(Calendar[[#This Row],[Date]],Fériés[Date Fériés],1,FALSE)))</f>
        <v>0</v>
      </c>
    </row>
    <row r="1387" spans="1:16" x14ac:dyDescent="0.3">
      <c r="A1387" s="1">
        <v>45216</v>
      </c>
      <c r="B1387" s="1" t="str">
        <f>TEXT(Calendar[[#This Row],[Date]],"aaaa")</f>
        <v>2023</v>
      </c>
      <c r="C1387" s="1" t="str">
        <f>"T"&amp;ROUNDUP(Calendar[[#This Row],[No_Mois]]/3,0)</f>
        <v>T4</v>
      </c>
      <c r="D1387">
        <f t="shared" si="23"/>
        <v>10</v>
      </c>
      <c r="E1387" s="2" t="str">
        <f>"M"&amp;Calendar[[#This Row],[No_Mois]]</f>
        <v>M10</v>
      </c>
      <c r="F1387" s="2" t="str">
        <f>Calendar[[#This Row],[Annee]]&amp;IF(LEN(Calendar[[#This Row],[No_Mois]])=1,"0"&amp;Calendar[[#This Row],[No_Mois]],Calendar[[#This Row],[No_Mois]])</f>
        <v>202310</v>
      </c>
      <c r="G1387" s="1" t="str">
        <f>TEXT(Calendar[[#This Row],[Date]],"mmmm")&amp;" "&amp;TEXT(Calendar[[#This Row],[Date]],"aa")</f>
        <v>octobre 23</v>
      </c>
      <c r="H1387" s="1" t="str">
        <f>TEXT(Calendar[[#This Row],[Date]],"mmm")&amp;" "&amp;TEXT(Calendar[[#This Row],[Date]],"aa")</f>
        <v>oct 23</v>
      </c>
      <c r="I1387" s="2" t="str">
        <f>"S"&amp;IF(LEN(_xlfn.ISOWEEKNUM(Calendar[[#This Row],[Date]]))=1,"0"&amp;_xlfn.ISOWEEKNUM(Calendar[[#This Row],[Date]]),_xlfn.ISOWEEKNUM(Calendar[[#This Row],[Date]]))</f>
        <v>S42</v>
      </c>
      <c r="J1387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87" s="2" t="str">
        <f>TEXT(Calendar[[#This Row],[Date]],"jjjj")</f>
        <v>mardi</v>
      </c>
      <c r="L1387" s="2">
        <f>WEEKDAY(Calendar[[#This Row],[Date]],2)</f>
        <v>2</v>
      </c>
      <c r="M1387" s="2">
        <f>DAY(Calendar[[#This Row],[Date]])</f>
        <v>17</v>
      </c>
      <c r="N1387" s="2">
        <f>Calendar[[#This Row],[Date]]-DATE(Calendar[[#This Row],[Annee]],1,1)+1</f>
        <v>290</v>
      </c>
      <c r="O1387" s="2" t="b">
        <f>IF(OR(Calendar[[#This Row],[Nom_Jour]]="Samedi",Calendar[[#This Row],[Nom_Jour]]="Dimanche"),TRUE)</f>
        <v>0</v>
      </c>
      <c r="P1387" s="1" t="b">
        <f>NOT(ISERROR(VLOOKUP(Calendar[[#This Row],[Date]],Fériés[Date Fériés],1,FALSE)))</f>
        <v>0</v>
      </c>
    </row>
    <row r="1388" spans="1:16" x14ac:dyDescent="0.3">
      <c r="A1388" s="1">
        <v>45217</v>
      </c>
      <c r="B1388" s="1" t="str">
        <f>TEXT(Calendar[[#This Row],[Date]],"aaaa")</f>
        <v>2023</v>
      </c>
      <c r="C1388" s="1" t="str">
        <f>"T"&amp;ROUNDUP(Calendar[[#This Row],[No_Mois]]/3,0)</f>
        <v>T4</v>
      </c>
      <c r="D1388">
        <f t="shared" si="23"/>
        <v>10</v>
      </c>
      <c r="E1388" s="2" t="str">
        <f>"M"&amp;Calendar[[#This Row],[No_Mois]]</f>
        <v>M10</v>
      </c>
      <c r="F1388" s="2" t="str">
        <f>Calendar[[#This Row],[Annee]]&amp;IF(LEN(Calendar[[#This Row],[No_Mois]])=1,"0"&amp;Calendar[[#This Row],[No_Mois]],Calendar[[#This Row],[No_Mois]])</f>
        <v>202310</v>
      </c>
      <c r="G1388" s="1" t="str">
        <f>TEXT(Calendar[[#This Row],[Date]],"mmmm")&amp;" "&amp;TEXT(Calendar[[#This Row],[Date]],"aa")</f>
        <v>octobre 23</v>
      </c>
      <c r="H1388" s="1" t="str">
        <f>TEXT(Calendar[[#This Row],[Date]],"mmm")&amp;" "&amp;TEXT(Calendar[[#This Row],[Date]],"aa")</f>
        <v>oct 23</v>
      </c>
      <c r="I1388" s="2" t="str">
        <f>"S"&amp;IF(LEN(_xlfn.ISOWEEKNUM(Calendar[[#This Row],[Date]]))=1,"0"&amp;_xlfn.ISOWEEKNUM(Calendar[[#This Row],[Date]]),_xlfn.ISOWEEKNUM(Calendar[[#This Row],[Date]]))</f>
        <v>S42</v>
      </c>
      <c r="J1388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88" s="2" t="str">
        <f>TEXT(Calendar[[#This Row],[Date]],"jjjj")</f>
        <v>mercredi</v>
      </c>
      <c r="L1388" s="2">
        <f>WEEKDAY(Calendar[[#This Row],[Date]],2)</f>
        <v>3</v>
      </c>
      <c r="M1388" s="2">
        <f>DAY(Calendar[[#This Row],[Date]])</f>
        <v>18</v>
      </c>
      <c r="N1388" s="2">
        <f>Calendar[[#This Row],[Date]]-DATE(Calendar[[#This Row],[Annee]],1,1)+1</f>
        <v>291</v>
      </c>
      <c r="O1388" s="2" t="b">
        <f>IF(OR(Calendar[[#This Row],[Nom_Jour]]="Samedi",Calendar[[#This Row],[Nom_Jour]]="Dimanche"),TRUE)</f>
        <v>0</v>
      </c>
      <c r="P1388" s="1" t="b">
        <f>NOT(ISERROR(VLOOKUP(Calendar[[#This Row],[Date]],Fériés[Date Fériés],1,FALSE)))</f>
        <v>0</v>
      </c>
    </row>
    <row r="1389" spans="1:16" x14ac:dyDescent="0.3">
      <c r="A1389" s="1">
        <v>45218</v>
      </c>
      <c r="B1389" s="1" t="str">
        <f>TEXT(Calendar[[#This Row],[Date]],"aaaa")</f>
        <v>2023</v>
      </c>
      <c r="C1389" s="1" t="str">
        <f>"T"&amp;ROUNDUP(Calendar[[#This Row],[No_Mois]]/3,0)</f>
        <v>T4</v>
      </c>
      <c r="D1389">
        <f t="shared" si="23"/>
        <v>10</v>
      </c>
      <c r="E1389" s="2" t="str">
        <f>"M"&amp;Calendar[[#This Row],[No_Mois]]</f>
        <v>M10</v>
      </c>
      <c r="F1389" s="2" t="str">
        <f>Calendar[[#This Row],[Annee]]&amp;IF(LEN(Calendar[[#This Row],[No_Mois]])=1,"0"&amp;Calendar[[#This Row],[No_Mois]],Calendar[[#This Row],[No_Mois]])</f>
        <v>202310</v>
      </c>
      <c r="G1389" s="1" t="str">
        <f>TEXT(Calendar[[#This Row],[Date]],"mmmm")&amp;" "&amp;TEXT(Calendar[[#This Row],[Date]],"aa")</f>
        <v>octobre 23</v>
      </c>
      <c r="H1389" s="1" t="str">
        <f>TEXT(Calendar[[#This Row],[Date]],"mmm")&amp;" "&amp;TEXT(Calendar[[#This Row],[Date]],"aa")</f>
        <v>oct 23</v>
      </c>
      <c r="I1389" s="2" t="str">
        <f>"S"&amp;IF(LEN(_xlfn.ISOWEEKNUM(Calendar[[#This Row],[Date]]))=1,"0"&amp;_xlfn.ISOWEEKNUM(Calendar[[#This Row],[Date]]),_xlfn.ISOWEEKNUM(Calendar[[#This Row],[Date]]))</f>
        <v>S42</v>
      </c>
      <c r="J1389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89" s="2" t="str">
        <f>TEXT(Calendar[[#This Row],[Date]],"jjjj")</f>
        <v>jeudi</v>
      </c>
      <c r="L1389" s="2">
        <f>WEEKDAY(Calendar[[#This Row],[Date]],2)</f>
        <v>4</v>
      </c>
      <c r="M1389" s="2">
        <f>DAY(Calendar[[#This Row],[Date]])</f>
        <v>19</v>
      </c>
      <c r="N1389" s="2">
        <f>Calendar[[#This Row],[Date]]-DATE(Calendar[[#This Row],[Annee]],1,1)+1</f>
        <v>292</v>
      </c>
      <c r="O1389" s="2" t="b">
        <f>IF(OR(Calendar[[#This Row],[Nom_Jour]]="Samedi",Calendar[[#This Row],[Nom_Jour]]="Dimanche"),TRUE)</f>
        <v>0</v>
      </c>
      <c r="P1389" s="1" t="b">
        <f>NOT(ISERROR(VLOOKUP(Calendar[[#This Row],[Date]],Fériés[Date Fériés],1,FALSE)))</f>
        <v>0</v>
      </c>
    </row>
    <row r="1390" spans="1:16" x14ac:dyDescent="0.3">
      <c r="A1390" s="1">
        <v>45219</v>
      </c>
      <c r="B1390" s="1" t="str">
        <f>TEXT(Calendar[[#This Row],[Date]],"aaaa")</f>
        <v>2023</v>
      </c>
      <c r="C1390" s="1" t="str">
        <f>"T"&amp;ROUNDUP(Calendar[[#This Row],[No_Mois]]/3,0)</f>
        <v>T4</v>
      </c>
      <c r="D1390">
        <f t="shared" si="23"/>
        <v>10</v>
      </c>
      <c r="E1390" s="2" t="str">
        <f>"M"&amp;Calendar[[#This Row],[No_Mois]]</f>
        <v>M10</v>
      </c>
      <c r="F1390" s="2" t="str">
        <f>Calendar[[#This Row],[Annee]]&amp;IF(LEN(Calendar[[#This Row],[No_Mois]])=1,"0"&amp;Calendar[[#This Row],[No_Mois]],Calendar[[#This Row],[No_Mois]])</f>
        <v>202310</v>
      </c>
      <c r="G1390" s="1" t="str">
        <f>TEXT(Calendar[[#This Row],[Date]],"mmmm")&amp;" "&amp;TEXT(Calendar[[#This Row],[Date]],"aa")</f>
        <v>octobre 23</v>
      </c>
      <c r="H1390" s="1" t="str">
        <f>TEXT(Calendar[[#This Row],[Date]],"mmm")&amp;" "&amp;TEXT(Calendar[[#This Row],[Date]],"aa")</f>
        <v>oct 23</v>
      </c>
      <c r="I1390" s="2" t="str">
        <f>"S"&amp;IF(LEN(_xlfn.ISOWEEKNUM(Calendar[[#This Row],[Date]]))=1,"0"&amp;_xlfn.ISOWEEKNUM(Calendar[[#This Row],[Date]]),_xlfn.ISOWEEKNUM(Calendar[[#This Row],[Date]]))</f>
        <v>S42</v>
      </c>
      <c r="J1390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90" s="2" t="str">
        <f>TEXT(Calendar[[#This Row],[Date]],"jjjj")</f>
        <v>vendredi</v>
      </c>
      <c r="L1390" s="2">
        <f>WEEKDAY(Calendar[[#This Row],[Date]],2)</f>
        <v>5</v>
      </c>
      <c r="M1390" s="2">
        <f>DAY(Calendar[[#This Row],[Date]])</f>
        <v>20</v>
      </c>
      <c r="N1390" s="2">
        <f>Calendar[[#This Row],[Date]]-DATE(Calendar[[#This Row],[Annee]],1,1)+1</f>
        <v>293</v>
      </c>
      <c r="O1390" s="2" t="b">
        <f>IF(OR(Calendar[[#This Row],[Nom_Jour]]="Samedi",Calendar[[#This Row],[Nom_Jour]]="Dimanche"),TRUE)</f>
        <v>0</v>
      </c>
      <c r="P1390" s="1" t="b">
        <f>NOT(ISERROR(VLOOKUP(Calendar[[#This Row],[Date]],Fériés[Date Fériés],1,FALSE)))</f>
        <v>0</v>
      </c>
    </row>
    <row r="1391" spans="1:16" x14ac:dyDescent="0.3">
      <c r="A1391" s="1">
        <v>45220</v>
      </c>
      <c r="B1391" s="1" t="str">
        <f>TEXT(Calendar[[#This Row],[Date]],"aaaa")</f>
        <v>2023</v>
      </c>
      <c r="C1391" s="1" t="str">
        <f>"T"&amp;ROUNDUP(Calendar[[#This Row],[No_Mois]]/3,0)</f>
        <v>T4</v>
      </c>
      <c r="D1391">
        <f t="shared" si="23"/>
        <v>10</v>
      </c>
      <c r="E1391" s="2" t="str">
        <f>"M"&amp;Calendar[[#This Row],[No_Mois]]</f>
        <v>M10</v>
      </c>
      <c r="F1391" s="2" t="str">
        <f>Calendar[[#This Row],[Annee]]&amp;IF(LEN(Calendar[[#This Row],[No_Mois]])=1,"0"&amp;Calendar[[#This Row],[No_Mois]],Calendar[[#This Row],[No_Mois]])</f>
        <v>202310</v>
      </c>
      <c r="G1391" s="1" t="str">
        <f>TEXT(Calendar[[#This Row],[Date]],"mmmm")&amp;" "&amp;TEXT(Calendar[[#This Row],[Date]],"aa")</f>
        <v>octobre 23</v>
      </c>
      <c r="H1391" s="1" t="str">
        <f>TEXT(Calendar[[#This Row],[Date]],"mmm")&amp;" "&amp;TEXT(Calendar[[#This Row],[Date]],"aa")</f>
        <v>oct 23</v>
      </c>
      <c r="I1391" s="2" t="str">
        <f>"S"&amp;IF(LEN(_xlfn.ISOWEEKNUM(Calendar[[#This Row],[Date]]))=1,"0"&amp;_xlfn.ISOWEEKNUM(Calendar[[#This Row],[Date]]),_xlfn.ISOWEEKNUM(Calendar[[#This Row],[Date]]))</f>
        <v>S42</v>
      </c>
      <c r="J1391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91" s="2" t="str">
        <f>TEXT(Calendar[[#This Row],[Date]],"jjjj")</f>
        <v>samedi</v>
      </c>
      <c r="L1391" s="2">
        <f>WEEKDAY(Calendar[[#This Row],[Date]],2)</f>
        <v>6</v>
      </c>
      <c r="M1391" s="2">
        <f>DAY(Calendar[[#This Row],[Date]])</f>
        <v>21</v>
      </c>
      <c r="N1391" s="2">
        <f>Calendar[[#This Row],[Date]]-DATE(Calendar[[#This Row],[Annee]],1,1)+1</f>
        <v>294</v>
      </c>
      <c r="O1391" s="2" t="b">
        <f>IF(OR(Calendar[[#This Row],[Nom_Jour]]="Samedi",Calendar[[#This Row],[Nom_Jour]]="Dimanche"),TRUE)</f>
        <v>1</v>
      </c>
      <c r="P1391" s="1" t="b">
        <f>NOT(ISERROR(VLOOKUP(Calendar[[#This Row],[Date]],Fériés[Date Fériés],1,FALSE)))</f>
        <v>0</v>
      </c>
    </row>
    <row r="1392" spans="1:16" x14ac:dyDescent="0.3">
      <c r="A1392" s="1">
        <v>45221</v>
      </c>
      <c r="B1392" s="1" t="str">
        <f>TEXT(Calendar[[#This Row],[Date]],"aaaa")</f>
        <v>2023</v>
      </c>
      <c r="C1392" s="1" t="str">
        <f>"T"&amp;ROUNDUP(Calendar[[#This Row],[No_Mois]]/3,0)</f>
        <v>T4</v>
      </c>
      <c r="D1392">
        <f t="shared" si="23"/>
        <v>10</v>
      </c>
      <c r="E1392" s="2" t="str">
        <f>"M"&amp;Calendar[[#This Row],[No_Mois]]</f>
        <v>M10</v>
      </c>
      <c r="F1392" s="2" t="str">
        <f>Calendar[[#This Row],[Annee]]&amp;IF(LEN(Calendar[[#This Row],[No_Mois]])=1,"0"&amp;Calendar[[#This Row],[No_Mois]],Calendar[[#This Row],[No_Mois]])</f>
        <v>202310</v>
      </c>
      <c r="G1392" s="1" t="str">
        <f>TEXT(Calendar[[#This Row],[Date]],"mmmm")&amp;" "&amp;TEXT(Calendar[[#This Row],[Date]],"aa")</f>
        <v>octobre 23</v>
      </c>
      <c r="H1392" s="1" t="str">
        <f>TEXT(Calendar[[#This Row],[Date]],"mmm")&amp;" "&amp;TEXT(Calendar[[#This Row],[Date]],"aa")</f>
        <v>oct 23</v>
      </c>
      <c r="I1392" s="2" t="str">
        <f>"S"&amp;IF(LEN(_xlfn.ISOWEEKNUM(Calendar[[#This Row],[Date]]))=1,"0"&amp;_xlfn.ISOWEEKNUM(Calendar[[#This Row],[Date]]),_xlfn.ISOWEEKNUM(Calendar[[#This Row],[Date]]))</f>
        <v>S42</v>
      </c>
      <c r="J1392" s="2" t="str">
        <f>Calendar[[#This Row],[Annee]]&amp;"-"&amp;IF(LEN(_xlfn.ISOWEEKNUM(Calendar[[#This Row],[Date]]))=1,"0"&amp;_xlfn.ISOWEEKNUM(Calendar[[#This Row],[Date]]),_xlfn.ISOWEEKNUM(Calendar[[#This Row],[Date]]))</f>
        <v>2023-42</v>
      </c>
      <c r="K1392" s="2" t="str">
        <f>TEXT(Calendar[[#This Row],[Date]],"jjjj")</f>
        <v>dimanche</v>
      </c>
      <c r="L1392" s="2">
        <f>WEEKDAY(Calendar[[#This Row],[Date]],2)</f>
        <v>7</v>
      </c>
      <c r="M1392" s="2">
        <f>DAY(Calendar[[#This Row],[Date]])</f>
        <v>22</v>
      </c>
      <c r="N1392" s="2">
        <f>Calendar[[#This Row],[Date]]-DATE(Calendar[[#This Row],[Annee]],1,1)+1</f>
        <v>295</v>
      </c>
      <c r="O1392" s="2" t="b">
        <f>IF(OR(Calendar[[#This Row],[Nom_Jour]]="Samedi",Calendar[[#This Row],[Nom_Jour]]="Dimanche"),TRUE)</f>
        <v>1</v>
      </c>
      <c r="P1392" s="1" t="b">
        <f>NOT(ISERROR(VLOOKUP(Calendar[[#This Row],[Date]],Fériés[Date Fériés],1,FALSE)))</f>
        <v>0</v>
      </c>
    </row>
    <row r="1393" spans="1:16" x14ac:dyDescent="0.3">
      <c r="A1393" s="1">
        <v>45222</v>
      </c>
      <c r="B1393" s="1" t="str">
        <f>TEXT(Calendar[[#This Row],[Date]],"aaaa")</f>
        <v>2023</v>
      </c>
      <c r="C1393" s="1" t="str">
        <f>"T"&amp;ROUNDUP(Calendar[[#This Row],[No_Mois]]/3,0)</f>
        <v>T4</v>
      </c>
      <c r="D1393">
        <f t="shared" si="23"/>
        <v>10</v>
      </c>
      <c r="E1393" s="2" t="str">
        <f>"M"&amp;Calendar[[#This Row],[No_Mois]]</f>
        <v>M10</v>
      </c>
      <c r="F1393" s="2" t="str">
        <f>Calendar[[#This Row],[Annee]]&amp;IF(LEN(Calendar[[#This Row],[No_Mois]])=1,"0"&amp;Calendar[[#This Row],[No_Mois]],Calendar[[#This Row],[No_Mois]])</f>
        <v>202310</v>
      </c>
      <c r="G1393" s="1" t="str">
        <f>TEXT(Calendar[[#This Row],[Date]],"mmmm")&amp;" "&amp;TEXT(Calendar[[#This Row],[Date]],"aa")</f>
        <v>octobre 23</v>
      </c>
      <c r="H1393" s="1" t="str">
        <f>TEXT(Calendar[[#This Row],[Date]],"mmm")&amp;" "&amp;TEXT(Calendar[[#This Row],[Date]],"aa")</f>
        <v>oct 23</v>
      </c>
      <c r="I1393" s="2" t="str">
        <f>"S"&amp;IF(LEN(_xlfn.ISOWEEKNUM(Calendar[[#This Row],[Date]]))=1,"0"&amp;_xlfn.ISOWEEKNUM(Calendar[[#This Row],[Date]]),_xlfn.ISOWEEKNUM(Calendar[[#This Row],[Date]]))</f>
        <v>S43</v>
      </c>
      <c r="J1393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3" s="2" t="str">
        <f>TEXT(Calendar[[#This Row],[Date]],"jjjj")</f>
        <v>lundi</v>
      </c>
      <c r="L1393" s="2">
        <f>WEEKDAY(Calendar[[#This Row],[Date]],2)</f>
        <v>1</v>
      </c>
      <c r="M1393" s="2">
        <f>DAY(Calendar[[#This Row],[Date]])</f>
        <v>23</v>
      </c>
      <c r="N1393" s="2">
        <f>Calendar[[#This Row],[Date]]-DATE(Calendar[[#This Row],[Annee]],1,1)+1</f>
        <v>296</v>
      </c>
      <c r="O1393" s="2" t="b">
        <f>IF(OR(Calendar[[#This Row],[Nom_Jour]]="Samedi",Calendar[[#This Row],[Nom_Jour]]="Dimanche"),TRUE)</f>
        <v>0</v>
      </c>
      <c r="P1393" s="1" t="b">
        <f>NOT(ISERROR(VLOOKUP(Calendar[[#This Row],[Date]],Fériés[Date Fériés],1,FALSE)))</f>
        <v>0</v>
      </c>
    </row>
    <row r="1394" spans="1:16" x14ac:dyDescent="0.3">
      <c r="A1394" s="1">
        <v>45223</v>
      </c>
      <c r="B1394" s="1" t="str">
        <f>TEXT(Calendar[[#This Row],[Date]],"aaaa")</f>
        <v>2023</v>
      </c>
      <c r="C1394" s="1" t="str">
        <f>"T"&amp;ROUNDUP(Calendar[[#This Row],[No_Mois]]/3,0)</f>
        <v>T4</v>
      </c>
      <c r="D1394">
        <f t="shared" si="23"/>
        <v>10</v>
      </c>
      <c r="E1394" s="2" t="str">
        <f>"M"&amp;Calendar[[#This Row],[No_Mois]]</f>
        <v>M10</v>
      </c>
      <c r="F1394" s="2" t="str">
        <f>Calendar[[#This Row],[Annee]]&amp;IF(LEN(Calendar[[#This Row],[No_Mois]])=1,"0"&amp;Calendar[[#This Row],[No_Mois]],Calendar[[#This Row],[No_Mois]])</f>
        <v>202310</v>
      </c>
      <c r="G1394" s="1" t="str">
        <f>TEXT(Calendar[[#This Row],[Date]],"mmmm")&amp;" "&amp;TEXT(Calendar[[#This Row],[Date]],"aa")</f>
        <v>octobre 23</v>
      </c>
      <c r="H1394" s="1" t="str">
        <f>TEXT(Calendar[[#This Row],[Date]],"mmm")&amp;" "&amp;TEXT(Calendar[[#This Row],[Date]],"aa")</f>
        <v>oct 23</v>
      </c>
      <c r="I1394" s="2" t="str">
        <f>"S"&amp;IF(LEN(_xlfn.ISOWEEKNUM(Calendar[[#This Row],[Date]]))=1,"0"&amp;_xlfn.ISOWEEKNUM(Calendar[[#This Row],[Date]]),_xlfn.ISOWEEKNUM(Calendar[[#This Row],[Date]]))</f>
        <v>S43</v>
      </c>
      <c r="J1394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4" s="2" t="str">
        <f>TEXT(Calendar[[#This Row],[Date]],"jjjj")</f>
        <v>mardi</v>
      </c>
      <c r="L1394" s="2">
        <f>WEEKDAY(Calendar[[#This Row],[Date]],2)</f>
        <v>2</v>
      </c>
      <c r="M1394" s="2">
        <f>DAY(Calendar[[#This Row],[Date]])</f>
        <v>24</v>
      </c>
      <c r="N1394" s="2">
        <f>Calendar[[#This Row],[Date]]-DATE(Calendar[[#This Row],[Annee]],1,1)+1</f>
        <v>297</v>
      </c>
      <c r="O1394" s="2" t="b">
        <f>IF(OR(Calendar[[#This Row],[Nom_Jour]]="Samedi",Calendar[[#This Row],[Nom_Jour]]="Dimanche"),TRUE)</f>
        <v>0</v>
      </c>
      <c r="P1394" s="1" t="b">
        <f>NOT(ISERROR(VLOOKUP(Calendar[[#This Row],[Date]],Fériés[Date Fériés],1,FALSE)))</f>
        <v>0</v>
      </c>
    </row>
    <row r="1395" spans="1:16" x14ac:dyDescent="0.3">
      <c r="A1395" s="1">
        <v>45224</v>
      </c>
      <c r="B1395" s="1" t="str">
        <f>TEXT(Calendar[[#This Row],[Date]],"aaaa")</f>
        <v>2023</v>
      </c>
      <c r="C1395" s="1" t="str">
        <f>"T"&amp;ROUNDUP(Calendar[[#This Row],[No_Mois]]/3,0)</f>
        <v>T4</v>
      </c>
      <c r="D1395">
        <f t="shared" si="23"/>
        <v>10</v>
      </c>
      <c r="E1395" s="2" t="str">
        <f>"M"&amp;Calendar[[#This Row],[No_Mois]]</f>
        <v>M10</v>
      </c>
      <c r="F1395" s="2" t="str">
        <f>Calendar[[#This Row],[Annee]]&amp;IF(LEN(Calendar[[#This Row],[No_Mois]])=1,"0"&amp;Calendar[[#This Row],[No_Mois]],Calendar[[#This Row],[No_Mois]])</f>
        <v>202310</v>
      </c>
      <c r="G1395" s="1" t="str">
        <f>TEXT(Calendar[[#This Row],[Date]],"mmmm")&amp;" "&amp;TEXT(Calendar[[#This Row],[Date]],"aa")</f>
        <v>octobre 23</v>
      </c>
      <c r="H1395" s="1" t="str">
        <f>TEXT(Calendar[[#This Row],[Date]],"mmm")&amp;" "&amp;TEXT(Calendar[[#This Row],[Date]],"aa")</f>
        <v>oct 23</v>
      </c>
      <c r="I1395" s="2" t="str">
        <f>"S"&amp;IF(LEN(_xlfn.ISOWEEKNUM(Calendar[[#This Row],[Date]]))=1,"0"&amp;_xlfn.ISOWEEKNUM(Calendar[[#This Row],[Date]]),_xlfn.ISOWEEKNUM(Calendar[[#This Row],[Date]]))</f>
        <v>S43</v>
      </c>
      <c r="J1395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5" s="2" t="str">
        <f>TEXT(Calendar[[#This Row],[Date]],"jjjj")</f>
        <v>mercredi</v>
      </c>
      <c r="L1395" s="2">
        <f>WEEKDAY(Calendar[[#This Row],[Date]],2)</f>
        <v>3</v>
      </c>
      <c r="M1395" s="2">
        <f>DAY(Calendar[[#This Row],[Date]])</f>
        <v>25</v>
      </c>
      <c r="N1395" s="2">
        <f>Calendar[[#This Row],[Date]]-DATE(Calendar[[#This Row],[Annee]],1,1)+1</f>
        <v>298</v>
      </c>
      <c r="O1395" s="2" t="b">
        <f>IF(OR(Calendar[[#This Row],[Nom_Jour]]="Samedi",Calendar[[#This Row],[Nom_Jour]]="Dimanche"),TRUE)</f>
        <v>0</v>
      </c>
      <c r="P1395" s="1" t="b">
        <f>NOT(ISERROR(VLOOKUP(Calendar[[#This Row],[Date]],Fériés[Date Fériés],1,FALSE)))</f>
        <v>0</v>
      </c>
    </row>
    <row r="1396" spans="1:16" x14ac:dyDescent="0.3">
      <c r="A1396" s="1">
        <v>45225</v>
      </c>
      <c r="B1396" s="1" t="str">
        <f>TEXT(Calendar[[#This Row],[Date]],"aaaa")</f>
        <v>2023</v>
      </c>
      <c r="C1396" s="1" t="str">
        <f>"T"&amp;ROUNDUP(Calendar[[#This Row],[No_Mois]]/3,0)</f>
        <v>T4</v>
      </c>
      <c r="D1396">
        <f t="shared" si="23"/>
        <v>10</v>
      </c>
      <c r="E1396" s="2" t="str">
        <f>"M"&amp;Calendar[[#This Row],[No_Mois]]</f>
        <v>M10</v>
      </c>
      <c r="F1396" s="2" t="str">
        <f>Calendar[[#This Row],[Annee]]&amp;IF(LEN(Calendar[[#This Row],[No_Mois]])=1,"0"&amp;Calendar[[#This Row],[No_Mois]],Calendar[[#This Row],[No_Mois]])</f>
        <v>202310</v>
      </c>
      <c r="G1396" s="1" t="str">
        <f>TEXT(Calendar[[#This Row],[Date]],"mmmm")&amp;" "&amp;TEXT(Calendar[[#This Row],[Date]],"aa")</f>
        <v>octobre 23</v>
      </c>
      <c r="H1396" s="1" t="str">
        <f>TEXT(Calendar[[#This Row],[Date]],"mmm")&amp;" "&amp;TEXT(Calendar[[#This Row],[Date]],"aa")</f>
        <v>oct 23</v>
      </c>
      <c r="I1396" s="2" t="str">
        <f>"S"&amp;IF(LEN(_xlfn.ISOWEEKNUM(Calendar[[#This Row],[Date]]))=1,"0"&amp;_xlfn.ISOWEEKNUM(Calendar[[#This Row],[Date]]),_xlfn.ISOWEEKNUM(Calendar[[#This Row],[Date]]))</f>
        <v>S43</v>
      </c>
      <c r="J1396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6" s="2" t="str">
        <f>TEXT(Calendar[[#This Row],[Date]],"jjjj")</f>
        <v>jeudi</v>
      </c>
      <c r="L1396" s="2">
        <f>WEEKDAY(Calendar[[#This Row],[Date]],2)</f>
        <v>4</v>
      </c>
      <c r="M1396" s="2">
        <f>DAY(Calendar[[#This Row],[Date]])</f>
        <v>26</v>
      </c>
      <c r="N1396" s="2">
        <f>Calendar[[#This Row],[Date]]-DATE(Calendar[[#This Row],[Annee]],1,1)+1</f>
        <v>299</v>
      </c>
      <c r="O1396" s="2" t="b">
        <f>IF(OR(Calendar[[#This Row],[Nom_Jour]]="Samedi",Calendar[[#This Row],[Nom_Jour]]="Dimanche"),TRUE)</f>
        <v>0</v>
      </c>
      <c r="P1396" s="1" t="b">
        <f>NOT(ISERROR(VLOOKUP(Calendar[[#This Row],[Date]],Fériés[Date Fériés],1,FALSE)))</f>
        <v>0</v>
      </c>
    </row>
    <row r="1397" spans="1:16" x14ac:dyDescent="0.3">
      <c r="A1397" s="1">
        <v>45226</v>
      </c>
      <c r="B1397" s="1" t="str">
        <f>TEXT(Calendar[[#This Row],[Date]],"aaaa")</f>
        <v>2023</v>
      </c>
      <c r="C1397" s="1" t="str">
        <f>"T"&amp;ROUNDUP(Calendar[[#This Row],[No_Mois]]/3,0)</f>
        <v>T4</v>
      </c>
      <c r="D1397">
        <f t="shared" si="23"/>
        <v>10</v>
      </c>
      <c r="E1397" s="2" t="str">
        <f>"M"&amp;Calendar[[#This Row],[No_Mois]]</f>
        <v>M10</v>
      </c>
      <c r="F1397" s="2" t="str">
        <f>Calendar[[#This Row],[Annee]]&amp;IF(LEN(Calendar[[#This Row],[No_Mois]])=1,"0"&amp;Calendar[[#This Row],[No_Mois]],Calendar[[#This Row],[No_Mois]])</f>
        <v>202310</v>
      </c>
      <c r="G1397" s="1" t="str">
        <f>TEXT(Calendar[[#This Row],[Date]],"mmmm")&amp;" "&amp;TEXT(Calendar[[#This Row],[Date]],"aa")</f>
        <v>octobre 23</v>
      </c>
      <c r="H1397" s="1" t="str">
        <f>TEXT(Calendar[[#This Row],[Date]],"mmm")&amp;" "&amp;TEXT(Calendar[[#This Row],[Date]],"aa")</f>
        <v>oct 23</v>
      </c>
      <c r="I1397" s="2" t="str">
        <f>"S"&amp;IF(LEN(_xlfn.ISOWEEKNUM(Calendar[[#This Row],[Date]]))=1,"0"&amp;_xlfn.ISOWEEKNUM(Calendar[[#This Row],[Date]]),_xlfn.ISOWEEKNUM(Calendar[[#This Row],[Date]]))</f>
        <v>S43</v>
      </c>
      <c r="J1397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7" s="2" t="str">
        <f>TEXT(Calendar[[#This Row],[Date]],"jjjj")</f>
        <v>vendredi</v>
      </c>
      <c r="L1397" s="2">
        <f>WEEKDAY(Calendar[[#This Row],[Date]],2)</f>
        <v>5</v>
      </c>
      <c r="M1397" s="2">
        <f>DAY(Calendar[[#This Row],[Date]])</f>
        <v>27</v>
      </c>
      <c r="N1397" s="2">
        <f>Calendar[[#This Row],[Date]]-DATE(Calendar[[#This Row],[Annee]],1,1)+1</f>
        <v>300</v>
      </c>
      <c r="O1397" s="2" t="b">
        <f>IF(OR(Calendar[[#This Row],[Nom_Jour]]="Samedi",Calendar[[#This Row],[Nom_Jour]]="Dimanche"),TRUE)</f>
        <v>0</v>
      </c>
      <c r="P1397" s="1" t="b">
        <f>NOT(ISERROR(VLOOKUP(Calendar[[#This Row],[Date]],Fériés[Date Fériés],1,FALSE)))</f>
        <v>0</v>
      </c>
    </row>
    <row r="1398" spans="1:16" x14ac:dyDescent="0.3">
      <c r="A1398" s="1">
        <v>45227</v>
      </c>
      <c r="B1398" s="1" t="str">
        <f>TEXT(Calendar[[#This Row],[Date]],"aaaa")</f>
        <v>2023</v>
      </c>
      <c r="C1398" s="1" t="str">
        <f>"T"&amp;ROUNDUP(Calendar[[#This Row],[No_Mois]]/3,0)</f>
        <v>T4</v>
      </c>
      <c r="D1398">
        <f t="shared" si="23"/>
        <v>10</v>
      </c>
      <c r="E1398" s="2" t="str">
        <f>"M"&amp;Calendar[[#This Row],[No_Mois]]</f>
        <v>M10</v>
      </c>
      <c r="F1398" s="2" t="str">
        <f>Calendar[[#This Row],[Annee]]&amp;IF(LEN(Calendar[[#This Row],[No_Mois]])=1,"0"&amp;Calendar[[#This Row],[No_Mois]],Calendar[[#This Row],[No_Mois]])</f>
        <v>202310</v>
      </c>
      <c r="G1398" s="1" t="str">
        <f>TEXT(Calendar[[#This Row],[Date]],"mmmm")&amp;" "&amp;TEXT(Calendar[[#This Row],[Date]],"aa")</f>
        <v>octobre 23</v>
      </c>
      <c r="H1398" s="1" t="str">
        <f>TEXT(Calendar[[#This Row],[Date]],"mmm")&amp;" "&amp;TEXT(Calendar[[#This Row],[Date]],"aa")</f>
        <v>oct 23</v>
      </c>
      <c r="I1398" s="2" t="str">
        <f>"S"&amp;IF(LEN(_xlfn.ISOWEEKNUM(Calendar[[#This Row],[Date]]))=1,"0"&amp;_xlfn.ISOWEEKNUM(Calendar[[#This Row],[Date]]),_xlfn.ISOWEEKNUM(Calendar[[#This Row],[Date]]))</f>
        <v>S43</v>
      </c>
      <c r="J1398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8" s="2" t="str">
        <f>TEXT(Calendar[[#This Row],[Date]],"jjjj")</f>
        <v>samedi</v>
      </c>
      <c r="L1398" s="2">
        <f>WEEKDAY(Calendar[[#This Row],[Date]],2)</f>
        <v>6</v>
      </c>
      <c r="M1398" s="2">
        <f>DAY(Calendar[[#This Row],[Date]])</f>
        <v>28</v>
      </c>
      <c r="N1398" s="2">
        <f>Calendar[[#This Row],[Date]]-DATE(Calendar[[#This Row],[Annee]],1,1)+1</f>
        <v>301</v>
      </c>
      <c r="O1398" s="2" t="b">
        <f>IF(OR(Calendar[[#This Row],[Nom_Jour]]="Samedi",Calendar[[#This Row],[Nom_Jour]]="Dimanche"),TRUE)</f>
        <v>1</v>
      </c>
      <c r="P1398" s="1" t="b">
        <f>NOT(ISERROR(VLOOKUP(Calendar[[#This Row],[Date]],Fériés[Date Fériés],1,FALSE)))</f>
        <v>0</v>
      </c>
    </row>
    <row r="1399" spans="1:16" x14ac:dyDescent="0.3">
      <c r="A1399" s="1">
        <v>45228</v>
      </c>
      <c r="B1399" s="1" t="str">
        <f>TEXT(Calendar[[#This Row],[Date]],"aaaa")</f>
        <v>2023</v>
      </c>
      <c r="C1399" s="1" t="str">
        <f>"T"&amp;ROUNDUP(Calendar[[#This Row],[No_Mois]]/3,0)</f>
        <v>T4</v>
      </c>
      <c r="D1399">
        <f t="shared" si="23"/>
        <v>10</v>
      </c>
      <c r="E1399" s="2" t="str">
        <f>"M"&amp;Calendar[[#This Row],[No_Mois]]</f>
        <v>M10</v>
      </c>
      <c r="F1399" s="2" t="str">
        <f>Calendar[[#This Row],[Annee]]&amp;IF(LEN(Calendar[[#This Row],[No_Mois]])=1,"0"&amp;Calendar[[#This Row],[No_Mois]],Calendar[[#This Row],[No_Mois]])</f>
        <v>202310</v>
      </c>
      <c r="G1399" s="1" t="str">
        <f>TEXT(Calendar[[#This Row],[Date]],"mmmm")&amp;" "&amp;TEXT(Calendar[[#This Row],[Date]],"aa")</f>
        <v>octobre 23</v>
      </c>
      <c r="H1399" s="1" t="str">
        <f>TEXT(Calendar[[#This Row],[Date]],"mmm")&amp;" "&amp;TEXT(Calendar[[#This Row],[Date]],"aa")</f>
        <v>oct 23</v>
      </c>
      <c r="I1399" s="2" t="str">
        <f>"S"&amp;IF(LEN(_xlfn.ISOWEEKNUM(Calendar[[#This Row],[Date]]))=1,"0"&amp;_xlfn.ISOWEEKNUM(Calendar[[#This Row],[Date]]),_xlfn.ISOWEEKNUM(Calendar[[#This Row],[Date]]))</f>
        <v>S43</v>
      </c>
      <c r="J1399" s="2" t="str">
        <f>Calendar[[#This Row],[Annee]]&amp;"-"&amp;IF(LEN(_xlfn.ISOWEEKNUM(Calendar[[#This Row],[Date]]))=1,"0"&amp;_xlfn.ISOWEEKNUM(Calendar[[#This Row],[Date]]),_xlfn.ISOWEEKNUM(Calendar[[#This Row],[Date]]))</f>
        <v>2023-43</v>
      </c>
      <c r="K1399" s="2" t="str">
        <f>TEXT(Calendar[[#This Row],[Date]],"jjjj")</f>
        <v>dimanche</v>
      </c>
      <c r="L1399" s="2">
        <f>WEEKDAY(Calendar[[#This Row],[Date]],2)</f>
        <v>7</v>
      </c>
      <c r="M1399" s="2">
        <f>DAY(Calendar[[#This Row],[Date]])</f>
        <v>29</v>
      </c>
      <c r="N1399" s="2">
        <f>Calendar[[#This Row],[Date]]-DATE(Calendar[[#This Row],[Annee]],1,1)+1</f>
        <v>302</v>
      </c>
      <c r="O1399" s="2" t="b">
        <f>IF(OR(Calendar[[#This Row],[Nom_Jour]]="Samedi",Calendar[[#This Row],[Nom_Jour]]="Dimanche"),TRUE)</f>
        <v>1</v>
      </c>
      <c r="P1399" s="1" t="b">
        <f>NOT(ISERROR(VLOOKUP(Calendar[[#This Row],[Date]],Fériés[Date Fériés],1,FALSE)))</f>
        <v>0</v>
      </c>
    </row>
    <row r="1400" spans="1:16" x14ac:dyDescent="0.3">
      <c r="A1400" s="1">
        <v>45229</v>
      </c>
      <c r="B1400" s="1" t="str">
        <f>TEXT(Calendar[[#This Row],[Date]],"aaaa")</f>
        <v>2023</v>
      </c>
      <c r="C1400" s="1" t="str">
        <f>"T"&amp;ROUNDUP(Calendar[[#This Row],[No_Mois]]/3,0)</f>
        <v>T4</v>
      </c>
      <c r="D1400">
        <f t="shared" si="23"/>
        <v>10</v>
      </c>
      <c r="E1400" s="2" t="str">
        <f>"M"&amp;Calendar[[#This Row],[No_Mois]]</f>
        <v>M10</v>
      </c>
      <c r="F1400" s="2" t="str">
        <f>Calendar[[#This Row],[Annee]]&amp;IF(LEN(Calendar[[#This Row],[No_Mois]])=1,"0"&amp;Calendar[[#This Row],[No_Mois]],Calendar[[#This Row],[No_Mois]])</f>
        <v>202310</v>
      </c>
      <c r="G1400" s="1" t="str">
        <f>TEXT(Calendar[[#This Row],[Date]],"mmmm")&amp;" "&amp;TEXT(Calendar[[#This Row],[Date]],"aa")</f>
        <v>octobre 23</v>
      </c>
      <c r="H1400" s="1" t="str">
        <f>TEXT(Calendar[[#This Row],[Date]],"mmm")&amp;" "&amp;TEXT(Calendar[[#This Row],[Date]],"aa")</f>
        <v>oct 23</v>
      </c>
      <c r="I1400" s="2" t="str">
        <f>"S"&amp;IF(LEN(_xlfn.ISOWEEKNUM(Calendar[[#This Row],[Date]]))=1,"0"&amp;_xlfn.ISOWEEKNUM(Calendar[[#This Row],[Date]]),_xlfn.ISOWEEKNUM(Calendar[[#This Row],[Date]]))</f>
        <v>S44</v>
      </c>
      <c r="J1400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0" s="2" t="str">
        <f>TEXT(Calendar[[#This Row],[Date]],"jjjj")</f>
        <v>lundi</v>
      </c>
      <c r="L1400" s="2">
        <f>WEEKDAY(Calendar[[#This Row],[Date]],2)</f>
        <v>1</v>
      </c>
      <c r="M1400" s="2">
        <f>DAY(Calendar[[#This Row],[Date]])</f>
        <v>30</v>
      </c>
      <c r="N1400" s="2">
        <f>Calendar[[#This Row],[Date]]-DATE(Calendar[[#This Row],[Annee]],1,1)+1</f>
        <v>303</v>
      </c>
      <c r="O1400" s="2" t="b">
        <f>IF(OR(Calendar[[#This Row],[Nom_Jour]]="Samedi",Calendar[[#This Row],[Nom_Jour]]="Dimanche"),TRUE)</f>
        <v>0</v>
      </c>
      <c r="P1400" s="1" t="b">
        <f>NOT(ISERROR(VLOOKUP(Calendar[[#This Row],[Date]],Fériés[Date Fériés],1,FALSE)))</f>
        <v>0</v>
      </c>
    </row>
    <row r="1401" spans="1:16" x14ac:dyDescent="0.3">
      <c r="A1401" s="1">
        <v>45230</v>
      </c>
      <c r="B1401" s="1" t="str">
        <f>TEXT(Calendar[[#This Row],[Date]],"aaaa")</f>
        <v>2023</v>
      </c>
      <c r="C1401" s="1" t="str">
        <f>"T"&amp;ROUNDUP(Calendar[[#This Row],[No_Mois]]/3,0)</f>
        <v>T4</v>
      </c>
      <c r="D1401">
        <f t="shared" si="23"/>
        <v>10</v>
      </c>
      <c r="E1401" s="2" t="str">
        <f>"M"&amp;Calendar[[#This Row],[No_Mois]]</f>
        <v>M10</v>
      </c>
      <c r="F1401" s="2" t="str">
        <f>Calendar[[#This Row],[Annee]]&amp;IF(LEN(Calendar[[#This Row],[No_Mois]])=1,"0"&amp;Calendar[[#This Row],[No_Mois]],Calendar[[#This Row],[No_Mois]])</f>
        <v>202310</v>
      </c>
      <c r="G1401" s="1" t="str">
        <f>TEXT(Calendar[[#This Row],[Date]],"mmmm")&amp;" "&amp;TEXT(Calendar[[#This Row],[Date]],"aa")</f>
        <v>octobre 23</v>
      </c>
      <c r="H1401" s="1" t="str">
        <f>TEXT(Calendar[[#This Row],[Date]],"mmm")&amp;" "&amp;TEXT(Calendar[[#This Row],[Date]],"aa")</f>
        <v>oct 23</v>
      </c>
      <c r="I1401" s="2" t="str">
        <f>"S"&amp;IF(LEN(_xlfn.ISOWEEKNUM(Calendar[[#This Row],[Date]]))=1,"0"&amp;_xlfn.ISOWEEKNUM(Calendar[[#This Row],[Date]]),_xlfn.ISOWEEKNUM(Calendar[[#This Row],[Date]]))</f>
        <v>S44</v>
      </c>
      <c r="J1401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1" s="2" t="str">
        <f>TEXT(Calendar[[#This Row],[Date]],"jjjj")</f>
        <v>mardi</v>
      </c>
      <c r="L1401" s="2">
        <f>WEEKDAY(Calendar[[#This Row],[Date]],2)</f>
        <v>2</v>
      </c>
      <c r="M1401" s="2">
        <f>DAY(Calendar[[#This Row],[Date]])</f>
        <v>31</v>
      </c>
      <c r="N1401" s="2">
        <f>Calendar[[#This Row],[Date]]-DATE(Calendar[[#This Row],[Annee]],1,1)+1</f>
        <v>304</v>
      </c>
      <c r="O1401" s="2" t="b">
        <f>IF(OR(Calendar[[#This Row],[Nom_Jour]]="Samedi",Calendar[[#This Row],[Nom_Jour]]="Dimanche"),TRUE)</f>
        <v>0</v>
      </c>
      <c r="P1401" s="1" t="b">
        <f>NOT(ISERROR(VLOOKUP(Calendar[[#This Row],[Date]],Fériés[Date Fériés],1,FALSE)))</f>
        <v>0</v>
      </c>
    </row>
    <row r="1402" spans="1:16" x14ac:dyDescent="0.3">
      <c r="A1402" s="1">
        <v>45231</v>
      </c>
      <c r="B1402" s="1" t="str">
        <f>TEXT(Calendar[[#This Row],[Date]],"aaaa")</f>
        <v>2023</v>
      </c>
      <c r="C1402" s="1" t="str">
        <f>"T"&amp;ROUNDUP(Calendar[[#This Row],[No_Mois]]/3,0)</f>
        <v>T4</v>
      </c>
      <c r="D1402">
        <f t="shared" si="23"/>
        <v>11</v>
      </c>
      <c r="E1402" s="2" t="str">
        <f>"M"&amp;Calendar[[#This Row],[No_Mois]]</f>
        <v>M11</v>
      </c>
      <c r="F1402" s="2" t="str">
        <f>Calendar[[#This Row],[Annee]]&amp;IF(LEN(Calendar[[#This Row],[No_Mois]])=1,"0"&amp;Calendar[[#This Row],[No_Mois]],Calendar[[#This Row],[No_Mois]])</f>
        <v>202311</v>
      </c>
      <c r="G1402" s="1" t="str">
        <f>TEXT(Calendar[[#This Row],[Date]],"mmmm")&amp;" "&amp;TEXT(Calendar[[#This Row],[Date]],"aa")</f>
        <v>novembre 23</v>
      </c>
      <c r="H1402" s="1" t="str">
        <f>TEXT(Calendar[[#This Row],[Date]],"mmm")&amp;" "&amp;TEXT(Calendar[[#This Row],[Date]],"aa")</f>
        <v>nov 23</v>
      </c>
      <c r="I1402" s="2" t="str">
        <f>"S"&amp;IF(LEN(_xlfn.ISOWEEKNUM(Calendar[[#This Row],[Date]]))=1,"0"&amp;_xlfn.ISOWEEKNUM(Calendar[[#This Row],[Date]]),_xlfn.ISOWEEKNUM(Calendar[[#This Row],[Date]]))</f>
        <v>S44</v>
      </c>
      <c r="J1402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2" s="2" t="str">
        <f>TEXT(Calendar[[#This Row],[Date]],"jjjj")</f>
        <v>mercredi</v>
      </c>
      <c r="L1402" s="2">
        <f>WEEKDAY(Calendar[[#This Row],[Date]],2)</f>
        <v>3</v>
      </c>
      <c r="M1402" s="2">
        <f>DAY(Calendar[[#This Row],[Date]])</f>
        <v>1</v>
      </c>
      <c r="N1402" s="2">
        <f>Calendar[[#This Row],[Date]]-DATE(Calendar[[#This Row],[Annee]],1,1)+1</f>
        <v>305</v>
      </c>
      <c r="O1402" s="2" t="b">
        <f>IF(OR(Calendar[[#This Row],[Nom_Jour]]="Samedi",Calendar[[#This Row],[Nom_Jour]]="Dimanche"),TRUE)</f>
        <v>0</v>
      </c>
      <c r="P1402" s="1" t="b">
        <f>NOT(ISERROR(VLOOKUP(Calendar[[#This Row],[Date]],Fériés[Date Fériés],1,FALSE)))</f>
        <v>1</v>
      </c>
    </row>
    <row r="1403" spans="1:16" x14ac:dyDescent="0.3">
      <c r="A1403" s="1">
        <v>45232</v>
      </c>
      <c r="B1403" s="1" t="str">
        <f>TEXT(Calendar[[#This Row],[Date]],"aaaa")</f>
        <v>2023</v>
      </c>
      <c r="C1403" s="1" t="str">
        <f>"T"&amp;ROUNDUP(Calendar[[#This Row],[No_Mois]]/3,0)</f>
        <v>T4</v>
      </c>
      <c r="D1403">
        <f t="shared" si="23"/>
        <v>11</v>
      </c>
      <c r="E1403" s="2" t="str">
        <f>"M"&amp;Calendar[[#This Row],[No_Mois]]</f>
        <v>M11</v>
      </c>
      <c r="F1403" s="2" t="str">
        <f>Calendar[[#This Row],[Annee]]&amp;IF(LEN(Calendar[[#This Row],[No_Mois]])=1,"0"&amp;Calendar[[#This Row],[No_Mois]],Calendar[[#This Row],[No_Mois]])</f>
        <v>202311</v>
      </c>
      <c r="G1403" s="1" t="str">
        <f>TEXT(Calendar[[#This Row],[Date]],"mmmm")&amp;" "&amp;TEXT(Calendar[[#This Row],[Date]],"aa")</f>
        <v>novembre 23</v>
      </c>
      <c r="H1403" s="1" t="str">
        <f>TEXT(Calendar[[#This Row],[Date]],"mmm")&amp;" "&amp;TEXT(Calendar[[#This Row],[Date]],"aa")</f>
        <v>nov 23</v>
      </c>
      <c r="I1403" s="2" t="str">
        <f>"S"&amp;IF(LEN(_xlfn.ISOWEEKNUM(Calendar[[#This Row],[Date]]))=1,"0"&amp;_xlfn.ISOWEEKNUM(Calendar[[#This Row],[Date]]),_xlfn.ISOWEEKNUM(Calendar[[#This Row],[Date]]))</f>
        <v>S44</v>
      </c>
      <c r="J1403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3" s="2" t="str">
        <f>TEXT(Calendar[[#This Row],[Date]],"jjjj")</f>
        <v>jeudi</v>
      </c>
      <c r="L1403" s="2">
        <f>WEEKDAY(Calendar[[#This Row],[Date]],2)</f>
        <v>4</v>
      </c>
      <c r="M1403" s="2">
        <f>DAY(Calendar[[#This Row],[Date]])</f>
        <v>2</v>
      </c>
      <c r="N1403" s="2">
        <f>Calendar[[#This Row],[Date]]-DATE(Calendar[[#This Row],[Annee]],1,1)+1</f>
        <v>306</v>
      </c>
      <c r="O1403" s="2" t="b">
        <f>IF(OR(Calendar[[#This Row],[Nom_Jour]]="Samedi",Calendar[[#This Row],[Nom_Jour]]="Dimanche"),TRUE)</f>
        <v>0</v>
      </c>
      <c r="P1403" s="1" t="b">
        <f>NOT(ISERROR(VLOOKUP(Calendar[[#This Row],[Date]],Fériés[Date Fériés],1,FALSE)))</f>
        <v>0</v>
      </c>
    </row>
    <row r="1404" spans="1:16" x14ac:dyDescent="0.3">
      <c r="A1404" s="1">
        <v>45233</v>
      </c>
      <c r="B1404" s="1" t="str">
        <f>TEXT(Calendar[[#This Row],[Date]],"aaaa")</f>
        <v>2023</v>
      </c>
      <c r="C1404" s="1" t="str">
        <f>"T"&amp;ROUNDUP(Calendar[[#This Row],[No_Mois]]/3,0)</f>
        <v>T4</v>
      </c>
      <c r="D1404">
        <f t="shared" si="23"/>
        <v>11</v>
      </c>
      <c r="E1404" s="2" t="str">
        <f>"M"&amp;Calendar[[#This Row],[No_Mois]]</f>
        <v>M11</v>
      </c>
      <c r="F1404" s="2" t="str">
        <f>Calendar[[#This Row],[Annee]]&amp;IF(LEN(Calendar[[#This Row],[No_Mois]])=1,"0"&amp;Calendar[[#This Row],[No_Mois]],Calendar[[#This Row],[No_Mois]])</f>
        <v>202311</v>
      </c>
      <c r="G1404" s="1" t="str">
        <f>TEXT(Calendar[[#This Row],[Date]],"mmmm")&amp;" "&amp;TEXT(Calendar[[#This Row],[Date]],"aa")</f>
        <v>novembre 23</v>
      </c>
      <c r="H1404" s="1" t="str">
        <f>TEXT(Calendar[[#This Row],[Date]],"mmm")&amp;" "&amp;TEXT(Calendar[[#This Row],[Date]],"aa")</f>
        <v>nov 23</v>
      </c>
      <c r="I1404" s="2" t="str">
        <f>"S"&amp;IF(LEN(_xlfn.ISOWEEKNUM(Calendar[[#This Row],[Date]]))=1,"0"&amp;_xlfn.ISOWEEKNUM(Calendar[[#This Row],[Date]]),_xlfn.ISOWEEKNUM(Calendar[[#This Row],[Date]]))</f>
        <v>S44</v>
      </c>
      <c r="J1404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4" s="2" t="str">
        <f>TEXT(Calendar[[#This Row],[Date]],"jjjj")</f>
        <v>vendredi</v>
      </c>
      <c r="L1404" s="2">
        <f>WEEKDAY(Calendar[[#This Row],[Date]],2)</f>
        <v>5</v>
      </c>
      <c r="M1404" s="2">
        <f>DAY(Calendar[[#This Row],[Date]])</f>
        <v>3</v>
      </c>
      <c r="N1404" s="2">
        <f>Calendar[[#This Row],[Date]]-DATE(Calendar[[#This Row],[Annee]],1,1)+1</f>
        <v>307</v>
      </c>
      <c r="O1404" s="2" t="b">
        <f>IF(OR(Calendar[[#This Row],[Nom_Jour]]="Samedi",Calendar[[#This Row],[Nom_Jour]]="Dimanche"),TRUE)</f>
        <v>0</v>
      </c>
      <c r="P1404" s="1" t="b">
        <f>NOT(ISERROR(VLOOKUP(Calendar[[#This Row],[Date]],Fériés[Date Fériés],1,FALSE)))</f>
        <v>0</v>
      </c>
    </row>
    <row r="1405" spans="1:16" x14ac:dyDescent="0.3">
      <c r="A1405" s="1">
        <v>45234</v>
      </c>
      <c r="B1405" s="1" t="str">
        <f>TEXT(Calendar[[#This Row],[Date]],"aaaa")</f>
        <v>2023</v>
      </c>
      <c r="C1405" s="1" t="str">
        <f>"T"&amp;ROUNDUP(Calendar[[#This Row],[No_Mois]]/3,0)</f>
        <v>T4</v>
      </c>
      <c r="D1405">
        <f t="shared" si="23"/>
        <v>11</v>
      </c>
      <c r="E1405" s="2" t="str">
        <f>"M"&amp;Calendar[[#This Row],[No_Mois]]</f>
        <v>M11</v>
      </c>
      <c r="F1405" s="2" t="str">
        <f>Calendar[[#This Row],[Annee]]&amp;IF(LEN(Calendar[[#This Row],[No_Mois]])=1,"0"&amp;Calendar[[#This Row],[No_Mois]],Calendar[[#This Row],[No_Mois]])</f>
        <v>202311</v>
      </c>
      <c r="G1405" s="1" t="str">
        <f>TEXT(Calendar[[#This Row],[Date]],"mmmm")&amp;" "&amp;TEXT(Calendar[[#This Row],[Date]],"aa")</f>
        <v>novembre 23</v>
      </c>
      <c r="H1405" s="1" t="str">
        <f>TEXT(Calendar[[#This Row],[Date]],"mmm")&amp;" "&amp;TEXT(Calendar[[#This Row],[Date]],"aa")</f>
        <v>nov 23</v>
      </c>
      <c r="I1405" s="2" t="str">
        <f>"S"&amp;IF(LEN(_xlfn.ISOWEEKNUM(Calendar[[#This Row],[Date]]))=1,"0"&amp;_xlfn.ISOWEEKNUM(Calendar[[#This Row],[Date]]),_xlfn.ISOWEEKNUM(Calendar[[#This Row],[Date]]))</f>
        <v>S44</v>
      </c>
      <c r="J1405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5" s="2" t="str">
        <f>TEXT(Calendar[[#This Row],[Date]],"jjjj")</f>
        <v>samedi</v>
      </c>
      <c r="L1405" s="2">
        <f>WEEKDAY(Calendar[[#This Row],[Date]],2)</f>
        <v>6</v>
      </c>
      <c r="M1405" s="2">
        <f>DAY(Calendar[[#This Row],[Date]])</f>
        <v>4</v>
      </c>
      <c r="N1405" s="2">
        <f>Calendar[[#This Row],[Date]]-DATE(Calendar[[#This Row],[Annee]],1,1)+1</f>
        <v>308</v>
      </c>
      <c r="O1405" s="2" t="b">
        <f>IF(OR(Calendar[[#This Row],[Nom_Jour]]="Samedi",Calendar[[#This Row],[Nom_Jour]]="Dimanche"),TRUE)</f>
        <v>1</v>
      </c>
      <c r="P1405" s="1" t="b">
        <f>NOT(ISERROR(VLOOKUP(Calendar[[#This Row],[Date]],Fériés[Date Fériés],1,FALSE)))</f>
        <v>0</v>
      </c>
    </row>
    <row r="1406" spans="1:16" x14ac:dyDescent="0.3">
      <c r="A1406" s="1">
        <v>45235</v>
      </c>
      <c r="B1406" s="1" t="str">
        <f>TEXT(Calendar[[#This Row],[Date]],"aaaa")</f>
        <v>2023</v>
      </c>
      <c r="C1406" s="1" t="str">
        <f>"T"&amp;ROUNDUP(Calendar[[#This Row],[No_Mois]]/3,0)</f>
        <v>T4</v>
      </c>
      <c r="D1406">
        <f t="shared" si="23"/>
        <v>11</v>
      </c>
      <c r="E1406" s="2" t="str">
        <f>"M"&amp;Calendar[[#This Row],[No_Mois]]</f>
        <v>M11</v>
      </c>
      <c r="F1406" s="2" t="str">
        <f>Calendar[[#This Row],[Annee]]&amp;IF(LEN(Calendar[[#This Row],[No_Mois]])=1,"0"&amp;Calendar[[#This Row],[No_Mois]],Calendar[[#This Row],[No_Mois]])</f>
        <v>202311</v>
      </c>
      <c r="G1406" s="1" t="str">
        <f>TEXT(Calendar[[#This Row],[Date]],"mmmm")&amp;" "&amp;TEXT(Calendar[[#This Row],[Date]],"aa")</f>
        <v>novembre 23</v>
      </c>
      <c r="H1406" s="1" t="str">
        <f>TEXT(Calendar[[#This Row],[Date]],"mmm")&amp;" "&amp;TEXT(Calendar[[#This Row],[Date]],"aa")</f>
        <v>nov 23</v>
      </c>
      <c r="I1406" s="2" t="str">
        <f>"S"&amp;IF(LEN(_xlfn.ISOWEEKNUM(Calendar[[#This Row],[Date]]))=1,"0"&amp;_xlfn.ISOWEEKNUM(Calendar[[#This Row],[Date]]),_xlfn.ISOWEEKNUM(Calendar[[#This Row],[Date]]))</f>
        <v>S44</v>
      </c>
      <c r="J1406" s="2" t="str">
        <f>Calendar[[#This Row],[Annee]]&amp;"-"&amp;IF(LEN(_xlfn.ISOWEEKNUM(Calendar[[#This Row],[Date]]))=1,"0"&amp;_xlfn.ISOWEEKNUM(Calendar[[#This Row],[Date]]),_xlfn.ISOWEEKNUM(Calendar[[#This Row],[Date]]))</f>
        <v>2023-44</v>
      </c>
      <c r="K1406" s="2" t="str">
        <f>TEXT(Calendar[[#This Row],[Date]],"jjjj")</f>
        <v>dimanche</v>
      </c>
      <c r="L1406" s="2">
        <f>WEEKDAY(Calendar[[#This Row],[Date]],2)</f>
        <v>7</v>
      </c>
      <c r="M1406" s="2">
        <f>DAY(Calendar[[#This Row],[Date]])</f>
        <v>5</v>
      </c>
      <c r="N1406" s="2">
        <f>Calendar[[#This Row],[Date]]-DATE(Calendar[[#This Row],[Annee]],1,1)+1</f>
        <v>309</v>
      </c>
      <c r="O1406" s="2" t="b">
        <f>IF(OR(Calendar[[#This Row],[Nom_Jour]]="Samedi",Calendar[[#This Row],[Nom_Jour]]="Dimanche"),TRUE)</f>
        <v>1</v>
      </c>
      <c r="P1406" s="1" t="b">
        <f>NOT(ISERROR(VLOOKUP(Calendar[[#This Row],[Date]],Fériés[Date Fériés],1,FALSE)))</f>
        <v>0</v>
      </c>
    </row>
    <row r="1407" spans="1:16" x14ac:dyDescent="0.3">
      <c r="A1407" s="1">
        <v>45236</v>
      </c>
      <c r="B1407" s="1" t="str">
        <f>TEXT(Calendar[[#This Row],[Date]],"aaaa")</f>
        <v>2023</v>
      </c>
      <c r="C1407" s="1" t="str">
        <f>"T"&amp;ROUNDUP(Calendar[[#This Row],[No_Mois]]/3,0)</f>
        <v>T4</v>
      </c>
      <c r="D1407">
        <f t="shared" si="23"/>
        <v>11</v>
      </c>
      <c r="E1407" s="2" t="str">
        <f>"M"&amp;Calendar[[#This Row],[No_Mois]]</f>
        <v>M11</v>
      </c>
      <c r="F1407" s="2" t="str">
        <f>Calendar[[#This Row],[Annee]]&amp;IF(LEN(Calendar[[#This Row],[No_Mois]])=1,"0"&amp;Calendar[[#This Row],[No_Mois]],Calendar[[#This Row],[No_Mois]])</f>
        <v>202311</v>
      </c>
      <c r="G1407" s="1" t="str">
        <f>TEXT(Calendar[[#This Row],[Date]],"mmmm")&amp;" "&amp;TEXT(Calendar[[#This Row],[Date]],"aa")</f>
        <v>novembre 23</v>
      </c>
      <c r="H1407" s="1" t="str">
        <f>TEXT(Calendar[[#This Row],[Date]],"mmm")&amp;" "&amp;TEXT(Calendar[[#This Row],[Date]],"aa")</f>
        <v>nov 23</v>
      </c>
      <c r="I1407" s="2" t="str">
        <f>"S"&amp;IF(LEN(_xlfn.ISOWEEKNUM(Calendar[[#This Row],[Date]]))=1,"0"&amp;_xlfn.ISOWEEKNUM(Calendar[[#This Row],[Date]]),_xlfn.ISOWEEKNUM(Calendar[[#This Row],[Date]]))</f>
        <v>S45</v>
      </c>
      <c r="J1407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07" s="2" t="str">
        <f>TEXT(Calendar[[#This Row],[Date]],"jjjj")</f>
        <v>lundi</v>
      </c>
      <c r="L1407" s="2">
        <f>WEEKDAY(Calendar[[#This Row],[Date]],2)</f>
        <v>1</v>
      </c>
      <c r="M1407" s="2">
        <f>DAY(Calendar[[#This Row],[Date]])</f>
        <v>6</v>
      </c>
      <c r="N1407" s="2">
        <f>Calendar[[#This Row],[Date]]-DATE(Calendar[[#This Row],[Annee]],1,1)+1</f>
        <v>310</v>
      </c>
      <c r="O1407" s="2" t="b">
        <f>IF(OR(Calendar[[#This Row],[Nom_Jour]]="Samedi",Calendar[[#This Row],[Nom_Jour]]="Dimanche"),TRUE)</f>
        <v>0</v>
      </c>
      <c r="P1407" s="1" t="b">
        <f>NOT(ISERROR(VLOOKUP(Calendar[[#This Row],[Date]],Fériés[Date Fériés],1,FALSE)))</f>
        <v>0</v>
      </c>
    </row>
    <row r="1408" spans="1:16" x14ac:dyDescent="0.3">
      <c r="A1408" s="1">
        <v>45237</v>
      </c>
      <c r="B1408" s="1" t="str">
        <f>TEXT(Calendar[[#This Row],[Date]],"aaaa")</f>
        <v>2023</v>
      </c>
      <c r="C1408" s="1" t="str">
        <f>"T"&amp;ROUNDUP(Calendar[[#This Row],[No_Mois]]/3,0)</f>
        <v>T4</v>
      </c>
      <c r="D1408">
        <f t="shared" si="23"/>
        <v>11</v>
      </c>
      <c r="E1408" s="2" t="str">
        <f>"M"&amp;Calendar[[#This Row],[No_Mois]]</f>
        <v>M11</v>
      </c>
      <c r="F1408" s="2" t="str">
        <f>Calendar[[#This Row],[Annee]]&amp;IF(LEN(Calendar[[#This Row],[No_Mois]])=1,"0"&amp;Calendar[[#This Row],[No_Mois]],Calendar[[#This Row],[No_Mois]])</f>
        <v>202311</v>
      </c>
      <c r="G1408" s="1" t="str">
        <f>TEXT(Calendar[[#This Row],[Date]],"mmmm")&amp;" "&amp;TEXT(Calendar[[#This Row],[Date]],"aa")</f>
        <v>novembre 23</v>
      </c>
      <c r="H1408" s="1" t="str">
        <f>TEXT(Calendar[[#This Row],[Date]],"mmm")&amp;" "&amp;TEXT(Calendar[[#This Row],[Date]],"aa")</f>
        <v>nov 23</v>
      </c>
      <c r="I1408" s="2" t="str">
        <f>"S"&amp;IF(LEN(_xlfn.ISOWEEKNUM(Calendar[[#This Row],[Date]]))=1,"0"&amp;_xlfn.ISOWEEKNUM(Calendar[[#This Row],[Date]]),_xlfn.ISOWEEKNUM(Calendar[[#This Row],[Date]]))</f>
        <v>S45</v>
      </c>
      <c r="J1408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08" s="2" t="str">
        <f>TEXT(Calendar[[#This Row],[Date]],"jjjj")</f>
        <v>mardi</v>
      </c>
      <c r="L1408" s="2">
        <f>WEEKDAY(Calendar[[#This Row],[Date]],2)</f>
        <v>2</v>
      </c>
      <c r="M1408" s="2">
        <f>DAY(Calendar[[#This Row],[Date]])</f>
        <v>7</v>
      </c>
      <c r="N1408" s="2">
        <f>Calendar[[#This Row],[Date]]-DATE(Calendar[[#This Row],[Annee]],1,1)+1</f>
        <v>311</v>
      </c>
      <c r="O1408" s="2" t="b">
        <f>IF(OR(Calendar[[#This Row],[Nom_Jour]]="Samedi",Calendar[[#This Row],[Nom_Jour]]="Dimanche"),TRUE)</f>
        <v>0</v>
      </c>
      <c r="P1408" s="1" t="b">
        <f>NOT(ISERROR(VLOOKUP(Calendar[[#This Row],[Date]],Fériés[Date Fériés],1,FALSE)))</f>
        <v>0</v>
      </c>
    </row>
    <row r="1409" spans="1:16" x14ac:dyDescent="0.3">
      <c r="A1409" s="1">
        <v>45238</v>
      </c>
      <c r="B1409" s="1" t="str">
        <f>TEXT(Calendar[[#This Row],[Date]],"aaaa")</f>
        <v>2023</v>
      </c>
      <c r="C1409" s="1" t="str">
        <f>"T"&amp;ROUNDUP(Calendar[[#This Row],[No_Mois]]/3,0)</f>
        <v>T4</v>
      </c>
      <c r="D1409">
        <f t="shared" si="23"/>
        <v>11</v>
      </c>
      <c r="E1409" s="2" t="str">
        <f>"M"&amp;Calendar[[#This Row],[No_Mois]]</f>
        <v>M11</v>
      </c>
      <c r="F1409" s="2" t="str">
        <f>Calendar[[#This Row],[Annee]]&amp;IF(LEN(Calendar[[#This Row],[No_Mois]])=1,"0"&amp;Calendar[[#This Row],[No_Mois]],Calendar[[#This Row],[No_Mois]])</f>
        <v>202311</v>
      </c>
      <c r="G1409" s="1" t="str">
        <f>TEXT(Calendar[[#This Row],[Date]],"mmmm")&amp;" "&amp;TEXT(Calendar[[#This Row],[Date]],"aa")</f>
        <v>novembre 23</v>
      </c>
      <c r="H1409" s="1" t="str">
        <f>TEXT(Calendar[[#This Row],[Date]],"mmm")&amp;" "&amp;TEXT(Calendar[[#This Row],[Date]],"aa")</f>
        <v>nov 23</v>
      </c>
      <c r="I1409" s="2" t="str">
        <f>"S"&amp;IF(LEN(_xlfn.ISOWEEKNUM(Calendar[[#This Row],[Date]]))=1,"0"&amp;_xlfn.ISOWEEKNUM(Calendar[[#This Row],[Date]]),_xlfn.ISOWEEKNUM(Calendar[[#This Row],[Date]]))</f>
        <v>S45</v>
      </c>
      <c r="J1409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09" s="2" t="str">
        <f>TEXT(Calendar[[#This Row],[Date]],"jjjj")</f>
        <v>mercredi</v>
      </c>
      <c r="L1409" s="2">
        <f>WEEKDAY(Calendar[[#This Row],[Date]],2)</f>
        <v>3</v>
      </c>
      <c r="M1409" s="2">
        <f>DAY(Calendar[[#This Row],[Date]])</f>
        <v>8</v>
      </c>
      <c r="N1409" s="2">
        <f>Calendar[[#This Row],[Date]]-DATE(Calendar[[#This Row],[Annee]],1,1)+1</f>
        <v>312</v>
      </c>
      <c r="O1409" s="2" t="b">
        <f>IF(OR(Calendar[[#This Row],[Nom_Jour]]="Samedi",Calendar[[#This Row],[Nom_Jour]]="Dimanche"),TRUE)</f>
        <v>0</v>
      </c>
      <c r="P1409" s="1" t="b">
        <f>NOT(ISERROR(VLOOKUP(Calendar[[#This Row],[Date]],Fériés[Date Fériés],1,FALSE)))</f>
        <v>0</v>
      </c>
    </row>
    <row r="1410" spans="1:16" x14ac:dyDescent="0.3">
      <c r="A1410" s="1">
        <v>45239</v>
      </c>
      <c r="B1410" s="1" t="str">
        <f>TEXT(Calendar[[#This Row],[Date]],"aaaa")</f>
        <v>2023</v>
      </c>
      <c r="C1410" s="1" t="str">
        <f>"T"&amp;ROUNDUP(Calendar[[#This Row],[No_Mois]]/3,0)</f>
        <v>T4</v>
      </c>
      <c r="D1410">
        <f t="shared" si="23"/>
        <v>11</v>
      </c>
      <c r="E1410" s="2" t="str">
        <f>"M"&amp;Calendar[[#This Row],[No_Mois]]</f>
        <v>M11</v>
      </c>
      <c r="F1410" s="2" t="str">
        <f>Calendar[[#This Row],[Annee]]&amp;IF(LEN(Calendar[[#This Row],[No_Mois]])=1,"0"&amp;Calendar[[#This Row],[No_Mois]],Calendar[[#This Row],[No_Mois]])</f>
        <v>202311</v>
      </c>
      <c r="G1410" s="1" t="str">
        <f>TEXT(Calendar[[#This Row],[Date]],"mmmm")&amp;" "&amp;TEXT(Calendar[[#This Row],[Date]],"aa")</f>
        <v>novembre 23</v>
      </c>
      <c r="H1410" s="1" t="str">
        <f>TEXT(Calendar[[#This Row],[Date]],"mmm")&amp;" "&amp;TEXT(Calendar[[#This Row],[Date]],"aa")</f>
        <v>nov 23</v>
      </c>
      <c r="I1410" s="2" t="str">
        <f>"S"&amp;IF(LEN(_xlfn.ISOWEEKNUM(Calendar[[#This Row],[Date]]))=1,"0"&amp;_xlfn.ISOWEEKNUM(Calendar[[#This Row],[Date]]),_xlfn.ISOWEEKNUM(Calendar[[#This Row],[Date]]))</f>
        <v>S45</v>
      </c>
      <c r="J1410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10" s="2" t="str">
        <f>TEXT(Calendar[[#This Row],[Date]],"jjjj")</f>
        <v>jeudi</v>
      </c>
      <c r="L1410" s="2">
        <f>WEEKDAY(Calendar[[#This Row],[Date]],2)</f>
        <v>4</v>
      </c>
      <c r="M1410" s="2">
        <f>DAY(Calendar[[#This Row],[Date]])</f>
        <v>9</v>
      </c>
      <c r="N1410" s="2">
        <f>Calendar[[#This Row],[Date]]-DATE(Calendar[[#This Row],[Annee]],1,1)+1</f>
        <v>313</v>
      </c>
      <c r="O1410" s="2" t="b">
        <f>IF(OR(Calendar[[#This Row],[Nom_Jour]]="Samedi",Calendar[[#This Row],[Nom_Jour]]="Dimanche"),TRUE)</f>
        <v>0</v>
      </c>
      <c r="P1410" s="1" t="b">
        <f>NOT(ISERROR(VLOOKUP(Calendar[[#This Row],[Date]],Fériés[Date Fériés],1,FALSE)))</f>
        <v>0</v>
      </c>
    </row>
    <row r="1411" spans="1:16" x14ac:dyDescent="0.3">
      <c r="A1411" s="1">
        <v>45240</v>
      </c>
      <c r="B1411" s="1" t="str">
        <f>TEXT(Calendar[[#This Row],[Date]],"aaaa")</f>
        <v>2023</v>
      </c>
      <c r="C1411" s="1" t="str">
        <f>"T"&amp;ROUNDUP(Calendar[[#This Row],[No_Mois]]/3,0)</f>
        <v>T4</v>
      </c>
      <c r="D1411">
        <f t="shared" si="23"/>
        <v>11</v>
      </c>
      <c r="E1411" s="2" t="str">
        <f>"M"&amp;Calendar[[#This Row],[No_Mois]]</f>
        <v>M11</v>
      </c>
      <c r="F1411" s="2" t="str">
        <f>Calendar[[#This Row],[Annee]]&amp;IF(LEN(Calendar[[#This Row],[No_Mois]])=1,"0"&amp;Calendar[[#This Row],[No_Mois]],Calendar[[#This Row],[No_Mois]])</f>
        <v>202311</v>
      </c>
      <c r="G1411" s="1" t="str">
        <f>TEXT(Calendar[[#This Row],[Date]],"mmmm")&amp;" "&amp;TEXT(Calendar[[#This Row],[Date]],"aa")</f>
        <v>novembre 23</v>
      </c>
      <c r="H1411" s="1" t="str">
        <f>TEXT(Calendar[[#This Row],[Date]],"mmm")&amp;" "&amp;TEXT(Calendar[[#This Row],[Date]],"aa")</f>
        <v>nov 23</v>
      </c>
      <c r="I1411" s="2" t="str">
        <f>"S"&amp;IF(LEN(_xlfn.ISOWEEKNUM(Calendar[[#This Row],[Date]]))=1,"0"&amp;_xlfn.ISOWEEKNUM(Calendar[[#This Row],[Date]]),_xlfn.ISOWEEKNUM(Calendar[[#This Row],[Date]]))</f>
        <v>S45</v>
      </c>
      <c r="J1411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11" s="2" t="str">
        <f>TEXT(Calendar[[#This Row],[Date]],"jjjj")</f>
        <v>vendredi</v>
      </c>
      <c r="L1411" s="2">
        <f>WEEKDAY(Calendar[[#This Row],[Date]],2)</f>
        <v>5</v>
      </c>
      <c r="M1411" s="2">
        <f>DAY(Calendar[[#This Row],[Date]])</f>
        <v>10</v>
      </c>
      <c r="N1411" s="2">
        <f>Calendar[[#This Row],[Date]]-DATE(Calendar[[#This Row],[Annee]],1,1)+1</f>
        <v>314</v>
      </c>
      <c r="O1411" s="2" t="b">
        <f>IF(OR(Calendar[[#This Row],[Nom_Jour]]="Samedi",Calendar[[#This Row],[Nom_Jour]]="Dimanche"),TRUE)</f>
        <v>0</v>
      </c>
      <c r="P1411" s="1" t="b">
        <f>NOT(ISERROR(VLOOKUP(Calendar[[#This Row],[Date]],Fériés[Date Fériés],1,FALSE)))</f>
        <v>0</v>
      </c>
    </row>
    <row r="1412" spans="1:16" x14ac:dyDescent="0.3">
      <c r="A1412" s="1">
        <v>45241</v>
      </c>
      <c r="B1412" s="1" t="str">
        <f>TEXT(Calendar[[#This Row],[Date]],"aaaa")</f>
        <v>2023</v>
      </c>
      <c r="C1412" s="1" t="str">
        <f>"T"&amp;ROUNDUP(Calendar[[#This Row],[No_Mois]]/3,0)</f>
        <v>T4</v>
      </c>
      <c r="D1412">
        <f t="shared" si="23"/>
        <v>11</v>
      </c>
      <c r="E1412" s="2" t="str">
        <f>"M"&amp;Calendar[[#This Row],[No_Mois]]</f>
        <v>M11</v>
      </c>
      <c r="F1412" s="2" t="str">
        <f>Calendar[[#This Row],[Annee]]&amp;IF(LEN(Calendar[[#This Row],[No_Mois]])=1,"0"&amp;Calendar[[#This Row],[No_Mois]],Calendar[[#This Row],[No_Mois]])</f>
        <v>202311</v>
      </c>
      <c r="G1412" s="1" t="str">
        <f>TEXT(Calendar[[#This Row],[Date]],"mmmm")&amp;" "&amp;TEXT(Calendar[[#This Row],[Date]],"aa")</f>
        <v>novembre 23</v>
      </c>
      <c r="H1412" s="1" t="str">
        <f>TEXT(Calendar[[#This Row],[Date]],"mmm")&amp;" "&amp;TEXT(Calendar[[#This Row],[Date]],"aa")</f>
        <v>nov 23</v>
      </c>
      <c r="I1412" s="2" t="str">
        <f>"S"&amp;IF(LEN(_xlfn.ISOWEEKNUM(Calendar[[#This Row],[Date]]))=1,"0"&amp;_xlfn.ISOWEEKNUM(Calendar[[#This Row],[Date]]),_xlfn.ISOWEEKNUM(Calendar[[#This Row],[Date]]))</f>
        <v>S45</v>
      </c>
      <c r="J1412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12" s="2" t="str">
        <f>TEXT(Calendar[[#This Row],[Date]],"jjjj")</f>
        <v>samedi</v>
      </c>
      <c r="L1412" s="2">
        <f>WEEKDAY(Calendar[[#This Row],[Date]],2)</f>
        <v>6</v>
      </c>
      <c r="M1412" s="2">
        <f>DAY(Calendar[[#This Row],[Date]])</f>
        <v>11</v>
      </c>
      <c r="N1412" s="2">
        <f>Calendar[[#This Row],[Date]]-DATE(Calendar[[#This Row],[Annee]],1,1)+1</f>
        <v>315</v>
      </c>
      <c r="O1412" s="2" t="b">
        <f>IF(OR(Calendar[[#This Row],[Nom_Jour]]="Samedi",Calendar[[#This Row],[Nom_Jour]]="Dimanche"),TRUE)</f>
        <v>1</v>
      </c>
      <c r="P1412" s="1" t="b">
        <f>NOT(ISERROR(VLOOKUP(Calendar[[#This Row],[Date]],Fériés[Date Fériés],1,FALSE)))</f>
        <v>1</v>
      </c>
    </row>
    <row r="1413" spans="1:16" x14ac:dyDescent="0.3">
      <c r="A1413" s="1">
        <v>45242</v>
      </c>
      <c r="B1413" s="1" t="str">
        <f>TEXT(Calendar[[#This Row],[Date]],"aaaa")</f>
        <v>2023</v>
      </c>
      <c r="C1413" s="1" t="str">
        <f>"T"&amp;ROUNDUP(Calendar[[#This Row],[No_Mois]]/3,0)</f>
        <v>T4</v>
      </c>
      <c r="D1413">
        <f t="shared" si="23"/>
        <v>11</v>
      </c>
      <c r="E1413" s="2" t="str">
        <f>"M"&amp;Calendar[[#This Row],[No_Mois]]</f>
        <v>M11</v>
      </c>
      <c r="F1413" s="2" t="str">
        <f>Calendar[[#This Row],[Annee]]&amp;IF(LEN(Calendar[[#This Row],[No_Mois]])=1,"0"&amp;Calendar[[#This Row],[No_Mois]],Calendar[[#This Row],[No_Mois]])</f>
        <v>202311</v>
      </c>
      <c r="G1413" s="1" t="str">
        <f>TEXT(Calendar[[#This Row],[Date]],"mmmm")&amp;" "&amp;TEXT(Calendar[[#This Row],[Date]],"aa")</f>
        <v>novembre 23</v>
      </c>
      <c r="H1413" s="1" t="str">
        <f>TEXT(Calendar[[#This Row],[Date]],"mmm")&amp;" "&amp;TEXT(Calendar[[#This Row],[Date]],"aa")</f>
        <v>nov 23</v>
      </c>
      <c r="I1413" s="2" t="str">
        <f>"S"&amp;IF(LEN(_xlfn.ISOWEEKNUM(Calendar[[#This Row],[Date]]))=1,"0"&amp;_xlfn.ISOWEEKNUM(Calendar[[#This Row],[Date]]),_xlfn.ISOWEEKNUM(Calendar[[#This Row],[Date]]))</f>
        <v>S45</v>
      </c>
      <c r="J1413" s="2" t="str">
        <f>Calendar[[#This Row],[Annee]]&amp;"-"&amp;IF(LEN(_xlfn.ISOWEEKNUM(Calendar[[#This Row],[Date]]))=1,"0"&amp;_xlfn.ISOWEEKNUM(Calendar[[#This Row],[Date]]),_xlfn.ISOWEEKNUM(Calendar[[#This Row],[Date]]))</f>
        <v>2023-45</v>
      </c>
      <c r="K1413" s="2" t="str">
        <f>TEXT(Calendar[[#This Row],[Date]],"jjjj")</f>
        <v>dimanche</v>
      </c>
      <c r="L1413" s="2">
        <f>WEEKDAY(Calendar[[#This Row],[Date]],2)</f>
        <v>7</v>
      </c>
      <c r="M1413" s="2">
        <f>DAY(Calendar[[#This Row],[Date]])</f>
        <v>12</v>
      </c>
      <c r="N1413" s="2">
        <f>Calendar[[#This Row],[Date]]-DATE(Calendar[[#This Row],[Annee]],1,1)+1</f>
        <v>316</v>
      </c>
      <c r="O1413" s="2" t="b">
        <f>IF(OR(Calendar[[#This Row],[Nom_Jour]]="Samedi",Calendar[[#This Row],[Nom_Jour]]="Dimanche"),TRUE)</f>
        <v>1</v>
      </c>
      <c r="P1413" s="1" t="b">
        <f>NOT(ISERROR(VLOOKUP(Calendar[[#This Row],[Date]],Fériés[Date Fériés],1,FALSE)))</f>
        <v>0</v>
      </c>
    </row>
    <row r="1414" spans="1:16" x14ac:dyDescent="0.3">
      <c r="A1414" s="1">
        <v>45243</v>
      </c>
      <c r="B1414" s="1" t="str">
        <f>TEXT(Calendar[[#This Row],[Date]],"aaaa")</f>
        <v>2023</v>
      </c>
      <c r="C1414" s="1" t="str">
        <f>"T"&amp;ROUNDUP(Calendar[[#This Row],[No_Mois]]/3,0)</f>
        <v>T4</v>
      </c>
      <c r="D1414">
        <f t="shared" si="23"/>
        <v>11</v>
      </c>
      <c r="E1414" s="2" t="str">
        <f>"M"&amp;Calendar[[#This Row],[No_Mois]]</f>
        <v>M11</v>
      </c>
      <c r="F1414" s="2" t="str">
        <f>Calendar[[#This Row],[Annee]]&amp;IF(LEN(Calendar[[#This Row],[No_Mois]])=1,"0"&amp;Calendar[[#This Row],[No_Mois]],Calendar[[#This Row],[No_Mois]])</f>
        <v>202311</v>
      </c>
      <c r="G1414" s="1" t="str">
        <f>TEXT(Calendar[[#This Row],[Date]],"mmmm")&amp;" "&amp;TEXT(Calendar[[#This Row],[Date]],"aa")</f>
        <v>novembre 23</v>
      </c>
      <c r="H1414" s="1" t="str">
        <f>TEXT(Calendar[[#This Row],[Date]],"mmm")&amp;" "&amp;TEXT(Calendar[[#This Row],[Date]],"aa")</f>
        <v>nov 23</v>
      </c>
      <c r="I1414" s="2" t="str">
        <f>"S"&amp;IF(LEN(_xlfn.ISOWEEKNUM(Calendar[[#This Row],[Date]]))=1,"0"&amp;_xlfn.ISOWEEKNUM(Calendar[[#This Row],[Date]]),_xlfn.ISOWEEKNUM(Calendar[[#This Row],[Date]]))</f>
        <v>S46</v>
      </c>
      <c r="J1414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14" s="2" t="str">
        <f>TEXT(Calendar[[#This Row],[Date]],"jjjj")</f>
        <v>lundi</v>
      </c>
      <c r="L1414" s="2">
        <f>WEEKDAY(Calendar[[#This Row],[Date]],2)</f>
        <v>1</v>
      </c>
      <c r="M1414" s="2">
        <f>DAY(Calendar[[#This Row],[Date]])</f>
        <v>13</v>
      </c>
      <c r="N1414" s="2">
        <f>Calendar[[#This Row],[Date]]-DATE(Calendar[[#This Row],[Annee]],1,1)+1</f>
        <v>317</v>
      </c>
      <c r="O1414" s="2" t="b">
        <f>IF(OR(Calendar[[#This Row],[Nom_Jour]]="Samedi",Calendar[[#This Row],[Nom_Jour]]="Dimanche"),TRUE)</f>
        <v>0</v>
      </c>
      <c r="P1414" s="1" t="b">
        <f>NOT(ISERROR(VLOOKUP(Calendar[[#This Row],[Date]],Fériés[Date Fériés],1,FALSE)))</f>
        <v>0</v>
      </c>
    </row>
    <row r="1415" spans="1:16" x14ac:dyDescent="0.3">
      <c r="A1415" s="1">
        <v>45244</v>
      </c>
      <c r="B1415" s="1" t="str">
        <f>TEXT(Calendar[[#This Row],[Date]],"aaaa")</f>
        <v>2023</v>
      </c>
      <c r="C1415" s="1" t="str">
        <f>"T"&amp;ROUNDUP(Calendar[[#This Row],[No_Mois]]/3,0)</f>
        <v>T4</v>
      </c>
      <c r="D1415">
        <f t="shared" si="23"/>
        <v>11</v>
      </c>
      <c r="E1415" s="2" t="str">
        <f>"M"&amp;Calendar[[#This Row],[No_Mois]]</f>
        <v>M11</v>
      </c>
      <c r="F1415" s="2" t="str">
        <f>Calendar[[#This Row],[Annee]]&amp;IF(LEN(Calendar[[#This Row],[No_Mois]])=1,"0"&amp;Calendar[[#This Row],[No_Mois]],Calendar[[#This Row],[No_Mois]])</f>
        <v>202311</v>
      </c>
      <c r="G1415" s="1" t="str">
        <f>TEXT(Calendar[[#This Row],[Date]],"mmmm")&amp;" "&amp;TEXT(Calendar[[#This Row],[Date]],"aa")</f>
        <v>novembre 23</v>
      </c>
      <c r="H1415" s="1" t="str">
        <f>TEXT(Calendar[[#This Row],[Date]],"mmm")&amp;" "&amp;TEXT(Calendar[[#This Row],[Date]],"aa")</f>
        <v>nov 23</v>
      </c>
      <c r="I1415" s="2" t="str">
        <f>"S"&amp;IF(LEN(_xlfn.ISOWEEKNUM(Calendar[[#This Row],[Date]]))=1,"0"&amp;_xlfn.ISOWEEKNUM(Calendar[[#This Row],[Date]]),_xlfn.ISOWEEKNUM(Calendar[[#This Row],[Date]]))</f>
        <v>S46</v>
      </c>
      <c r="J1415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15" s="2" t="str">
        <f>TEXT(Calendar[[#This Row],[Date]],"jjjj")</f>
        <v>mardi</v>
      </c>
      <c r="L1415" s="2">
        <f>WEEKDAY(Calendar[[#This Row],[Date]],2)</f>
        <v>2</v>
      </c>
      <c r="M1415" s="2">
        <f>DAY(Calendar[[#This Row],[Date]])</f>
        <v>14</v>
      </c>
      <c r="N1415" s="2">
        <f>Calendar[[#This Row],[Date]]-DATE(Calendar[[#This Row],[Annee]],1,1)+1</f>
        <v>318</v>
      </c>
      <c r="O1415" s="2" t="b">
        <f>IF(OR(Calendar[[#This Row],[Nom_Jour]]="Samedi",Calendar[[#This Row],[Nom_Jour]]="Dimanche"),TRUE)</f>
        <v>0</v>
      </c>
      <c r="P1415" s="1" t="b">
        <f>NOT(ISERROR(VLOOKUP(Calendar[[#This Row],[Date]],Fériés[Date Fériés],1,FALSE)))</f>
        <v>0</v>
      </c>
    </row>
    <row r="1416" spans="1:16" x14ac:dyDescent="0.3">
      <c r="A1416" s="1">
        <v>45245</v>
      </c>
      <c r="B1416" s="1" t="str">
        <f>TEXT(Calendar[[#This Row],[Date]],"aaaa")</f>
        <v>2023</v>
      </c>
      <c r="C1416" s="1" t="str">
        <f>"T"&amp;ROUNDUP(Calendar[[#This Row],[No_Mois]]/3,0)</f>
        <v>T4</v>
      </c>
      <c r="D1416">
        <f t="shared" si="23"/>
        <v>11</v>
      </c>
      <c r="E1416" s="2" t="str">
        <f>"M"&amp;Calendar[[#This Row],[No_Mois]]</f>
        <v>M11</v>
      </c>
      <c r="F1416" s="2" t="str">
        <f>Calendar[[#This Row],[Annee]]&amp;IF(LEN(Calendar[[#This Row],[No_Mois]])=1,"0"&amp;Calendar[[#This Row],[No_Mois]],Calendar[[#This Row],[No_Mois]])</f>
        <v>202311</v>
      </c>
      <c r="G1416" s="1" t="str">
        <f>TEXT(Calendar[[#This Row],[Date]],"mmmm")&amp;" "&amp;TEXT(Calendar[[#This Row],[Date]],"aa")</f>
        <v>novembre 23</v>
      </c>
      <c r="H1416" s="1" t="str">
        <f>TEXT(Calendar[[#This Row],[Date]],"mmm")&amp;" "&amp;TEXT(Calendar[[#This Row],[Date]],"aa")</f>
        <v>nov 23</v>
      </c>
      <c r="I1416" s="2" t="str">
        <f>"S"&amp;IF(LEN(_xlfn.ISOWEEKNUM(Calendar[[#This Row],[Date]]))=1,"0"&amp;_xlfn.ISOWEEKNUM(Calendar[[#This Row],[Date]]),_xlfn.ISOWEEKNUM(Calendar[[#This Row],[Date]]))</f>
        <v>S46</v>
      </c>
      <c r="J1416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16" s="2" t="str">
        <f>TEXT(Calendar[[#This Row],[Date]],"jjjj")</f>
        <v>mercredi</v>
      </c>
      <c r="L1416" s="2">
        <f>WEEKDAY(Calendar[[#This Row],[Date]],2)</f>
        <v>3</v>
      </c>
      <c r="M1416" s="2">
        <f>DAY(Calendar[[#This Row],[Date]])</f>
        <v>15</v>
      </c>
      <c r="N1416" s="2">
        <f>Calendar[[#This Row],[Date]]-DATE(Calendar[[#This Row],[Annee]],1,1)+1</f>
        <v>319</v>
      </c>
      <c r="O1416" s="2" t="b">
        <f>IF(OR(Calendar[[#This Row],[Nom_Jour]]="Samedi",Calendar[[#This Row],[Nom_Jour]]="Dimanche"),TRUE)</f>
        <v>0</v>
      </c>
      <c r="P1416" s="1" t="b">
        <f>NOT(ISERROR(VLOOKUP(Calendar[[#This Row],[Date]],Fériés[Date Fériés],1,FALSE)))</f>
        <v>0</v>
      </c>
    </row>
    <row r="1417" spans="1:16" x14ac:dyDescent="0.3">
      <c r="A1417" s="1">
        <v>45246</v>
      </c>
      <c r="B1417" s="1" t="str">
        <f>TEXT(Calendar[[#This Row],[Date]],"aaaa")</f>
        <v>2023</v>
      </c>
      <c r="C1417" s="1" t="str">
        <f>"T"&amp;ROUNDUP(Calendar[[#This Row],[No_Mois]]/3,0)</f>
        <v>T4</v>
      </c>
      <c r="D1417">
        <f t="shared" ref="D1417:D1475" si="24">MONTH(A1417)</f>
        <v>11</v>
      </c>
      <c r="E1417" s="2" t="str">
        <f>"M"&amp;Calendar[[#This Row],[No_Mois]]</f>
        <v>M11</v>
      </c>
      <c r="F1417" s="2" t="str">
        <f>Calendar[[#This Row],[Annee]]&amp;IF(LEN(Calendar[[#This Row],[No_Mois]])=1,"0"&amp;Calendar[[#This Row],[No_Mois]],Calendar[[#This Row],[No_Mois]])</f>
        <v>202311</v>
      </c>
      <c r="G1417" s="1" t="str">
        <f>TEXT(Calendar[[#This Row],[Date]],"mmmm")&amp;" "&amp;TEXT(Calendar[[#This Row],[Date]],"aa")</f>
        <v>novembre 23</v>
      </c>
      <c r="H1417" s="1" t="str">
        <f>TEXT(Calendar[[#This Row],[Date]],"mmm")&amp;" "&amp;TEXT(Calendar[[#This Row],[Date]],"aa")</f>
        <v>nov 23</v>
      </c>
      <c r="I1417" s="2" t="str">
        <f>"S"&amp;IF(LEN(_xlfn.ISOWEEKNUM(Calendar[[#This Row],[Date]]))=1,"0"&amp;_xlfn.ISOWEEKNUM(Calendar[[#This Row],[Date]]),_xlfn.ISOWEEKNUM(Calendar[[#This Row],[Date]]))</f>
        <v>S46</v>
      </c>
      <c r="J1417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17" s="2" t="str">
        <f>TEXT(Calendar[[#This Row],[Date]],"jjjj")</f>
        <v>jeudi</v>
      </c>
      <c r="L1417" s="2">
        <f>WEEKDAY(Calendar[[#This Row],[Date]],2)</f>
        <v>4</v>
      </c>
      <c r="M1417" s="2">
        <f>DAY(Calendar[[#This Row],[Date]])</f>
        <v>16</v>
      </c>
      <c r="N1417" s="2">
        <f>Calendar[[#This Row],[Date]]-DATE(Calendar[[#This Row],[Annee]],1,1)+1</f>
        <v>320</v>
      </c>
      <c r="O1417" s="2" t="b">
        <f>IF(OR(Calendar[[#This Row],[Nom_Jour]]="Samedi",Calendar[[#This Row],[Nom_Jour]]="Dimanche"),TRUE)</f>
        <v>0</v>
      </c>
      <c r="P1417" s="1" t="b">
        <f>NOT(ISERROR(VLOOKUP(Calendar[[#This Row],[Date]],Fériés[Date Fériés],1,FALSE)))</f>
        <v>0</v>
      </c>
    </row>
    <row r="1418" spans="1:16" x14ac:dyDescent="0.3">
      <c r="A1418" s="1">
        <v>45247</v>
      </c>
      <c r="B1418" s="1" t="str">
        <f>TEXT(Calendar[[#This Row],[Date]],"aaaa")</f>
        <v>2023</v>
      </c>
      <c r="C1418" s="1" t="str">
        <f>"T"&amp;ROUNDUP(Calendar[[#This Row],[No_Mois]]/3,0)</f>
        <v>T4</v>
      </c>
      <c r="D1418">
        <f t="shared" si="24"/>
        <v>11</v>
      </c>
      <c r="E1418" s="2" t="str">
        <f>"M"&amp;Calendar[[#This Row],[No_Mois]]</f>
        <v>M11</v>
      </c>
      <c r="F1418" s="2" t="str">
        <f>Calendar[[#This Row],[Annee]]&amp;IF(LEN(Calendar[[#This Row],[No_Mois]])=1,"0"&amp;Calendar[[#This Row],[No_Mois]],Calendar[[#This Row],[No_Mois]])</f>
        <v>202311</v>
      </c>
      <c r="G1418" s="1" t="str">
        <f>TEXT(Calendar[[#This Row],[Date]],"mmmm")&amp;" "&amp;TEXT(Calendar[[#This Row],[Date]],"aa")</f>
        <v>novembre 23</v>
      </c>
      <c r="H1418" s="1" t="str">
        <f>TEXT(Calendar[[#This Row],[Date]],"mmm")&amp;" "&amp;TEXT(Calendar[[#This Row],[Date]],"aa")</f>
        <v>nov 23</v>
      </c>
      <c r="I1418" s="2" t="str">
        <f>"S"&amp;IF(LEN(_xlfn.ISOWEEKNUM(Calendar[[#This Row],[Date]]))=1,"0"&amp;_xlfn.ISOWEEKNUM(Calendar[[#This Row],[Date]]),_xlfn.ISOWEEKNUM(Calendar[[#This Row],[Date]]))</f>
        <v>S46</v>
      </c>
      <c r="J1418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18" s="2" t="str">
        <f>TEXT(Calendar[[#This Row],[Date]],"jjjj")</f>
        <v>vendredi</v>
      </c>
      <c r="L1418" s="2">
        <f>WEEKDAY(Calendar[[#This Row],[Date]],2)</f>
        <v>5</v>
      </c>
      <c r="M1418" s="2">
        <f>DAY(Calendar[[#This Row],[Date]])</f>
        <v>17</v>
      </c>
      <c r="N1418" s="2">
        <f>Calendar[[#This Row],[Date]]-DATE(Calendar[[#This Row],[Annee]],1,1)+1</f>
        <v>321</v>
      </c>
      <c r="O1418" s="2" t="b">
        <f>IF(OR(Calendar[[#This Row],[Nom_Jour]]="Samedi",Calendar[[#This Row],[Nom_Jour]]="Dimanche"),TRUE)</f>
        <v>0</v>
      </c>
      <c r="P1418" s="1" t="b">
        <f>NOT(ISERROR(VLOOKUP(Calendar[[#This Row],[Date]],Fériés[Date Fériés],1,FALSE)))</f>
        <v>0</v>
      </c>
    </row>
    <row r="1419" spans="1:16" x14ac:dyDescent="0.3">
      <c r="A1419" s="1">
        <v>45248</v>
      </c>
      <c r="B1419" s="1" t="str">
        <f>TEXT(Calendar[[#This Row],[Date]],"aaaa")</f>
        <v>2023</v>
      </c>
      <c r="C1419" s="1" t="str">
        <f>"T"&amp;ROUNDUP(Calendar[[#This Row],[No_Mois]]/3,0)</f>
        <v>T4</v>
      </c>
      <c r="D1419">
        <f t="shared" si="24"/>
        <v>11</v>
      </c>
      <c r="E1419" s="2" t="str">
        <f>"M"&amp;Calendar[[#This Row],[No_Mois]]</f>
        <v>M11</v>
      </c>
      <c r="F1419" s="2" t="str">
        <f>Calendar[[#This Row],[Annee]]&amp;IF(LEN(Calendar[[#This Row],[No_Mois]])=1,"0"&amp;Calendar[[#This Row],[No_Mois]],Calendar[[#This Row],[No_Mois]])</f>
        <v>202311</v>
      </c>
      <c r="G1419" s="1" t="str">
        <f>TEXT(Calendar[[#This Row],[Date]],"mmmm")&amp;" "&amp;TEXT(Calendar[[#This Row],[Date]],"aa")</f>
        <v>novembre 23</v>
      </c>
      <c r="H1419" s="1" t="str">
        <f>TEXT(Calendar[[#This Row],[Date]],"mmm")&amp;" "&amp;TEXT(Calendar[[#This Row],[Date]],"aa")</f>
        <v>nov 23</v>
      </c>
      <c r="I1419" s="2" t="str">
        <f>"S"&amp;IF(LEN(_xlfn.ISOWEEKNUM(Calendar[[#This Row],[Date]]))=1,"0"&amp;_xlfn.ISOWEEKNUM(Calendar[[#This Row],[Date]]),_xlfn.ISOWEEKNUM(Calendar[[#This Row],[Date]]))</f>
        <v>S46</v>
      </c>
      <c r="J1419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19" s="2" t="str">
        <f>TEXT(Calendar[[#This Row],[Date]],"jjjj")</f>
        <v>samedi</v>
      </c>
      <c r="L1419" s="2">
        <f>WEEKDAY(Calendar[[#This Row],[Date]],2)</f>
        <v>6</v>
      </c>
      <c r="M1419" s="2">
        <f>DAY(Calendar[[#This Row],[Date]])</f>
        <v>18</v>
      </c>
      <c r="N1419" s="2">
        <f>Calendar[[#This Row],[Date]]-DATE(Calendar[[#This Row],[Annee]],1,1)+1</f>
        <v>322</v>
      </c>
      <c r="O1419" s="2" t="b">
        <f>IF(OR(Calendar[[#This Row],[Nom_Jour]]="Samedi",Calendar[[#This Row],[Nom_Jour]]="Dimanche"),TRUE)</f>
        <v>1</v>
      </c>
      <c r="P1419" s="1" t="b">
        <f>NOT(ISERROR(VLOOKUP(Calendar[[#This Row],[Date]],Fériés[Date Fériés],1,FALSE)))</f>
        <v>0</v>
      </c>
    </row>
    <row r="1420" spans="1:16" x14ac:dyDescent="0.3">
      <c r="A1420" s="1">
        <v>45249</v>
      </c>
      <c r="B1420" s="1" t="str">
        <f>TEXT(Calendar[[#This Row],[Date]],"aaaa")</f>
        <v>2023</v>
      </c>
      <c r="C1420" s="1" t="str">
        <f>"T"&amp;ROUNDUP(Calendar[[#This Row],[No_Mois]]/3,0)</f>
        <v>T4</v>
      </c>
      <c r="D1420">
        <f t="shared" si="24"/>
        <v>11</v>
      </c>
      <c r="E1420" s="2" t="str">
        <f>"M"&amp;Calendar[[#This Row],[No_Mois]]</f>
        <v>M11</v>
      </c>
      <c r="F1420" s="2" t="str">
        <f>Calendar[[#This Row],[Annee]]&amp;IF(LEN(Calendar[[#This Row],[No_Mois]])=1,"0"&amp;Calendar[[#This Row],[No_Mois]],Calendar[[#This Row],[No_Mois]])</f>
        <v>202311</v>
      </c>
      <c r="G1420" s="1" t="str">
        <f>TEXT(Calendar[[#This Row],[Date]],"mmmm")&amp;" "&amp;TEXT(Calendar[[#This Row],[Date]],"aa")</f>
        <v>novembre 23</v>
      </c>
      <c r="H1420" s="1" t="str">
        <f>TEXT(Calendar[[#This Row],[Date]],"mmm")&amp;" "&amp;TEXT(Calendar[[#This Row],[Date]],"aa")</f>
        <v>nov 23</v>
      </c>
      <c r="I1420" s="2" t="str">
        <f>"S"&amp;IF(LEN(_xlfn.ISOWEEKNUM(Calendar[[#This Row],[Date]]))=1,"0"&amp;_xlfn.ISOWEEKNUM(Calendar[[#This Row],[Date]]),_xlfn.ISOWEEKNUM(Calendar[[#This Row],[Date]]))</f>
        <v>S46</v>
      </c>
      <c r="J1420" s="2" t="str">
        <f>Calendar[[#This Row],[Annee]]&amp;"-"&amp;IF(LEN(_xlfn.ISOWEEKNUM(Calendar[[#This Row],[Date]]))=1,"0"&amp;_xlfn.ISOWEEKNUM(Calendar[[#This Row],[Date]]),_xlfn.ISOWEEKNUM(Calendar[[#This Row],[Date]]))</f>
        <v>2023-46</v>
      </c>
      <c r="K1420" s="2" t="str">
        <f>TEXT(Calendar[[#This Row],[Date]],"jjjj")</f>
        <v>dimanche</v>
      </c>
      <c r="L1420" s="2">
        <f>WEEKDAY(Calendar[[#This Row],[Date]],2)</f>
        <v>7</v>
      </c>
      <c r="M1420" s="2">
        <f>DAY(Calendar[[#This Row],[Date]])</f>
        <v>19</v>
      </c>
      <c r="N1420" s="2">
        <f>Calendar[[#This Row],[Date]]-DATE(Calendar[[#This Row],[Annee]],1,1)+1</f>
        <v>323</v>
      </c>
      <c r="O1420" s="2" t="b">
        <f>IF(OR(Calendar[[#This Row],[Nom_Jour]]="Samedi",Calendar[[#This Row],[Nom_Jour]]="Dimanche"),TRUE)</f>
        <v>1</v>
      </c>
      <c r="P1420" s="1" t="b">
        <f>NOT(ISERROR(VLOOKUP(Calendar[[#This Row],[Date]],Fériés[Date Fériés],1,FALSE)))</f>
        <v>0</v>
      </c>
    </row>
    <row r="1421" spans="1:16" x14ac:dyDescent="0.3">
      <c r="A1421" s="1">
        <v>45250</v>
      </c>
      <c r="B1421" s="1" t="str">
        <f>TEXT(Calendar[[#This Row],[Date]],"aaaa")</f>
        <v>2023</v>
      </c>
      <c r="C1421" s="1" t="str">
        <f>"T"&amp;ROUNDUP(Calendar[[#This Row],[No_Mois]]/3,0)</f>
        <v>T4</v>
      </c>
      <c r="D1421">
        <f t="shared" si="24"/>
        <v>11</v>
      </c>
      <c r="E1421" s="2" t="str">
        <f>"M"&amp;Calendar[[#This Row],[No_Mois]]</f>
        <v>M11</v>
      </c>
      <c r="F1421" s="2" t="str">
        <f>Calendar[[#This Row],[Annee]]&amp;IF(LEN(Calendar[[#This Row],[No_Mois]])=1,"0"&amp;Calendar[[#This Row],[No_Mois]],Calendar[[#This Row],[No_Mois]])</f>
        <v>202311</v>
      </c>
      <c r="G1421" s="1" t="str">
        <f>TEXT(Calendar[[#This Row],[Date]],"mmmm")&amp;" "&amp;TEXT(Calendar[[#This Row],[Date]],"aa")</f>
        <v>novembre 23</v>
      </c>
      <c r="H1421" s="1" t="str">
        <f>TEXT(Calendar[[#This Row],[Date]],"mmm")&amp;" "&amp;TEXT(Calendar[[#This Row],[Date]],"aa")</f>
        <v>nov 23</v>
      </c>
      <c r="I1421" s="2" t="str">
        <f>"S"&amp;IF(LEN(_xlfn.ISOWEEKNUM(Calendar[[#This Row],[Date]]))=1,"0"&amp;_xlfn.ISOWEEKNUM(Calendar[[#This Row],[Date]]),_xlfn.ISOWEEKNUM(Calendar[[#This Row],[Date]]))</f>
        <v>S47</v>
      </c>
      <c r="J1421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1" s="2" t="str">
        <f>TEXT(Calendar[[#This Row],[Date]],"jjjj")</f>
        <v>lundi</v>
      </c>
      <c r="L1421" s="2">
        <f>WEEKDAY(Calendar[[#This Row],[Date]],2)</f>
        <v>1</v>
      </c>
      <c r="M1421" s="2">
        <f>DAY(Calendar[[#This Row],[Date]])</f>
        <v>20</v>
      </c>
      <c r="N1421" s="2">
        <f>Calendar[[#This Row],[Date]]-DATE(Calendar[[#This Row],[Annee]],1,1)+1</f>
        <v>324</v>
      </c>
      <c r="O1421" s="2" t="b">
        <f>IF(OR(Calendar[[#This Row],[Nom_Jour]]="Samedi",Calendar[[#This Row],[Nom_Jour]]="Dimanche"),TRUE)</f>
        <v>0</v>
      </c>
      <c r="P1421" s="1" t="b">
        <f>NOT(ISERROR(VLOOKUP(Calendar[[#This Row],[Date]],Fériés[Date Fériés],1,FALSE)))</f>
        <v>0</v>
      </c>
    </row>
    <row r="1422" spans="1:16" x14ac:dyDescent="0.3">
      <c r="A1422" s="1">
        <v>45251</v>
      </c>
      <c r="B1422" s="1" t="str">
        <f>TEXT(Calendar[[#This Row],[Date]],"aaaa")</f>
        <v>2023</v>
      </c>
      <c r="C1422" s="1" t="str">
        <f>"T"&amp;ROUNDUP(Calendar[[#This Row],[No_Mois]]/3,0)</f>
        <v>T4</v>
      </c>
      <c r="D1422">
        <f t="shared" si="24"/>
        <v>11</v>
      </c>
      <c r="E1422" s="2" t="str">
        <f>"M"&amp;Calendar[[#This Row],[No_Mois]]</f>
        <v>M11</v>
      </c>
      <c r="F1422" s="2" t="str">
        <f>Calendar[[#This Row],[Annee]]&amp;IF(LEN(Calendar[[#This Row],[No_Mois]])=1,"0"&amp;Calendar[[#This Row],[No_Mois]],Calendar[[#This Row],[No_Mois]])</f>
        <v>202311</v>
      </c>
      <c r="G1422" s="1" t="str">
        <f>TEXT(Calendar[[#This Row],[Date]],"mmmm")&amp;" "&amp;TEXT(Calendar[[#This Row],[Date]],"aa")</f>
        <v>novembre 23</v>
      </c>
      <c r="H1422" s="1" t="str">
        <f>TEXT(Calendar[[#This Row],[Date]],"mmm")&amp;" "&amp;TEXT(Calendar[[#This Row],[Date]],"aa")</f>
        <v>nov 23</v>
      </c>
      <c r="I1422" s="2" t="str">
        <f>"S"&amp;IF(LEN(_xlfn.ISOWEEKNUM(Calendar[[#This Row],[Date]]))=1,"0"&amp;_xlfn.ISOWEEKNUM(Calendar[[#This Row],[Date]]),_xlfn.ISOWEEKNUM(Calendar[[#This Row],[Date]]))</f>
        <v>S47</v>
      </c>
      <c r="J1422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2" s="2" t="str">
        <f>TEXT(Calendar[[#This Row],[Date]],"jjjj")</f>
        <v>mardi</v>
      </c>
      <c r="L1422" s="2">
        <f>WEEKDAY(Calendar[[#This Row],[Date]],2)</f>
        <v>2</v>
      </c>
      <c r="M1422" s="2">
        <f>DAY(Calendar[[#This Row],[Date]])</f>
        <v>21</v>
      </c>
      <c r="N1422" s="2">
        <f>Calendar[[#This Row],[Date]]-DATE(Calendar[[#This Row],[Annee]],1,1)+1</f>
        <v>325</v>
      </c>
      <c r="O1422" s="2" t="b">
        <f>IF(OR(Calendar[[#This Row],[Nom_Jour]]="Samedi",Calendar[[#This Row],[Nom_Jour]]="Dimanche"),TRUE)</f>
        <v>0</v>
      </c>
      <c r="P1422" s="1" t="b">
        <f>NOT(ISERROR(VLOOKUP(Calendar[[#This Row],[Date]],Fériés[Date Fériés],1,FALSE)))</f>
        <v>0</v>
      </c>
    </row>
    <row r="1423" spans="1:16" x14ac:dyDescent="0.3">
      <c r="A1423" s="1">
        <v>45252</v>
      </c>
      <c r="B1423" s="1" t="str">
        <f>TEXT(Calendar[[#This Row],[Date]],"aaaa")</f>
        <v>2023</v>
      </c>
      <c r="C1423" s="1" t="str">
        <f>"T"&amp;ROUNDUP(Calendar[[#This Row],[No_Mois]]/3,0)</f>
        <v>T4</v>
      </c>
      <c r="D1423">
        <f t="shared" si="24"/>
        <v>11</v>
      </c>
      <c r="E1423" s="2" t="str">
        <f>"M"&amp;Calendar[[#This Row],[No_Mois]]</f>
        <v>M11</v>
      </c>
      <c r="F1423" s="2" t="str">
        <f>Calendar[[#This Row],[Annee]]&amp;IF(LEN(Calendar[[#This Row],[No_Mois]])=1,"0"&amp;Calendar[[#This Row],[No_Mois]],Calendar[[#This Row],[No_Mois]])</f>
        <v>202311</v>
      </c>
      <c r="G1423" s="1" t="str">
        <f>TEXT(Calendar[[#This Row],[Date]],"mmmm")&amp;" "&amp;TEXT(Calendar[[#This Row],[Date]],"aa")</f>
        <v>novembre 23</v>
      </c>
      <c r="H1423" s="1" t="str">
        <f>TEXT(Calendar[[#This Row],[Date]],"mmm")&amp;" "&amp;TEXT(Calendar[[#This Row],[Date]],"aa")</f>
        <v>nov 23</v>
      </c>
      <c r="I1423" s="2" t="str">
        <f>"S"&amp;IF(LEN(_xlfn.ISOWEEKNUM(Calendar[[#This Row],[Date]]))=1,"0"&amp;_xlfn.ISOWEEKNUM(Calendar[[#This Row],[Date]]),_xlfn.ISOWEEKNUM(Calendar[[#This Row],[Date]]))</f>
        <v>S47</v>
      </c>
      <c r="J1423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3" s="2" t="str">
        <f>TEXT(Calendar[[#This Row],[Date]],"jjjj")</f>
        <v>mercredi</v>
      </c>
      <c r="L1423" s="2">
        <f>WEEKDAY(Calendar[[#This Row],[Date]],2)</f>
        <v>3</v>
      </c>
      <c r="M1423" s="2">
        <f>DAY(Calendar[[#This Row],[Date]])</f>
        <v>22</v>
      </c>
      <c r="N1423" s="2">
        <f>Calendar[[#This Row],[Date]]-DATE(Calendar[[#This Row],[Annee]],1,1)+1</f>
        <v>326</v>
      </c>
      <c r="O1423" s="2" t="b">
        <f>IF(OR(Calendar[[#This Row],[Nom_Jour]]="Samedi",Calendar[[#This Row],[Nom_Jour]]="Dimanche"),TRUE)</f>
        <v>0</v>
      </c>
      <c r="P1423" s="1" t="b">
        <f>NOT(ISERROR(VLOOKUP(Calendar[[#This Row],[Date]],Fériés[Date Fériés],1,FALSE)))</f>
        <v>0</v>
      </c>
    </row>
    <row r="1424" spans="1:16" x14ac:dyDescent="0.3">
      <c r="A1424" s="1">
        <v>45253</v>
      </c>
      <c r="B1424" s="1" t="str">
        <f>TEXT(Calendar[[#This Row],[Date]],"aaaa")</f>
        <v>2023</v>
      </c>
      <c r="C1424" s="1" t="str">
        <f>"T"&amp;ROUNDUP(Calendar[[#This Row],[No_Mois]]/3,0)</f>
        <v>T4</v>
      </c>
      <c r="D1424">
        <f t="shared" si="24"/>
        <v>11</v>
      </c>
      <c r="E1424" s="2" t="str">
        <f>"M"&amp;Calendar[[#This Row],[No_Mois]]</f>
        <v>M11</v>
      </c>
      <c r="F1424" s="2" t="str">
        <f>Calendar[[#This Row],[Annee]]&amp;IF(LEN(Calendar[[#This Row],[No_Mois]])=1,"0"&amp;Calendar[[#This Row],[No_Mois]],Calendar[[#This Row],[No_Mois]])</f>
        <v>202311</v>
      </c>
      <c r="G1424" s="1" t="str">
        <f>TEXT(Calendar[[#This Row],[Date]],"mmmm")&amp;" "&amp;TEXT(Calendar[[#This Row],[Date]],"aa")</f>
        <v>novembre 23</v>
      </c>
      <c r="H1424" s="1" t="str">
        <f>TEXT(Calendar[[#This Row],[Date]],"mmm")&amp;" "&amp;TEXT(Calendar[[#This Row],[Date]],"aa")</f>
        <v>nov 23</v>
      </c>
      <c r="I1424" s="2" t="str">
        <f>"S"&amp;IF(LEN(_xlfn.ISOWEEKNUM(Calendar[[#This Row],[Date]]))=1,"0"&amp;_xlfn.ISOWEEKNUM(Calendar[[#This Row],[Date]]),_xlfn.ISOWEEKNUM(Calendar[[#This Row],[Date]]))</f>
        <v>S47</v>
      </c>
      <c r="J1424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4" s="2" t="str">
        <f>TEXT(Calendar[[#This Row],[Date]],"jjjj")</f>
        <v>jeudi</v>
      </c>
      <c r="L1424" s="2">
        <f>WEEKDAY(Calendar[[#This Row],[Date]],2)</f>
        <v>4</v>
      </c>
      <c r="M1424" s="2">
        <f>DAY(Calendar[[#This Row],[Date]])</f>
        <v>23</v>
      </c>
      <c r="N1424" s="2">
        <f>Calendar[[#This Row],[Date]]-DATE(Calendar[[#This Row],[Annee]],1,1)+1</f>
        <v>327</v>
      </c>
      <c r="O1424" s="2" t="b">
        <f>IF(OR(Calendar[[#This Row],[Nom_Jour]]="Samedi",Calendar[[#This Row],[Nom_Jour]]="Dimanche"),TRUE)</f>
        <v>0</v>
      </c>
      <c r="P1424" s="1" t="b">
        <f>NOT(ISERROR(VLOOKUP(Calendar[[#This Row],[Date]],Fériés[Date Fériés],1,FALSE)))</f>
        <v>0</v>
      </c>
    </row>
    <row r="1425" spans="1:16" x14ac:dyDescent="0.3">
      <c r="A1425" s="1">
        <v>45254</v>
      </c>
      <c r="B1425" s="1" t="str">
        <f>TEXT(Calendar[[#This Row],[Date]],"aaaa")</f>
        <v>2023</v>
      </c>
      <c r="C1425" s="1" t="str">
        <f>"T"&amp;ROUNDUP(Calendar[[#This Row],[No_Mois]]/3,0)</f>
        <v>T4</v>
      </c>
      <c r="D1425">
        <f t="shared" si="24"/>
        <v>11</v>
      </c>
      <c r="E1425" s="2" t="str">
        <f>"M"&amp;Calendar[[#This Row],[No_Mois]]</f>
        <v>M11</v>
      </c>
      <c r="F1425" s="2" t="str">
        <f>Calendar[[#This Row],[Annee]]&amp;IF(LEN(Calendar[[#This Row],[No_Mois]])=1,"0"&amp;Calendar[[#This Row],[No_Mois]],Calendar[[#This Row],[No_Mois]])</f>
        <v>202311</v>
      </c>
      <c r="G1425" s="1" t="str">
        <f>TEXT(Calendar[[#This Row],[Date]],"mmmm")&amp;" "&amp;TEXT(Calendar[[#This Row],[Date]],"aa")</f>
        <v>novembre 23</v>
      </c>
      <c r="H1425" s="1" t="str">
        <f>TEXT(Calendar[[#This Row],[Date]],"mmm")&amp;" "&amp;TEXT(Calendar[[#This Row],[Date]],"aa")</f>
        <v>nov 23</v>
      </c>
      <c r="I1425" s="2" t="str">
        <f>"S"&amp;IF(LEN(_xlfn.ISOWEEKNUM(Calendar[[#This Row],[Date]]))=1,"0"&amp;_xlfn.ISOWEEKNUM(Calendar[[#This Row],[Date]]),_xlfn.ISOWEEKNUM(Calendar[[#This Row],[Date]]))</f>
        <v>S47</v>
      </c>
      <c r="J1425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5" s="2" t="str">
        <f>TEXT(Calendar[[#This Row],[Date]],"jjjj")</f>
        <v>vendredi</v>
      </c>
      <c r="L1425" s="2">
        <f>WEEKDAY(Calendar[[#This Row],[Date]],2)</f>
        <v>5</v>
      </c>
      <c r="M1425" s="2">
        <f>DAY(Calendar[[#This Row],[Date]])</f>
        <v>24</v>
      </c>
      <c r="N1425" s="2">
        <f>Calendar[[#This Row],[Date]]-DATE(Calendar[[#This Row],[Annee]],1,1)+1</f>
        <v>328</v>
      </c>
      <c r="O1425" s="2" t="b">
        <f>IF(OR(Calendar[[#This Row],[Nom_Jour]]="Samedi",Calendar[[#This Row],[Nom_Jour]]="Dimanche"),TRUE)</f>
        <v>0</v>
      </c>
      <c r="P1425" s="1" t="b">
        <f>NOT(ISERROR(VLOOKUP(Calendar[[#This Row],[Date]],Fériés[Date Fériés],1,FALSE)))</f>
        <v>0</v>
      </c>
    </row>
    <row r="1426" spans="1:16" x14ac:dyDescent="0.3">
      <c r="A1426" s="1">
        <v>45255</v>
      </c>
      <c r="B1426" s="1" t="str">
        <f>TEXT(Calendar[[#This Row],[Date]],"aaaa")</f>
        <v>2023</v>
      </c>
      <c r="C1426" s="1" t="str">
        <f>"T"&amp;ROUNDUP(Calendar[[#This Row],[No_Mois]]/3,0)</f>
        <v>T4</v>
      </c>
      <c r="D1426">
        <f t="shared" si="24"/>
        <v>11</v>
      </c>
      <c r="E1426" s="2" t="str">
        <f>"M"&amp;Calendar[[#This Row],[No_Mois]]</f>
        <v>M11</v>
      </c>
      <c r="F1426" s="2" t="str">
        <f>Calendar[[#This Row],[Annee]]&amp;IF(LEN(Calendar[[#This Row],[No_Mois]])=1,"0"&amp;Calendar[[#This Row],[No_Mois]],Calendar[[#This Row],[No_Mois]])</f>
        <v>202311</v>
      </c>
      <c r="G1426" s="1" t="str">
        <f>TEXT(Calendar[[#This Row],[Date]],"mmmm")&amp;" "&amp;TEXT(Calendar[[#This Row],[Date]],"aa")</f>
        <v>novembre 23</v>
      </c>
      <c r="H1426" s="1" t="str">
        <f>TEXT(Calendar[[#This Row],[Date]],"mmm")&amp;" "&amp;TEXT(Calendar[[#This Row],[Date]],"aa")</f>
        <v>nov 23</v>
      </c>
      <c r="I1426" s="2" t="str">
        <f>"S"&amp;IF(LEN(_xlfn.ISOWEEKNUM(Calendar[[#This Row],[Date]]))=1,"0"&amp;_xlfn.ISOWEEKNUM(Calendar[[#This Row],[Date]]),_xlfn.ISOWEEKNUM(Calendar[[#This Row],[Date]]))</f>
        <v>S47</v>
      </c>
      <c r="J1426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6" s="2" t="str">
        <f>TEXT(Calendar[[#This Row],[Date]],"jjjj")</f>
        <v>samedi</v>
      </c>
      <c r="L1426" s="2">
        <f>WEEKDAY(Calendar[[#This Row],[Date]],2)</f>
        <v>6</v>
      </c>
      <c r="M1426" s="2">
        <f>DAY(Calendar[[#This Row],[Date]])</f>
        <v>25</v>
      </c>
      <c r="N1426" s="2">
        <f>Calendar[[#This Row],[Date]]-DATE(Calendar[[#This Row],[Annee]],1,1)+1</f>
        <v>329</v>
      </c>
      <c r="O1426" s="2" t="b">
        <f>IF(OR(Calendar[[#This Row],[Nom_Jour]]="Samedi",Calendar[[#This Row],[Nom_Jour]]="Dimanche"),TRUE)</f>
        <v>1</v>
      </c>
      <c r="P1426" s="1" t="b">
        <f>NOT(ISERROR(VLOOKUP(Calendar[[#This Row],[Date]],Fériés[Date Fériés],1,FALSE)))</f>
        <v>0</v>
      </c>
    </row>
    <row r="1427" spans="1:16" x14ac:dyDescent="0.3">
      <c r="A1427" s="1">
        <v>45256</v>
      </c>
      <c r="B1427" s="1" t="str">
        <f>TEXT(Calendar[[#This Row],[Date]],"aaaa")</f>
        <v>2023</v>
      </c>
      <c r="C1427" s="1" t="str">
        <f>"T"&amp;ROUNDUP(Calendar[[#This Row],[No_Mois]]/3,0)</f>
        <v>T4</v>
      </c>
      <c r="D1427">
        <f t="shared" si="24"/>
        <v>11</v>
      </c>
      <c r="E1427" s="2" t="str">
        <f>"M"&amp;Calendar[[#This Row],[No_Mois]]</f>
        <v>M11</v>
      </c>
      <c r="F1427" s="2" t="str">
        <f>Calendar[[#This Row],[Annee]]&amp;IF(LEN(Calendar[[#This Row],[No_Mois]])=1,"0"&amp;Calendar[[#This Row],[No_Mois]],Calendar[[#This Row],[No_Mois]])</f>
        <v>202311</v>
      </c>
      <c r="G1427" s="1" t="str">
        <f>TEXT(Calendar[[#This Row],[Date]],"mmmm")&amp;" "&amp;TEXT(Calendar[[#This Row],[Date]],"aa")</f>
        <v>novembre 23</v>
      </c>
      <c r="H1427" s="1" t="str">
        <f>TEXT(Calendar[[#This Row],[Date]],"mmm")&amp;" "&amp;TEXT(Calendar[[#This Row],[Date]],"aa")</f>
        <v>nov 23</v>
      </c>
      <c r="I1427" s="2" t="str">
        <f>"S"&amp;IF(LEN(_xlfn.ISOWEEKNUM(Calendar[[#This Row],[Date]]))=1,"0"&amp;_xlfn.ISOWEEKNUM(Calendar[[#This Row],[Date]]),_xlfn.ISOWEEKNUM(Calendar[[#This Row],[Date]]))</f>
        <v>S47</v>
      </c>
      <c r="J1427" s="2" t="str">
        <f>Calendar[[#This Row],[Annee]]&amp;"-"&amp;IF(LEN(_xlfn.ISOWEEKNUM(Calendar[[#This Row],[Date]]))=1,"0"&amp;_xlfn.ISOWEEKNUM(Calendar[[#This Row],[Date]]),_xlfn.ISOWEEKNUM(Calendar[[#This Row],[Date]]))</f>
        <v>2023-47</v>
      </c>
      <c r="K1427" s="2" t="str">
        <f>TEXT(Calendar[[#This Row],[Date]],"jjjj")</f>
        <v>dimanche</v>
      </c>
      <c r="L1427" s="2">
        <f>WEEKDAY(Calendar[[#This Row],[Date]],2)</f>
        <v>7</v>
      </c>
      <c r="M1427" s="2">
        <f>DAY(Calendar[[#This Row],[Date]])</f>
        <v>26</v>
      </c>
      <c r="N1427" s="2">
        <f>Calendar[[#This Row],[Date]]-DATE(Calendar[[#This Row],[Annee]],1,1)+1</f>
        <v>330</v>
      </c>
      <c r="O1427" s="2" t="b">
        <f>IF(OR(Calendar[[#This Row],[Nom_Jour]]="Samedi",Calendar[[#This Row],[Nom_Jour]]="Dimanche"),TRUE)</f>
        <v>1</v>
      </c>
      <c r="P1427" s="1" t="b">
        <f>NOT(ISERROR(VLOOKUP(Calendar[[#This Row],[Date]],Fériés[Date Fériés],1,FALSE)))</f>
        <v>0</v>
      </c>
    </row>
    <row r="1428" spans="1:16" x14ac:dyDescent="0.3">
      <c r="A1428" s="1">
        <v>45257</v>
      </c>
      <c r="B1428" s="1" t="str">
        <f>TEXT(Calendar[[#This Row],[Date]],"aaaa")</f>
        <v>2023</v>
      </c>
      <c r="C1428" s="1" t="str">
        <f>"T"&amp;ROUNDUP(Calendar[[#This Row],[No_Mois]]/3,0)</f>
        <v>T4</v>
      </c>
      <c r="D1428">
        <f t="shared" si="24"/>
        <v>11</v>
      </c>
      <c r="E1428" s="2" t="str">
        <f>"M"&amp;Calendar[[#This Row],[No_Mois]]</f>
        <v>M11</v>
      </c>
      <c r="F1428" s="2" t="str">
        <f>Calendar[[#This Row],[Annee]]&amp;IF(LEN(Calendar[[#This Row],[No_Mois]])=1,"0"&amp;Calendar[[#This Row],[No_Mois]],Calendar[[#This Row],[No_Mois]])</f>
        <v>202311</v>
      </c>
      <c r="G1428" s="1" t="str">
        <f>TEXT(Calendar[[#This Row],[Date]],"mmmm")&amp;" "&amp;TEXT(Calendar[[#This Row],[Date]],"aa")</f>
        <v>novembre 23</v>
      </c>
      <c r="H1428" s="1" t="str">
        <f>TEXT(Calendar[[#This Row],[Date]],"mmm")&amp;" "&amp;TEXT(Calendar[[#This Row],[Date]],"aa")</f>
        <v>nov 23</v>
      </c>
      <c r="I1428" s="2" t="str">
        <f>"S"&amp;IF(LEN(_xlfn.ISOWEEKNUM(Calendar[[#This Row],[Date]]))=1,"0"&amp;_xlfn.ISOWEEKNUM(Calendar[[#This Row],[Date]]),_xlfn.ISOWEEKNUM(Calendar[[#This Row],[Date]]))</f>
        <v>S48</v>
      </c>
      <c r="J1428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28" s="2" t="str">
        <f>TEXT(Calendar[[#This Row],[Date]],"jjjj")</f>
        <v>lundi</v>
      </c>
      <c r="L1428" s="2">
        <f>WEEKDAY(Calendar[[#This Row],[Date]],2)</f>
        <v>1</v>
      </c>
      <c r="M1428" s="2">
        <f>DAY(Calendar[[#This Row],[Date]])</f>
        <v>27</v>
      </c>
      <c r="N1428" s="2">
        <f>Calendar[[#This Row],[Date]]-DATE(Calendar[[#This Row],[Annee]],1,1)+1</f>
        <v>331</v>
      </c>
      <c r="O1428" s="2" t="b">
        <f>IF(OR(Calendar[[#This Row],[Nom_Jour]]="Samedi",Calendar[[#This Row],[Nom_Jour]]="Dimanche"),TRUE)</f>
        <v>0</v>
      </c>
      <c r="P1428" s="1" t="b">
        <f>NOT(ISERROR(VLOOKUP(Calendar[[#This Row],[Date]],Fériés[Date Fériés],1,FALSE)))</f>
        <v>0</v>
      </c>
    </row>
    <row r="1429" spans="1:16" x14ac:dyDescent="0.3">
      <c r="A1429" s="1">
        <v>45258</v>
      </c>
      <c r="B1429" s="1" t="str">
        <f>TEXT(Calendar[[#This Row],[Date]],"aaaa")</f>
        <v>2023</v>
      </c>
      <c r="C1429" s="1" t="str">
        <f>"T"&amp;ROUNDUP(Calendar[[#This Row],[No_Mois]]/3,0)</f>
        <v>T4</v>
      </c>
      <c r="D1429">
        <f t="shared" si="24"/>
        <v>11</v>
      </c>
      <c r="E1429" s="2" t="str">
        <f>"M"&amp;Calendar[[#This Row],[No_Mois]]</f>
        <v>M11</v>
      </c>
      <c r="F1429" s="2" t="str">
        <f>Calendar[[#This Row],[Annee]]&amp;IF(LEN(Calendar[[#This Row],[No_Mois]])=1,"0"&amp;Calendar[[#This Row],[No_Mois]],Calendar[[#This Row],[No_Mois]])</f>
        <v>202311</v>
      </c>
      <c r="G1429" s="1" t="str">
        <f>TEXT(Calendar[[#This Row],[Date]],"mmmm")&amp;" "&amp;TEXT(Calendar[[#This Row],[Date]],"aa")</f>
        <v>novembre 23</v>
      </c>
      <c r="H1429" s="1" t="str">
        <f>TEXT(Calendar[[#This Row],[Date]],"mmm")&amp;" "&amp;TEXT(Calendar[[#This Row],[Date]],"aa")</f>
        <v>nov 23</v>
      </c>
      <c r="I1429" s="2" t="str">
        <f>"S"&amp;IF(LEN(_xlfn.ISOWEEKNUM(Calendar[[#This Row],[Date]]))=1,"0"&amp;_xlfn.ISOWEEKNUM(Calendar[[#This Row],[Date]]),_xlfn.ISOWEEKNUM(Calendar[[#This Row],[Date]]))</f>
        <v>S48</v>
      </c>
      <c r="J1429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29" s="2" t="str">
        <f>TEXT(Calendar[[#This Row],[Date]],"jjjj")</f>
        <v>mardi</v>
      </c>
      <c r="L1429" s="2">
        <f>WEEKDAY(Calendar[[#This Row],[Date]],2)</f>
        <v>2</v>
      </c>
      <c r="M1429" s="2">
        <f>DAY(Calendar[[#This Row],[Date]])</f>
        <v>28</v>
      </c>
      <c r="N1429" s="2">
        <f>Calendar[[#This Row],[Date]]-DATE(Calendar[[#This Row],[Annee]],1,1)+1</f>
        <v>332</v>
      </c>
      <c r="O1429" s="2" t="b">
        <f>IF(OR(Calendar[[#This Row],[Nom_Jour]]="Samedi",Calendar[[#This Row],[Nom_Jour]]="Dimanche"),TRUE)</f>
        <v>0</v>
      </c>
      <c r="P1429" s="1" t="b">
        <f>NOT(ISERROR(VLOOKUP(Calendar[[#This Row],[Date]],Fériés[Date Fériés],1,FALSE)))</f>
        <v>0</v>
      </c>
    </row>
    <row r="1430" spans="1:16" x14ac:dyDescent="0.3">
      <c r="A1430" s="1">
        <v>45259</v>
      </c>
      <c r="B1430" s="1" t="str">
        <f>TEXT(Calendar[[#This Row],[Date]],"aaaa")</f>
        <v>2023</v>
      </c>
      <c r="C1430" s="1" t="str">
        <f>"T"&amp;ROUNDUP(Calendar[[#This Row],[No_Mois]]/3,0)</f>
        <v>T4</v>
      </c>
      <c r="D1430">
        <f t="shared" si="24"/>
        <v>11</v>
      </c>
      <c r="E1430" s="2" t="str">
        <f>"M"&amp;Calendar[[#This Row],[No_Mois]]</f>
        <v>M11</v>
      </c>
      <c r="F1430" s="2" t="str">
        <f>Calendar[[#This Row],[Annee]]&amp;IF(LEN(Calendar[[#This Row],[No_Mois]])=1,"0"&amp;Calendar[[#This Row],[No_Mois]],Calendar[[#This Row],[No_Mois]])</f>
        <v>202311</v>
      </c>
      <c r="G1430" s="1" t="str">
        <f>TEXT(Calendar[[#This Row],[Date]],"mmmm")&amp;" "&amp;TEXT(Calendar[[#This Row],[Date]],"aa")</f>
        <v>novembre 23</v>
      </c>
      <c r="H1430" s="1" t="str">
        <f>TEXT(Calendar[[#This Row],[Date]],"mmm")&amp;" "&amp;TEXT(Calendar[[#This Row],[Date]],"aa")</f>
        <v>nov 23</v>
      </c>
      <c r="I1430" s="2" t="str">
        <f>"S"&amp;IF(LEN(_xlfn.ISOWEEKNUM(Calendar[[#This Row],[Date]]))=1,"0"&amp;_xlfn.ISOWEEKNUM(Calendar[[#This Row],[Date]]),_xlfn.ISOWEEKNUM(Calendar[[#This Row],[Date]]))</f>
        <v>S48</v>
      </c>
      <c r="J1430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30" s="2" t="str">
        <f>TEXT(Calendar[[#This Row],[Date]],"jjjj")</f>
        <v>mercredi</v>
      </c>
      <c r="L1430" s="2">
        <f>WEEKDAY(Calendar[[#This Row],[Date]],2)</f>
        <v>3</v>
      </c>
      <c r="M1430" s="2">
        <f>DAY(Calendar[[#This Row],[Date]])</f>
        <v>29</v>
      </c>
      <c r="N1430" s="2">
        <f>Calendar[[#This Row],[Date]]-DATE(Calendar[[#This Row],[Annee]],1,1)+1</f>
        <v>333</v>
      </c>
      <c r="O1430" s="2" t="b">
        <f>IF(OR(Calendar[[#This Row],[Nom_Jour]]="Samedi",Calendar[[#This Row],[Nom_Jour]]="Dimanche"),TRUE)</f>
        <v>0</v>
      </c>
      <c r="P1430" s="1" t="b">
        <f>NOT(ISERROR(VLOOKUP(Calendar[[#This Row],[Date]],Fériés[Date Fériés],1,FALSE)))</f>
        <v>0</v>
      </c>
    </row>
    <row r="1431" spans="1:16" x14ac:dyDescent="0.3">
      <c r="A1431" s="1">
        <v>45260</v>
      </c>
      <c r="B1431" s="1" t="str">
        <f>TEXT(Calendar[[#This Row],[Date]],"aaaa")</f>
        <v>2023</v>
      </c>
      <c r="C1431" s="1" t="str">
        <f>"T"&amp;ROUNDUP(Calendar[[#This Row],[No_Mois]]/3,0)</f>
        <v>T4</v>
      </c>
      <c r="D1431">
        <f t="shared" si="24"/>
        <v>11</v>
      </c>
      <c r="E1431" s="2" t="str">
        <f>"M"&amp;Calendar[[#This Row],[No_Mois]]</f>
        <v>M11</v>
      </c>
      <c r="F1431" s="2" t="str">
        <f>Calendar[[#This Row],[Annee]]&amp;IF(LEN(Calendar[[#This Row],[No_Mois]])=1,"0"&amp;Calendar[[#This Row],[No_Mois]],Calendar[[#This Row],[No_Mois]])</f>
        <v>202311</v>
      </c>
      <c r="G1431" s="1" t="str">
        <f>TEXT(Calendar[[#This Row],[Date]],"mmmm")&amp;" "&amp;TEXT(Calendar[[#This Row],[Date]],"aa")</f>
        <v>novembre 23</v>
      </c>
      <c r="H1431" s="1" t="str">
        <f>TEXT(Calendar[[#This Row],[Date]],"mmm")&amp;" "&amp;TEXT(Calendar[[#This Row],[Date]],"aa")</f>
        <v>nov 23</v>
      </c>
      <c r="I1431" s="2" t="str">
        <f>"S"&amp;IF(LEN(_xlfn.ISOWEEKNUM(Calendar[[#This Row],[Date]]))=1,"0"&amp;_xlfn.ISOWEEKNUM(Calendar[[#This Row],[Date]]),_xlfn.ISOWEEKNUM(Calendar[[#This Row],[Date]]))</f>
        <v>S48</v>
      </c>
      <c r="J1431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31" s="2" t="str">
        <f>TEXT(Calendar[[#This Row],[Date]],"jjjj")</f>
        <v>jeudi</v>
      </c>
      <c r="L1431" s="2">
        <f>WEEKDAY(Calendar[[#This Row],[Date]],2)</f>
        <v>4</v>
      </c>
      <c r="M1431" s="2">
        <f>DAY(Calendar[[#This Row],[Date]])</f>
        <v>30</v>
      </c>
      <c r="N1431" s="2">
        <f>Calendar[[#This Row],[Date]]-DATE(Calendar[[#This Row],[Annee]],1,1)+1</f>
        <v>334</v>
      </c>
      <c r="O1431" s="2" t="b">
        <f>IF(OR(Calendar[[#This Row],[Nom_Jour]]="Samedi",Calendar[[#This Row],[Nom_Jour]]="Dimanche"),TRUE)</f>
        <v>0</v>
      </c>
      <c r="P1431" s="1" t="b">
        <f>NOT(ISERROR(VLOOKUP(Calendar[[#This Row],[Date]],Fériés[Date Fériés],1,FALSE)))</f>
        <v>0</v>
      </c>
    </row>
    <row r="1432" spans="1:16" x14ac:dyDescent="0.3">
      <c r="A1432" s="1">
        <v>45261</v>
      </c>
      <c r="B1432" s="1" t="str">
        <f>TEXT(Calendar[[#This Row],[Date]],"aaaa")</f>
        <v>2023</v>
      </c>
      <c r="C1432" s="1" t="str">
        <f>"T"&amp;ROUNDUP(Calendar[[#This Row],[No_Mois]]/3,0)</f>
        <v>T4</v>
      </c>
      <c r="D1432">
        <f t="shared" si="24"/>
        <v>12</v>
      </c>
      <c r="E1432" s="2" t="str">
        <f>"M"&amp;Calendar[[#This Row],[No_Mois]]</f>
        <v>M12</v>
      </c>
      <c r="F1432" s="2" t="str">
        <f>Calendar[[#This Row],[Annee]]&amp;IF(LEN(Calendar[[#This Row],[No_Mois]])=1,"0"&amp;Calendar[[#This Row],[No_Mois]],Calendar[[#This Row],[No_Mois]])</f>
        <v>202312</v>
      </c>
      <c r="G1432" s="1" t="str">
        <f>TEXT(Calendar[[#This Row],[Date]],"mmmm")&amp;" "&amp;TEXT(Calendar[[#This Row],[Date]],"aa")</f>
        <v>décembre 23</v>
      </c>
      <c r="H1432" s="1" t="str">
        <f>TEXT(Calendar[[#This Row],[Date]],"mmm")&amp;" "&amp;TEXT(Calendar[[#This Row],[Date]],"aa")</f>
        <v>déc 23</v>
      </c>
      <c r="I1432" s="2" t="str">
        <f>"S"&amp;IF(LEN(_xlfn.ISOWEEKNUM(Calendar[[#This Row],[Date]]))=1,"0"&amp;_xlfn.ISOWEEKNUM(Calendar[[#This Row],[Date]]),_xlfn.ISOWEEKNUM(Calendar[[#This Row],[Date]]))</f>
        <v>S48</v>
      </c>
      <c r="J1432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32" s="2" t="str">
        <f>TEXT(Calendar[[#This Row],[Date]],"jjjj")</f>
        <v>vendredi</v>
      </c>
      <c r="L1432" s="2">
        <f>WEEKDAY(Calendar[[#This Row],[Date]],2)</f>
        <v>5</v>
      </c>
      <c r="M1432" s="2">
        <f>DAY(Calendar[[#This Row],[Date]])</f>
        <v>1</v>
      </c>
      <c r="N1432" s="2">
        <f>Calendar[[#This Row],[Date]]-DATE(Calendar[[#This Row],[Annee]],1,1)+1</f>
        <v>335</v>
      </c>
      <c r="O1432" s="2" t="b">
        <f>IF(OR(Calendar[[#This Row],[Nom_Jour]]="Samedi",Calendar[[#This Row],[Nom_Jour]]="Dimanche"),TRUE)</f>
        <v>0</v>
      </c>
      <c r="P1432" s="1" t="b">
        <f>NOT(ISERROR(VLOOKUP(Calendar[[#This Row],[Date]],Fériés[Date Fériés],1,FALSE)))</f>
        <v>0</v>
      </c>
    </row>
    <row r="1433" spans="1:16" x14ac:dyDescent="0.3">
      <c r="A1433" s="1">
        <v>45262</v>
      </c>
      <c r="B1433" s="1" t="str">
        <f>TEXT(Calendar[[#This Row],[Date]],"aaaa")</f>
        <v>2023</v>
      </c>
      <c r="C1433" s="1" t="str">
        <f>"T"&amp;ROUNDUP(Calendar[[#This Row],[No_Mois]]/3,0)</f>
        <v>T4</v>
      </c>
      <c r="D1433">
        <f t="shared" si="24"/>
        <v>12</v>
      </c>
      <c r="E1433" s="2" t="str">
        <f>"M"&amp;Calendar[[#This Row],[No_Mois]]</f>
        <v>M12</v>
      </c>
      <c r="F1433" s="2" t="str">
        <f>Calendar[[#This Row],[Annee]]&amp;IF(LEN(Calendar[[#This Row],[No_Mois]])=1,"0"&amp;Calendar[[#This Row],[No_Mois]],Calendar[[#This Row],[No_Mois]])</f>
        <v>202312</v>
      </c>
      <c r="G1433" s="1" t="str">
        <f>TEXT(Calendar[[#This Row],[Date]],"mmmm")&amp;" "&amp;TEXT(Calendar[[#This Row],[Date]],"aa")</f>
        <v>décembre 23</v>
      </c>
      <c r="H1433" s="1" t="str">
        <f>TEXT(Calendar[[#This Row],[Date]],"mmm")&amp;" "&amp;TEXT(Calendar[[#This Row],[Date]],"aa")</f>
        <v>déc 23</v>
      </c>
      <c r="I1433" s="2" t="str">
        <f>"S"&amp;IF(LEN(_xlfn.ISOWEEKNUM(Calendar[[#This Row],[Date]]))=1,"0"&amp;_xlfn.ISOWEEKNUM(Calendar[[#This Row],[Date]]),_xlfn.ISOWEEKNUM(Calendar[[#This Row],[Date]]))</f>
        <v>S48</v>
      </c>
      <c r="J1433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33" s="2" t="str">
        <f>TEXT(Calendar[[#This Row],[Date]],"jjjj")</f>
        <v>samedi</v>
      </c>
      <c r="L1433" s="2">
        <f>WEEKDAY(Calendar[[#This Row],[Date]],2)</f>
        <v>6</v>
      </c>
      <c r="M1433" s="2">
        <f>DAY(Calendar[[#This Row],[Date]])</f>
        <v>2</v>
      </c>
      <c r="N1433" s="2">
        <f>Calendar[[#This Row],[Date]]-DATE(Calendar[[#This Row],[Annee]],1,1)+1</f>
        <v>336</v>
      </c>
      <c r="O1433" s="2" t="b">
        <f>IF(OR(Calendar[[#This Row],[Nom_Jour]]="Samedi",Calendar[[#This Row],[Nom_Jour]]="Dimanche"),TRUE)</f>
        <v>1</v>
      </c>
      <c r="P1433" s="1" t="b">
        <f>NOT(ISERROR(VLOOKUP(Calendar[[#This Row],[Date]],Fériés[Date Fériés],1,FALSE)))</f>
        <v>0</v>
      </c>
    </row>
    <row r="1434" spans="1:16" x14ac:dyDescent="0.3">
      <c r="A1434" s="1">
        <v>45263</v>
      </c>
      <c r="B1434" s="1" t="str">
        <f>TEXT(Calendar[[#This Row],[Date]],"aaaa")</f>
        <v>2023</v>
      </c>
      <c r="C1434" s="1" t="str">
        <f>"T"&amp;ROUNDUP(Calendar[[#This Row],[No_Mois]]/3,0)</f>
        <v>T4</v>
      </c>
      <c r="D1434">
        <f t="shared" si="24"/>
        <v>12</v>
      </c>
      <c r="E1434" s="2" t="str">
        <f>"M"&amp;Calendar[[#This Row],[No_Mois]]</f>
        <v>M12</v>
      </c>
      <c r="F1434" s="2" t="str">
        <f>Calendar[[#This Row],[Annee]]&amp;IF(LEN(Calendar[[#This Row],[No_Mois]])=1,"0"&amp;Calendar[[#This Row],[No_Mois]],Calendar[[#This Row],[No_Mois]])</f>
        <v>202312</v>
      </c>
      <c r="G1434" s="1" t="str">
        <f>TEXT(Calendar[[#This Row],[Date]],"mmmm")&amp;" "&amp;TEXT(Calendar[[#This Row],[Date]],"aa")</f>
        <v>décembre 23</v>
      </c>
      <c r="H1434" s="1" t="str">
        <f>TEXT(Calendar[[#This Row],[Date]],"mmm")&amp;" "&amp;TEXT(Calendar[[#This Row],[Date]],"aa")</f>
        <v>déc 23</v>
      </c>
      <c r="I1434" s="2" t="str">
        <f>"S"&amp;IF(LEN(_xlfn.ISOWEEKNUM(Calendar[[#This Row],[Date]]))=1,"0"&amp;_xlfn.ISOWEEKNUM(Calendar[[#This Row],[Date]]),_xlfn.ISOWEEKNUM(Calendar[[#This Row],[Date]]))</f>
        <v>S48</v>
      </c>
      <c r="J1434" s="2" t="str">
        <f>Calendar[[#This Row],[Annee]]&amp;"-"&amp;IF(LEN(_xlfn.ISOWEEKNUM(Calendar[[#This Row],[Date]]))=1,"0"&amp;_xlfn.ISOWEEKNUM(Calendar[[#This Row],[Date]]),_xlfn.ISOWEEKNUM(Calendar[[#This Row],[Date]]))</f>
        <v>2023-48</v>
      </c>
      <c r="K1434" s="2" t="str">
        <f>TEXT(Calendar[[#This Row],[Date]],"jjjj")</f>
        <v>dimanche</v>
      </c>
      <c r="L1434" s="2">
        <f>WEEKDAY(Calendar[[#This Row],[Date]],2)</f>
        <v>7</v>
      </c>
      <c r="M1434" s="2">
        <f>DAY(Calendar[[#This Row],[Date]])</f>
        <v>3</v>
      </c>
      <c r="N1434" s="2">
        <f>Calendar[[#This Row],[Date]]-DATE(Calendar[[#This Row],[Annee]],1,1)+1</f>
        <v>337</v>
      </c>
      <c r="O1434" s="2" t="b">
        <f>IF(OR(Calendar[[#This Row],[Nom_Jour]]="Samedi",Calendar[[#This Row],[Nom_Jour]]="Dimanche"),TRUE)</f>
        <v>1</v>
      </c>
      <c r="P1434" s="1" t="b">
        <f>NOT(ISERROR(VLOOKUP(Calendar[[#This Row],[Date]],Fériés[Date Fériés],1,FALSE)))</f>
        <v>0</v>
      </c>
    </row>
    <row r="1435" spans="1:16" x14ac:dyDescent="0.3">
      <c r="A1435" s="1">
        <v>45264</v>
      </c>
      <c r="B1435" s="1" t="str">
        <f>TEXT(Calendar[[#This Row],[Date]],"aaaa")</f>
        <v>2023</v>
      </c>
      <c r="C1435" s="1" t="str">
        <f>"T"&amp;ROUNDUP(Calendar[[#This Row],[No_Mois]]/3,0)</f>
        <v>T4</v>
      </c>
      <c r="D1435">
        <f t="shared" si="24"/>
        <v>12</v>
      </c>
      <c r="E1435" s="2" t="str">
        <f>"M"&amp;Calendar[[#This Row],[No_Mois]]</f>
        <v>M12</v>
      </c>
      <c r="F1435" s="2" t="str">
        <f>Calendar[[#This Row],[Annee]]&amp;IF(LEN(Calendar[[#This Row],[No_Mois]])=1,"0"&amp;Calendar[[#This Row],[No_Mois]],Calendar[[#This Row],[No_Mois]])</f>
        <v>202312</v>
      </c>
      <c r="G1435" s="1" t="str">
        <f>TEXT(Calendar[[#This Row],[Date]],"mmmm")&amp;" "&amp;TEXT(Calendar[[#This Row],[Date]],"aa")</f>
        <v>décembre 23</v>
      </c>
      <c r="H1435" s="1" t="str">
        <f>TEXT(Calendar[[#This Row],[Date]],"mmm")&amp;" "&amp;TEXT(Calendar[[#This Row],[Date]],"aa")</f>
        <v>déc 23</v>
      </c>
      <c r="I1435" s="2" t="str">
        <f>"S"&amp;IF(LEN(_xlfn.ISOWEEKNUM(Calendar[[#This Row],[Date]]))=1,"0"&amp;_xlfn.ISOWEEKNUM(Calendar[[#This Row],[Date]]),_xlfn.ISOWEEKNUM(Calendar[[#This Row],[Date]]))</f>
        <v>S49</v>
      </c>
      <c r="J1435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35" s="2" t="str">
        <f>TEXT(Calendar[[#This Row],[Date]],"jjjj")</f>
        <v>lundi</v>
      </c>
      <c r="L1435" s="2">
        <f>WEEKDAY(Calendar[[#This Row],[Date]],2)</f>
        <v>1</v>
      </c>
      <c r="M1435" s="2">
        <f>DAY(Calendar[[#This Row],[Date]])</f>
        <v>4</v>
      </c>
      <c r="N1435" s="2">
        <f>Calendar[[#This Row],[Date]]-DATE(Calendar[[#This Row],[Annee]],1,1)+1</f>
        <v>338</v>
      </c>
      <c r="O1435" s="2" t="b">
        <f>IF(OR(Calendar[[#This Row],[Nom_Jour]]="Samedi",Calendar[[#This Row],[Nom_Jour]]="Dimanche"),TRUE)</f>
        <v>0</v>
      </c>
      <c r="P1435" s="1" t="b">
        <f>NOT(ISERROR(VLOOKUP(Calendar[[#This Row],[Date]],Fériés[Date Fériés],1,FALSE)))</f>
        <v>0</v>
      </c>
    </row>
    <row r="1436" spans="1:16" x14ac:dyDescent="0.3">
      <c r="A1436" s="1">
        <v>45265</v>
      </c>
      <c r="B1436" s="1" t="str">
        <f>TEXT(Calendar[[#This Row],[Date]],"aaaa")</f>
        <v>2023</v>
      </c>
      <c r="C1436" s="1" t="str">
        <f>"T"&amp;ROUNDUP(Calendar[[#This Row],[No_Mois]]/3,0)</f>
        <v>T4</v>
      </c>
      <c r="D1436">
        <f t="shared" si="24"/>
        <v>12</v>
      </c>
      <c r="E1436" s="2" t="str">
        <f>"M"&amp;Calendar[[#This Row],[No_Mois]]</f>
        <v>M12</v>
      </c>
      <c r="F1436" s="2" t="str">
        <f>Calendar[[#This Row],[Annee]]&amp;IF(LEN(Calendar[[#This Row],[No_Mois]])=1,"0"&amp;Calendar[[#This Row],[No_Mois]],Calendar[[#This Row],[No_Mois]])</f>
        <v>202312</v>
      </c>
      <c r="G1436" s="1" t="str">
        <f>TEXT(Calendar[[#This Row],[Date]],"mmmm")&amp;" "&amp;TEXT(Calendar[[#This Row],[Date]],"aa")</f>
        <v>décembre 23</v>
      </c>
      <c r="H1436" s="1" t="str">
        <f>TEXT(Calendar[[#This Row],[Date]],"mmm")&amp;" "&amp;TEXT(Calendar[[#This Row],[Date]],"aa")</f>
        <v>déc 23</v>
      </c>
      <c r="I1436" s="2" t="str">
        <f>"S"&amp;IF(LEN(_xlfn.ISOWEEKNUM(Calendar[[#This Row],[Date]]))=1,"0"&amp;_xlfn.ISOWEEKNUM(Calendar[[#This Row],[Date]]),_xlfn.ISOWEEKNUM(Calendar[[#This Row],[Date]]))</f>
        <v>S49</v>
      </c>
      <c r="J1436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36" s="2" t="str">
        <f>TEXT(Calendar[[#This Row],[Date]],"jjjj")</f>
        <v>mardi</v>
      </c>
      <c r="L1436" s="2">
        <f>WEEKDAY(Calendar[[#This Row],[Date]],2)</f>
        <v>2</v>
      </c>
      <c r="M1436" s="2">
        <f>DAY(Calendar[[#This Row],[Date]])</f>
        <v>5</v>
      </c>
      <c r="N1436" s="2">
        <f>Calendar[[#This Row],[Date]]-DATE(Calendar[[#This Row],[Annee]],1,1)+1</f>
        <v>339</v>
      </c>
      <c r="O1436" s="2" t="b">
        <f>IF(OR(Calendar[[#This Row],[Nom_Jour]]="Samedi",Calendar[[#This Row],[Nom_Jour]]="Dimanche"),TRUE)</f>
        <v>0</v>
      </c>
      <c r="P1436" s="1" t="b">
        <f>NOT(ISERROR(VLOOKUP(Calendar[[#This Row],[Date]],Fériés[Date Fériés],1,FALSE)))</f>
        <v>0</v>
      </c>
    </row>
    <row r="1437" spans="1:16" x14ac:dyDescent="0.3">
      <c r="A1437" s="1">
        <v>45266</v>
      </c>
      <c r="B1437" s="1" t="str">
        <f>TEXT(Calendar[[#This Row],[Date]],"aaaa")</f>
        <v>2023</v>
      </c>
      <c r="C1437" s="1" t="str">
        <f>"T"&amp;ROUNDUP(Calendar[[#This Row],[No_Mois]]/3,0)</f>
        <v>T4</v>
      </c>
      <c r="D1437">
        <f t="shared" si="24"/>
        <v>12</v>
      </c>
      <c r="E1437" s="2" t="str">
        <f>"M"&amp;Calendar[[#This Row],[No_Mois]]</f>
        <v>M12</v>
      </c>
      <c r="F1437" s="2" t="str">
        <f>Calendar[[#This Row],[Annee]]&amp;IF(LEN(Calendar[[#This Row],[No_Mois]])=1,"0"&amp;Calendar[[#This Row],[No_Mois]],Calendar[[#This Row],[No_Mois]])</f>
        <v>202312</v>
      </c>
      <c r="G1437" s="1" t="str">
        <f>TEXT(Calendar[[#This Row],[Date]],"mmmm")&amp;" "&amp;TEXT(Calendar[[#This Row],[Date]],"aa")</f>
        <v>décembre 23</v>
      </c>
      <c r="H1437" s="1" t="str">
        <f>TEXT(Calendar[[#This Row],[Date]],"mmm")&amp;" "&amp;TEXT(Calendar[[#This Row],[Date]],"aa")</f>
        <v>déc 23</v>
      </c>
      <c r="I1437" s="2" t="str">
        <f>"S"&amp;IF(LEN(_xlfn.ISOWEEKNUM(Calendar[[#This Row],[Date]]))=1,"0"&amp;_xlfn.ISOWEEKNUM(Calendar[[#This Row],[Date]]),_xlfn.ISOWEEKNUM(Calendar[[#This Row],[Date]]))</f>
        <v>S49</v>
      </c>
      <c r="J1437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37" s="2" t="str">
        <f>TEXT(Calendar[[#This Row],[Date]],"jjjj")</f>
        <v>mercredi</v>
      </c>
      <c r="L1437" s="2">
        <f>WEEKDAY(Calendar[[#This Row],[Date]],2)</f>
        <v>3</v>
      </c>
      <c r="M1437" s="2">
        <f>DAY(Calendar[[#This Row],[Date]])</f>
        <v>6</v>
      </c>
      <c r="N1437" s="2">
        <f>Calendar[[#This Row],[Date]]-DATE(Calendar[[#This Row],[Annee]],1,1)+1</f>
        <v>340</v>
      </c>
      <c r="O1437" s="2" t="b">
        <f>IF(OR(Calendar[[#This Row],[Nom_Jour]]="Samedi",Calendar[[#This Row],[Nom_Jour]]="Dimanche"),TRUE)</f>
        <v>0</v>
      </c>
      <c r="P1437" s="1" t="b">
        <f>NOT(ISERROR(VLOOKUP(Calendar[[#This Row],[Date]],Fériés[Date Fériés],1,FALSE)))</f>
        <v>0</v>
      </c>
    </row>
    <row r="1438" spans="1:16" x14ac:dyDescent="0.3">
      <c r="A1438" s="1">
        <v>45267</v>
      </c>
      <c r="B1438" s="1" t="str">
        <f>TEXT(Calendar[[#This Row],[Date]],"aaaa")</f>
        <v>2023</v>
      </c>
      <c r="C1438" s="1" t="str">
        <f>"T"&amp;ROUNDUP(Calendar[[#This Row],[No_Mois]]/3,0)</f>
        <v>T4</v>
      </c>
      <c r="D1438">
        <f t="shared" si="24"/>
        <v>12</v>
      </c>
      <c r="E1438" s="2" t="str">
        <f>"M"&amp;Calendar[[#This Row],[No_Mois]]</f>
        <v>M12</v>
      </c>
      <c r="F1438" s="2" t="str">
        <f>Calendar[[#This Row],[Annee]]&amp;IF(LEN(Calendar[[#This Row],[No_Mois]])=1,"0"&amp;Calendar[[#This Row],[No_Mois]],Calendar[[#This Row],[No_Mois]])</f>
        <v>202312</v>
      </c>
      <c r="G1438" s="1" t="str">
        <f>TEXT(Calendar[[#This Row],[Date]],"mmmm")&amp;" "&amp;TEXT(Calendar[[#This Row],[Date]],"aa")</f>
        <v>décembre 23</v>
      </c>
      <c r="H1438" s="1" t="str">
        <f>TEXT(Calendar[[#This Row],[Date]],"mmm")&amp;" "&amp;TEXT(Calendar[[#This Row],[Date]],"aa")</f>
        <v>déc 23</v>
      </c>
      <c r="I1438" s="2" t="str">
        <f>"S"&amp;IF(LEN(_xlfn.ISOWEEKNUM(Calendar[[#This Row],[Date]]))=1,"0"&amp;_xlfn.ISOWEEKNUM(Calendar[[#This Row],[Date]]),_xlfn.ISOWEEKNUM(Calendar[[#This Row],[Date]]))</f>
        <v>S49</v>
      </c>
      <c r="J1438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38" s="2" t="str">
        <f>TEXT(Calendar[[#This Row],[Date]],"jjjj")</f>
        <v>jeudi</v>
      </c>
      <c r="L1438" s="2">
        <f>WEEKDAY(Calendar[[#This Row],[Date]],2)</f>
        <v>4</v>
      </c>
      <c r="M1438" s="2">
        <f>DAY(Calendar[[#This Row],[Date]])</f>
        <v>7</v>
      </c>
      <c r="N1438" s="2">
        <f>Calendar[[#This Row],[Date]]-DATE(Calendar[[#This Row],[Annee]],1,1)+1</f>
        <v>341</v>
      </c>
      <c r="O1438" s="2" t="b">
        <f>IF(OR(Calendar[[#This Row],[Nom_Jour]]="Samedi",Calendar[[#This Row],[Nom_Jour]]="Dimanche"),TRUE)</f>
        <v>0</v>
      </c>
      <c r="P1438" s="1" t="b">
        <f>NOT(ISERROR(VLOOKUP(Calendar[[#This Row],[Date]],Fériés[Date Fériés],1,FALSE)))</f>
        <v>0</v>
      </c>
    </row>
    <row r="1439" spans="1:16" x14ac:dyDescent="0.3">
      <c r="A1439" s="1">
        <v>45268</v>
      </c>
      <c r="B1439" s="1" t="str">
        <f>TEXT(Calendar[[#This Row],[Date]],"aaaa")</f>
        <v>2023</v>
      </c>
      <c r="C1439" s="1" t="str">
        <f>"T"&amp;ROUNDUP(Calendar[[#This Row],[No_Mois]]/3,0)</f>
        <v>T4</v>
      </c>
      <c r="D1439">
        <f t="shared" si="24"/>
        <v>12</v>
      </c>
      <c r="E1439" s="2" t="str">
        <f>"M"&amp;Calendar[[#This Row],[No_Mois]]</f>
        <v>M12</v>
      </c>
      <c r="F1439" s="2" t="str">
        <f>Calendar[[#This Row],[Annee]]&amp;IF(LEN(Calendar[[#This Row],[No_Mois]])=1,"0"&amp;Calendar[[#This Row],[No_Mois]],Calendar[[#This Row],[No_Mois]])</f>
        <v>202312</v>
      </c>
      <c r="G1439" s="1" t="str">
        <f>TEXT(Calendar[[#This Row],[Date]],"mmmm")&amp;" "&amp;TEXT(Calendar[[#This Row],[Date]],"aa")</f>
        <v>décembre 23</v>
      </c>
      <c r="H1439" s="1" t="str">
        <f>TEXT(Calendar[[#This Row],[Date]],"mmm")&amp;" "&amp;TEXT(Calendar[[#This Row],[Date]],"aa")</f>
        <v>déc 23</v>
      </c>
      <c r="I1439" s="2" t="str">
        <f>"S"&amp;IF(LEN(_xlfn.ISOWEEKNUM(Calendar[[#This Row],[Date]]))=1,"0"&amp;_xlfn.ISOWEEKNUM(Calendar[[#This Row],[Date]]),_xlfn.ISOWEEKNUM(Calendar[[#This Row],[Date]]))</f>
        <v>S49</v>
      </c>
      <c r="J1439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39" s="2" t="str">
        <f>TEXT(Calendar[[#This Row],[Date]],"jjjj")</f>
        <v>vendredi</v>
      </c>
      <c r="L1439" s="2">
        <f>WEEKDAY(Calendar[[#This Row],[Date]],2)</f>
        <v>5</v>
      </c>
      <c r="M1439" s="2">
        <f>DAY(Calendar[[#This Row],[Date]])</f>
        <v>8</v>
      </c>
      <c r="N1439" s="2">
        <f>Calendar[[#This Row],[Date]]-DATE(Calendar[[#This Row],[Annee]],1,1)+1</f>
        <v>342</v>
      </c>
      <c r="O1439" s="2" t="b">
        <f>IF(OR(Calendar[[#This Row],[Nom_Jour]]="Samedi",Calendar[[#This Row],[Nom_Jour]]="Dimanche"),TRUE)</f>
        <v>0</v>
      </c>
      <c r="P1439" s="1" t="b">
        <f>NOT(ISERROR(VLOOKUP(Calendar[[#This Row],[Date]],Fériés[Date Fériés],1,FALSE)))</f>
        <v>0</v>
      </c>
    </row>
    <row r="1440" spans="1:16" x14ac:dyDescent="0.3">
      <c r="A1440" s="1">
        <v>45269</v>
      </c>
      <c r="B1440" s="1" t="str">
        <f>TEXT(Calendar[[#This Row],[Date]],"aaaa")</f>
        <v>2023</v>
      </c>
      <c r="C1440" s="1" t="str">
        <f>"T"&amp;ROUNDUP(Calendar[[#This Row],[No_Mois]]/3,0)</f>
        <v>T4</v>
      </c>
      <c r="D1440">
        <f t="shared" si="24"/>
        <v>12</v>
      </c>
      <c r="E1440" s="2" t="str">
        <f>"M"&amp;Calendar[[#This Row],[No_Mois]]</f>
        <v>M12</v>
      </c>
      <c r="F1440" s="2" t="str">
        <f>Calendar[[#This Row],[Annee]]&amp;IF(LEN(Calendar[[#This Row],[No_Mois]])=1,"0"&amp;Calendar[[#This Row],[No_Mois]],Calendar[[#This Row],[No_Mois]])</f>
        <v>202312</v>
      </c>
      <c r="G1440" s="1" t="str">
        <f>TEXT(Calendar[[#This Row],[Date]],"mmmm")&amp;" "&amp;TEXT(Calendar[[#This Row],[Date]],"aa")</f>
        <v>décembre 23</v>
      </c>
      <c r="H1440" s="1" t="str">
        <f>TEXT(Calendar[[#This Row],[Date]],"mmm")&amp;" "&amp;TEXT(Calendar[[#This Row],[Date]],"aa")</f>
        <v>déc 23</v>
      </c>
      <c r="I1440" s="2" t="str">
        <f>"S"&amp;IF(LEN(_xlfn.ISOWEEKNUM(Calendar[[#This Row],[Date]]))=1,"0"&amp;_xlfn.ISOWEEKNUM(Calendar[[#This Row],[Date]]),_xlfn.ISOWEEKNUM(Calendar[[#This Row],[Date]]))</f>
        <v>S49</v>
      </c>
      <c r="J1440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40" s="2" t="str">
        <f>TEXT(Calendar[[#This Row],[Date]],"jjjj")</f>
        <v>samedi</v>
      </c>
      <c r="L1440" s="2">
        <f>WEEKDAY(Calendar[[#This Row],[Date]],2)</f>
        <v>6</v>
      </c>
      <c r="M1440" s="2">
        <f>DAY(Calendar[[#This Row],[Date]])</f>
        <v>9</v>
      </c>
      <c r="N1440" s="2">
        <f>Calendar[[#This Row],[Date]]-DATE(Calendar[[#This Row],[Annee]],1,1)+1</f>
        <v>343</v>
      </c>
      <c r="O1440" s="2" t="b">
        <f>IF(OR(Calendar[[#This Row],[Nom_Jour]]="Samedi",Calendar[[#This Row],[Nom_Jour]]="Dimanche"),TRUE)</f>
        <v>1</v>
      </c>
      <c r="P1440" s="1" t="b">
        <f>NOT(ISERROR(VLOOKUP(Calendar[[#This Row],[Date]],Fériés[Date Fériés],1,FALSE)))</f>
        <v>0</v>
      </c>
    </row>
    <row r="1441" spans="1:16" x14ac:dyDescent="0.3">
      <c r="A1441" s="1">
        <v>45270</v>
      </c>
      <c r="B1441" s="1" t="str">
        <f>TEXT(Calendar[[#This Row],[Date]],"aaaa")</f>
        <v>2023</v>
      </c>
      <c r="C1441" s="1" t="str">
        <f>"T"&amp;ROUNDUP(Calendar[[#This Row],[No_Mois]]/3,0)</f>
        <v>T4</v>
      </c>
      <c r="D1441">
        <f t="shared" si="24"/>
        <v>12</v>
      </c>
      <c r="E1441" s="2" t="str">
        <f>"M"&amp;Calendar[[#This Row],[No_Mois]]</f>
        <v>M12</v>
      </c>
      <c r="F1441" s="2" t="str">
        <f>Calendar[[#This Row],[Annee]]&amp;IF(LEN(Calendar[[#This Row],[No_Mois]])=1,"0"&amp;Calendar[[#This Row],[No_Mois]],Calendar[[#This Row],[No_Mois]])</f>
        <v>202312</v>
      </c>
      <c r="G1441" s="1" t="str">
        <f>TEXT(Calendar[[#This Row],[Date]],"mmmm")&amp;" "&amp;TEXT(Calendar[[#This Row],[Date]],"aa")</f>
        <v>décembre 23</v>
      </c>
      <c r="H1441" s="1" t="str">
        <f>TEXT(Calendar[[#This Row],[Date]],"mmm")&amp;" "&amp;TEXT(Calendar[[#This Row],[Date]],"aa")</f>
        <v>déc 23</v>
      </c>
      <c r="I1441" s="2" t="str">
        <f>"S"&amp;IF(LEN(_xlfn.ISOWEEKNUM(Calendar[[#This Row],[Date]]))=1,"0"&amp;_xlfn.ISOWEEKNUM(Calendar[[#This Row],[Date]]),_xlfn.ISOWEEKNUM(Calendar[[#This Row],[Date]]))</f>
        <v>S49</v>
      </c>
      <c r="J1441" s="2" t="str">
        <f>Calendar[[#This Row],[Annee]]&amp;"-"&amp;IF(LEN(_xlfn.ISOWEEKNUM(Calendar[[#This Row],[Date]]))=1,"0"&amp;_xlfn.ISOWEEKNUM(Calendar[[#This Row],[Date]]),_xlfn.ISOWEEKNUM(Calendar[[#This Row],[Date]]))</f>
        <v>2023-49</v>
      </c>
      <c r="K1441" s="2" t="str">
        <f>TEXT(Calendar[[#This Row],[Date]],"jjjj")</f>
        <v>dimanche</v>
      </c>
      <c r="L1441" s="2">
        <f>WEEKDAY(Calendar[[#This Row],[Date]],2)</f>
        <v>7</v>
      </c>
      <c r="M1441" s="2">
        <f>DAY(Calendar[[#This Row],[Date]])</f>
        <v>10</v>
      </c>
      <c r="N1441" s="2">
        <f>Calendar[[#This Row],[Date]]-DATE(Calendar[[#This Row],[Annee]],1,1)+1</f>
        <v>344</v>
      </c>
      <c r="O1441" s="2" t="b">
        <f>IF(OR(Calendar[[#This Row],[Nom_Jour]]="Samedi",Calendar[[#This Row],[Nom_Jour]]="Dimanche"),TRUE)</f>
        <v>1</v>
      </c>
      <c r="P1441" s="1" t="b">
        <f>NOT(ISERROR(VLOOKUP(Calendar[[#This Row],[Date]],Fériés[Date Fériés],1,FALSE)))</f>
        <v>0</v>
      </c>
    </row>
    <row r="1442" spans="1:16" x14ac:dyDescent="0.3">
      <c r="A1442" s="1">
        <v>45271</v>
      </c>
      <c r="B1442" s="1" t="str">
        <f>TEXT(Calendar[[#This Row],[Date]],"aaaa")</f>
        <v>2023</v>
      </c>
      <c r="C1442" s="1" t="str">
        <f>"T"&amp;ROUNDUP(Calendar[[#This Row],[No_Mois]]/3,0)</f>
        <v>T4</v>
      </c>
      <c r="D1442">
        <f t="shared" si="24"/>
        <v>12</v>
      </c>
      <c r="E1442" s="2" t="str">
        <f>"M"&amp;Calendar[[#This Row],[No_Mois]]</f>
        <v>M12</v>
      </c>
      <c r="F1442" s="2" t="str">
        <f>Calendar[[#This Row],[Annee]]&amp;IF(LEN(Calendar[[#This Row],[No_Mois]])=1,"0"&amp;Calendar[[#This Row],[No_Mois]],Calendar[[#This Row],[No_Mois]])</f>
        <v>202312</v>
      </c>
      <c r="G1442" s="1" t="str">
        <f>TEXT(Calendar[[#This Row],[Date]],"mmmm")&amp;" "&amp;TEXT(Calendar[[#This Row],[Date]],"aa")</f>
        <v>décembre 23</v>
      </c>
      <c r="H1442" s="1" t="str">
        <f>TEXT(Calendar[[#This Row],[Date]],"mmm")&amp;" "&amp;TEXT(Calendar[[#This Row],[Date]],"aa")</f>
        <v>déc 23</v>
      </c>
      <c r="I1442" s="2" t="str">
        <f>"S"&amp;IF(LEN(_xlfn.ISOWEEKNUM(Calendar[[#This Row],[Date]]))=1,"0"&amp;_xlfn.ISOWEEKNUM(Calendar[[#This Row],[Date]]),_xlfn.ISOWEEKNUM(Calendar[[#This Row],[Date]]))</f>
        <v>S50</v>
      </c>
      <c r="J1442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2" s="2" t="str">
        <f>TEXT(Calendar[[#This Row],[Date]],"jjjj")</f>
        <v>lundi</v>
      </c>
      <c r="L1442" s="2">
        <f>WEEKDAY(Calendar[[#This Row],[Date]],2)</f>
        <v>1</v>
      </c>
      <c r="M1442" s="2">
        <f>DAY(Calendar[[#This Row],[Date]])</f>
        <v>11</v>
      </c>
      <c r="N1442" s="2">
        <f>Calendar[[#This Row],[Date]]-DATE(Calendar[[#This Row],[Annee]],1,1)+1</f>
        <v>345</v>
      </c>
      <c r="O1442" s="2" t="b">
        <f>IF(OR(Calendar[[#This Row],[Nom_Jour]]="Samedi",Calendar[[#This Row],[Nom_Jour]]="Dimanche"),TRUE)</f>
        <v>0</v>
      </c>
      <c r="P1442" s="1" t="b">
        <f>NOT(ISERROR(VLOOKUP(Calendar[[#This Row],[Date]],Fériés[Date Fériés],1,FALSE)))</f>
        <v>0</v>
      </c>
    </row>
    <row r="1443" spans="1:16" x14ac:dyDescent="0.3">
      <c r="A1443" s="1">
        <v>45272</v>
      </c>
      <c r="B1443" s="1" t="str">
        <f>TEXT(Calendar[[#This Row],[Date]],"aaaa")</f>
        <v>2023</v>
      </c>
      <c r="C1443" s="1" t="str">
        <f>"T"&amp;ROUNDUP(Calendar[[#This Row],[No_Mois]]/3,0)</f>
        <v>T4</v>
      </c>
      <c r="D1443">
        <f t="shared" si="24"/>
        <v>12</v>
      </c>
      <c r="E1443" s="2" t="str">
        <f>"M"&amp;Calendar[[#This Row],[No_Mois]]</f>
        <v>M12</v>
      </c>
      <c r="F1443" s="2" t="str">
        <f>Calendar[[#This Row],[Annee]]&amp;IF(LEN(Calendar[[#This Row],[No_Mois]])=1,"0"&amp;Calendar[[#This Row],[No_Mois]],Calendar[[#This Row],[No_Mois]])</f>
        <v>202312</v>
      </c>
      <c r="G1443" s="1" t="str">
        <f>TEXT(Calendar[[#This Row],[Date]],"mmmm")&amp;" "&amp;TEXT(Calendar[[#This Row],[Date]],"aa")</f>
        <v>décembre 23</v>
      </c>
      <c r="H1443" s="1" t="str">
        <f>TEXT(Calendar[[#This Row],[Date]],"mmm")&amp;" "&amp;TEXT(Calendar[[#This Row],[Date]],"aa")</f>
        <v>déc 23</v>
      </c>
      <c r="I1443" s="2" t="str">
        <f>"S"&amp;IF(LEN(_xlfn.ISOWEEKNUM(Calendar[[#This Row],[Date]]))=1,"0"&amp;_xlfn.ISOWEEKNUM(Calendar[[#This Row],[Date]]),_xlfn.ISOWEEKNUM(Calendar[[#This Row],[Date]]))</f>
        <v>S50</v>
      </c>
      <c r="J1443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3" s="2" t="str">
        <f>TEXT(Calendar[[#This Row],[Date]],"jjjj")</f>
        <v>mardi</v>
      </c>
      <c r="L1443" s="2">
        <f>WEEKDAY(Calendar[[#This Row],[Date]],2)</f>
        <v>2</v>
      </c>
      <c r="M1443" s="2">
        <f>DAY(Calendar[[#This Row],[Date]])</f>
        <v>12</v>
      </c>
      <c r="N1443" s="2">
        <f>Calendar[[#This Row],[Date]]-DATE(Calendar[[#This Row],[Annee]],1,1)+1</f>
        <v>346</v>
      </c>
      <c r="O1443" s="2" t="b">
        <f>IF(OR(Calendar[[#This Row],[Nom_Jour]]="Samedi",Calendar[[#This Row],[Nom_Jour]]="Dimanche"),TRUE)</f>
        <v>0</v>
      </c>
      <c r="P1443" s="1" t="b">
        <f>NOT(ISERROR(VLOOKUP(Calendar[[#This Row],[Date]],Fériés[Date Fériés],1,FALSE)))</f>
        <v>0</v>
      </c>
    </row>
    <row r="1444" spans="1:16" x14ac:dyDescent="0.3">
      <c r="A1444" s="1">
        <v>45273</v>
      </c>
      <c r="B1444" s="1" t="str">
        <f>TEXT(Calendar[[#This Row],[Date]],"aaaa")</f>
        <v>2023</v>
      </c>
      <c r="C1444" s="1" t="str">
        <f>"T"&amp;ROUNDUP(Calendar[[#This Row],[No_Mois]]/3,0)</f>
        <v>T4</v>
      </c>
      <c r="D1444">
        <f t="shared" si="24"/>
        <v>12</v>
      </c>
      <c r="E1444" s="2" t="str">
        <f>"M"&amp;Calendar[[#This Row],[No_Mois]]</f>
        <v>M12</v>
      </c>
      <c r="F1444" s="2" t="str">
        <f>Calendar[[#This Row],[Annee]]&amp;IF(LEN(Calendar[[#This Row],[No_Mois]])=1,"0"&amp;Calendar[[#This Row],[No_Mois]],Calendar[[#This Row],[No_Mois]])</f>
        <v>202312</v>
      </c>
      <c r="G1444" s="1" t="str">
        <f>TEXT(Calendar[[#This Row],[Date]],"mmmm")&amp;" "&amp;TEXT(Calendar[[#This Row],[Date]],"aa")</f>
        <v>décembre 23</v>
      </c>
      <c r="H1444" s="1" t="str">
        <f>TEXT(Calendar[[#This Row],[Date]],"mmm")&amp;" "&amp;TEXT(Calendar[[#This Row],[Date]],"aa")</f>
        <v>déc 23</v>
      </c>
      <c r="I1444" s="2" t="str">
        <f>"S"&amp;IF(LEN(_xlfn.ISOWEEKNUM(Calendar[[#This Row],[Date]]))=1,"0"&amp;_xlfn.ISOWEEKNUM(Calendar[[#This Row],[Date]]),_xlfn.ISOWEEKNUM(Calendar[[#This Row],[Date]]))</f>
        <v>S50</v>
      </c>
      <c r="J1444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4" s="2" t="str">
        <f>TEXT(Calendar[[#This Row],[Date]],"jjjj")</f>
        <v>mercredi</v>
      </c>
      <c r="L1444" s="2">
        <f>WEEKDAY(Calendar[[#This Row],[Date]],2)</f>
        <v>3</v>
      </c>
      <c r="M1444" s="2">
        <f>DAY(Calendar[[#This Row],[Date]])</f>
        <v>13</v>
      </c>
      <c r="N1444" s="2">
        <f>Calendar[[#This Row],[Date]]-DATE(Calendar[[#This Row],[Annee]],1,1)+1</f>
        <v>347</v>
      </c>
      <c r="O1444" s="2" t="b">
        <f>IF(OR(Calendar[[#This Row],[Nom_Jour]]="Samedi",Calendar[[#This Row],[Nom_Jour]]="Dimanche"),TRUE)</f>
        <v>0</v>
      </c>
      <c r="P1444" s="1" t="b">
        <f>NOT(ISERROR(VLOOKUP(Calendar[[#This Row],[Date]],Fériés[Date Fériés],1,FALSE)))</f>
        <v>0</v>
      </c>
    </row>
    <row r="1445" spans="1:16" x14ac:dyDescent="0.3">
      <c r="A1445" s="1">
        <v>45274</v>
      </c>
      <c r="B1445" s="1" t="str">
        <f>TEXT(Calendar[[#This Row],[Date]],"aaaa")</f>
        <v>2023</v>
      </c>
      <c r="C1445" s="1" t="str">
        <f>"T"&amp;ROUNDUP(Calendar[[#This Row],[No_Mois]]/3,0)</f>
        <v>T4</v>
      </c>
      <c r="D1445">
        <f t="shared" si="24"/>
        <v>12</v>
      </c>
      <c r="E1445" s="2" t="str">
        <f>"M"&amp;Calendar[[#This Row],[No_Mois]]</f>
        <v>M12</v>
      </c>
      <c r="F1445" s="2" t="str">
        <f>Calendar[[#This Row],[Annee]]&amp;IF(LEN(Calendar[[#This Row],[No_Mois]])=1,"0"&amp;Calendar[[#This Row],[No_Mois]],Calendar[[#This Row],[No_Mois]])</f>
        <v>202312</v>
      </c>
      <c r="G1445" s="1" t="str">
        <f>TEXT(Calendar[[#This Row],[Date]],"mmmm")&amp;" "&amp;TEXT(Calendar[[#This Row],[Date]],"aa")</f>
        <v>décembre 23</v>
      </c>
      <c r="H1445" s="1" t="str">
        <f>TEXT(Calendar[[#This Row],[Date]],"mmm")&amp;" "&amp;TEXT(Calendar[[#This Row],[Date]],"aa")</f>
        <v>déc 23</v>
      </c>
      <c r="I1445" s="2" t="str">
        <f>"S"&amp;IF(LEN(_xlfn.ISOWEEKNUM(Calendar[[#This Row],[Date]]))=1,"0"&amp;_xlfn.ISOWEEKNUM(Calendar[[#This Row],[Date]]),_xlfn.ISOWEEKNUM(Calendar[[#This Row],[Date]]))</f>
        <v>S50</v>
      </c>
      <c r="J1445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5" s="2" t="str">
        <f>TEXT(Calendar[[#This Row],[Date]],"jjjj")</f>
        <v>jeudi</v>
      </c>
      <c r="L1445" s="2">
        <f>WEEKDAY(Calendar[[#This Row],[Date]],2)</f>
        <v>4</v>
      </c>
      <c r="M1445" s="2">
        <f>DAY(Calendar[[#This Row],[Date]])</f>
        <v>14</v>
      </c>
      <c r="N1445" s="2">
        <f>Calendar[[#This Row],[Date]]-DATE(Calendar[[#This Row],[Annee]],1,1)+1</f>
        <v>348</v>
      </c>
      <c r="O1445" s="2" t="b">
        <f>IF(OR(Calendar[[#This Row],[Nom_Jour]]="Samedi",Calendar[[#This Row],[Nom_Jour]]="Dimanche"),TRUE)</f>
        <v>0</v>
      </c>
      <c r="P1445" s="1" t="b">
        <f>NOT(ISERROR(VLOOKUP(Calendar[[#This Row],[Date]],Fériés[Date Fériés],1,FALSE)))</f>
        <v>0</v>
      </c>
    </row>
    <row r="1446" spans="1:16" x14ac:dyDescent="0.3">
      <c r="A1446" s="1">
        <v>45275</v>
      </c>
      <c r="B1446" s="1" t="str">
        <f>TEXT(Calendar[[#This Row],[Date]],"aaaa")</f>
        <v>2023</v>
      </c>
      <c r="C1446" s="1" t="str">
        <f>"T"&amp;ROUNDUP(Calendar[[#This Row],[No_Mois]]/3,0)</f>
        <v>T4</v>
      </c>
      <c r="D1446">
        <f t="shared" si="24"/>
        <v>12</v>
      </c>
      <c r="E1446" s="2" t="str">
        <f>"M"&amp;Calendar[[#This Row],[No_Mois]]</f>
        <v>M12</v>
      </c>
      <c r="F1446" s="2" t="str">
        <f>Calendar[[#This Row],[Annee]]&amp;IF(LEN(Calendar[[#This Row],[No_Mois]])=1,"0"&amp;Calendar[[#This Row],[No_Mois]],Calendar[[#This Row],[No_Mois]])</f>
        <v>202312</v>
      </c>
      <c r="G1446" s="1" t="str">
        <f>TEXT(Calendar[[#This Row],[Date]],"mmmm")&amp;" "&amp;TEXT(Calendar[[#This Row],[Date]],"aa")</f>
        <v>décembre 23</v>
      </c>
      <c r="H1446" s="1" t="str">
        <f>TEXT(Calendar[[#This Row],[Date]],"mmm")&amp;" "&amp;TEXT(Calendar[[#This Row],[Date]],"aa")</f>
        <v>déc 23</v>
      </c>
      <c r="I1446" s="2" t="str">
        <f>"S"&amp;IF(LEN(_xlfn.ISOWEEKNUM(Calendar[[#This Row],[Date]]))=1,"0"&amp;_xlfn.ISOWEEKNUM(Calendar[[#This Row],[Date]]),_xlfn.ISOWEEKNUM(Calendar[[#This Row],[Date]]))</f>
        <v>S50</v>
      </c>
      <c r="J1446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6" s="2" t="str">
        <f>TEXT(Calendar[[#This Row],[Date]],"jjjj")</f>
        <v>vendredi</v>
      </c>
      <c r="L1446" s="2">
        <f>WEEKDAY(Calendar[[#This Row],[Date]],2)</f>
        <v>5</v>
      </c>
      <c r="M1446" s="2">
        <f>DAY(Calendar[[#This Row],[Date]])</f>
        <v>15</v>
      </c>
      <c r="N1446" s="2">
        <f>Calendar[[#This Row],[Date]]-DATE(Calendar[[#This Row],[Annee]],1,1)+1</f>
        <v>349</v>
      </c>
      <c r="O1446" s="2" t="b">
        <f>IF(OR(Calendar[[#This Row],[Nom_Jour]]="Samedi",Calendar[[#This Row],[Nom_Jour]]="Dimanche"),TRUE)</f>
        <v>0</v>
      </c>
      <c r="P1446" s="1" t="b">
        <f>NOT(ISERROR(VLOOKUP(Calendar[[#This Row],[Date]],Fériés[Date Fériés],1,FALSE)))</f>
        <v>0</v>
      </c>
    </row>
    <row r="1447" spans="1:16" x14ac:dyDescent="0.3">
      <c r="A1447" s="1">
        <v>45276</v>
      </c>
      <c r="B1447" s="1" t="str">
        <f>TEXT(Calendar[[#This Row],[Date]],"aaaa")</f>
        <v>2023</v>
      </c>
      <c r="C1447" s="1" t="str">
        <f>"T"&amp;ROUNDUP(Calendar[[#This Row],[No_Mois]]/3,0)</f>
        <v>T4</v>
      </c>
      <c r="D1447">
        <f t="shared" si="24"/>
        <v>12</v>
      </c>
      <c r="E1447" s="2" t="str">
        <f>"M"&amp;Calendar[[#This Row],[No_Mois]]</f>
        <v>M12</v>
      </c>
      <c r="F1447" s="2" t="str">
        <f>Calendar[[#This Row],[Annee]]&amp;IF(LEN(Calendar[[#This Row],[No_Mois]])=1,"0"&amp;Calendar[[#This Row],[No_Mois]],Calendar[[#This Row],[No_Mois]])</f>
        <v>202312</v>
      </c>
      <c r="G1447" s="1" t="str">
        <f>TEXT(Calendar[[#This Row],[Date]],"mmmm")&amp;" "&amp;TEXT(Calendar[[#This Row],[Date]],"aa")</f>
        <v>décembre 23</v>
      </c>
      <c r="H1447" s="1" t="str">
        <f>TEXT(Calendar[[#This Row],[Date]],"mmm")&amp;" "&amp;TEXT(Calendar[[#This Row],[Date]],"aa")</f>
        <v>déc 23</v>
      </c>
      <c r="I1447" s="2" t="str">
        <f>"S"&amp;IF(LEN(_xlfn.ISOWEEKNUM(Calendar[[#This Row],[Date]]))=1,"0"&amp;_xlfn.ISOWEEKNUM(Calendar[[#This Row],[Date]]),_xlfn.ISOWEEKNUM(Calendar[[#This Row],[Date]]))</f>
        <v>S50</v>
      </c>
      <c r="J1447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7" s="2" t="str">
        <f>TEXT(Calendar[[#This Row],[Date]],"jjjj")</f>
        <v>samedi</v>
      </c>
      <c r="L1447" s="2">
        <f>WEEKDAY(Calendar[[#This Row],[Date]],2)</f>
        <v>6</v>
      </c>
      <c r="M1447" s="2">
        <f>DAY(Calendar[[#This Row],[Date]])</f>
        <v>16</v>
      </c>
      <c r="N1447" s="2">
        <f>Calendar[[#This Row],[Date]]-DATE(Calendar[[#This Row],[Annee]],1,1)+1</f>
        <v>350</v>
      </c>
      <c r="O1447" s="2" t="b">
        <f>IF(OR(Calendar[[#This Row],[Nom_Jour]]="Samedi",Calendar[[#This Row],[Nom_Jour]]="Dimanche"),TRUE)</f>
        <v>1</v>
      </c>
      <c r="P1447" s="1" t="b">
        <f>NOT(ISERROR(VLOOKUP(Calendar[[#This Row],[Date]],Fériés[Date Fériés],1,FALSE)))</f>
        <v>0</v>
      </c>
    </row>
    <row r="1448" spans="1:16" x14ac:dyDescent="0.3">
      <c r="A1448" s="1">
        <v>45277</v>
      </c>
      <c r="B1448" s="1" t="str">
        <f>TEXT(Calendar[[#This Row],[Date]],"aaaa")</f>
        <v>2023</v>
      </c>
      <c r="C1448" s="1" t="str">
        <f>"T"&amp;ROUNDUP(Calendar[[#This Row],[No_Mois]]/3,0)</f>
        <v>T4</v>
      </c>
      <c r="D1448">
        <f t="shared" si="24"/>
        <v>12</v>
      </c>
      <c r="E1448" s="2" t="str">
        <f>"M"&amp;Calendar[[#This Row],[No_Mois]]</f>
        <v>M12</v>
      </c>
      <c r="F1448" s="2" t="str">
        <f>Calendar[[#This Row],[Annee]]&amp;IF(LEN(Calendar[[#This Row],[No_Mois]])=1,"0"&amp;Calendar[[#This Row],[No_Mois]],Calendar[[#This Row],[No_Mois]])</f>
        <v>202312</v>
      </c>
      <c r="G1448" s="1" t="str">
        <f>TEXT(Calendar[[#This Row],[Date]],"mmmm")&amp;" "&amp;TEXT(Calendar[[#This Row],[Date]],"aa")</f>
        <v>décembre 23</v>
      </c>
      <c r="H1448" s="1" t="str">
        <f>TEXT(Calendar[[#This Row],[Date]],"mmm")&amp;" "&amp;TEXT(Calendar[[#This Row],[Date]],"aa")</f>
        <v>déc 23</v>
      </c>
      <c r="I1448" s="2" t="str">
        <f>"S"&amp;IF(LEN(_xlfn.ISOWEEKNUM(Calendar[[#This Row],[Date]]))=1,"0"&amp;_xlfn.ISOWEEKNUM(Calendar[[#This Row],[Date]]),_xlfn.ISOWEEKNUM(Calendar[[#This Row],[Date]]))</f>
        <v>S50</v>
      </c>
      <c r="J1448" s="2" t="str">
        <f>Calendar[[#This Row],[Annee]]&amp;"-"&amp;IF(LEN(_xlfn.ISOWEEKNUM(Calendar[[#This Row],[Date]]))=1,"0"&amp;_xlfn.ISOWEEKNUM(Calendar[[#This Row],[Date]]),_xlfn.ISOWEEKNUM(Calendar[[#This Row],[Date]]))</f>
        <v>2023-50</v>
      </c>
      <c r="K1448" s="2" t="str">
        <f>TEXT(Calendar[[#This Row],[Date]],"jjjj")</f>
        <v>dimanche</v>
      </c>
      <c r="L1448" s="2">
        <f>WEEKDAY(Calendar[[#This Row],[Date]],2)</f>
        <v>7</v>
      </c>
      <c r="M1448" s="2">
        <f>DAY(Calendar[[#This Row],[Date]])</f>
        <v>17</v>
      </c>
      <c r="N1448" s="2">
        <f>Calendar[[#This Row],[Date]]-DATE(Calendar[[#This Row],[Annee]],1,1)+1</f>
        <v>351</v>
      </c>
      <c r="O1448" s="2" t="b">
        <f>IF(OR(Calendar[[#This Row],[Nom_Jour]]="Samedi",Calendar[[#This Row],[Nom_Jour]]="Dimanche"),TRUE)</f>
        <v>1</v>
      </c>
      <c r="P1448" s="1" t="b">
        <f>NOT(ISERROR(VLOOKUP(Calendar[[#This Row],[Date]],Fériés[Date Fériés],1,FALSE)))</f>
        <v>0</v>
      </c>
    </row>
    <row r="1449" spans="1:16" x14ac:dyDescent="0.3">
      <c r="A1449" s="1">
        <v>45278</v>
      </c>
      <c r="B1449" s="1" t="str">
        <f>TEXT(Calendar[[#This Row],[Date]],"aaaa")</f>
        <v>2023</v>
      </c>
      <c r="C1449" s="1" t="str">
        <f>"T"&amp;ROUNDUP(Calendar[[#This Row],[No_Mois]]/3,0)</f>
        <v>T4</v>
      </c>
      <c r="D1449">
        <f t="shared" si="24"/>
        <v>12</v>
      </c>
      <c r="E1449" s="2" t="str">
        <f>"M"&amp;Calendar[[#This Row],[No_Mois]]</f>
        <v>M12</v>
      </c>
      <c r="F1449" s="2" t="str">
        <f>Calendar[[#This Row],[Annee]]&amp;IF(LEN(Calendar[[#This Row],[No_Mois]])=1,"0"&amp;Calendar[[#This Row],[No_Mois]],Calendar[[#This Row],[No_Mois]])</f>
        <v>202312</v>
      </c>
      <c r="G1449" s="1" t="str">
        <f>TEXT(Calendar[[#This Row],[Date]],"mmmm")&amp;" "&amp;TEXT(Calendar[[#This Row],[Date]],"aa")</f>
        <v>décembre 23</v>
      </c>
      <c r="H1449" s="1" t="str">
        <f>TEXT(Calendar[[#This Row],[Date]],"mmm")&amp;" "&amp;TEXT(Calendar[[#This Row],[Date]],"aa")</f>
        <v>déc 23</v>
      </c>
      <c r="I1449" s="2" t="str">
        <f>"S"&amp;IF(LEN(_xlfn.ISOWEEKNUM(Calendar[[#This Row],[Date]]))=1,"0"&amp;_xlfn.ISOWEEKNUM(Calendar[[#This Row],[Date]]),_xlfn.ISOWEEKNUM(Calendar[[#This Row],[Date]]))</f>
        <v>S51</v>
      </c>
      <c r="J1449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49" s="2" t="str">
        <f>TEXT(Calendar[[#This Row],[Date]],"jjjj")</f>
        <v>lundi</v>
      </c>
      <c r="L1449" s="2">
        <f>WEEKDAY(Calendar[[#This Row],[Date]],2)</f>
        <v>1</v>
      </c>
      <c r="M1449" s="2">
        <f>DAY(Calendar[[#This Row],[Date]])</f>
        <v>18</v>
      </c>
      <c r="N1449" s="2">
        <f>Calendar[[#This Row],[Date]]-DATE(Calendar[[#This Row],[Annee]],1,1)+1</f>
        <v>352</v>
      </c>
      <c r="O1449" s="2" t="b">
        <f>IF(OR(Calendar[[#This Row],[Nom_Jour]]="Samedi",Calendar[[#This Row],[Nom_Jour]]="Dimanche"),TRUE)</f>
        <v>0</v>
      </c>
      <c r="P1449" s="1" t="b">
        <f>NOT(ISERROR(VLOOKUP(Calendar[[#This Row],[Date]],Fériés[Date Fériés],1,FALSE)))</f>
        <v>0</v>
      </c>
    </row>
    <row r="1450" spans="1:16" x14ac:dyDescent="0.3">
      <c r="A1450" s="1">
        <v>45279</v>
      </c>
      <c r="B1450" s="1" t="str">
        <f>TEXT(Calendar[[#This Row],[Date]],"aaaa")</f>
        <v>2023</v>
      </c>
      <c r="C1450" s="1" t="str">
        <f>"T"&amp;ROUNDUP(Calendar[[#This Row],[No_Mois]]/3,0)</f>
        <v>T4</v>
      </c>
      <c r="D1450">
        <f t="shared" si="24"/>
        <v>12</v>
      </c>
      <c r="E1450" s="2" t="str">
        <f>"M"&amp;Calendar[[#This Row],[No_Mois]]</f>
        <v>M12</v>
      </c>
      <c r="F1450" s="2" t="str">
        <f>Calendar[[#This Row],[Annee]]&amp;IF(LEN(Calendar[[#This Row],[No_Mois]])=1,"0"&amp;Calendar[[#This Row],[No_Mois]],Calendar[[#This Row],[No_Mois]])</f>
        <v>202312</v>
      </c>
      <c r="G1450" s="1" t="str">
        <f>TEXT(Calendar[[#This Row],[Date]],"mmmm")&amp;" "&amp;TEXT(Calendar[[#This Row],[Date]],"aa")</f>
        <v>décembre 23</v>
      </c>
      <c r="H1450" s="1" t="str">
        <f>TEXT(Calendar[[#This Row],[Date]],"mmm")&amp;" "&amp;TEXT(Calendar[[#This Row],[Date]],"aa")</f>
        <v>déc 23</v>
      </c>
      <c r="I1450" s="2" t="str">
        <f>"S"&amp;IF(LEN(_xlfn.ISOWEEKNUM(Calendar[[#This Row],[Date]]))=1,"0"&amp;_xlfn.ISOWEEKNUM(Calendar[[#This Row],[Date]]),_xlfn.ISOWEEKNUM(Calendar[[#This Row],[Date]]))</f>
        <v>S51</v>
      </c>
      <c r="J1450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50" s="2" t="str">
        <f>TEXT(Calendar[[#This Row],[Date]],"jjjj")</f>
        <v>mardi</v>
      </c>
      <c r="L1450" s="2">
        <f>WEEKDAY(Calendar[[#This Row],[Date]],2)</f>
        <v>2</v>
      </c>
      <c r="M1450" s="2">
        <f>DAY(Calendar[[#This Row],[Date]])</f>
        <v>19</v>
      </c>
      <c r="N1450" s="2">
        <f>Calendar[[#This Row],[Date]]-DATE(Calendar[[#This Row],[Annee]],1,1)+1</f>
        <v>353</v>
      </c>
      <c r="O1450" s="2" t="b">
        <f>IF(OR(Calendar[[#This Row],[Nom_Jour]]="Samedi",Calendar[[#This Row],[Nom_Jour]]="Dimanche"),TRUE)</f>
        <v>0</v>
      </c>
      <c r="P1450" s="1" t="b">
        <f>NOT(ISERROR(VLOOKUP(Calendar[[#This Row],[Date]],Fériés[Date Fériés],1,FALSE)))</f>
        <v>0</v>
      </c>
    </row>
    <row r="1451" spans="1:16" x14ac:dyDescent="0.3">
      <c r="A1451" s="1">
        <v>45280</v>
      </c>
      <c r="B1451" s="1" t="str">
        <f>TEXT(Calendar[[#This Row],[Date]],"aaaa")</f>
        <v>2023</v>
      </c>
      <c r="C1451" s="1" t="str">
        <f>"T"&amp;ROUNDUP(Calendar[[#This Row],[No_Mois]]/3,0)</f>
        <v>T4</v>
      </c>
      <c r="D1451">
        <f t="shared" si="24"/>
        <v>12</v>
      </c>
      <c r="E1451" s="2" t="str">
        <f>"M"&amp;Calendar[[#This Row],[No_Mois]]</f>
        <v>M12</v>
      </c>
      <c r="F1451" s="2" t="str">
        <f>Calendar[[#This Row],[Annee]]&amp;IF(LEN(Calendar[[#This Row],[No_Mois]])=1,"0"&amp;Calendar[[#This Row],[No_Mois]],Calendar[[#This Row],[No_Mois]])</f>
        <v>202312</v>
      </c>
      <c r="G1451" s="1" t="str">
        <f>TEXT(Calendar[[#This Row],[Date]],"mmmm")&amp;" "&amp;TEXT(Calendar[[#This Row],[Date]],"aa")</f>
        <v>décembre 23</v>
      </c>
      <c r="H1451" s="1" t="str">
        <f>TEXT(Calendar[[#This Row],[Date]],"mmm")&amp;" "&amp;TEXT(Calendar[[#This Row],[Date]],"aa")</f>
        <v>déc 23</v>
      </c>
      <c r="I1451" s="2" t="str">
        <f>"S"&amp;IF(LEN(_xlfn.ISOWEEKNUM(Calendar[[#This Row],[Date]]))=1,"0"&amp;_xlfn.ISOWEEKNUM(Calendar[[#This Row],[Date]]),_xlfn.ISOWEEKNUM(Calendar[[#This Row],[Date]]))</f>
        <v>S51</v>
      </c>
      <c r="J1451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51" s="2" t="str">
        <f>TEXT(Calendar[[#This Row],[Date]],"jjjj")</f>
        <v>mercredi</v>
      </c>
      <c r="L1451" s="2">
        <f>WEEKDAY(Calendar[[#This Row],[Date]],2)</f>
        <v>3</v>
      </c>
      <c r="M1451" s="2">
        <f>DAY(Calendar[[#This Row],[Date]])</f>
        <v>20</v>
      </c>
      <c r="N1451" s="2">
        <f>Calendar[[#This Row],[Date]]-DATE(Calendar[[#This Row],[Annee]],1,1)+1</f>
        <v>354</v>
      </c>
      <c r="O1451" s="2" t="b">
        <f>IF(OR(Calendar[[#This Row],[Nom_Jour]]="Samedi",Calendar[[#This Row],[Nom_Jour]]="Dimanche"),TRUE)</f>
        <v>0</v>
      </c>
      <c r="P1451" s="1" t="b">
        <f>NOT(ISERROR(VLOOKUP(Calendar[[#This Row],[Date]],Fériés[Date Fériés],1,FALSE)))</f>
        <v>0</v>
      </c>
    </row>
    <row r="1452" spans="1:16" x14ac:dyDescent="0.3">
      <c r="A1452" s="1">
        <v>45281</v>
      </c>
      <c r="B1452" s="1" t="str">
        <f>TEXT(Calendar[[#This Row],[Date]],"aaaa")</f>
        <v>2023</v>
      </c>
      <c r="C1452" s="1" t="str">
        <f>"T"&amp;ROUNDUP(Calendar[[#This Row],[No_Mois]]/3,0)</f>
        <v>T4</v>
      </c>
      <c r="D1452">
        <f t="shared" si="24"/>
        <v>12</v>
      </c>
      <c r="E1452" s="2" t="str">
        <f>"M"&amp;Calendar[[#This Row],[No_Mois]]</f>
        <v>M12</v>
      </c>
      <c r="F1452" s="2" t="str">
        <f>Calendar[[#This Row],[Annee]]&amp;IF(LEN(Calendar[[#This Row],[No_Mois]])=1,"0"&amp;Calendar[[#This Row],[No_Mois]],Calendar[[#This Row],[No_Mois]])</f>
        <v>202312</v>
      </c>
      <c r="G1452" s="1" t="str">
        <f>TEXT(Calendar[[#This Row],[Date]],"mmmm")&amp;" "&amp;TEXT(Calendar[[#This Row],[Date]],"aa")</f>
        <v>décembre 23</v>
      </c>
      <c r="H1452" s="1" t="str">
        <f>TEXT(Calendar[[#This Row],[Date]],"mmm")&amp;" "&amp;TEXT(Calendar[[#This Row],[Date]],"aa")</f>
        <v>déc 23</v>
      </c>
      <c r="I1452" s="2" t="str">
        <f>"S"&amp;IF(LEN(_xlfn.ISOWEEKNUM(Calendar[[#This Row],[Date]]))=1,"0"&amp;_xlfn.ISOWEEKNUM(Calendar[[#This Row],[Date]]),_xlfn.ISOWEEKNUM(Calendar[[#This Row],[Date]]))</f>
        <v>S51</v>
      </c>
      <c r="J1452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52" s="2" t="str">
        <f>TEXT(Calendar[[#This Row],[Date]],"jjjj")</f>
        <v>jeudi</v>
      </c>
      <c r="L1452" s="2">
        <f>WEEKDAY(Calendar[[#This Row],[Date]],2)</f>
        <v>4</v>
      </c>
      <c r="M1452" s="2">
        <f>DAY(Calendar[[#This Row],[Date]])</f>
        <v>21</v>
      </c>
      <c r="N1452" s="2">
        <f>Calendar[[#This Row],[Date]]-DATE(Calendar[[#This Row],[Annee]],1,1)+1</f>
        <v>355</v>
      </c>
      <c r="O1452" s="2" t="b">
        <f>IF(OR(Calendar[[#This Row],[Nom_Jour]]="Samedi",Calendar[[#This Row],[Nom_Jour]]="Dimanche"),TRUE)</f>
        <v>0</v>
      </c>
      <c r="P1452" s="1" t="b">
        <f>NOT(ISERROR(VLOOKUP(Calendar[[#This Row],[Date]],Fériés[Date Fériés],1,FALSE)))</f>
        <v>0</v>
      </c>
    </row>
    <row r="1453" spans="1:16" x14ac:dyDescent="0.3">
      <c r="A1453" s="1">
        <v>45282</v>
      </c>
      <c r="B1453" s="1" t="str">
        <f>TEXT(Calendar[[#This Row],[Date]],"aaaa")</f>
        <v>2023</v>
      </c>
      <c r="C1453" s="1" t="str">
        <f>"T"&amp;ROUNDUP(Calendar[[#This Row],[No_Mois]]/3,0)</f>
        <v>T4</v>
      </c>
      <c r="D1453">
        <f t="shared" si="24"/>
        <v>12</v>
      </c>
      <c r="E1453" s="2" t="str">
        <f>"M"&amp;Calendar[[#This Row],[No_Mois]]</f>
        <v>M12</v>
      </c>
      <c r="F1453" s="2" t="str">
        <f>Calendar[[#This Row],[Annee]]&amp;IF(LEN(Calendar[[#This Row],[No_Mois]])=1,"0"&amp;Calendar[[#This Row],[No_Mois]],Calendar[[#This Row],[No_Mois]])</f>
        <v>202312</v>
      </c>
      <c r="G1453" s="1" t="str">
        <f>TEXT(Calendar[[#This Row],[Date]],"mmmm")&amp;" "&amp;TEXT(Calendar[[#This Row],[Date]],"aa")</f>
        <v>décembre 23</v>
      </c>
      <c r="H1453" s="1" t="str">
        <f>TEXT(Calendar[[#This Row],[Date]],"mmm")&amp;" "&amp;TEXT(Calendar[[#This Row],[Date]],"aa")</f>
        <v>déc 23</v>
      </c>
      <c r="I1453" s="2" t="str">
        <f>"S"&amp;IF(LEN(_xlfn.ISOWEEKNUM(Calendar[[#This Row],[Date]]))=1,"0"&amp;_xlfn.ISOWEEKNUM(Calendar[[#This Row],[Date]]),_xlfn.ISOWEEKNUM(Calendar[[#This Row],[Date]]))</f>
        <v>S51</v>
      </c>
      <c r="J1453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53" s="2" t="str">
        <f>TEXT(Calendar[[#This Row],[Date]],"jjjj")</f>
        <v>vendredi</v>
      </c>
      <c r="L1453" s="2">
        <f>WEEKDAY(Calendar[[#This Row],[Date]],2)</f>
        <v>5</v>
      </c>
      <c r="M1453" s="2">
        <f>DAY(Calendar[[#This Row],[Date]])</f>
        <v>22</v>
      </c>
      <c r="N1453" s="2">
        <f>Calendar[[#This Row],[Date]]-DATE(Calendar[[#This Row],[Annee]],1,1)+1</f>
        <v>356</v>
      </c>
      <c r="O1453" s="2" t="b">
        <f>IF(OR(Calendar[[#This Row],[Nom_Jour]]="Samedi",Calendar[[#This Row],[Nom_Jour]]="Dimanche"),TRUE)</f>
        <v>0</v>
      </c>
      <c r="P1453" s="1" t="b">
        <f>NOT(ISERROR(VLOOKUP(Calendar[[#This Row],[Date]],Fériés[Date Fériés],1,FALSE)))</f>
        <v>0</v>
      </c>
    </row>
    <row r="1454" spans="1:16" x14ac:dyDescent="0.3">
      <c r="A1454" s="1">
        <v>45283</v>
      </c>
      <c r="B1454" s="1" t="str">
        <f>TEXT(Calendar[[#This Row],[Date]],"aaaa")</f>
        <v>2023</v>
      </c>
      <c r="C1454" s="1" t="str">
        <f>"T"&amp;ROUNDUP(Calendar[[#This Row],[No_Mois]]/3,0)</f>
        <v>T4</v>
      </c>
      <c r="D1454">
        <f t="shared" si="24"/>
        <v>12</v>
      </c>
      <c r="E1454" s="2" t="str">
        <f>"M"&amp;Calendar[[#This Row],[No_Mois]]</f>
        <v>M12</v>
      </c>
      <c r="F1454" s="2" t="str">
        <f>Calendar[[#This Row],[Annee]]&amp;IF(LEN(Calendar[[#This Row],[No_Mois]])=1,"0"&amp;Calendar[[#This Row],[No_Mois]],Calendar[[#This Row],[No_Mois]])</f>
        <v>202312</v>
      </c>
      <c r="G1454" s="1" t="str">
        <f>TEXT(Calendar[[#This Row],[Date]],"mmmm")&amp;" "&amp;TEXT(Calendar[[#This Row],[Date]],"aa")</f>
        <v>décembre 23</v>
      </c>
      <c r="H1454" s="1" t="str">
        <f>TEXT(Calendar[[#This Row],[Date]],"mmm")&amp;" "&amp;TEXT(Calendar[[#This Row],[Date]],"aa")</f>
        <v>déc 23</v>
      </c>
      <c r="I1454" s="2" t="str">
        <f>"S"&amp;IF(LEN(_xlfn.ISOWEEKNUM(Calendar[[#This Row],[Date]]))=1,"0"&amp;_xlfn.ISOWEEKNUM(Calendar[[#This Row],[Date]]),_xlfn.ISOWEEKNUM(Calendar[[#This Row],[Date]]))</f>
        <v>S51</v>
      </c>
      <c r="J1454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54" s="2" t="str">
        <f>TEXT(Calendar[[#This Row],[Date]],"jjjj")</f>
        <v>samedi</v>
      </c>
      <c r="L1454" s="2">
        <f>WEEKDAY(Calendar[[#This Row],[Date]],2)</f>
        <v>6</v>
      </c>
      <c r="M1454" s="2">
        <f>DAY(Calendar[[#This Row],[Date]])</f>
        <v>23</v>
      </c>
      <c r="N1454" s="2">
        <f>Calendar[[#This Row],[Date]]-DATE(Calendar[[#This Row],[Annee]],1,1)+1</f>
        <v>357</v>
      </c>
      <c r="O1454" s="2" t="b">
        <f>IF(OR(Calendar[[#This Row],[Nom_Jour]]="Samedi",Calendar[[#This Row],[Nom_Jour]]="Dimanche"),TRUE)</f>
        <v>1</v>
      </c>
      <c r="P1454" s="1" t="b">
        <f>NOT(ISERROR(VLOOKUP(Calendar[[#This Row],[Date]],Fériés[Date Fériés],1,FALSE)))</f>
        <v>0</v>
      </c>
    </row>
    <row r="1455" spans="1:16" x14ac:dyDescent="0.3">
      <c r="A1455" s="1">
        <v>45284</v>
      </c>
      <c r="B1455" s="1" t="str">
        <f>TEXT(Calendar[[#This Row],[Date]],"aaaa")</f>
        <v>2023</v>
      </c>
      <c r="C1455" s="1" t="str">
        <f>"T"&amp;ROUNDUP(Calendar[[#This Row],[No_Mois]]/3,0)</f>
        <v>T4</v>
      </c>
      <c r="D1455">
        <f t="shared" si="24"/>
        <v>12</v>
      </c>
      <c r="E1455" s="2" t="str">
        <f>"M"&amp;Calendar[[#This Row],[No_Mois]]</f>
        <v>M12</v>
      </c>
      <c r="F1455" s="2" t="str">
        <f>Calendar[[#This Row],[Annee]]&amp;IF(LEN(Calendar[[#This Row],[No_Mois]])=1,"0"&amp;Calendar[[#This Row],[No_Mois]],Calendar[[#This Row],[No_Mois]])</f>
        <v>202312</v>
      </c>
      <c r="G1455" s="1" t="str">
        <f>TEXT(Calendar[[#This Row],[Date]],"mmmm")&amp;" "&amp;TEXT(Calendar[[#This Row],[Date]],"aa")</f>
        <v>décembre 23</v>
      </c>
      <c r="H1455" s="1" t="str">
        <f>TEXT(Calendar[[#This Row],[Date]],"mmm")&amp;" "&amp;TEXT(Calendar[[#This Row],[Date]],"aa")</f>
        <v>déc 23</v>
      </c>
      <c r="I1455" s="2" t="str">
        <f>"S"&amp;IF(LEN(_xlfn.ISOWEEKNUM(Calendar[[#This Row],[Date]]))=1,"0"&amp;_xlfn.ISOWEEKNUM(Calendar[[#This Row],[Date]]),_xlfn.ISOWEEKNUM(Calendar[[#This Row],[Date]]))</f>
        <v>S51</v>
      </c>
      <c r="J1455" s="2" t="str">
        <f>Calendar[[#This Row],[Annee]]&amp;"-"&amp;IF(LEN(_xlfn.ISOWEEKNUM(Calendar[[#This Row],[Date]]))=1,"0"&amp;_xlfn.ISOWEEKNUM(Calendar[[#This Row],[Date]]),_xlfn.ISOWEEKNUM(Calendar[[#This Row],[Date]]))</f>
        <v>2023-51</v>
      </c>
      <c r="K1455" s="2" t="str">
        <f>TEXT(Calendar[[#This Row],[Date]],"jjjj")</f>
        <v>dimanche</v>
      </c>
      <c r="L1455" s="2">
        <f>WEEKDAY(Calendar[[#This Row],[Date]],2)</f>
        <v>7</v>
      </c>
      <c r="M1455" s="2">
        <f>DAY(Calendar[[#This Row],[Date]])</f>
        <v>24</v>
      </c>
      <c r="N1455" s="2">
        <f>Calendar[[#This Row],[Date]]-DATE(Calendar[[#This Row],[Annee]],1,1)+1</f>
        <v>358</v>
      </c>
      <c r="O1455" s="2" t="b">
        <f>IF(OR(Calendar[[#This Row],[Nom_Jour]]="Samedi",Calendar[[#This Row],[Nom_Jour]]="Dimanche"),TRUE)</f>
        <v>1</v>
      </c>
      <c r="P1455" s="1" t="b">
        <f>NOT(ISERROR(VLOOKUP(Calendar[[#This Row],[Date]],Fériés[Date Fériés],1,FALSE)))</f>
        <v>0</v>
      </c>
    </row>
    <row r="1456" spans="1:16" x14ac:dyDescent="0.3">
      <c r="A1456" s="1">
        <v>45285</v>
      </c>
      <c r="B1456" s="1" t="str">
        <f>TEXT(Calendar[[#This Row],[Date]],"aaaa")</f>
        <v>2023</v>
      </c>
      <c r="C1456" s="1" t="str">
        <f>"T"&amp;ROUNDUP(Calendar[[#This Row],[No_Mois]]/3,0)</f>
        <v>T4</v>
      </c>
      <c r="D1456">
        <f t="shared" si="24"/>
        <v>12</v>
      </c>
      <c r="E1456" s="2" t="str">
        <f>"M"&amp;Calendar[[#This Row],[No_Mois]]</f>
        <v>M12</v>
      </c>
      <c r="F1456" s="2" t="str">
        <f>Calendar[[#This Row],[Annee]]&amp;IF(LEN(Calendar[[#This Row],[No_Mois]])=1,"0"&amp;Calendar[[#This Row],[No_Mois]],Calendar[[#This Row],[No_Mois]])</f>
        <v>202312</v>
      </c>
      <c r="G1456" s="1" t="str">
        <f>TEXT(Calendar[[#This Row],[Date]],"mmmm")&amp;" "&amp;TEXT(Calendar[[#This Row],[Date]],"aa")</f>
        <v>décembre 23</v>
      </c>
      <c r="H1456" s="1" t="str">
        <f>TEXT(Calendar[[#This Row],[Date]],"mmm")&amp;" "&amp;TEXT(Calendar[[#This Row],[Date]],"aa")</f>
        <v>déc 23</v>
      </c>
      <c r="I1456" s="2" t="str">
        <f>"S"&amp;IF(LEN(_xlfn.ISOWEEKNUM(Calendar[[#This Row],[Date]]))=1,"0"&amp;_xlfn.ISOWEEKNUM(Calendar[[#This Row],[Date]]),_xlfn.ISOWEEKNUM(Calendar[[#This Row],[Date]]))</f>
        <v>S52</v>
      </c>
      <c r="J1456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56" s="2" t="str">
        <f>TEXT(Calendar[[#This Row],[Date]],"jjjj")</f>
        <v>lundi</v>
      </c>
      <c r="L1456" s="2">
        <f>WEEKDAY(Calendar[[#This Row],[Date]],2)</f>
        <v>1</v>
      </c>
      <c r="M1456" s="2">
        <f>DAY(Calendar[[#This Row],[Date]])</f>
        <v>25</v>
      </c>
      <c r="N1456" s="2">
        <f>Calendar[[#This Row],[Date]]-DATE(Calendar[[#This Row],[Annee]],1,1)+1</f>
        <v>359</v>
      </c>
      <c r="O1456" s="2" t="b">
        <f>IF(OR(Calendar[[#This Row],[Nom_Jour]]="Samedi",Calendar[[#This Row],[Nom_Jour]]="Dimanche"),TRUE)</f>
        <v>0</v>
      </c>
      <c r="P1456" s="1" t="b">
        <f>NOT(ISERROR(VLOOKUP(Calendar[[#This Row],[Date]],Fériés[Date Fériés],1,FALSE)))</f>
        <v>1</v>
      </c>
    </row>
    <row r="1457" spans="1:16" x14ac:dyDescent="0.3">
      <c r="A1457" s="1">
        <v>45286</v>
      </c>
      <c r="B1457" s="1" t="str">
        <f>TEXT(Calendar[[#This Row],[Date]],"aaaa")</f>
        <v>2023</v>
      </c>
      <c r="C1457" s="1" t="str">
        <f>"T"&amp;ROUNDUP(Calendar[[#This Row],[No_Mois]]/3,0)</f>
        <v>T4</v>
      </c>
      <c r="D1457">
        <f t="shared" si="24"/>
        <v>12</v>
      </c>
      <c r="E1457" s="2" t="str">
        <f>"M"&amp;Calendar[[#This Row],[No_Mois]]</f>
        <v>M12</v>
      </c>
      <c r="F1457" s="2" t="str">
        <f>Calendar[[#This Row],[Annee]]&amp;IF(LEN(Calendar[[#This Row],[No_Mois]])=1,"0"&amp;Calendar[[#This Row],[No_Mois]],Calendar[[#This Row],[No_Mois]])</f>
        <v>202312</v>
      </c>
      <c r="G1457" s="1" t="str">
        <f>TEXT(Calendar[[#This Row],[Date]],"mmmm")&amp;" "&amp;TEXT(Calendar[[#This Row],[Date]],"aa")</f>
        <v>décembre 23</v>
      </c>
      <c r="H1457" s="1" t="str">
        <f>TEXT(Calendar[[#This Row],[Date]],"mmm")&amp;" "&amp;TEXT(Calendar[[#This Row],[Date]],"aa")</f>
        <v>déc 23</v>
      </c>
      <c r="I1457" s="2" t="str">
        <f>"S"&amp;IF(LEN(_xlfn.ISOWEEKNUM(Calendar[[#This Row],[Date]]))=1,"0"&amp;_xlfn.ISOWEEKNUM(Calendar[[#This Row],[Date]]),_xlfn.ISOWEEKNUM(Calendar[[#This Row],[Date]]))</f>
        <v>S52</v>
      </c>
      <c r="J1457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57" s="2" t="str">
        <f>TEXT(Calendar[[#This Row],[Date]],"jjjj")</f>
        <v>mardi</v>
      </c>
      <c r="L1457" s="2">
        <f>WEEKDAY(Calendar[[#This Row],[Date]],2)</f>
        <v>2</v>
      </c>
      <c r="M1457" s="2">
        <f>DAY(Calendar[[#This Row],[Date]])</f>
        <v>26</v>
      </c>
      <c r="N1457" s="2">
        <f>Calendar[[#This Row],[Date]]-DATE(Calendar[[#This Row],[Annee]],1,1)+1</f>
        <v>360</v>
      </c>
      <c r="O1457" s="2" t="b">
        <f>IF(OR(Calendar[[#This Row],[Nom_Jour]]="Samedi",Calendar[[#This Row],[Nom_Jour]]="Dimanche"),TRUE)</f>
        <v>0</v>
      </c>
      <c r="P1457" s="1" t="b">
        <f>NOT(ISERROR(VLOOKUP(Calendar[[#This Row],[Date]],Fériés[Date Fériés],1,FALSE)))</f>
        <v>0</v>
      </c>
    </row>
    <row r="1458" spans="1:16" x14ac:dyDescent="0.3">
      <c r="A1458" s="1">
        <v>45287</v>
      </c>
      <c r="B1458" s="1" t="str">
        <f>TEXT(Calendar[[#This Row],[Date]],"aaaa")</f>
        <v>2023</v>
      </c>
      <c r="C1458" s="1" t="str">
        <f>"T"&amp;ROUNDUP(Calendar[[#This Row],[No_Mois]]/3,0)</f>
        <v>T4</v>
      </c>
      <c r="D1458">
        <f t="shared" si="24"/>
        <v>12</v>
      </c>
      <c r="E1458" s="2" t="str">
        <f>"M"&amp;Calendar[[#This Row],[No_Mois]]</f>
        <v>M12</v>
      </c>
      <c r="F1458" s="2" t="str">
        <f>Calendar[[#This Row],[Annee]]&amp;IF(LEN(Calendar[[#This Row],[No_Mois]])=1,"0"&amp;Calendar[[#This Row],[No_Mois]],Calendar[[#This Row],[No_Mois]])</f>
        <v>202312</v>
      </c>
      <c r="G1458" s="1" t="str">
        <f>TEXT(Calendar[[#This Row],[Date]],"mmmm")&amp;" "&amp;TEXT(Calendar[[#This Row],[Date]],"aa")</f>
        <v>décembre 23</v>
      </c>
      <c r="H1458" s="1" t="str">
        <f>TEXT(Calendar[[#This Row],[Date]],"mmm")&amp;" "&amp;TEXT(Calendar[[#This Row],[Date]],"aa")</f>
        <v>déc 23</v>
      </c>
      <c r="I1458" s="2" t="str">
        <f>"S"&amp;IF(LEN(_xlfn.ISOWEEKNUM(Calendar[[#This Row],[Date]]))=1,"0"&amp;_xlfn.ISOWEEKNUM(Calendar[[#This Row],[Date]]),_xlfn.ISOWEEKNUM(Calendar[[#This Row],[Date]]))</f>
        <v>S52</v>
      </c>
      <c r="J1458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58" s="2" t="str">
        <f>TEXT(Calendar[[#This Row],[Date]],"jjjj")</f>
        <v>mercredi</v>
      </c>
      <c r="L1458" s="2">
        <f>WEEKDAY(Calendar[[#This Row],[Date]],2)</f>
        <v>3</v>
      </c>
      <c r="M1458" s="2">
        <f>DAY(Calendar[[#This Row],[Date]])</f>
        <v>27</v>
      </c>
      <c r="N1458" s="2">
        <f>Calendar[[#This Row],[Date]]-DATE(Calendar[[#This Row],[Annee]],1,1)+1</f>
        <v>361</v>
      </c>
      <c r="O1458" s="2" t="b">
        <f>IF(OR(Calendar[[#This Row],[Nom_Jour]]="Samedi",Calendar[[#This Row],[Nom_Jour]]="Dimanche"),TRUE)</f>
        <v>0</v>
      </c>
      <c r="P1458" s="1" t="b">
        <f>NOT(ISERROR(VLOOKUP(Calendar[[#This Row],[Date]],Fériés[Date Fériés],1,FALSE)))</f>
        <v>0</v>
      </c>
    </row>
    <row r="1459" spans="1:16" x14ac:dyDescent="0.3">
      <c r="A1459" s="1">
        <v>45288</v>
      </c>
      <c r="B1459" s="1" t="str">
        <f>TEXT(Calendar[[#This Row],[Date]],"aaaa")</f>
        <v>2023</v>
      </c>
      <c r="C1459" s="1" t="str">
        <f>"T"&amp;ROUNDUP(Calendar[[#This Row],[No_Mois]]/3,0)</f>
        <v>T4</v>
      </c>
      <c r="D1459">
        <f t="shared" si="24"/>
        <v>12</v>
      </c>
      <c r="E1459" s="2" t="str">
        <f>"M"&amp;Calendar[[#This Row],[No_Mois]]</f>
        <v>M12</v>
      </c>
      <c r="F1459" s="2" t="str">
        <f>Calendar[[#This Row],[Annee]]&amp;IF(LEN(Calendar[[#This Row],[No_Mois]])=1,"0"&amp;Calendar[[#This Row],[No_Mois]],Calendar[[#This Row],[No_Mois]])</f>
        <v>202312</v>
      </c>
      <c r="G1459" s="1" t="str">
        <f>TEXT(Calendar[[#This Row],[Date]],"mmmm")&amp;" "&amp;TEXT(Calendar[[#This Row],[Date]],"aa")</f>
        <v>décembre 23</v>
      </c>
      <c r="H1459" s="1" t="str">
        <f>TEXT(Calendar[[#This Row],[Date]],"mmm")&amp;" "&amp;TEXT(Calendar[[#This Row],[Date]],"aa")</f>
        <v>déc 23</v>
      </c>
      <c r="I1459" s="2" t="str">
        <f>"S"&amp;IF(LEN(_xlfn.ISOWEEKNUM(Calendar[[#This Row],[Date]]))=1,"0"&amp;_xlfn.ISOWEEKNUM(Calendar[[#This Row],[Date]]),_xlfn.ISOWEEKNUM(Calendar[[#This Row],[Date]]))</f>
        <v>S52</v>
      </c>
      <c r="J1459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59" s="2" t="str">
        <f>TEXT(Calendar[[#This Row],[Date]],"jjjj")</f>
        <v>jeudi</v>
      </c>
      <c r="L1459" s="2">
        <f>WEEKDAY(Calendar[[#This Row],[Date]],2)</f>
        <v>4</v>
      </c>
      <c r="M1459" s="2">
        <f>DAY(Calendar[[#This Row],[Date]])</f>
        <v>28</v>
      </c>
      <c r="N1459" s="2">
        <f>Calendar[[#This Row],[Date]]-DATE(Calendar[[#This Row],[Annee]],1,1)+1</f>
        <v>362</v>
      </c>
      <c r="O1459" s="2" t="b">
        <f>IF(OR(Calendar[[#This Row],[Nom_Jour]]="Samedi",Calendar[[#This Row],[Nom_Jour]]="Dimanche"),TRUE)</f>
        <v>0</v>
      </c>
      <c r="P1459" s="1" t="b">
        <f>NOT(ISERROR(VLOOKUP(Calendar[[#This Row],[Date]],Fériés[Date Fériés],1,FALSE)))</f>
        <v>0</v>
      </c>
    </row>
    <row r="1460" spans="1:16" x14ac:dyDescent="0.3">
      <c r="A1460" s="1">
        <v>45289</v>
      </c>
      <c r="B1460" s="1" t="str">
        <f>TEXT(Calendar[[#This Row],[Date]],"aaaa")</f>
        <v>2023</v>
      </c>
      <c r="C1460" s="1" t="str">
        <f>"T"&amp;ROUNDUP(Calendar[[#This Row],[No_Mois]]/3,0)</f>
        <v>T4</v>
      </c>
      <c r="D1460">
        <f t="shared" si="24"/>
        <v>12</v>
      </c>
      <c r="E1460" s="2" t="str">
        <f>"M"&amp;Calendar[[#This Row],[No_Mois]]</f>
        <v>M12</v>
      </c>
      <c r="F1460" s="2" t="str">
        <f>Calendar[[#This Row],[Annee]]&amp;IF(LEN(Calendar[[#This Row],[No_Mois]])=1,"0"&amp;Calendar[[#This Row],[No_Mois]],Calendar[[#This Row],[No_Mois]])</f>
        <v>202312</v>
      </c>
      <c r="G1460" s="1" t="str">
        <f>TEXT(Calendar[[#This Row],[Date]],"mmmm")&amp;" "&amp;TEXT(Calendar[[#This Row],[Date]],"aa")</f>
        <v>décembre 23</v>
      </c>
      <c r="H1460" s="1" t="str">
        <f>TEXT(Calendar[[#This Row],[Date]],"mmm")&amp;" "&amp;TEXT(Calendar[[#This Row],[Date]],"aa")</f>
        <v>déc 23</v>
      </c>
      <c r="I1460" s="2" t="str">
        <f>"S"&amp;IF(LEN(_xlfn.ISOWEEKNUM(Calendar[[#This Row],[Date]]))=1,"0"&amp;_xlfn.ISOWEEKNUM(Calendar[[#This Row],[Date]]),_xlfn.ISOWEEKNUM(Calendar[[#This Row],[Date]]))</f>
        <v>S52</v>
      </c>
      <c r="J1460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60" s="2" t="str">
        <f>TEXT(Calendar[[#This Row],[Date]],"jjjj")</f>
        <v>vendredi</v>
      </c>
      <c r="L1460" s="2">
        <f>WEEKDAY(Calendar[[#This Row],[Date]],2)</f>
        <v>5</v>
      </c>
      <c r="M1460" s="2">
        <f>DAY(Calendar[[#This Row],[Date]])</f>
        <v>29</v>
      </c>
      <c r="N1460" s="2">
        <f>Calendar[[#This Row],[Date]]-DATE(Calendar[[#This Row],[Annee]],1,1)+1</f>
        <v>363</v>
      </c>
      <c r="O1460" s="2" t="b">
        <f>IF(OR(Calendar[[#This Row],[Nom_Jour]]="Samedi",Calendar[[#This Row],[Nom_Jour]]="Dimanche"),TRUE)</f>
        <v>0</v>
      </c>
      <c r="P1460" s="1" t="b">
        <f>NOT(ISERROR(VLOOKUP(Calendar[[#This Row],[Date]],Fériés[Date Fériés],1,FALSE)))</f>
        <v>0</v>
      </c>
    </row>
    <row r="1461" spans="1:16" x14ac:dyDescent="0.3">
      <c r="A1461" s="1">
        <v>45290</v>
      </c>
      <c r="B1461" s="1" t="str">
        <f>TEXT(Calendar[[#This Row],[Date]],"aaaa")</f>
        <v>2023</v>
      </c>
      <c r="C1461" s="1" t="str">
        <f>"T"&amp;ROUNDUP(Calendar[[#This Row],[No_Mois]]/3,0)</f>
        <v>T4</v>
      </c>
      <c r="D1461">
        <f t="shared" si="24"/>
        <v>12</v>
      </c>
      <c r="E1461" s="2" t="str">
        <f>"M"&amp;Calendar[[#This Row],[No_Mois]]</f>
        <v>M12</v>
      </c>
      <c r="F1461" s="2" t="str">
        <f>Calendar[[#This Row],[Annee]]&amp;IF(LEN(Calendar[[#This Row],[No_Mois]])=1,"0"&amp;Calendar[[#This Row],[No_Mois]],Calendar[[#This Row],[No_Mois]])</f>
        <v>202312</v>
      </c>
      <c r="G1461" s="1" t="str">
        <f>TEXT(Calendar[[#This Row],[Date]],"mmmm")&amp;" "&amp;TEXT(Calendar[[#This Row],[Date]],"aa")</f>
        <v>décembre 23</v>
      </c>
      <c r="H1461" s="1" t="str">
        <f>TEXT(Calendar[[#This Row],[Date]],"mmm")&amp;" "&amp;TEXT(Calendar[[#This Row],[Date]],"aa")</f>
        <v>déc 23</v>
      </c>
      <c r="I1461" s="2" t="str">
        <f>"S"&amp;IF(LEN(_xlfn.ISOWEEKNUM(Calendar[[#This Row],[Date]]))=1,"0"&amp;_xlfn.ISOWEEKNUM(Calendar[[#This Row],[Date]]),_xlfn.ISOWEEKNUM(Calendar[[#This Row],[Date]]))</f>
        <v>S52</v>
      </c>
      <c r="J1461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61" s="2" t="str">
        <f>TEXT(Calendar[[#This Row],[Date]],"jjjj")</f>
        <v>samedi</v>
      </c>
      <c r="L1461" s="2">
        <f>WEEKDAY(Calendar[[#This Row],[Date]],2)</f>
        <v>6</v>
      </c>
      <c r="M1461" s="2">
        <f>DAY(Calendar[[#This Row],[Date]])</f>
        <v>30</v>
      </c>
      <c r="N1461" s="2">
        <f>Calendar[[#This Row],[Date]]-DATE(Calendar[[#This Row],[Annee]],1,1)+1</f>
        <v>364</v>
      </c>
      <c r="O1461" s="2" t="b">
        <f>IF(OR(Calendar[[#This Row],[Nom_Jour]]="Samedi",Calendar[[#This Row],[Nom_Jour]]="Dimanche"),TRUE)</f>
        <v>1</v>
      </c>
      <c r="P1461" s="1" t="b">
        <f>NOT(ISERROR(VLOOKUP(Calendar[[#This Row],[Date]],Fériés[Date Fériés],1,FALSE)))</f>
        <v>0</v>
      </c>
    </row>
    <row r="1462" spans="1:16" x14ac:dyDescent="0.3">
      <c r="A1462" s="1">
        <v>45291</v>
      </c>
      <c r="B1462" s="1" t="str">
        <f>TEXT(Calendar[[#This Row],[Date]],"aaaa")</f>
        <v>2023</v>
      </c>
      <c r="C1462" s="1" t="str">
        <f>"T"&amp;ROUNDUP(Calendar[[#This Row],[No_Mois]]/3,0)</f>
        <v>T4</v>
      </c>
      <c r="D1462">
        <f t="shared" si="24"/>
        <v>12</v>
      </c>
      <c r="E1462" s="2" t="str">
        <f>"M"&amp;Calendar[[#This Row],[No_Mois]]</f>
        <v>M12</v>
      </c>
      <c r="F1462" s="2" t="str">
        <f>Calendar[[#This Row],[Annee]]&amp;IF(LEN(Calendar[[#This Row],[No_Mois]])=1,"0"&amp;Calendar[[#This Row],[No_Mois]],Calendar[[#This Row],[No_Mois]])</f>
        <v>202312</v>
      </c>
      <c r="G1462" s="1" t="str">
        <f>TEXT(Calendar[[#This Row],[Date]],"mmmm")&amp;" "&amp;TEXT(Calendar[[#This Row],[Date]],"aa")</f>
        <v>décembre 23</v>
      </c>
      <c r="H1462" s="1" t="str">
        <f>TEXT(Calendar[[#This Row],[Date]],"mmm")&amp;" "&amp;TEXT(Calendar[[#This Row],[Date]],"aa")</f>
        <v>déc 23</v>
      </c>
      <c r="I1462" s="2" t="str">
        <f>"S"&amp;IF(LEN(_xlfn.ISOWEEKNUM(Calendar[[#This Row],[Date]]))=1,"0"&amp;_xlfn.ISOWEEKNUM(Calendar[[#This Row],[Date]]),_xlfn.ISOWEEKNUM(Calendar[[#This Row],[Date]]))</f>
        <v>S52</v>
      </c>
      <c r="J1462" s="2" t="str">
        <f>Calendar[[#This Row],[Annee]]&amp;"-"&amp;IF(LEN(_xlfn.ISOWEEKNUM(Calendar[[#This Row],[Date]]))=1,"0"&amp;_xlfn.ISOWEEKNUM(Calendar[[#This Row],[Date]]),_xlfn.ISOWEEKNUM(Calendar[[#This Row],[Date]]))</f>
        <v>2023-52</v>
      </c>
      <c r="K1462" s="2" t="str">
        <f>TEXT(Calendar[[#This Row],[Date]],"jjjj")</f>
        <v>dimanche</v>
      </c>
      <c r="L1462" s="2">
        <f>WEEKDAY(Calendar[[#This Row],[Date]],2)</f>
        <v>7</v>
      </c>
      <c r="M1462" s="2">
        <f>DAY(Calendar[[#This Row],[Date]])</f>
        <v>31</v>
      </c>
      <c r="N1462" s="2">
        <f>Calendar[[#This Row],[Date]]-DATE(Calendar[[#This Row],[Annee]],1,1)+1</f>
        <v>365</v>
      </c>
      <c r="O1462" s="2" t="b">
        <f>IF(OR(Calendar[[#This Row],[Nom_Jour]]="Samedi",Calendar[[#This Row],[Nom_Jour]]="Dimanche"),TRUE)</f>
        <v>1</v>
      </c>
      <c r="P1462" s="1" t="b">
        <f>NOT(ISERROR(VLOOKUP(Calendar[[#This Row],[Date]],Fériés[Date Fériés],1,FALSE)))</f>
        <v>0</v>
      </c>
    </row>
    <row r="1463" spans="1:16" x14ac:dyDescent="0.3">
      <c r="A1463" s="1">
        <v>45292</v>
      </c>
      <c r="B1463" s="1" t="str">
        <f>TEXT(Calendar[[#This Row],[Date]],"aaaa")</f>
        <v>2024</v>
      </c>
      <c r="C1463" s="1" t="str">
        <f>"T"&amp;ROUNDUP(Calendar[[#This Row],[No_Mois]]/3,0)</f>
        <v>T1</v>
      </c>
      <c r="D1463">
        <f t="shared" si="24"/>
        <v>1</v>
      </c>
      <c r="E1463" s="2" t="str">
        <f>"M"&amp;Calendar[[#This Row],[No_Mois]]</f>
        <v>M1</v>
      </c>
      <c r="F1463" s="2" t="str">
        <f>Calendar[[#This Row],[Annee]]&amp;IF(LEN(Calendar[[#This Row],[No_Mois]])=1,"0"&amp;Calendar[[#This Row],[No_Mois]],Calendar[[#This Row],[No_Mois]])</f>
        <v>202401</v>
      </c>
      <c r="G1463" s="1" t="str">
        <f>TEXT(Calendar[[#This Row],[Date]],"mmmm")&amp;" "&amp;TEXT(Calendar[[#This Row],[Date]],"aa")</f>
        <v>janvier 24</v>
      </c>
      <c r="H1463" s="1" t="str">
        <f>TEXT(Calendar[[#This Row],[Date]],"mmm")&amp;" "&amp;TEXT(Calendar[[#This Row],[Date]],"aa")</f>
        <v>janv 24</v>
      </c>
      <c r="I1463" s="2" t="str">
        <f>"S"&amp;IF(LEN(_xlfn.ISOWEEKNUM(Calendar[[#This Row],[Date]]))=1,"0"&amp;_xlfn.ISOWEEKNUM(Calendar[[#This Row],[Date]]),_xlfn.ISOWEEKNUM(Calendar[[#This Row],[Date]]))</f>
        <v>S01</v>
      </c>
      <c r="J1463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3" s="2" t="str">
        <f>TEXT(Calendar[[#This Row],[Date]],"jjjj")</f>
        <v>lundi</v>
      </c>
      <c r="L1463" s="2">
        <f>WEEKDAY(Calendar[[#This Row],[Date]],2)</f>
        <v>1</v>
      </c>
      <c r="M1463" s="2">
        <f>DAY(Calendar[[#This Row],[Date]])</f>
        <v>1</v>
      </c>
      <c r="N1463" s="2">
        <f>Calendar[[#This Row],[Date]]-DATE(Calendar[[#This Row],[Annee]],1,1)+1</f>
        <v>1</v>
      </c>
      <c r="O1463" s="2" t="b">
        <f>IF(OR(Calendar[[#This Row],[Nom_Jour]]="Samedi",Calendar[[#This Row],[Nom_Jour]]="Dimanche"),TRUE)</f>
        <v>0</v>
      </c>
      <c r="P1463" s="1" t="b">
        <f>NOT(ISERROR(VLOOKUP(Calendar[[#This Row],[Date]],Fériés[Date Fériés],1,FALSE)))</f>
        <v>1</v>
      </c>
    </row>
    <row r="1464" spans="1:16" x14ac:dyDescent="0.3">
      <c r="A1464" s="1">
        <v>45293</v>
      </c>
      <c r="B1464" s="1" t="str">
        <f>TEXT(Calendar[[#This Row],[Date]],"aaaa")</f>
        <v>2024</v>
      </c>
      <c r="C1464" s="1" t="str">
        <f>"T"&amp;ROUNDUP(Calendar[[#This Row],[No_Mois]]/3,0)</f>
        <v>T1</v>
      </c>
      <c r="D1464">
        <f t="shared" si="24"/>
        <v>1</v>
      </c>
      <c r="E1464" s="2" t="str">
        <f>"M"&amp;Calendar[[#This Row],[No_Mois]]</f>
        <v>M1</v>
      </c>
      <c r="F1464" s="2" t="str">
        <f>Calendar[[#This Row],[Annee]]&amp;IF(LEN(Calendar[[#This Row],[No_Mois]])=1,"0"&amp;Calendar[[#This Row],[No_Mois]],Calendar[[#This Row],[No_Mois]])</f>
        <v>202401</v>
      </c>
      <c r="G1464" s="1" t="str">
        <f>TEXT(Calendar[[#This Row],[Date]],"mmmm")&amp;" "&amp;TEXT(Calendar[[#This Row],[Date]],"aa")</f>
        <v>janvier 24</v>
      </c>
      <c r="H1464" s="1" t="str">
        <f>TEXT(Calendar[[#This Row],[Date]],"mmm")&amp;" "&amp;TEXT(Calendar[[#This Row],[Date]],"aa")</f>
        <v>janv 24</v>
      </c>
      <c r="I1464" s="2" t="str">
        <f>"S"&amp;IF(LEN(_xlfn.ISOWEEKNUM(Calendar[[#This Row],[Date]]))=1,"0"&amp;_xlfn.ISOWEEKNUM(Calendar[[#This Row],[Date]]),_xlfn.ISOWEEKNUM(Calendar[[#This Row],[Date]]))</f>
        <v>S01</v>
      </c>
      <c r="J1464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4" s="2" t="str">
        <f>TEXT(Calendar[[#This Row],[Date]],"jjjj")</f>
        <v>mardi</v>
      </c>
      <c r="L1464" s="2">
        <f>WEEKDAY(Calendar[[#This Row],[Date]],2)</f>
        <v>2</v>
      </c>
      <c r="M1464" s="2">
        <f>DAY(Calendar[[#This Row],[Date]])</f>
        <v>2</v>
      </c>
      <c r="N1464" s="2">
        <f>Calendar[[#This Row],[Date]]-DATE(Calendar[[#This Row],[Annee]],1,1)+1</f>
        <v>2</v>
      </c>
      <c r="O1464" s="2" t="b">
        <f>IF(OR(Calendar[[#This Row],[Nom_Jour]]="Samedi",Calendar[[#This Row],[Nom_Jour]]="Dimanche"),TRUE)</f>
        <v>0</v>
      </c>
      <c r="P1464" s="1" t="b">
        <f>NOT(ISERROR(VLOOKUP(Calendar[[#This Row],[Date]],Fériés[Date Fériés],1,FALSE)))</f>
        <v>0</v>
      </c>
    </row>
    <row r="1465" spans="1:16" x14ac:dyDescent="0.3">
      <c r="A1465" s="1">
        <v>45294</v>
      </c>
      <c r="B1465" s="1" t="str">
        <f>TEXT(Calendar[[#This Row],[Date]],"aaaa")</f>
        <v>2024</v>
      </c>
      <c r="C1465" s="1" t="str">
        <f>"T"&amp;ROUNDUP(Calendar[[#This Row],[No_Mois]]/3,0)</f>
        <v>T1</v>
      </c>
      <c r="D1465">
        <f t="shared" si="24"/>
        <v>1</v>
      </c>
      <c r="E1465" s="2" t="str">
        <f>"M"&amp;Calendar[[#This Row],[No_Mois]]</f>
        <v>M1</v>
      </c>
      <c r="F1465" s="2" t="str">
        <f>Calendar[[#This Row],[Annee]]&amp;IF(LEN(Calendar[[#This Row],[No_Mois]])=1,"0"&amp;Calendar[[#This Row],[No_Mois]],Calendar[[#This Row],[No_Mois]])</f>
        <v>202401</v>
      </c>
      <c r="G1465" s="1" t="str">
        <f>TEXT(Calendar[[#This Row],[Date]],"mmmm")&amp;" "&amp;TEXT(Calendar[[#This Row],[Date]],"aa")</f>
        <v>janvier 24</v>
      </c>
      <c r="H1465" s="1" t="str">
        <f>TEXT(Calendar[[#This Row],[Date]],"mmm")&amp;" "&amp;TEXT(Calendar[[#This Row],[Date]],"aa")</f>
        <v>janv 24</v>
      </c>
      <c r="I1465" s="2" t="str">
        <f>"S"&amp;IF(LEN(_xlfn.ISOWEEKNUM(Calendar[[#This Row],[Date]]))=1,"0"&amp;_xlfn.ISOWEEKNUM(Calendar[[#This Row],[Date]]),_xlfn.ISOWEEKNUM(Calendar[[#This Row],[Date]]))</f>
        <v>S01</v>
      </c>
      <c r="J1465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5" s="2" t="str">
        <f>TEXT(Calendar[[#This Row],[Date]],"jjjj")</f>
        <v>mercredi</v>
      </c>
      <c r="L1465" s="2">
        <f>WEEKDAY(Calendar[[#This Row],[Date]],2)</f>
        <v>3</v>
      </c>
      <c r="M1465" s="2">
        <f>DAY(Calendar[[#This Row],[Date]])</f>
        <v>3</v>
      </c>
      <c r="N1465" s="2">
        <f>Calendar[[#This Row],[Date]]-DATE(Calendar[[#This Row],[Annee]],1,1)+1</f>
        <v>3</v>
      </c>
      <c r="O1465" s="2" t="b">
        <f>IF(OR(Calendar[[#This Row],[Nom_Jour]]="Samedi",Calendar[[#This Row],[Nom_Jour]]="Dimanche"),TRUE)</f>
        <v>0</v>
      </c>
      <c r="P1465" s="1" t="b">
        <f>NOT(ISERROR(VLOOKUP(Calendar[[#This Row],[Date]],Fériés[Date Fériés],1,FALSE)))</f>
        <v>0</v>
      </c>
    </row>
    <row r="1466" spans="1:16" x14ac:dyDescent="0.3">
      <c r="A1466" s="1">
        <v>45295</v>
      </c>
      <c r="B1466" s="1" t="str">
        <f>TEXT(Calendar[[#This Row],[Date]],"aaaa")</f>
        <v>2024</v>
      </c>
      <c r="C1466" s="1" t="str">
        <f>"T"&amp;ROUNDUP(Calendar[[#This Row],[No_Mois]]/3,0)</f>
        <v>T1</v>
      </c>
      <c r="D1466">
        <f t="shared" si="24"/>
        <v>1</v>
      </c>
      <c r="E1466" s="2" t="str">
        <f>"M"&amp;Calendar[[#This Row],[No_Mois]]</f>
        <v>M1</v>
      </c>
      <c r="F1466" s="2" t="str">
        <f>Calendar[[#This Row],[Annee]]&amp;IF(LEN(Calendar[[#This Row],[No_Mois]])=1,"0"&amp;Calendar[[#This Row],[No_Mois]],Calendar[[#This Row],[No_Mois]])</f>
        <v>202401</v>
      </c>
      <c r="G1466" s="1" t="str">
        <f>TEXT(Calendar[[#This Row],[Date]],"mmmm")&amp;" "&amp;TEXT(Calendar[[#This Row],[Date]],"aa")</f>
        <v>janvier 24</v>
      </c>
      <c r="H1466" s="1" t="str">
        <f>TEXT(Calendar[[#This Row],[Date]],"mmm")&amp;" "&amp;TEXT(Calendar[[#This Row],[Date]],"aa")</f>
        <v>janv 24</v>
      </c>
      <c r="I1466" s="2" t="str">
        <f>"S"&amp;IF(LEN(_xlfn.ISOWEEKNUM(Calendar[[#This Row],[Date]]))=1,"0"&amp;_xlfn.ISOWEEKNUM(Calendar[[#This Row],[Date]]),_xlfn.ISOWEEKNUM(Calendar[[#This Row],[Date]]))</f>
        <v>S01</v>
      </c>
      <c r="J1466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6" s="2" t="str">
        <f>TEXT(Calendar[[#This Row],[Date]],"jjjj")</f>
        <v>jeudi</v>
      </c>
      <c r="L1466" s="2">
        <f>WEEKDAY(Calendar[[#This Row],[Date]],2)</f>
        <v>4</v>
      </c>
      <c r="M1466" s="2">
        <f>DAY(Calendar[[#This Row],[Date]])</f>
        <v>4</v>
      </c>
      <c r="N1466" s="2">
        <f>Calendar[[#This Row],[Date]]-DATE(Calendar[[#This Row],[Annee]],1,1)+1</f>
        <v>4</v>
      </c>
      <c r="O1466" s="2" t="b">
        <f>IF(OR(Calendar[[#This Row],[Nom_Jour]]="Samedi",Calendar[[#This Row],[Nom_Jour]]="Dimanche"),TRUE)</f>
        <v>0</v>
      </c>
      <c r="P1466" s="1" t="b">
        <f>NOT(ISERROR(VLOOKUP(Calendar[[#This Row],[Date]],Fériés[Date Fériés],1,FALSE)))</f>
        <v>0</v>
      </c>
    </row>
    <row r="1467" spans="1:16" x14ac:dyDescent="0.3">
      <c r="A1467" s="1">
        <v>45296</v>
      </c>
      <c r="B1467" s="1" t="str">
        <f>TEXT(Calendar[[#This Row],[Date]],"aaaa")</f>
        <v>2024</v>
      </c>
      <c r="C1467" s="1" t="str">
        <f>"T"&amp;ROUNDUP(Calendar[[#This Row],[No_Mois]]/3,0)</f>
        <v>T1</v>
      </c>
      <c r="D1467">
        <f t="shared" si="24"/>
        <v>1</v>
      </c>
      <c r="E1467" s="2" t="str">
        <f>"M"&amp;Calendar[[#This Row],[No_Mois]]</f>
        <v>M1</v>
      </c>
      <c r="F1467" s="2" t="str">
        <f>Calendar[[#This Row],[Annee]]&amp;IF(LEN(Calendar[[#This Row],[No_Mois]])=1,"0"&amp;Calendar[[#This Row],[No_Mois]],Calendar[[#This Row],[No_Mois]])</f>
        <v>202401</v>
      </c>
      <c r="G1467" s="1" t="str">
        <f>TEXT(Calendar[[#This Row],[Date]],"mmmm")&amp;" "&amp;TEXT(Calendar[[#This Row],[Date]],"aa")</f>
        <v>janvier 24</v>
      </c>
      <c r="H1467" s="1" t="str">
        <f>TEXT(Calendar[[#This Row],[Date]],"mmm")&amp;" "&amp;TEXT(Calendar[[#This Row],[Date]],"aa")</f>
        <v>janv 24</v>
      </c>
      <c r="I1467" s="2" t="str">
        <f>"S"&amp;IF(LEN(_xlfn.ISOWEEKNUM(Calendar[[#This Row],[Date]]))=1,"0"&amp;_xlfn.ISOWEEKNUM(Calendar[[#This Row],[Date]]),_xlfn.ISOWEEKNUM(Calendar[[#This Row],[Date]]))</f>
        <v>S01</v>
      </c>
      <c r="J1467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7" s="2" t="str">
        <f>TEXT(Calendar[[#This Row],[Date]],"jjjj")</f>
        <v>vendredi</v>
      </c>
      <c r="L1467" s="2">
        <f>WEEKDAY(Calendar[[#This Row],[Date]],2)</f>
        <v>5</v>
      </c>
      <c r="M1467" s="2">
        <f>DAY(Calendar[[#This Row],[Date]])</f>
        <v>5</v>
      </c>
      <c r="N1467" s="2">
        <f>Calendar[[#This Row],[Date]]-DATE(Calendar[[#This Row],[Annee]],1,1)+1</f>
        <v>5</v>
      </c>
      <c r="O1467" s="2" t="b">
        <f>IF(OR(Calendar[[#This Row],[Nom_Jour]]="Samedi",Calendar[[#This Row],[Nom_Jour]]="Dimanche"),TRUE)</f>
        <v>0</v>
      </c>
      <c r="P1467" s="1" t="b">
        <f>NOT(ISERROR(VLOOKUP(Calendar[[#This Row],[Date]],Fériés[Date Fériés],1,FALSE)))</f>
        <v>0</v>
      </c>
    </row>
    <row r="1468" spans="1:16" x14ac:dyDescent="0.3">
      <c r="A1468" s="1">
        <v>45297</v>
      </c>
      <c r="B1468" s="1" t="str">
        <f>TEXT(Calendar[[#This Row],[Date]],"aaaa")</f>
        <v>2024</v>
      </c>
      <c r="C1468" s="1" t="str">
        <f>"T"&amp;ROUNDUP(Calendar[[#This Row],[No_Mois]]/3,0)</f>
        <v>T1</v>
      </c>
      <c r="D1468">
        <f t="shared" si="24"/>
        <v>1</v>
      </c>
      <c r="E1468" s="2" t="str">
        <f>"M"&amp;Calendar[[#This Row],[No_Mois]]</f>
        <v>M1</v>
      </c>
      <c r="F1468" s="2" t="str">
        <f>Calendar[[#This Row],[Annee]]&amp;IF(LEN(Calendar[[#This Row],[No_Mois]])=1,"0"&amp;Calendar[[#This Row],[No_Mois]],Calendar[[#This Row],[No_Mois]])</f>
        <v>202401</v>
      </c>
      <c r="G1468" s="1" t="str">
        <f>TEXT(Calendar[[#This Row],[Date]],"mmmm")&amp;" "&amp;TEXT(Calendar[[#This Row],[Date]],"aa")</f>
        <v>janvier 24</v>
      </c>
      <c r="H1468" s="1" t="str">
        <f>TEXT(Calendar[[#This Row],[Date]],"mmm")&amp;" "&amp;TEXT(Calendar[[#This Row],[Date]],"aa")</f>
        <v>janv 24</v>
      </c>
      <c r="I1468" s="2" t="str">
        <f>"S"&amp;IF(LEN(_xlfn.ISOWEEKNUM(Calendar[[#This Row],[Date]]))=1,"0"&amp;_xlfn.ISOWEEKNUM(Calendar[[#This Row],[Date]]),_xlfn.ISOWEEKNUM(Calendar[[#This Row],[Date]]))</f>
        <v>S01</v>
      </c>
      <c r="J1468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8" s="2" t="str">
        <f>TEXT(Calendar[[#This Row],[Date]],"jjjj")</f>
        <v>samedi</v>
      </c>
      <c r="L1468" s="2">
        <f>WEEKDAY(Calendar[[#This Row],[Date]],2)</f>
        <v>6</v>
      </c>
      <c r="M1468" s="2">
        <f>DAY(Calendar[[#This Row],[Date]])</f>
        <v>6</v>
      </c>
      <c r="N1468" s="2">
        <f>Calendar[[#This Row],[Date]]-DATE(Calendar[[#This Row],[Annee]],1,1)+1</f>
        <v>6</v>
      </c>
      <c r="O1468" s="2" t="b">
        <f>IF(OR(Calendar[[#This Row],[Nom_Jour]]="Samedi",Calendar[[#This Row],[Nom_Jour]]="Dimanche"),TRUE)</f>
        <v>1</v>
      </c>
      <c r="P1468" s="1" t="b">
        <f>NOT(ISERROR(VLOOKUP(Calendar[[#This Row],[Date]],Fériés[Date Fériés],1,FALSE)))</f>
        <v>0</v>
      </c>
    </row>
    <row r="1469" spans="1:16" x14ac:dyDescent="0.3">
      <c r="A1469" s="1">
        <v>45298</v>
      </c>
      <c r="B1469" s="1" t="str">
        <f>TEXT(Calendar[[#This Row],[Date]],"aaaa")</f>
        <v>2024</v>
      </c>
      <c r="C1469" s="1" t="str">
        <f>"T"&amp;ROUNDUP(Calendar[[#This Row],[No_Mois]]/3,0)</f>
        <v>T1</v>
      </c>
      <c r="D1469">
        <f t="shared" si="24"/>
        <v>1</v>
      </c>
      <c r="E1469" s="2" t="str">
        <f>"M"&amp;Calendar[[#This Row],[No_Mois]]</f>
        <v>M1</v>
      </c>
      <c r="F1469" s="2" t="str">
        <f>Calendar[[#This Row],[Annee]]&amp;IF(LEN(Calendar[[#This Row],[No_Mois]])=1,"0"&amp;Calendar[[#This Row],[No_Mois]],Calendar[[#This Row],[No_Mois]])</f>
        <v>202401</v>
      </c>
      <c r="G1469" s="1" t="str">
        <f>TEXT(Calendar[[#This Row],[Date]],"mmmm")&amp;" "&amp;TEXT(Calendar[[#This Row],[Date]],"aa")</f>
        <v>janvier 24</v>
      </c>
      <c r="H1469" s="1" t="str">
        <f>TEXT(Calendar[[#This Row],[Date]],"mmm")&amp;" "&amp;TEXT(Calendar[[#This Row],[Date]],"aa")</f>
        <v>janv 24</v>
      </c>
      <c r="I1469" s="2" t="str">
        <f>"S"&amp;IF(LEN(_xlfn.ISOWEEKNUM(Calendar[[#This Row],[Date]]))=1,"0"&amp;_xlfn.ISOWEEKNUM(Calendar[[#This Row],[Date]]),_xlfn.ISOWEEKNUM(Calendar[[#This Row],[Date]]))</f>
        <v>S01</v>
      </c>
      <c r="J1469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469" s="2" t="str">
        <f>TEXT(Calendar[[#This Row],[Date]],"jjjj")</f>
        <v>dimanche</v>
      </c>
      <c r="L1469" s="2">
        <f>WEEKDAY(Calendar[[#This Row],[Date]],2)</f>
        <v>7</v>
      </c>
      <c r="M1469" s="2">
        <f>DAY(Calendar[[#This Row],[Date]])</f>
        <v>7</v>
      </c>
      <c r="N1469" s="2">
        <f>Calendar[[#This Row],[Date]]-DATE(Calendar[[#This Row],[Annee]],1,1)+1</f>
        <v>7</v>
      </c>
      <c r="O1469" s="2" t="b">
        <f>IF(OR(Calendar[[#This Row],[Nom_Jour]]="Samedi",Calendar[[#This Row],[Nom_Jour]]="Dimanche"),TRUE)</f>
        <v>1</v>
      </c>
      <c r="P1469" s="1" t="b">
        <f>NOT(ISERROR(VLOOKUP(Calendar[[#This Row],[Date]],Fériés[Date Fériés],1,FALSE)))</f>
        <v>0</v>
      </c>
    </row>
    <row r="1470" spans="1:16" x14ac:dyDescent="0.3">
      <c r="A1470" s="1">
        <v>45299</v>
      </c>
      <c r="B1470" s="1" t="str">
        <f>TEXT(Calendar[[#This Row],[Date]],"aaaa")</f>
        <v>2024</v>
      </c>
      <c r="C1470" s="1" t="str">
        <f>"T"&amp;ROUNDUP(Calendar[[#This Row],[No_Mois]]/3,0)</f>
        <v>T1</v>
      </c>
      <c r="D1470">
        <f t="shared" si="24"/>
        <v>1</v>
      </c>
      <c r="E1470" s="2" t="str">
        <f>"M"&amp;Calendar[[#This Row],[No_Mois]]</f>
        <v>M1</v>
      </c>
      <c r="F1470" s="2" t="str">
        <f>Calendar[[#This Row],[Annee]]&amp;IF(LEN(Calendar[[#This Row],[No_Mois]])=1,"0"&amp;Calendar[[#This Row],[No_Mois]],Calendar[[#This Row],[No_Mois]])</f>
        <v>202401</v>
      </c>
      <c r="G1470" s="1" t="str">
        <f>TEXT(Calendar[[#This Row],[Date]],"mmmm")&amp;" "&amp;TEXT(Calendar[[#This Row],[Date]],"aa")</f>
        <v>janvier 24</v>
      </c>
      <c r="H1470" s="1" t="str">
        <f>TEXT(Calendar[[#This Row],[Date]],"mmm")&amp;" "&amp;TEXT(Calendar[[#This Row],[Date]],"aa")</f>
        <v>janv 24</v>
      </c>
      <c r="I1470" s="2" t="str">
        <f>"S"&amp;IF(LEN(_xlfn.ISOWEEKNUM(Calendar[[#This Row],[Date]]))=1,"0"&amp;_xlfn.ISOWEEKNUM(Calendar[[#This Row],[Date]]),_xlfn.ISOWEEKNUM(Calendar[[#This Row],[Date]]))</f>
        <v>S02</v>
      </c>
      <c r="J1470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0" s="2" t="str">
        <f>TEXT(Calendar[[#This Row],[Date]],"jjjj")</f>
        <v>lundi</v>
      </c>
      <c r="L1470" s="2">
        <f>WEEKDAY(Calendar[[#This Row],[Date]],2)</f>
        <v>1</v>
      </c>
      <c r="M1470" s="2">
        <f>DAY(Calendar[[#This Row],[Date]])</f>
        <v>8</v>
      </c>
      <c r="N1470" s="2">
        <f>Calendar[[#This Row],[Date]]-DATE(Calendar[[#This Row],[Annee]],1,1)+1</f>
        <v>8</v>
      </c>
      <c r="O1470" s="2" t="b">
        <f>IF(OR(Calendar[[#This Row],[Nom_Jour]]="Samedi",Calendar[[#This Row],[Nom_Jour]]="Dimanche"),TRUE)</f>
        <v>0</v>
      </c>
      <c r="P1470" s="1" t="b">
        <f>NOT(ISERROR(VLOOKUP(Calendar[[#This Row],[Date]],Fériés[Date Fériés],1,FALSE)))</f>
        <v>0</v>
      </c>
    </row>
    <row r="1471" spans="1:16" x14ac:dyDescent="0.3">
      <c r="A1471" s="1">
        <v>45300</v>
      </c>
      <c r="B1471" s="1" t="str">
        <f>TEXT(Calendar[[#This Row],[Date]],"aaaa")</f>
        <v>2024</v>
      </c>
      <c r="C1471" s="1" t="str">
        <f>"T"&amp;ROUNDUP(Calendar[[#This Row],[No_Mois]]/3,0)</f>
        <v>T1</v>
      </c>
      <c r="D1471">
        <f t="shared" si="24"/>
        <v>1</v>
      </c>
      <c r="E1471" s="2" t="str">
        <f>"M"&amp;Calendar[[#This Row],[No_Mois]]</f>
        <v>M1</v>
      </c>
      <c r="F1471" s="2" t="str">
        <f>Calendar[[#This Row],[Annee]]&amp;IF(LEN(Calendar[[#This Row],[No_Mois]])=1,"0"&amp;Calendar[[#This Row],[No_Mois]],Calendar[[#This Row],[No_Mois]])</f>
        <v>202401</v>
      </c>
      <c r="G1471" s="1" t="str">
        <f>TEXT(Calendar[[#This Row],[Date]],"mmmm")&amp;" "&amp;TEXT(Calendar[[#This Row],[Date]],"aa")</f>
        <v>janvier 24</v>
      </c>
      <c r="H1471" s="1" t="str">
        <f>TEXT(Calendar[[#This Row],[Date]],"mmm")&amp;" "&amp;TEXT(Calendar[[#This Row],[Date]],"aa")</f>
        <v>janv 24</v>
      </c>
      <c r="I1471" s="2" t="str">
        <f>"S"&amp;IF(LEN(_xlfn.ISOWEEKNUM(Calendar[[#This Row],[Date]]))=1,"0"&amp;_xlfn.ISOWEEKNUM(Calendar[[#This Row],[Date]]),_xlfn.ISOWEEKNUM(Calendar[[#This Row],[Date]]))</f>
        <v>S02</v>
      </c>
      <c r="J1471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1" s="2" t="str">
        <f>TEXT(Calendar[[#This Row],[Date]],"jjjj")</f>
        <v>mardi</v>
      </c>
      <c r="L1471" s="2">
        <f>WEEKDAY(Calendar[[#This Row],[Date]],2)</f>
        <v>2</v>
      </c>
      <c r="M1471" s="2">
        <f>DAY(Calendar[[#This Row],[Date]])</f>
        <v>9</v>
      </c>
      <c r="N1471" s="2">
        <f>Calendar[[#This Row],[Date]]-DATE(Calendar[[#This Row],[Annee]],1,1)+1</f>
        <v>9</v>
      </c>
      <c r="O1471" s="2" t="b">
        <f>IF(OR(Calendar[[#This Row],[Nom_Jour]]="Samedi",Calendar[[#This Row],[Nom_Jour]]="Dimanche"),TRUE)</f>
        <v>0</v>
      </c>
      <c r="P1471" s="1" t="b">
        <f>NOT(ISERROR(VLOOKUP(Calendar[[#This Row],[Date]],Fériés[Date Fériés],1,FALSE)))</f>
        <v>0</v>
      </c>
    </row>
    <row r="1472" spans="1:16" x14ac:dyDescent="0.3">
      <c r="A1472" s="1">
        <v>45301</v>
      </c>
      <c r="B1472" s="1" t="str">
        <f>TEXT(Calendar[[#This Row],[Date]],"aaaa")</f>
        <v>2024</v>
      </c>
      <c r="C1472" s="1" t="str">
        <f>"T"&amp;ROUNDUP(Calendar[[#This Row],[No_Mois]]/3,0)</f>
        <v>T1</v>
      </c>
      <c r="D1472">
        <f t="shared" si="24"/>
        <v>1</v>
      </c>
      <c r="E1472" s="2" t="str">
        <f>"M"&amp;Calendar[[#This Row],[No_Mois]]</f>
        <v>M1</v>
      </c>
      <c r="F1472" s="2" t="str">
        <f>Calendar[[#This Row],[Annee]]&amp;IF(LEN(Calendar[[#This Row],[No_Mois]])=1,"0"&amp;Calendar[[#This Row],[No_Mois]],Calendar[[#This Row],[No_Mois]])</f>
        <v>202401</v>
      </c>
      <c r="G1472" s="1" t="str">
        <f>TEXT(Calendar[[#This Row],[Date]],"mmmm")&amp;" "&amp;TEXT(Calendar[[#This Row],[Date]],"aa")</f>
        <v>janvier 24</v>
      </c>
      <c r="H1472" s="1" t="str">
        <f>TEXT(Calendar[[#This Row],[Date]],"mmm")&amp;" "&amp;TEXT(Calendar[[#This Row],[Date]],"aa")</f>
        <v>janv 24</v>
      </c>
      <c r="I1472" s="2" t="str">
        <f>"S"&amp;IF(LEN(_xlfn.ISOWEEKNUM(Calendar[[#This Row],[Date]]))=1,"0"&amp;_xlfn.ISOWEEKNUM(Calendar[[#This Row],[Date]]),_xlfn.ISOWEEKNUM(Calendar[[#This Row],[Date]]))</f>
        <v>S02</v>
      </c>
      <c r="J1472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2" s="2" t="str">
        <f>TEXT(Calendar[[#This Row],[Date]],"jjjj")</f>
        <v>mercredi</v>
      </c>
      <c r="L1472" s="2">
        <f>WEEKDAY(Calendar[[#This Row],[Date]],2)</f>
        <v>3</v>
      </c>
      <c r="M1472" s="2">
        <f>DAY(Calendar[[#This Row],[Date]])</f>
        <v>10</v>
      </c>
      <c r="N1472" s="2">
        <f>Calendar[[#This Row],[Date]]-DATE(Calendar[[#This Row],[Annee]],1,1)+1</f>
        <v>10</v>
      </c>
      <c r="O1472" s="2" t="b">
        <f>IF(OR(Calendar[[#This Row],[Nom_Jour]]="Samedi",Calendar[[#This Row],[Nom_Jour]]="Dimanche"),TRUE)</f>
        <v>0</v>
      </c>
      <c r="P1472" s="1" t="b">
        <f>NOT(ISERROR(VLOOKUP(Calendar[[#This Row],[Date]],Fériés[Date Fériés],1,FALSE)))</f>
        <v>0</v>
      </c>
    </row>
    <row r="1473" spans="1:16" x14ac:dyDescent="0.3">
      <c r="A1473" s="1">
        <v>45302</v>
      </c>
      <c r="B1473" s="1" t="str">
        <f>TEXT(Calendar[[#This Row],[Date]],"aaaa")</f>
        <v>2024</v>
      </c>
      <c r="C1473" s="1" t="str">
        <f>"T"&amp;ROUNDUP(Calendar[[#This Row],[No_Mois]]/3,0)</f>
        <v>T1</v>
      </c>
      <c r="D1473">
        <f t="shared" si="24"/>
        <v>1</v>
      </c>
      <c r="E1473" s="2" t="str">
        <f>"M"&amp;Calendar[[#This Row],[No_Mois]]</f>
        <v>M1</v>
      </c>
      <c r="F1473" s="2" t="str">
        <f>Calendar[[#This Row],[Annee]]&amp;IF(LEN(Calendar[[#This Row],[No_Mois]])=1,"0"&amp;Calendar[[#This Row],[No_Mois]],Calendar[[#This Row],[No_Mois]])</f>
        <v>202401</v>
      </c>
      <c r="G1473" s="1" t="str">
        <f>TEXT(Calendar[[#This Row],[Date]],"mmmm")&amp;" "&amp;TEXT(Calendar[[#This Row],[Date]],"aa")</f>
        <v>janvier 24</v>
      </c>
      <c r="H1473" s="1" t="str">
        <f>TEXT(Calendar[[#This Row],[Date]],"mmm")&amp;" "&amp;TEXT(Calendar[[#This Row],[Date]],"aa")</f>
        <v>janv 24</v>
      </c>
      <c r="I1473" s="2" t="str">
        <f>"S"&amp;IF(LEN(_xlfn.ISOWEEKNUM(Calendar[[#This Row],[Date]]))=1,"0"&amp;_xlfn.ISOWEEKNUM(Calendar[[#This Row],[Date]]),_xlfn.ISOWEEKNUM(Calendar[[#This Row],[Date]]))</f>
        <v>S02</v>
      </c>
      <c r="J1473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3" s="2" t="str">
        <f>TEXT(Calendar[[#This Row],[Date]],"jjjj")</f>
        <v>jeudi</v>
      </c>
      <c r="L1473" s="2">
        <f>WEEKDAY(Calendar[[#This Row],[Date]],2)</f>
        <v>4</v>
      </c>
      <c r="M1473" s="2">
        <f>DAY(Calendar[[#This Row],[Date]])</f>
        <v>11</v>
      </c>
      <c r="N1473" s="2">
        <f>Calendar[[#This Row],[Date]]-DATE(Calendar[[#This Row],[Annee]],1,1)+1</f>
        <v>11</v>
      </c>
      <c r="O1473" s="2" t="b">
        <f>IF(OR(Calendar[[#This Row],[Nom_Jour]]="Samedi",Calendar[[#This Row],[Nom_Jour]]="Dimanche"),TRUE)</f>
        <v>0</v>
      </c>
      <c r="P1473" s="1" t="b">
        <f>NOT(ISERROR(VLOOKUP(Calendar[[#This Row],[Date]],Fériés[Date Fériés],1,FALSE)))</f>
        <v>0</v>
      </c>
    </row>
    <row r="1474" spans="1:16" x14ac:dyDescent="0.3">
      <c r="A1474" s="1">
        <v>45303</v>
      </c>
      <c r="B1474" s="1" t="str">
        <f>TEXT(Calendar[[#This Row],[Date]],"aaaa")</f>
        <v>2024</v>
      </c>
      <c r="C1474" s="1" t="str">
        <f>"T"&amp;ROUNDUP(Calendar[[#This Row],[No_Mois]]/3,0)</f>
        <v>T1</v>
      </c>
      <c r="D1474">
        <f t="shared" si="24"/>
        <v>1</v>
      </c>
      <c r="E1474" s="2" t="str">
        <f>"M"&amp;Calendar[[#This Row],[No_Mois]]</f>
        <v>M1</v>
      </c>
      <c r="F1474" s="2" t="str">
        <f>Calendar[[#This Row],[Annee]]&amp;IF(LEN(Calendar[[#This Row],[No_Mois]])=1,"0"&amp;Calendar[[#This Row],[No_Mois]],Calendar[[#This Row],[No_Mois]])</f>
        <v>202401</v>
      </c>
      <c r="G1474" s="1" t="str">
        <f>TEXT(Calendar[[#This Row],[Date]],"mmmm")&amp;" "&amp;TEXT(Calendar[[#This Row],[Date]],"aa")</f>
        <v>janvier 24</v>
      </c>
      <c r="H1474" s="1" t="str">
        <f>TEXT(Calendar[[#This Row],[Date]],"mmm")&amp;" "&amp;TEXT(Calendar[[#This Row],[Date]],"aa")</f>
        <v>janv 24</v>
      </c>
      <c r="I1474" s="2" t="str">
        <f>"S"&amp;IF(LEN(_xlfn.ISOWEEKNUM(Calendar[[#This Row],[Date]]))=1,"0"&amp;_xlfn.ISOWEEKNUM(Calendar[[#This Row],[Date]]),_xlfn.ISOWEEKNUM(Calendar[[#This Row],[Date]]))</f>
        <v>S02</v>
      </c>
      <c r="J1474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4" s="2" t="str">
        <f>TEXT(Calendar[[#This Row],[Date]],"jjjj")</f>
        <v>vendredi</v>
      </c>
      <c r="L1474" s="2">
        <f>WEEKDAY(Calendar[[#This Row],[Date]],2)</f>
        <v>5</v>
      </c>
      <c r="M1474" s="2">
        <f>DAY(Calendar[[#This Row],[Date]])</f>
        <v>12</v>
      </c>
      <c r="N1474" s="2">
        <f>Calendar[[#This Row],[Date]]-DATE(Calendar[[#This Row],[Annee]],1,1)+1</f>
        <v>12</v>
      </c>
      <c r="O1474" s="2" t="b">
        <f>IF(OR(Calendar[[#This Row],[Nom_Jour]]="Samedi",Calendar[[#This Row],[Nom_Jour]]="Dimanche"),TRUE)</f>
        <v>0</v>
      </c>
      <c r="P1474" s="1" t="b">
        <f>NOT(ISERROR(VLOOKUP(Calendar[[#This Row],[Date]],Fériés[Date Fériés],1,FALSE)))</f>
        <v>0</v>
      </c>
    </row>
    <row r="1475" spans="1:16" x14ac:dyDescent="0.3">
      <c r="A1475" s="1">
        <v>45304</v>
      </c>
      <c r="B1475" s="1" t="str">
        <f>TEXT(Calendar[[#This Row],[Date]],"aaaa")</f>
        <v>2024</v>
      </c>
      <c r="C1475" s="1" t="str">
        <f>"T"&amp;ROUNDUP(Calendar[[#This Row],[No_Mois]]/3,0)</f>
        <v>T1</v>
      </c>
      <c r="D1475">
        <f t="shared" si="24"/>
        <v>1</v>
      </c>
      <c r="E1475" s="2" t="str">
        <f>"M"&amp;Calendar[[#This Row],[No_Mois]]</f>
        <v>M1</v>
      </c>
      <c r="F1475" s="2" t="str">
        <f>Calendar[[#This Row],[Annee]]&amp;IF(LEN(Calendar[[#This Row],[No_Mois]])=1,"0"&amp;Calendar[[#This Row],[No_Mois]],Calendar[[#This Row],[No_Mois]])</f>
        <v>202401</v>
      </c>
      <c r="G1475" s="1" t="str">
        <f>TEXT(Calendar[[#This Row],[Date]],"mmmm")&amp;" "&amp;TEXT(Calendar[[#This Row],[Date]],"aa")</f>
        <v>janvier 24</v>
      </c>
      <c r="H1475" s="1" t="str">
        <f>TEXT(Calendar[[#This Row],[Date]],"mmm")&amp;" "&amp;TEXT(Calendar[[#This Row],[Date]],"aa")</f>
        <v>janv 24</v>
      </c>
      <c r="I1475" s="2" t="str">
        <f>"S"&amp;IF(LEN(_xlfn.ISOWEEKNUM(Calendar[[#This Row],[Date]]))=1,"0"&amp;_xlfn.ISOWEEKNUM(Calendar[[#This Row],[Date]]),_xlfn.ISOWEEKNUM(Calendar[[#This Row],[Date]]))</f>
        <v>S02</v>
      </c>
      <c r="J1475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5" s="2" t="str">
        <f>TEXT(Calendar[[#This Row],[Date]],"jjjj")</f>
        <v>samedi</v>
      </c>
      <c r="L1475" s="2">
        <f>WEEKDAY(Calendar[[#This Row],[Date]],2)</f>
        <v>6</v>
      </c>
      <c r="M1475" s="2">
        <f>DAY(Calendar[[#This Row],[Date]])</f>
        <v>13</v>
      </c>
      <c r="N1475" s="2">
        <f>Calendar[[#This Row],[Date]]-DATE(Calendar[[#This Row],[Annee]],1,1)+1</f>
        <v>13</v>
      </c>
      <c r="O1475" s="2" t="b">
        <f>IF(OR(Calendar[[#This Row],[Nom_Jour]]="Samedi",Calendar[[#This Row],[Nom_Jour]]="Dimanche"),TRUE)</f>
        <v>1</v>
      </c>
      <c r="P1475" s="1" t="b">
        <f>NOT(ISERROR(VLOOKUP(Calendar[[#This Row],[Date]],Fériés[Date Fériés],1,FALSE)))</f>
        <v>0</v>
      </c>
    </row>
    <row r="1476" spans="1:16" x14ac:dyDescent="0.3">
      <c r="A1476" s="1">
        <v>45305</v>
      </c>
      <c r="B1476" s="1" t="str">
        <f>TEXT(Calendar[[#This Row],[Date]],"aaaa")</f>
        <v>2024</v>
      </c>
      <c r="C1476" s="1" t="str">
        <f>"T"&amp;ROUNDUP(Calendar[[#This Row],[No_Mois]]/3,0)</f>
        <v>T1</v>
      </c>
      <c r="D1476">
        <f t="shared" ref="D1476:D1539" si="25">MONTH(A1476)</f>
        <v>1</v>
      </c>
      <c r="E1476" s="2" t="str">
        <f>"M"&amp;Calendar[[#This Row],[No_Mois]]</f>
        <v>M1</v>
      </c>
      <c r="F1476" s="2" t="str">
        <f>Calendar[[#This Row],[Annee]]&amp;IF(LEN(Calendar[[#This Row],[No_Mois]])=1,"0"&amp;Calendar[[#This Row],[No_Mois]],Calendar[[#This Row],[No_Mois]])</f>
        <v>202401</v>
      </c>
      <c r="G1476" s="1" t="str">
        <f>TEXT(Calendar[[#This Row],[Date]],"mmmm")&amp;" "&amp;TEXT(Calendar[[#This Row],[Date]],"aa")</f>
        <v>janvier 24</v>
      </c>
      <c r="H1476" s="1" t="str">
        <f>TEXT(Calendar[[#This Row],[Date]],"mmm")&amp;" "&amp;TEXT(Calendar[[#This Row],[Date]],"aa")</f>
        <v>janv 24</v>
      </c>
      <c r="I1476" s="2" t="str">
        <f>"S"&amp;IF(LEN(_xlfn.ISOWEEKNUM(Calendar[[#This Row],[Date]]))=1,"0"&amp;_xlfn.ISOWEEKNUM(Calendar[[#This Row],[Date]]),_xlfn.ISOWEEKNUM(Calendar[[#This Row],[Date]]))</f>
        <v>S02</v>
      </c>
      <c r="J1476" s="2" t="str">
        <f>Calendar[[#This Row],[Annee]]&amp;"-"&amp;IF(LEN(_xlfn.ISOWEEKNUM(Calendar[[#This Row],[Date]]))=1,"0"&amp;_xlfn.ISOWEEKNUM(Calendar[[#This Row],[Date]]),_xlfn.ISOWEEKNUM(Calendar[[#This Row],[Date]]))</f>
        <v>2024-02</v>
      </c>
      <c r="K1476" s="2" t="str">
        <f>TEXT(Calendar[[#This Row],[Date]],"jjjj")</f>
        <v>dimanche</v>
      </c>
      <c r="L1476" s="2">
        <f>WEEKDAY(Calendar[[#This Row],[Date]],2)</f>
        <v>7</v>
      </c>
      <c r="M1476" s="2">
        <f>DAY(Calendar[[#This Row],[Date]])</f>
        <v>14</v>
      </c>
      <c r="N1476" s="2">
        <f>Calendar[[#This Row],[Date]]-DATE(Calendar[[#This Row],[Annee]],1,1)+1</f>
        <v>14</v>
      </c>
      <c r="O1476" s="2" t="b">
        <f>IF(OR(Calendar[[#This Row],[Nom_Jour]]="Samedi",Calendar[[#This Row],[Nom_Jour]]="Dimanche"),TRUE)</f>
        <v>1</v>
      </c>
      <c r="P1476" s="1" t="b">
        <f>NOT(ISERROR(VLOOKUP(Calendar[[#This Row],[Date]],Fériés[Date Fériés],1,FALSE)))</f>
        <v>0</v>
      </c>
    </row>
    <row r="1477" spans="1:16" x14ac:dyDescent="0.3">
      <c r="A1477" s="1">
        <v>45306</v>
      </c>
      <c r="B1477" s="1" t="str">
        <f>TEXT(Calendar[[#This Row],[Date]],"aaaa")</f>
        <v>2024</v>
      </c>
      <c r="C1477" s="1" t="str">
        <f>"T"&amp;ROUNDUP(Calendar[[#This Row],[No_Mois]]/3,0)</f>
        <v>T1</v>
      </c>
      <c r="D1477">
        <f t="shared" si="25"/>
        <v>1</v>
      </c>
      <c r="E1477" s="2" t="str">
        <f>"M"&amp;Calendar[[#This Row],[No_Mois]]</f>
        <v>M1</v>
      </c>
      <c r="F1477" s="2" t="str">
        <f>Calendar[[#This Row],[Annee]]&amp;IF(LEN(Calendar[[#This Row],[No_Mois]])=1,"0"&amp;Calendar[[#This Row],[No_Mois]],Calendar[[#This Row],[No_Mois]])</f>
        <v>202401</v>
      </c>
      <c r="G1477" s="1" t="str">
        <f>TEXT(Calendar[[#This Row],[Date]],"mmmm")&amp;" "&amp;TEXT(Calendar[[#This Row],[Date]],"aa")</f>
        <v>janvier 24</v>
      </c>
      <c r="H1477" s="1" t="str">
        <f>TEXT(Calendar[[#This Row],[Date]],"mmm")&amp;" "&amp;TEXT(Calendar[[#This Row],[Date]],"aa")</f>
        <v>janv 24</v>
      </c>
      <c r="I1477" s="2" t="str">
        <f>"S"&amp;IF(LEN(_xlfn.ISOWEEKNUM(Calendar[[#This Row],[Date]]))=1,"0"&amp;_xlfn.ISOWEEKNUM(Calendar[[#This Row],[Date]]),_xlfn.ISOWEEKNUM(Calendar[[#This Row],[Date]]))</f>
        <v>S03</v>
      </c>
      <c r="J1477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77" s="2" t="str">
        <f>TEXT(Calendar[[#This Row],[Date]],"jjjj")</f>
        <v>lundi</v>
      </c>
      <c r="L1477" s="2">
        <f>WEEKDAY(Calendar[[#This Row],[Date]],2)</f>
        <v>1</v>
      </c>
      <c r="M1477" s="2">
        <f>DAY(Calendar[[#This Row],[Date]])</f>
        <v>15</v>
      </c>
      <c r="N1477" s="2">
        <f>Calendar[[#This Row],[Date]]-DATE(Calendar[[#This Row],[Annee]],1,1)+1</f>
        <v>15</v>
      </c>
      <c r="O1477" s="2" t="b">
        <f>IF(OR(Calendar[[#This Row],[Nom_Jour]]="Samedi",Calendar[[#This Row],[Nom_Jour]]="Dimanche"),TRUE)</f>
        <v>0</v>
      </c>
      <c r="P1477" s="1" t="b">
        <f>NOT(ISERROR(VLOOKUP(Calendar[[#This Row],[Date]],Fériés[Date Fériés],1,FALSE)))</f>
        <v>0</v>
      </c>
    </row>
    <row r="1478" spans="1:16" x14ac:dyDescent="0.3">
      <c r="A1478" s="1">
        <v>45307</v>
      </c>
      <c r="B1478" s="1" t="str">
        <f>TEXT(Calendar[[#This Row],[Date]],"aaaa")</f>
        <v>2024</v>
      </c>
      <c r="C1478" s="1" t="str">
        <f>"T"&amp;ROUNDUP(Calendar[[#This Row],[No_Mois]]/3,0)</f>
        <v>T1</v>
      </c>
      <c r="D1478">
        <f t="shared" si="25"/>
        <v>1</v>
      </c>
      <c r="E1478" s="2" t="str">
        <f>"M"&amp;Calendar[[#This Row],[No_Mois]]</f>
        <v>M1</v>
      </c>
      <c r="F1478" s="2" t="str">
        <f>Calendar[[#This Row],[Annee]]&amp;IF(LEN(Calendar[[#This Row],[No_Mois]])=1,"0"&amp;Calendar[[#This Row],[No_Mois]],Calendar[[#This Row],[No_Mois]])</f>
        <v>202401</v>
      </c>
      <c r="G1478" s="1" t="str">
        <f>TEXT(Calendar[[#This Row],[Date]],"mmmm")&amp;" "&amp;TEXT(Calendar[[#This Row],[Date]],"aa")</f>
        <v>janvier 24</v>
      </c>
      <c r="H1478" s="1" t="str">
        <f>TEXT(Calendar[[#This Row],[Date]],"mmm")&amp;" "&amp;TEXT(Calendar[[#This Row],[Date]],"aa")</f>
        <v>janv 24</v>
      </c>
      <c r="I1478" s="2" t="str">
        <f>"S"&amp;IF(LEN(_xlfn.ISOWEEKNUM(Calendar[[#This Row],[Date]]))=1,"0"&amp;_xlfn.ISOWEEKNUM(Calendar[[#This Row],[Date]]),_xlfn.ISOWEEKNUM(Calendar[[#This Row],[Date]]))</f>
        <v>S03</v>
      </c>
      <c r="J1478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78" s="2" t="str">
        <f>TEXT(Calendar[[#This Row],[Date]],"jjjj")</f>
        <v>mardi</v>
      </c>
      <c r="L1478" s="2">
        <f>WEEKDAY(Calendar[[#This Row],[Date]],2)</f>
        <v>2</v>
      </c>
      <c r="M1478" s="2">
        <f>DAY(Calendar[[#This Row],[Date]])</f>
        <v>16</v>
      </c>
      <c r="N1478" s="2">
        <f>Calendar[[#This Row],[Date]]-DATE(Calendar[[#This Row],[Annee]],1,1)+1</f>
        <v>16</v>
      </c>
      <c r="O1478" s="2" t="b">
        <f>IF(OR(Calendar[[#This Row],[Nom_Jour]]="Samedi",Calendar[[#This Row],[Nom_Jour]]="Dimanche"),TRUE)</f>
        <v>0</v>
      </c>
      <c r="P1478" s="1" t="b">
        <f>NOT(ISERROR(VLOOKUP(Calendar[[#This Row],[Date]],Fériés[Date Fériés],1,FALSE)))</f>
        <v>0</v>
      </c>
    </row>
    <row r="1479" spans="1:16" x14ac:dyDescent="0.3">
      <c r="A1479" s="1">
        <v>45308</v>
      </c>
      <c r="B1479" s="1" t="str">
        <f>TEXT(Calendar[[#This Row],[Date]],"aaaa")</f>
        <v>2024</v>
      </c>
      <c r="C1479" s="1" t="str">
        <f>"T"&amp;ROUNDUP(Calendar[[#This Row],[No_Mois]]/3,0)</f>
        <v>T1</v>
      </c>
      <c r="D1479">
        <f t="shared" si="25"/>
        <v>1</v>
      </c>
      <c r="E1479" s="2" t="str">
        <f>"M"&amp;Calendar[[#This Row],[No_Mois]]</f>
        <v>M1</v>
      </c>
      <c r="F1479" s="2" t="str">
        <f>Calendar[[#This Row],[Annee]]&amp;IF(LEN(Calendar[[#This Row],[No_Mois]])=1,"0"&amp;Calendar[[#This Row],[No_Mois]],Calendar[[#This Row],[No_Mois]])</f>
        <v>202401</v>
      </c>
      <c r="G1479" s="1" t="str">
        <f>TEXT(Calendar[[#This Row],[Date]],"mmmm")&amp;" "&amp;TEXT(Calendar[[#This Row],[Date]],"aa")</f>
        <v>janvier 24</v>
      </c>
      <c r="H1479" s="1" t="str">
        <f>TEXT(Calendar[[#This Row],[Date]],"mmm")&amp;" "&amp;TEXT(Calendar[[#This Row],[Date]],"aa")</f>
        <v>janv 24</v>
      </c>
      <c r="I1479" s="2" t="str">
        <f>"S"&amp;IF(LEN(_xlfn.ISOWEEKNUM(Calendar[[#This Row],[Date]]))=1,"0"&amp;_xlfn.ISOWEEKNUM(Calendar[[#This Row],[Date]]),_xlfn.ISOWEEKNUM(Calendar[[#This Row],[Date]]))</f>
        <v>S03</v>
      </c>
      <c r="J1479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79" s="2" t="str">
        <f>TEXT(Calendar[[#This Row],[Date]],"jjjj")</f>
        <v>mercredi</v>
      </c>
      <c r="L1479" s="2">
        <f>WEEKDAY(Calendar[[#This Row],[Date]],2)</f>
        <v>3</v>
      </c>
      <c r="M1479" s="2">
        <f>DAY(Calendar[[#This Row],[Date]])</f>
        <v>17</v>
      </c>
      <c r="N1479" s="2">
        <f>Calendar[[#This Row],[Date]]-DATE(Calendar[[#This Row],[Annee]],1,1)+1</f>
        <v>17</v>
      </c>
      <c r="O1479" s="2" t="b">
        <f>IF(OR(Calendar[[#This Row],[Nom_Jour]]="Samedi",Calendar[[#This Row],[Nom_Jour]]="Dimanche"),TRUE)</f>
        <v>0</v>
      </c>
      <c r="P1479" s="1" t="b">
        <f>NOT(ISERROR(VLOOKUP(Calendar[[#This Row],[Date]],Fériés[Date Fériés],1,FALSE)))</f>
        <v>0</v>
      </c>
    </row>
    <row r="1480" spans="1:16" x14ac:dyDescent="0.3">
      <c r="A1480" s="1">
        <v>45309</v>
      </c>
      <c r="B1480" s="1" t="str">
        <f>TEXT(Calendar[[#This Row],[Date]],"aaaa")</f>
        <v>2024</v>
      </c>
      <c r="C1480" s="1" t="str">
        <f>"T"&amp;ROUNDUP(Calendar[[#This Row],[No_Mois]]/3,0)</f>
        <v>T1</v>
      </c>
      <c r="D1480">
        <f t="shared" si="25"/>
        <v>1</v>
      </c>
      <c r="E1480" s="2" t="str">
        <f>"M"&amp;Calendar[[#This Row],[No_Mois]]</f>
        <v>M1</v>
      </c>
      <c r="F1480" s="2" t="str">
        <f>Calendar[[#This Row],[Annee]]&amp;IF(LEN(Calendar[[#This Row],[No_Mois]])=1,"0"&amp;Calendar[[#This Row],[No_Mois]],Calendar[[#This Row],[No_Mois]])</f>
        <v>202401</v>
      </c>
      <c r="G1480" s="1" t="str">
        <f>TEXT(Calendar[[#This Row],[Date]],"mmmm")&amp;" "&amp;TEXT(Calendar[[#This Row],[Date]],"aa")</f>
        <v>janvier 24</v>
      </c>
      <c r="H1480" s="1" t="str">
        <f>TEXT(Calendar[[#This Row],[Date]],"mmm")&amp;" "&amp;TEXT(Calendar[[#This Row],[Date]],"aa")</f>
        <v>janv 24</v>
      </c>
      <c r="I1480" s="2" t="str">
        <f>"S"&amp;IF(LEN(_xlfn.ISOWEEKNUM(Calendar[[#This Row],[Date]]))=1,"0"&amp;_xlfn.ISOWEEKNUM(Calendar[[#This Row],[Date]]),_xlfn.ISOWEEKNUM(Calendar[[#This Row],[Date]]))</f>
        <v>S03</v>
      </c>
      <c r="J1480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80" s="2" t="str">
        <f>TEXT(Calendar[[#This Row],[Date]],"jjjj")</f>
        <v>jeudi</v>
      </c>
      <c r="L1480" s="2">
        <f>WEEKDAY(Calendar[[#This Row],[Date]],2)</f>
        <v>4</v>
      </c>
      <c r="M1480" s="2">
        <f>DAY(Calendar[[#This Row],[Date]])</f>
        <v>18</v>
      </c>
      <c r="N1480" s="2">
        <f>Calendar[[#This Row],[Date]]-DATE(Calendar[[#This Row],[Annee]],1,1)+1</f>
        <v>18</v>
      </c>
      <c r="O1480" s="2" t="b">
        <f>IF(OR(Calendar[[#This Row],[Nom_Jour]]="Samedi",Calendar[[#This Row],[Nom_Jour]]="Dimanche"),TRUE)</f>
        <v>0</v>
      </c>
      <c r="P1480" s="1" t="b">
        <f>NOT(ISERROR(VLOOKUP(Calendar[[#This Row],[Date]],Fériés[Date Fériés],1,FALSE)))</f>
        <v>0</v>
      </c>
    </row>
    <row r="1481" spans="1:16" x14ac:dyDescent="0.3">
      <c r="A1481" s="1">
        <v>45310</v>
      </c>
      <c r="B1481" s="1" t="str">
        <f>TEXT(Calendar[[#This Row],[Date]],"aaaa")</f>
        <v>2024</v>
      </c>
      <c r="C1481" s="1" t="str">
        <f>"T"&amp;ROUNDUP(Calendar[[#This Row],[No_Mois]]/3,0)</f>
        <v>T1</v>
      </c>
      <c r="D1481">
        <f t="shared" si="25"/>
        <v>1</v>
      </c>
      <c r="E1481" s="2" t="str">
        <f>"M"&amp;Calendar[[#This Row],[No_Mois]]</f>
        <v>M1</v>
      </c>
      <c r="F1481" s="2" t="str">
        <f>Calendar[[#This Row],[Annee]]&amp;IF(LEN(Calendar[[#This Row],[No_Mois]])=1,"0"&amp;Calendar[[#This Row],[No_Mois]],Calendar[[#This Row],[No_Mois]])</f>
        <v>202401</v>
      </c>
      <c r="G1481" s="1" t="str">
        <f>TEXT(Calendar[[#This Row],[Date]],"mmmm")&amp;" "&amp;TEXT(Calendar[[#This Row],[Date]],"aa")</f>
        <v>janvier 24</v>
      </c>
      <c r="H1481" s="1" t="str">
        <f>TEXT(Calendar[[#This Row],[Date]],"mmm")&amp;" "&amp;TEXT(Calendar[[#This Row],[Date]],"aa")</f>
        <v>janv 24</v>
      </c>
      <c r="I1481" s="2" t="str">
        <f>"S"&amp;IF(LEN(_xlfn.ISOWEEKNUM(Calendar[[#This Row],[Date]]))=1,"0"&amp;_xlfn.ISOWEEKNUM(Calendar[[#This Row],[Date]]),_xlfn.ISOWEEKNUM(Calendar[[#This Row],[Date]]))</f>
        <v>S03</v>
      </c>
      <c r="J1481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81" s="2" t="str">
        <f>TEXT(Calendar[[#This Row],[Date]],"jjjj")</f>
        <v>vendredi</v>
      </c>
      <c r="L1481" s="2">
        <f>WEEKDAY(Calendar[[#This Row],[Date]],2)</f>
        <v>5</v>
      </c>
      <c r="M1481" s="2">
        <f>DAY(Calendar[[#This Row],[Date]])</f>
        <v>19</v>
      </c>
      <c r="N1481" s="2">
        <f>Calendar[[#This Row],[Date]]-DATE(Calendar[[#This Row],[Annee]],1,1)+1</f>
        <v>19</v>
      </c>
      <c r="O1481" s="2" t="b">
        <f>IF(OR(Calendar[[#This Row],[Nom_Jour]]="Samedi",Calendar[[#This Row],[Nom_Jour]]="Dimanche"),TRUE)</f>
        <v>0</v>
      </c>
      <c r="P1481" s="1" t="b">
        <f>NOT(ISERROR(VLOOKUP(Calendar[[#This Row],[Date]],Fériés[Date Fériés],1,FALSE)))</f>
        <v>0</v>
      </c>
    </row>
    <row r="1482" spans="1:16" x14ac:dyDescent="0.3">
      <c r="A1482" s="1">
        <v>45311</v>
      </c>
      <c r="B1482" s="1" t="str">
        <f>TEXT(Calendar[[#This Row],[Date]],"aaaa")</f>
        <v>2024</v>
      </c>
      <c r="C1482" s="1" t="str">
        <f>"T"&amp;ROUNDUP(Calendar[[#This Row],[No_Mois]]/3,0)</f>
        <v>T1</v>
      </c>
      <c r="D1482">
        <f t="shared" si="25"/>
        <v>1</v>
      </c>
      <c r="E1482" s="2" t="str">
        <f>"M"&amp;Calendar[[#This Row],[No_Mois]]</f>
        <v>M1</v>
      </c>
      <c r="F1482" s="2" t="str">
        <f>Calendar[[#This Row],[Annee]]&amp;IF(LEN(Calendar[[#This Row],[No_Mois]])=1,"0"&amp;Calendar[[#This Row],[No_Mois]],Calendar[[#This Row],[No_Mois]])</f>
        <v>202401</v>
      </c>
      <c r="G1482" s="1" t="str">
        <f>TEXT(Calendar[[#This Row],[Date]],"mmmm")&amp;" "&amp;TEXT(Calendar[[#This Row],[Date]],"aa")</f>
        <v>janvier 24</v>
      </c>
      <c r="H1482" s="1" t="str">
        <f>TEXT(Calendar[[#This Row],[Date]],"mmm")&amp;" "&amp;TEXT(Calendar[[#This Row],[Date]],"aa")</f>
        <v>janv 24</v>
      </c>
      <c r="I1482" s="2" t="str">
        <f>"S"&amp;IF(LEN(_xlfn.ISOWEEKNUM(Calendar[[#This Row],[Date]]))=1,"0"&amp;_xlfn.ISOWEEKNUM(Calendar[[#This Row],[Date]]),_xlfn.ISOWEEKNUM(Calendar[[#This Row],[Date]]))</f>
        <v>S03</v>
      </c>
      <c r="J1482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82" s="2" t="str">
        <f>TEXT(Calendar[[#This Row],[Date]],"jjjj")</f>
        <v>samedi</v>
      </c>
      <c r="L1482" s="2">
        <f>WEEKDAY(Calendar[[#This Row],[Date]],2)</f>
        <v>6</v>
      </c>
      <c r="M1482" s="2">
        <f>DAY(Calendar[[#This Row],[Date]])</f>
        <v>20</v>
      </c>
      <c r="N1482" s="2">
        <f>Calendar[[#This Row],[Date]]-DATE(Calendar[[#This Row],[Annee]],1,1)+1</f>
        <v>20</v>
      </c>
      <c r="O1482" s="2" t="b">
        <f>IF(OR(Calendar[[#This Row],[Nom_Jour]]="Samedi",Calendar[[#This Row],[Nom_Jour]]="Dimanche"),TRUE)</f>
        <v>1</v>
      </c>
      <c r="P1482" s="1" t="b">
        <f>NOT(ISERROR(VLOOKUP(Calendar[[#This Row],[Date]],Fériés[Date Fériés],1,FALSE)))</f>
        <v>0</v>
      </c>
    </row>
    <row r="1483" spans="1:16" x14ac:dyDescent="0.3">
      <c r="A1483" s="1">
        <v>45312</v>
      </c>
      <c r="B1483" s="1" t="str">
        <f>TEXT(Calendar[[#This Row],[Date]],"aaaa")</f>
        <v>2024</v>
      </c>
      <c r="C1483" s="1" t="str">
        <f>"T"&amp;ROUNDUP(Calendar[[#This Row],[No_Mois]]/3,0)</f>
        <v>T1</v>
      </c>
      <c r="D1483">
        <f t="shared" si="25"/>
        <v>1</v>
      </c>
      <c r="E1483" s="2" t="str">
        <f>"M"&amp;Calendar[[#This Row],[No_Mois]]</f>
        <v>M1</v>
      </c>
      <c r="F1483" s="2" t="str">
        <f>Calendar[[#This Row],[Annee]]&amp;IF(LEN(Calendar[[#This Row],[No_Mois]])=1,"0"&amp;Calendar[[#This Row],[No_Mois]],Calendar[[#This Row],[No_Mois]])</f>
        <v>202401</v>
      </c>
      <c r="G1483" s="1" t="str">
        <f>TEXT(Calendar[[#This Row],[Date]],"mmmm")&amp;" "&amp;TEXT(Calendar[[#This Row],[Date]],"aa")</f>
        <v>janvier 24</v>
      </c>
      <c r="H1483" s="1" t="str">
        <f>TEXT(Calendar[[#This Row],[Date]],"mmm")&amp;" "&amp;TEXT(Calendar[[#This Row],[Date]],"aa")</f>
        <v>janv 24</v>
      </c>
      <c r="I1483" s="2" t="str">
        <f>"S"&amp;IF(LEN(_xlfn.ISOWEEKNUM(Calendar[[#This Row],[Date]]))=1,"0"&amp;_xlfn.ISOWEEKNUM(Calendar[[#This Row],[Date]]),_xlfn.ISOWEEKNUM(Calendar[[#This Row],[Date]]))</f>
        <v>S03</v>
      </c>
      <c r="J1483" s="2" t="str">
        <f>Calendar[[#This Row],[Annee]]&amp;"-"&amp;IF(LEN(_xlfn.ISOWEEKNUM(Calendar[[#This Row],[Date]]))=1,"0"&amp;_xlfn.ISOWEEKNUM(Calendar[[#This Row],[Date]]),_xlfn.ISOWEEKNUM(Calendar[[#This Row],[Date]]))</f>
        <v>2024-03</v>
      </c>
      <c r="K1483" s="2" t="str">
        <f>TEXT(Calendar[[#This Row],[Date]],"jjjj")</f>
        <v>dimanche</v>
      </c>
      <c r="L1483" s="2">
        <f>WEEKDAY(Calendar[[#This Row],[Date]],2)</f>
        <v>7</v>
      </c>
      <c r="M1483" s="2">
        <f>DAY(Calendar[[#This Row],[Date]])</f>
        <v>21</v>
      </c>
      <c r="N1483" s="2">
        <f>Calendar[[#This Row],[Date]]-DATE(Calendar[[#This Row],[Annee]],1,1)+1</f>
        <v>21</v>
      </c>
      <c r="O1483" s="2" t="b">
        <f>IF(OR(Calendar[[#This Row],[Nom_Jour]]="Samedi",Calendar[[#This Row],[Nom_Jour]]="Dimanche"),TRUE)</f>
        <v>1</v>
      </c>
      <c r="P1483" s="1" t="b">
        <f>NOT(ISERROR(VLOOKUP(Calendar[[#This Row],[Date]],Fériés[Date Fériés],1,FALSE)))</f>
        <v>0</v>
      </c>
    </row>
    <row r="1484" spans="1:16" x14ac:dyDescent="0.3">
      <c r="A1484" s="1">
        <v>45313</v>
      </c>
      <c r="B1484" s="1" t="str">
        <f>TEXT(Calendar[[#This Row],[Date]],"aaaa")</f>
        <v>2024</v>
      </c>
      <c r="C1484" s="1" t="str">
        <f>"T"&amp;ROUNDUP(Calendar[[#This Row],[No_Mois]]/3,0)</f>
        <v>T1</v>
      </c>
      <c r="D1484">
        <f t="shared" si="25"/>
        <v>1</v>
      </c>
      <c r="E1484" s="2" t="str">
        <f>"M"&amp;Calendar[[#This Row],[No_Mois]]</f>
        <v>M1</v>
      </c>
      <c r="F1484" s="2" t="str">
        <f>Calendar[[#This Row],[Annee]]&amp;IF(LEN(Calendar[[#This Row],[No_Mois]])=1,"0"&amp;Calendar[[#This Row],[No_Mois]],Calendar[[#This Row],[No_Mois]])</f>
        <v>202401</v>
      </c>
      <c r="G1484" s="1" t="str">
        <f>TEXT(Calendar[[#This Row],[Date]],"mmmm")&amp;" "&amp;TEXT(Calendar[[#This Row],[Date]],"aa")</f>
        <v>janvier 24</v>
      </c>
      <c r="H1484" s="1" t="str">
        <f>TEXT(Calendar[[#This Row],[Date]],"mmm")&amp;" "&amp;TEXT(Calendar[[#This Row],[Date]],"aa")</f>
        <v>janv 24</v>
      </c>
      <c r="I1484" s="2" t="str">
        <f>"S"&amp;IF(LEN(_xlfn.ISOWEEKNUM(Calendar[[#This Row],[Date]]))=1,"0"&amp;_xlfn.ISOWEEKNUM(Calendar[[#This Row],[Date]]),_xlfn.ISOWEEKNUM(Calendar[[#This Row],[Date]]))</f>
        <v>S04</v>
      </c>
      <c r="J1484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84" s="2" t="str">
        <f>TEXT(Calendar[[#This Row],[Date]],"jjjj")</f>
        <v>lundi</v>
      </c>
      <c r="L1484" s="2">
        <f>WEEKDAY(Calendar[[#This Row],[Date]],2)</f>
        <v>1</v>
      </c>
      <c r="M1484" s="2">
        <f>DAY(Calendar[[#This Row],[Date]])</f>
        <v>22</v>
      </c>
      <c r="N1484" s="2">
        <f>Calendar[[#This Row],[Date]]-DATE(Calendar[[#This Row],[Annee]],1,1)+1</f>
        <v>22</v>
      </c>
      <c r="O1484" s="2" t="b">
        <f>IF(OR(Calendar[[#This Row],[Nom_Jour]]="Samedi",Calendar[[#This Row],[Nom_Jour]]="Dimanche"),TRUE)</f>
        <v>0</v>
      </c>
      <c r="P1484" s="1" t="b">
        <f>NOT(ISERROR(VLOOKUP(Calendar[[#This Row],[Date]],Fériés[Date Fériés],1,FALSE)))</f>
        <v>0</v>
      </c>
    </row>
    <row r="1485" spans="1:16" x14ac:dyDescent="0.3">
      <c r="A1485" s="1">
        <v>45314</v>
      </c>
      <c r="B1485" s="1" t="str">
        <f>TEXT(Calendar[[#This Row],[Date]],"aaaa")</f>
        <v>2024</v>
      </c>
      <c r="C1485" s="1" t="str">
        <f>"T"&amp;ROUNDUP(Calendar[[#This Row],[No_Mois]]/3,0)</f>
        <v>T1</v>
      </c>
      <c r="D1485">
        <f t="shared" si="25"/>
        <v>1</v>
      </c>
      <c r="E1485" s="2" t="str">
        <f>"M"&amp;Calendar[[#This Row],[No_Mois]]</f>
        <v>M1</v>
      </c>
      <c r="F1485" s="2" t="str">
        <f>Calendar[[#This Row],[Annee]]&amp;IF(LEN(Calendar[[#This Row],[No_Mois]])=1,"0"&amp;Calendar[[#This Row],[No_Mois]],Calendar[[#This Row],[No_Mois]])</f>
        <v>202401</v>
      </c>
      <c r="G1485" s="1" t="str">
        <f>TEXT(Calendar[[#This Row],[Date]],"mmmm")&amp;" "&amp;TEXT(Calendar[[#This Row],[Date]],"aa")</f>
        <v>janvier 24</v>
      </c>
      <c r="H1485" s="1" t="str">
        <f>TEXT(Calendar[[#This Row],[Date]],"mmm")&amp;" "&amp;TEXT(Calendar[[#This Row],[Date]],"aa")</f>
        <v>janv 24</v>
      </c>
      <c r="I1485" s="2" t="str">
        <f>"S"&amp;IF(LEN(_xlfn.ISOWEEKNUM(Calendar[[#This Row],[Date]]))=1,"0"&amp;_xlfn.ISOWEEKNUM(Calendar[[#This Row],[Date]]),_xlfn.ISOWEEKNUM(Calendar[[#This Row],[Date]]))</f>
        <v>S04</v>
      </c>
      <c r="J1485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85" s="2" t="str">
        <f>TEXT(Calendar[[#This Row],[Date]],"jjjj")</f>
        <v>mardi</v>
      </c>
      <c r="L1485" s="2">
        <f>WEEKDAY(Calendar[[#This Row],[Date]],2)</f>
        <v>2</v>
      </c>
      <c r="M1485" s="2">
        <f>DAY(Calendar[[#This Row],[Date]])</f>
        <v>23</v>
      </c>
      <c r="N1485" s="2">
        <f>Calendar[[#This Row],[Date]]-DATE(Calendar[[#This Row],[Annee]],1,1)+1</f>
        <v>23</v>
      </c>
      <c r="O1485" s="2" t="b">
        <f>IF(OR(Calendar[[#This Row],[Nom_Jour]]="Samedi",Calendar[[#This Row],[Nom_Jour]]="Dimanche"),TRUE)</f>
        <v>0</v>
      </c>
      <c r="P1485" s="1" t="b">
        <f>NOT(ISERROR(VLOOKUP(Calendar[[#This Row],[Date]],Fériés[Date Fériés],1,FALSE)))</f>
        <v>0</v>
      </c>
    </row>
    <row r="1486" spans="1:16" x14ac:dyDescent="0.3">
      <c r="A1486" s="1">
        <v>45315</v>
      </c>
      <c r="B1486" s="1" t="str">
        <f>TEXT(Calendar[[#This Row],[Date]],"aaaa")</f>
        <v>2024</v>
      </c>
      <c r="C1486" s="1" t="str">
        <f>"T"&amp;ROUNDUP(Calendar[[#This Row],[No_Mois]]/3,0)</f>
        <v>T1</v>
      </c>
      <c r="D1486">
        <f t="shared" si="25"/>
        <v>1</v>
      </c>
      <c r="E1486" s="2" t="str">
        <f>"M"&amp;Calendar[[#This Row],[No_Mois]]</f>
        <v>M1</v>
      </c>
      <c r="F1486" s="2" t="str">
        <f>Calendar[[#This Row],[Annee]]&amp;IF(LEN(Calendar[[#This Row],[No_Mois]])=1,"0"&amp;Calendar[[#This Row],[No_Mois]],Calendar[[#This Row],[No_Mois]])</f>
        <v>202401</v>
      </c>
      <c r="G1486" s="1" t="str">
        <f>TEXT(Calendar[[#This Row],[Date]],"mmmm")&amp;" "&amp;TEXT(Calendar[[#This Row],[Date]],"aa")</f>
        <v>janvier 24</v>
      </c>
      <c r="H1486" s="1" t="str">
        <f>TEXT(Calendar[[#This Row],[Date]],"mmm")&amp;" "&amp;TEXT(Calendar[[#This Row],[Date]],"aa")</f>
        <v>janv 24</v>
      </c>
      <c r="I1486" s="2" t="str">
        <f>"S"&amp;IF(LEN(_xlfn.ISOWEEKNUM(Calendar[[#This Row],[Date]]))=1,"0"&amp;_xlfn.ISOWEEKNUM(Calendar[[#This Row],[Date]]),_xlfn.ISOWEEKNUM(Calendar[[#This Row],[Date]]))</f>
        <v>S04</v>
      </c>
      <c r="J1486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86" s="2" t="str">
        <f>TEXT(Calendar[[#This Row],[Date]],"jjjj")</f>
        <v>mercredi</v>
      </c>
      <c r="L1486" s="2">
        <f>WEEKDAY(Calendar[[#This Row],[Date]],2)</f>
        <v>3</v>
      </c>
      <c r="M1486" s="2">
        <f>DAY(Calendar[[#This Row],[Date]])</f>
        <v>24</v>
      </c>
      <c r="N1486" s="2">
        <f>Calendar[[#This Row],[Date]]-DATE(Calendar[[#This Row],[Annee]],1,1)+1</f>
        <v>24</v>
      </c>
      <c r="O1486" s="2" t="b">
        <f>IF(OR(Calendar[[#This Row],[Nom_Jour]]="Samedi",Calendar[[#This Row],[Nom_Jour]]="Dimanche"),TRUE)</f>
        <v>0</v>
      </c>
      <c r="P1486" s="1" t="b">
        <f>NOT(ISERROR(VLOOKUP(Calendar[[#This Row],[Date]],Fériés[Date Fériés],1,FALSE)))</f>
        <v>0</v>
      </c>
    </row>
    <row r="1487" spans="1:16" x14ac:dyDescent="0.3">
      <c r="A1487" s="1">
        <v>45316</v>
      </c>
      <c r="B1487" s="1" t="str">
        <f>TEXT(Calendar[[#This Row],[Date]],"aaaa")</f>
        <v>2024</v>
      </c>
      <c r="C1487" s="1" t="str">
        <f>"T"&amp;ROUNDUP(Calendar[[#This Row],[No_Mois]]/3,0)</f>
        <v>T1</v>
      </c>
      <c r="D1487">
        <f t="shared" si="25"/>
        <v>1</v>
      </c>
      <c r="E1487" s="2" t="str">
        <f>"M"&amp;Calendar[[#This Row],[No_Mois]]</f>
        <v>M1</v>
      </c>
      <c r="F1487" s="2" t="str">
        <f>Calendar[[#This Row],[Annee]]&amp;IF(LEN(Calendar[[#This Row],[No_Mois]])=1,"0"&amp;Calendar[[#This Row],[No_Mois]],Calendar[[#This Row],[No_Mois]])</f>
        <v>202401</v>
      </c>
      <c r="G1487" s="1" t="str">
        <f>TEXT(Calendar[[#This Row],[Date]],"mmmm")&amp;" "&amp;TEXT(Calendar[[#This Row],[Date]],"aa")</f>
        <v>janvier 24</v>
      </c>
      <c r="H1487" s="1" t="str">
        <f>TEXT(Calendar[[#This Row],[Date]],"mmm")&amp;" "&amp;TEXT(Calendar[[#This Row],[Date]],"aa")</f>
        <v>janv 24</v>
      </c>
      <c r="I1487" s="2" t="str">
        <f>"S"&amp;IF(LEN(_xlfn.ISOWEEKNUM(Calendar[[#This Row],[Date]]))=1,"0"&amp;_xlfn.ISOWEEKNUM(Calendar[[#This Row],[Date]]),_xlfn.ISOWEEKNUM(Calendar[[#This Row],[Date]]))</f>
        <v>S04</v>
      </c>
      <c r="J1487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87" s="2" t="str">
        <f>TEXT(Calendar[[#This Row],[Date]],"jjjj")</f>
        <v>jeudi</v>
      </c>
      <c r="L1487" s="2">
        <f>WEEKDAY(Calendar[[#This Row],[Date]],2)</f>
        <v>4</v>
      </c>
      <c r="M1487" s="2">
        <f>DAY(Calendar[[#This Row],[Date]])</f>
        <v>25</v>
      </c>
      <c r="N1487" s="2">
        <f>Calendar[[#This Row],[Date]]-DATE(Calendar[[#This Row],[Annee]],1,1)+1</f>
        <v>25</v>
      </c>
      <c r="O1487" s="2" t="b">
        <f>IF(OR(Calendar[[#This Row],[Nom_Jour]]="Samedi",Calendar[[#This Row],[Nom_Jour]]="Dimanche"),TRUE)</f>
        <v>0</v>
      </c>
      <c r="P1487" s="1" t="b">
        <f>NOT(ISERROR(VLOOKUP(Calendar[[#This Row],[Date]],Fériés[Date Fériés],1,FALSE)))</f>
        <v>0</v>
      </c>
    </row>
    <row r="1488" spans="1:16" x14ac:dyDescent="0.3">
      <c r="A1488" s="1">
        <v>45317</v>
      </c>
      <c r="B1488" s="1" t="str">
        <f>TEXT(Calendar[[#This Row],[Date]],"aaaa")</f>
        <v>2024</v>
      </c>
      <c r="C1488" s="1" t="str">
        <f>"T"&amp;ROUNDUP(Calendar[[#This Row],[No_Mois]]/3,0)</f>
        <v>T1</v>
      </c>
      <c r="D1488">
        <f t="shared" si="25"/>
        <v>1</v>
      </c>
      <c r="E1488" s="2" t="str">
        <f>"M"&amp;Calendar[[#This Row],[No_Mois]]</f>
        <v>M1</v>
      </c>
      <c r="F1488" s="2" t="str">
        <f>Calendar[[#This Row],[Annee]]&amp;IF(LEN(Calendar[[#This Row],[No_Mois]])=1,"0"&amp;Calendar[[#This Row],[No_Mois]],Calendar[[#This Row],[No_Mois]])</f>
        <v>202401</v>
      </c>
      <c r="G1488" s="1" t="str">
        <f>TEXT(Calendar[[#This Row],[Date]],"mmmm")&amp;" "&amp;TEXT(Calendar[[#This Row],[Date]],"aa")</f>
        <v>janvier 24</v>
      </c>
      <c r="H1488" s="1" t="str">
        <f>TEXT(Calendar[[#This Row],[Date]],"mmm")&amp;" "&amp;TEXT(Calendar[[#This Row],[Date]],"aa")</f>
        <v>janv 24</v>
      </c>
      <c r="I1488" s="2" t="str">
        <f>"S"&amp;IF(LEN(_xlfn.ISOWEEKNUM(Calendar[[#This Row],[Date]]))=1,"0"&amp;_xlfn.ISOWEEKNUM(Calendar[[#This Row],[Date]]),_xlfn.ISOWEEKNUM(Calendar[[#This Row],[Date]]))</f>
        <v>S04</v>
      </c>
      <c r="J1488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88" s="2" t="str">
        <f>TEXT(Calendar[[#This Row],[Date]],"jjjj")</f>
        <v>vendredi</v>
      </c>
      <c r="L1488" s="2">
        <f>WEEKDAY(Calendar[[#This Row],[Date]],2)</f>
        <v>5</v>
      </c>
      <c r="M1488" s="2">
        <f>DAY(Calendar[[#This Row],[Date]])</f>
        <v>26</v>
      </c>
      <c r="N1488" s="2">
        <f>Calendar[[#This Row],[Date]]-DATE(Calendar[[#This Row],[Annee]],1,1)+1</f>
        <v>26</v>
      </c>
      <c r="O1488" s="2" t="b">
        <f>IF(OR(Calendar[[#This Row],[Nom_Jour]]="Samedi",Calendar[[#This Row],[Nom_Jour]]="Dimanche"),TRUE)</f>
        <v>0</v>
      </c>
      <c r="P1488" s="1" t="b">
        <f>NOT(ISERROR(VLOOKUP(Calendar[[#This Row],[Date]],Fériés[Date Fériés],1,FALSE)))</f>
        <v>0</v>
      </c>
    </row>
    <row r="1489" spans="1:16" x14ac:dyDescent="0.3">
      <c r="A1489" s="1">
        <v>45318</v>
      </c>
      <c r="B1489" s="1" t="str">
        <f>TEXT(Calendar[[#This Row],[Date]],"aaaa")</f>
        <v>2024</v>
      </c>
      <c r="C1489" s="1" t="str">
        <f>"T"&amp;ROUNDUP(Calendar[[#This Row],[No_Mois]]/3,0)</f>
        <v>T1</v>
      </c>
      <c r="D1489">
        <f t="shared" si="25"/>
        <v>1</v>
      </c>
      <c r="E1489" s="2" t="str">
        <f>"M"&amp;Calendar[[#This Row],[No_Mois]]</f>
        <v>M1</v>
      </c>
      <c r="F1489" s="2" t="str">
        <f>Calendar[[#This Row],[Annee]]&amp;IF(LEN(Calendar[[#This Row],[No_Mois]])=1,"0"&amp;Calendar[[#This Row],[No_Mois]],Calendar[[#This Row],[No_Mois]])</f>
        <v>202401</v>
      </c>
      <c r="G1489" s="1" t="str">
        <f>TEXT(Calendar[[#This Row],[Date]],"mmmm")&amp;" "&amp;TEXT(Calendar[[#This Row],[Date]],"aa")</f>
        <v>janvier 24</v>
      </c>
      <c r="H1489" s="1" t="str">
        <f>TEXT(Calendar[[#This Row],[Date]],"mmm")&amp;" "&amp;TEXT(Calendar[[#This Row],[Date]],"aa")</f>
        <v>janv 24</v>
      </c>
      <c r="I1489" s="2" t="str">
        <f>"S"&amp;IF(LEN(_xlfn.ISOWEEKNUM(Calendar[[#This Row],[Date]]))=1,"0"&amp;_xlfn.ISOWEEKNUM(Calendar[[#This Row],[Date]]),_xlfn.ISOWEEKNUM(Calendar[[#This Row],[Date]]))</f>
        <v>S04</v>
      </c>
      <c r="J1489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89" s="2" t="str">
        <f>TEXT(Calendar[[#This Row],[Date]],"jjjj")</f>
        <v>samedi</v>
      </c>
      <c r="L1489" s="2">
        <f>WEEKDAY(Calendar[[#This Row],[Date]],2)</f>
        <v>6</v>
      </c>
      <c r="M1489" s="2">
        <f>DAY(Calendar[[#This Row],[Date]])</f>
        <v>27</v>
      </c>
      <c r="N1489" s="2">
        <f>Calendar[[#This Row],[Date]]-DATE(Calendar[[#This Row],[Annee]],1,1)+1</f>
        <v>27</v>
      </c>
      <c r="O1489" s="2" t="b">
        <f>IF(OR(Calendar[[#This Row],[Nom_Jour]]="Samedi",Calendar[[#This Row],[Nom_Jour]]="Dimanche"),TRUE)</f>
        <v>1</v>
      </c>
      <c r="P1489" s="1" t="b">
        <f>NOT(ISERROR(VLOOKUP(Calendar[[#This Row],[Date]],Fériés[Date Fériés],1,FALSE)))</f>
        <v>0</v>
      </c>
    </row>
    <row r="1490" spans="1:16" x14ac:dyDescent="0.3">
      <c r="A1490" s="1">
        <v>45319</v>
      </c>
      <c r="B1490" s="1" t="str">
        <f>TEXT(Calendar[[#This Row],[Date]],"aaaa")</f>
        <v>2024</v>
      </c>
      <c r="C1490" s="1" t="str">
        <f>"T"&amp;ROUNDUP(Calendar[[#This Row],[No_Mois]]/3,0)</f>
        <v>T1</v>
      </c>
      <c r="D1490">
        <f t="shared" si="25"/>
        <v>1</v>
      </c>
      <c r="E1490" s="2" t="str">
        <f>"M"&amp;Calendar[[#This Row],[No_Mois]]</f>
        <v>M1</v>
      </c>
      <c r="F1490" s="2" t="str">
        <f>Calendar[[#This Row],[Annee]]&amp;IF(LEN(Calendar[[#This Row],[No_Mois]])=1,"0"&amp;Calendar[[#This Row],[No_Mois]],Calendar[[#This Row],[No_Mois]])</f>
        <v>202401</v>
      </c>
      <c r="G1490" s="1" t="str">
        <f>TEXT(Calendar[[#This Row],[Date]],"mmmm")&amp;" "&amp;TEXT(Calendar[[#This Row],[Date]],"aa")</f>
        <v>janvier 24</v>
      </c>
      <c r="H1490" s="1" t="str">
        <f>TEXT(Calendar[[#This Row],[Date]],"mmm")&amp;" "&amp;TEXT(Calendar[[#This Row],[Date]],"aa")</f>
        <v>janv 24</v>
      </c>
      <c r="I1490" s="2" t="str">
        <f>"S"&amp;IF(LEN(_xlfn.ISOWEEKNUM(Calendar[[#This Row],[Date]]))=1,"0"&amp;_xlfn.ISOWEEKNUM(Calendar[[#This Row],[Date]]),_xlfn.ISOWEEKNUM(Calendar[[#This Row],[Date]]))</f>
        <v>S04</v>
      </c>
      <c r="J1490" s="2" t="str">
        <f>Calendar[[#This Row],[Annee]]&amp;"-"&amp;IF(LEN(_xlfn.ISOWEEKNUM(Calendar[[#This Row],[Date]]))=1,"0"&amp;_xlfn.ISOWEEKNUM(Calendar[[#This Row],[Date]]),_xlfn.ISOWEEKNUM(Calendar[[#This Row],[Date]]))</f>
        <v>2024-04</v>
      </c>
      <c r="K1490" s="2" t="str">
        <f>TEXT(Calendar[[#This Row],[Date]],"jjjj")</f>
        <v>dimanche</v>
      </c>
      <c r="L1490" s="2">
        <f>WEEKDAY(Calendar[[#This Row],[Date]],2)</f>
        <v>7</v>
      </c>
      <c r="M1490" s="2">
        <f>DAY(Calendar[[#This Row],[Date]])</f>
        <v>28</v>
      </c>
      <c r="N1490" s="2">
        <f>Calendar[[#This Row],[Date]]-DATE(Calendar[[#This Row],[Annee]],1,1)+1</f>
        <v>28</v>
      </c>
      <c r="O1490" s="2" t="b">
        <f>IF(OR(Calendar[[#This Row],[Nom_Jour]]="Samedi",Calendar[[#This Row],[Nom_Jour]]="Dimanche"),TRUE)</f>
        <v>1</v>
      </c>
      <c r="P1490" s="1" t="b">
        <f>NOT(ISERROR(VLOOKUP(Calendar[[#This Row],[Date]],Fériés[Date Fériés],1,FALSE)))</f>
        <v>0</v>
      </c>
    </row>
    <row r="1491" spans="1:16" x14ac:dyDescent="0.3">
      <c r="A1491" s="1">
        <v>45320</v>
      </c>
      <c r="B1491" s="1" t="str">
        <f>TEXT(Calendar[[#This Row],[Date]],"aaaa")</f>
        <v>2024</v>
      </c>
      <c r="C1491" s="1" t="str">
        <f>"T"&amp;ROUNDUP(Calendar[[#This Row],[No_Mois]]/3,0)</f>
        <v>T1</v>
      </c>
      <c r="D1491">
        <f t="shared" si="25"/>
        <v>1</v>
      </c>
      <c r="E1491" s="2" t="str">
        <f>"M"&amp;Calendar[[#This Row],[No_Mois]]</f>
        <v>M1</v>
      </c>
      <c r="F1491" s="2" t="str">
        <f>Calendar[[#This Row],[Annee]]&amp;IF(LEN(Calendar[[#This Row],[No_Mois]])=1,"0"&amp;Calendar[[#This Row],[No_Mois]],Calendar[[#This Row],[No_Mois]])</f>
        <v>202401</v>
      </c>
      <c r="G1491" s="1" t="str">
        <f>TEXT(Calendar[[#This Row],[Date]],"mmmm")&amp;" "&amp;TEXT(Calendar[[#This Row],[Date]],"aa")</f>
        <v>janvier 24</v>
      </c>
      <c r="H1491" s="1" t="str">
        <f>TEXT(Calendar[[#This Row],[Date]],"mmm")&amp;" "&amp;TEXT(Calendar[[#This Row],[Date]],"aa")</f>
        <v>janv 24</v>
      </c>
      <c r="I1491" s="2" t="str">
        <f>"S"&amp;IF(LEN(_xlfn.ISOWEEKNUM(Calendar[[#This Row],[Date]]))=1,"0"&amp;_xlfn.ISOWEEKNUM(Calendar[[#This Row],[Date]]),_xlfn.ISOWEEKNUM(Calendar[[#This Row],[Date]]))</f>
        <v>S05</v>
      </c>
      <c r="J1491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1" s="2" t="str">
        <f>TEXT(Calendar[[#This Row],[Date]],"jjjj")</f>
        <v>lundi</v>
      </c>
      <c r="L1491" s="2">
        <f>WEEKDAY(Calendar[[#This Row],[Date]],2)</f>
        <v>1</v>
      </c>
      <c r="M1491" s="2">
        <f>DAY(Calendar[[#This Row],[Date]])</f>
        <v>29</v>
      </c>
      <c r="N1491" s="2">
        <f>Calendar[[#This Row],[Date]]-DATE(Calendar[[#This Row],[Annee]],1,1)+1</f>
        <v>29</v>
      </c>
      <c r="O1491" s="2" t="b">
        <f>IF(OR(Calendar[[#This Row],[Nom_Jour]]="Samedi",Calendar[[#This Row],[Nom_Jour]]="Dimanche"),TRUE)</f>
        <v>0</v>
      </c>
      <c r="P1491" s="1" t="b">
        <f>NOT(ISERROR(VLOOKUP(Calendar[[#This Row],[Date]],Fériés[Date Fériés],1,FALSE)))</f>
        <v>0</v>
      </c>
    </row>
    <row r="1492" spans="1:16" x14ac:dyDescent="0.3">
      <c r="A1492" s="1">
        <v>45321</v>
      </c>
      <c r="B1492" s="1" t="str">
        <f>TEXT(Calendar[[#This Row],[Date]],"aaaa")</f>
        <v>2024</v>
      </c>
      <c r="C1492" s="1" t="str">
        <f>"T"&amp;ROUNDUP(Calendar[[#This Row],[No_Mois]]/3,0)</f>
        <v>T1</v>
      </c>
      <c r="D1492">
        <f t="shared" si="25"/>
        <v>1</v>
      </c>
      <c r="E1492" s="2" t="str">
        <f>"M"&amp;Calendar[[#This Row],[No_Mois]]</f>
        <v>M1</v>
      </c>
      <c r="F1492" s="2" t="str">
        <f>Calendar[[#This Row],[Annee]]&amp;IF(LEN(Calendar[[#This Row],[No_Mois]])=1,"0"&amp;Calendar[[#This Row],[No_Mois]],Calendar[[#This Row],[No_Mois]])</f>
        <v>202401</v>
      </c>
      <c r="G1492" s="1" t="str">
        <f>TEXT(Calendar[[#This Row],[Date]],"mmmm")&amp;" "&amp;TEXT(Calendar[[#This Row],[Date]],"aa")</f>
        <v>janvier 24</v>
      </c>
      <c r="H1492" s="1" t="str">
        <f>TEXT(Calendar[[#This Row],[Date]],"mmm")&amp;" "&amp;TEXT(Calendar[[#This Row],[Date]],"aa")</f>
        <v>janv 24</v>
      </c>
      <c r="I1492" s="2" t="str">
        <f>"S"&amp;IF(LEN(_xlfn.ISOWEEKNUM(Calendar[[#This Row],[Date]]))=1,"0"&amp;_xlfn.ISOWEEKNUM(Calendar[[#This Row],[Date]]),_xlfn.ISOWEEKNUM(Calendar[[#This Row],[Date]]))</f>
        <v>S05</v>
      </c>
      <c r="J1492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2" s="2" t="str">
        <f>TEXT(Calendar[[#This Row],[Date]],"jjjj")</f>
        <v>mardi</v>
      </c>
      <c r="L1492" s="2">
        <f>WEEKDAY(Calendar[[#This Row],[Date]],2)</f>
        <v>2</v>
      </c>
      <c r="M1492" s="2">
        <f>DAY(Calendar[[#This Row],[Date]])</f>
        <v>30</v>
      </c>
      <c r="N1492" s="2">
        <f>Calendar[[#This Row],[Date]]-DATE(Calendar[[#This Row],[Annee]],1,1)+1</f>
        <v>30</v>
      </c>
      <c r="O1492" s="2" t="b">
        <f>IF(OR(Calendar[[#This Row],[Nom_Jour]]="Samedi",Calendar[[#This Row],[Nom_Jour]]="Dimanche"),TRUE)</f>
        <v>0</v>
      </c>
      <c r="P1492" s="1" t="b">
        <f>NOT(ISERROR(VLOOKUP(Calendar[[#This Row],[Date]],Fériés[Date Fériés],1,FALSE)))</f>
        <v>0</v>
      </c>
    </row>
    <row r="1493" spans="1:16" x14ac:dyDescent="0.3">
      <c r="A1493" s="1">
        <v>45322</v>
      </c>
      <c r="B1493" s="1" t="str">
        <f>TEXT(Calendar[[#This Row],[Date]],"aaaa")</f>
        <v>2024</v>
      </c>
      <c r="C1493" s="1" t="str">
        <f>"T"&amp;ROUNDUP(Calendar[[#This Row],[No_Mois]]/3,0)</f>
        <v>T1</v>
      </c>
      <c r="D1493">
        <f t="shared" si="25"/>
        <v>1</v>
      </c>
      <c r="E1493" s="2" t="str">
        <f>"M"&amp;Calendar[[#This Row],[No_Mois]]</f>
        <v>M1</v>
      </c>
      <c r="F1493" s="2" t="str">
        <f>Calendar[[#This Row],[Annee]]&amp;IF(LEN(Calendar[[#This Row],[No_Mois]])=1,"0"&amp;Calendar[[#This Row],[No_Mois]],Calendar[[#This Row],[No_Mois]])</f>
        <v>202401</v>
      </c>
      <c r="G1493" s="1" t="str">
        <f>TEXT(Calendar[[#This Row],[Date]],"mmmm")&amp;" "&amp;TEXT(Calendar[[#This Row],[Date]],"aa")</f>
        <v>janvier 24</v>
      </c>
      <c r="H1493" s="1" t="str">
        <f>TEXT(Calendar[[#This Row],[Date]],"mmm")&amp;" "&amp;TEXT(Calendar[[#This Row],[Date]],"aa")</f>
        <v>janv 24</v>
      </c>
      <c r="I1493" s="2" t="str">
        <f>"S"&amp;IF(LEN(_xlfn.ISOWEEKNUM(Calendar[[#This Row],[Date]]))=1,"0"&amp;_xlfn.ISOWEEKNUM(Calendar[[#This Row],[Date]]),_xlfn.ISOWEEKNUM(Calendar[[#This Row],[Date]]))</f>
        <v>S05</v>
      </c>
      <c r="J1493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3" s="2" t="str">
        <f>TEXT(Calendar[[#This Row],[Date]],"jjjj")</f>
        <v>mercredi</v>
      </c>
      <c r="L1493" s="2">
        <f>WEEKDAY(Calendar[[#This Row],[Date]],2)</f>
        <v>3</v>
      </c>
      <c r="M1493" s="2">
        <f>DAY(Calendar[[#This Row],[Date]])</f>
        <v>31</v>
      </c>
      <c r="N1493" s="2">
        <f>Calendar[[#This Row],[Date]]-DATE(Calendar[[#This Row],[Annee]],1,1)+1</f>
        <v>31</v>
      </c>
      <c r="O1493" s="2" t="b">
        <f>IF(OR(Calendar[[#This Row],[Nom_Jour]]="Samedi",Calendar[[#This Row],[Nom_Jour]]="Dimanche"),TRUE)</f>
        <v>0</v>
      </c>
      <c r="P1493" s="1" t="b">
        <f>NOT(ISERROR(VLOOKUP(Calendar[[#This Row],[Date]],Fériés[Date Fériés],1,FALSE)))</f>
        <v>0</v>
      </c>
    </row>
    <row r="1494" spans="1:16" x14ac:dyDescent="0.3">
      <c r="A1494" s="1">
        <v>45323</v>
      </c>
      <c r="B1494" s="1" t="str">
        <f>TEXT(Calendar[[#This Row],[Date]],"aaaa")</f>
        <v>2024</v>
      </c>
      <c r="C1494" s="1" t="str">
        <f>"T"&amp;ROUNDUP(Calendar[[#This Row],[No_Mois]]/3,0)</f>
        <v>T1</v>
      </c>
      <c r="D1494">
        <f t="shared" si="25"/>
        <v>2</v>
      </c>
      <c r="E1494" s="2" t="str">
        <f>"M"&amp;Calendar[[#This Row],[No_Mois]]</f>
        <v>M2</v>
      </c>
      <c r="F1494" s="2" t="str">
        <f>Calendar[[#This Row],[Annee]]&amp;IF(LEN(Calendar[[#This Row],[No_Mois]])=1,"0"&amp;Calendar[[#This Row],[No_Mois]],Calendar[[#This Row],[No_Mois]])</f>
        <v>202402</v>
      </c>
      <c r="G1494" s="1" t="str">
        <f>TEXT(Calendar[[#This Row],[Date]],"mmmm")&amp;" "&amp;TEXT(Calendar[[#This Row],[Date]],"aa")</f>
        <v>février 24</v>
      </c>
      <c r="H1494" s="1" t="str">
        <f>TEXT(Calendar[[#This Row],[Date]],"mmm")&amp;" "&amp;TEXT(Calendar[[#This Row],[Date]],"aa")</f>
        <v>févr 24</v>
      </c>
      <c r="I1494" s="2" t="str">
        <f>"S"&amp;IF(LEN(_xlfn.ISOWEEKNUM(Calendar[[#This Row],[Date]]))=1,"0"&amp;_xlfn.ISOWEEKNUM(Calendar[[#This Row],[Date]]),_xlfn.ISOWEEKNUM(Calendar[[#This Row],[Date]]))</f>
        <v>S05</v>
      </c>
      <c r="J1494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4" s="2" t="str">
        <f>TEXT(Calendar[[#This Row],[Date]],"jjjj")</f>
        <v>jeudi</v>
      </c>
      <c r="L1494" s="2">
        <f>WEEKDAY(Calendar[[#This Row],[Date]],2)</f>
        <v>4</v>
      </c>
      <c r="M1494" s="2">
        <f>DAY(Calendar[[#This Row],[Date]])</f>
        <v>1</v>
      </c>
      <c r="N1494" s="2">
        <f>Calendar[[#This Row],[Date]]-DATE(Calendar[[#This Row],[Annee]],1,1)+1</f>
        <v>32</v>
      </c>
      <c r="O1494" s="2" t="b">
        <f>IF(OR(Calendar[[#This Row],[Nom_Jour]]="Samedi",Calendar[[#This Row],[Nom_Jour]]="Dimanche"),TRUE)</f>
        <v>0</v>
      </c>
      <c r="P1494" s="1" t="b">
        <f>NOT(ISERROR(VLOOKUP(Calendar[[#This Row],[Date]],Fériés[Date Fériés],1,FALSE)))</f>
        <v>0</v>
      </c>
    </row>
    <row r="1495" spans="1:16" x14ac:dyDescent="0.3">
      <c r="A1495" s="1">
        <v>45324</v>
      </c>
      <c r="B1495" s="1" t="str">
        <f>TEXT(Calendar[[#This Row],[Date]],"aaaa")</f>
        <v>2024</v>
      </c>
      <c r="C1495" s="1" t="str">
        <f>"T"&amp;ROUNDUP(Calendar[[#This Row],[No_Mois]]/3,0)</f>
        <v>T1</v>
      </c>
      <c r="D1495">
        <f t="shared" si="25"/>
        <v>2</v>
      </c>
      <c r="E1495" s="2" t="str">
        <f>"M"&amp;Calendar[[#This Row],[No_Mois]]</f>
        <v>M2</v>
      </c>
      <c r="F1495" s="2" t="str">
        <f>Calendar[[#This Row],[Annee]]&amp;IF(LEN(Calendar[[#This Row],[No_Mois]])=1,"0"&amp;Calendar[[#This Row],[No_Mois]],Calendar[[#This Row],[No_Mois]])</f>
        <v>202402</v>
      </c>
      <c r="G1495" s="1" t="str">
        <f>TEXT(Calendar[[#This Row],[Date]],"mmmm")&amp;" "&amp;TEXT(Calendar[[#This Row],[Date]],"aa")</f>
        <v>février 24</v>
      </c>
      <c r="H1495" s="1" t="str">
        <f>TEXT(Calendar[[#This Row],[Date]],"mmm")&amp;" "&amp;TEXT(Calendar[[#This Row],[Date]],"aa")</f>
        <v>févr 24</v>
      </c>
      <c r="I1495" s="2" t="str">
        <f>"S"&amp;IF(LEN(_xlfn.ISOWEEKNUM(Calendar[[#This Row],[Date]]))=1,"0"&amp;_xlfn.ISOWEEKNUM(Calendar[[#This Row],[Date]]),_xlfn.ISOWEEKNUM(Calendar[[#This Row],[Date]]))</f>
        <v>S05</v>
      </c>
      <c r="J1495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5" s="2" t="str">
        <f>TEXT(Calendar[[#This Row],[Date]],"jjjj")</f>
        <v>vendredi</v>
      </c>
      <c r="L1495" s="2">
        <f>WEEKDAY(Calendar[[#This Row],[Date]],2)</f>
        <v>5</v>
      </c>
      <c r="M1495" s="2">
        <f>DAY(Calendar[[#This Row],[Date]])</f>
        <v>2</v>
      </c>
      <c r="N1495" s="2">
        <f>Calendar[[#This Row],[Date]]-DATE(Calendar[[#This Row],[Annee]],1,1)+1</f>
        <v>33</v>
      </c>
      <c r="O1495" s="2" t="b">
        <f>IF(OR(Calendar[[#This Row],[Nom_Jour]]="Samedi",Calendar[[#This Row],[Nom_Jour]]="Dimanche"),TRUE)</f>
        <v>0</v>
      </c>
      <c r="P1495" s="1" t="b">
        <f>NOT(ISERROR(VLOOKUP(Calendar[[#This Row],[Date]],Fériés[Date Fériés],1,FALSE)))</f>
        <v>0</v>
      </c>
    </row>
    <row r="1496" spans="1:16" x14ac:dyDescent="0.3">
      <c r="A1496" s="1">
        <v>45325</v>
      </c>
      <c r="B1496" s="1" t="str">
        <f>TEXT(Calendar[[#This Row],[Date]],"aaaa")</f>
        <v>2024</v>
      </c>
      <c r="C1496" s="1" t="str">
        <f>"T"&amp;ROUNDUP(Calendar[[#This Row],[No_Mois]]/3,0)</f>
        <v>T1</v>
      </c>
      <c r="D1496">
        <f t="shared" si="25"/>
        <v>2</v>
      </c>
      <c r="E1496" s="2" t="str">
        <f>"M"&amp;Calendar[[#This Row],[No_Mois]]</f>
        <v>M2</v>
      </c>
      <c r="F1496" s="2" t="str">
        <f>Calendar[[#This Row],[Annee]]&amp;IF(LEN(Calendar[[#This Row],[No_Mois]])=1,"0"&amp;Calendar[[#This Row],[No_Mois]],Calendar[[#This Row],[No_Mois]])</f>
        <v>202402</v>
      </c>
      <c r="G1496" s="1" t="str">
        <f>TEXT(Calendar[[#This Row],[Date]],"mmmm")&amp;" "&amp;TEXT(Calendar[[#This Row],[Date]],"aa")</f>
        <v>février 24</v>
      </c>
      <c r="H1496" s="1" t="str">
        <f>TEXT(Calendar[[#This Row],[Date]],"mmm")&amp;" "&amp;TEXT(Calendar[[#This Row],[Date]],"aa")</f>
        <v>févr 24</v>
      </c>
      <c r="I1496" s="2" t="str">
        <f>"S"&amp;IF(LEN(_xlfn.ISOWEEKNUM(Calendar[[#This Row],[Date]]))=1,"0"&amp;_xlfn.ISOWEEKNUM(Calendar[[#This Row],[Date]]),_xlfn.ISOWEEKNUM(Calendar[[#This Row],[Date]]))</f>
        <v>S05</v>
      </c>
      <c r="J1496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6" s="2" t="str">
        <f>TEXT(Calendar[[#This Row],[Date]],"jjjj")</f>
        <v>samedi</v>
      </c>
      <c r="L1496" s="2">
        <f>WEEKDAY(Calendar[[#This Row],[Date]],2)</f>
        <v>6</v>
      </c>
      <c r="M1496" s="2">
        <f>DAY(Calendar[[#This Row],[Date]])</f>
        <v>3</v>
      </c>
      <c r="N1496" s="2">
        <f>Calendar[[#This Row],[Date]]-DATE(Calendar[[#This Row],[Annee]],1,1)+1</f>
        <v>34</v>
      </c>
      <c r="O1496" s="2" t="b">
        <f>IF(OR(Calendar[[#This Row],[Nom_Jour]]="Samedi",Calendar[[#This Row],[Nom_Jour]]="Dimanche"),TRUE)</f>
        <v>1</v>
      </c>
      <c r="P1496" s="1" t="b">
        <f>NOT(ISERROR(VLOOKUP(Calendar[[#This Row],[Date]],Fériés[Date Fériés],1,FALSE)))</f>
        <v>0</v>
      </c>
    </row>
    <row r="1497" spans="1:16" x14ac:dyDescent="0.3">
      <c r="A1497" s="1">
        <v>45326</v>
      </c>
      <c r="B1497" s="1" t="str">
        <f>TEXT(Calendar[[#This Row],[Date]],"aaaa")</f>
        <v>2024</v>
      </c>
      <c r="C1497" s="1" t="str">
        <f>"T"&amp;ROUNDUP(Calendar[[#This Row],[No_Mois]]/3,0)</f>
        <v>T1</v>
      </c>
      <c r="D1497">
        <f t="shared" si="25"/>
        <v>2</v>
      </c>
      <c r="E1497" s="2" t="str">
        <f>"M"&amp;Calendar[[#This Row],[No_Mois]]</f>
        <v>M2</v>
      </c>
      <c r="F1497" s="2" t="str">
        <f>Calendar[[#This Row],[Annee]]&amp;IF(LEN(Calendar[[#This Row],[No_Mois]])=1,"0"&amp;Calendar[[#This Row],[No_Mois]],Calendar[[#This Row],[No_Mois]])</f>
        <v>202402</v>
      </c>
      <c r="G1497" s="1" t="str">
        <f>TEXT(Calendar[[#This Row],[Date]],"mmmm")&amp;" "&amp;TEXT(Calendar[[#This Row],[Date]],"aa")</f>
        <v>février 24</v>
      </c>
      <c r="H1497" s="1" t="str">
        <f>TEXT(Calendar[[#This Row],[Date]],"mmm")&amp;" "&amp;TEXT(Calendar[[#This Row],[Date]],"aa")</f>
        <v>févr 24</v>
      </c>
      <c r="I1497" s="2" t="str">
        <f>"S"&amp;IF(LEN(_xlfn.ISOWEEKNUM(Calendar[[#This Row],[Date]]))=1,"0"&amp;_xlfn.ISOWEEKNUM(Calendar[[#This Row],[Date]]),_xlfn.ISOWEEKNUM(Calendar[[#This Row],[Date]]))</f>
        <v>S05</v>
      </c>
      <c r="J1497" s="2" t="str">
        <f>Calendar[[#This Row],[Annee]]&amp;"-"&amp;IF(LEN(_xlfn.ISOWEEKNUM(Calendar[[#This Row],[Date]]))=1,"0"&amp;_xlfn.ISOWEEKNUM(Calendar[[#This Row],[Date]]),_xlfn.ISOWEEKNUM(Calendar[[#This Row],[Date]]))</f>
        <v>2024-05</v>
      </c>
      <c r="K1497" s="2" t="str">
        <f>TEXT(Calendar[[#This Row],[Date]],"jjjj")</f>
        <v>dimanche</v>
      </c>
      <c r="L1497" s="2">
        <f>WEEKDAY(Calendar[[#This Row],[Date]],2)</f>
        <v>7</v>
      </c>
      <c r="M1497" s="2">
        <f>DAY(Calendar[[#This Row],[Date]])</f>
        <v>4</v>
      </c>
      <c r="N1497" s="2">
        <f>Calendar[[#This Row],[Date]]-DATE(Calendar[[#This Row],[Annee]],1,1)+1</f>
        <v>35</v>
      </c>
      <c r="O1497" s="2" t="b">
        <f>IF(OR(Calendar[[#This Row],[Nom_Jour]]="Samedi",Calendar[[#This Row],[Nom_Jour]]="Dimanche"),TRUE)</f>
        <v>1</v>
      </c>
      <c r="P1497" s="1" t="b">
        <f>NOT(ISERROR(VLOOKUP(Calendar[[#This Row],[Date]],Fériés[Date Fériés],1,FALSE)))</f>
        <v>0</v>
      </c>
    </row>
    <row r="1498" spans="1:16" x14ac:dyDescent="0.3">
      <c r="A1498" s="1">
        <v>45327</v>
      </c>
      <c r="B1498" s="1" t="str">
        <f>TEXT(Calendar[[#This Row],[Date]],"aaaa")</f>
        <v>2024</v>
      </c>
      <c r="C1498" s="1" t="str">
        <f>"T"&amp;ROUNDUP(Calendar[[#This Row],[No_Mois]]/3,0)</f>
        <v>T1</v>
      </c>
      <c r="D1498">
        <f t="shared" si="25"/>
        <v>2</v>
      </c>
      <c r="E1498" s="2" t="str">
        <f>"M"&amp;Calendar[[#This Row],[No_Mois]]</f>
        <v>M2</v>
      </c>
      <c r="F1498" s="2" t="str">
        <f>Calendar[[#This Row],[Annee]]&amp;IF(LEN(Calendar[[#This Row],[No_Mois]])=1,"0"&amp;Calendar[[#This Row],[No_Mois]],Calendar[[#This Row],[No_Mois]])</f>
        <v>202402</v>
      </c>
      <c r="G1498" s="1" t="str">
        <f>TEXT(Calendar[[#This Row],[Date]],"mmmm")&amp;" "&amp;TEXT(Calendar[[#This Row],[Date]],"aa")</f>
        <v>février 24</v>
      </c>
      <c r="H1498" s="1" t="str">
        <f>TEXT(Calendar[[#This Row],[Date]],"mmm")&amp;" "&amp;TEXT(Calendar[[#This Row],[Date]],"aa")</f>
        <v>févr 24</v>
      </c>
      <c r="I1498" s="2" t="str">
        <f>"S"&amp;IF(LEN(_xlfn.ISOWEEKNUM(Calendar[[#This Row],[Date]]))=1,"0"&amp;_xlfn.ISOWEEKNUM(Calendar[[#This Row],[Date]]),_xlfn.ISOWEEKNUM(Calendar[[#This Row],[Date]]))</f>
        <v>S06</v>
      </c>
      <c r="J1498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498" s="2" t="str">
        <f>TEXT(Calendar[[#This Row],[Date]],"jjjj")</f>
        <v>lundi</v>
      </c>
      <c r="L1498" s="2">
        <f>WEEKDAY(Calendar[[#This Row],[Date]],2)</f>
        <v>1</v>
      </c>
      <c r="M1498" s="2">
        <f>DAY(Calendar[[#This Row],[Date]])</f>
        <v>5</v>
      </c>
      <c r="N1498" s="2">
        <f>Calendar[[#This Row],[Date]]-DATE(Calendar[[#This Row],[Annee]],1,1)+1</f>
        <v>36</v>
      </c>
      <c r="O1498" s="2" t="b">
        <f>IF(OR(Calendar[[#This Row],[Nom_Jour]]="Samedi",Calendar[[#This Row],[Nom_Jour]]="Dimanche"),TRUE)</f>
        <v>0</v>
      </c>
      <c r="P1498" s="1" t="b">
        <f>NOT(ISERROR(VLOOKUP(Calendar[[#This Row],[Date]],Fériés[Date Fériés],1,FALSE)))</f>
        <v>0</v>
      </c>
    </row>
    <row r="1499" spans="1:16" x14ac:dyDescent="0.3">
      <c r="A1499" s="1">
        <v>45328</v>
      </c>
      <c r="B1499" s="1" t="str">
        <f>TEXT(Calendar[[#This Row],[Date]],"aaaa")</f>
        <v>2024</v>
      </c>
      <c r="C1499" s="1" t="str">
        <f>"T"&amp;ROUNDUP(Calendar[[#This Row],[No_Mois]]/3,0)</f>
        <v>T1</v>
      </c>
      <c r="D1499">
        <f t="shared" si="25"/>
        <v>2</v>
      </c>
      <c r="E1499" s="2" t="str">
        <f>"M"&amp;Calendar[[#This Row],[No_Mois]]</f>
        <v>M2</v>
      </c>
      <c r="F1499" s="2" t="str">
        <f>Calendar[[#This Row],[Annee]]&amp;IF(LEN(Calendar[[#This Row],[No_Mois]])=1,"0"&amp;Calendar[[#This Row],[No_Mois]],Calendar[[#This Row],[No_Mois]])</f>
        <v>202402</v>
      </c>
      <c r="G1499" s="1" t="str">
        <f>TEXT(Calendar[[#This Row],[Date]],"mmmm")&amp;" "&amp;TEXT(Calendar[[#This Row],[Date]],"aa")</f>
        <v>février 24</v>
      </c>
      <c r="H1499" s="1" t="str">
        <f>TEXT(Calendar[[#This Row],[Date]],"mmm")&amp;" "&amp;TEXT(Calendar[[#This Row],[Date]],"aa")</f>
        <v>févr 24</v>
      </c>
      <c r="I1499" s="2" t="str">
        <f>"S"&amp;IF(LEN(_xlfn.ISOWEEKNUM(Calendar[[#This Row],[Date]]))=1,"0"&amp;_xlfn.ISOWEEKNUM(Calendar[[#This Row],[Date]]),_xlfn.ISOWEEKNUM(Calendar[[#This Row],[Date]]))</f>
        <v>S06</v>
      </c>
      <c r="J1499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499" s="2" t="str">
        <f>TEXT(Calendar[[#This Row],[Date]],"jjjj")</f>
        <v>mardi</v>
      </c>
      <c r="L1499" s="2">
        <f>WEEKDAY(Calendar[[#This Row],[Date]],2)</f>
        <v>2</v>
      </c>
      <c r="M1499" s="2">
        <f>DAY(Calendar[[#This Row],[Date]])</f>
        <v>6</v>
      </c>
      <c r="N1499" s="2">
        <f>Calendar[[#This Row],[Date]]-DATE(Calendar[[#This Row],[Annee]],1,1)+1</f>
        <v>37</v>
      </c>
      <c r="O1499" s="2" t="b">
        <f>IF(OR(Calendar[[#This Row],[Nom_Jour]]="Samedi",Calendar[[#This Row],[Nom_Jour]]="Dimanche"),TRUE)</f>
        <v>0</v>
      </c>
      <c r="P1499" s="1" t="b">
        <f>NOT(ISERROR(VLOOKUP(Calendar[[#This Row],[Date]],Fériés[Date Fériés],1,FALSE)))</f>
        <v>0</v>
      </c>
    </row>
    <row r="1500" spans="1:16" x14ac:dyDescent="0.3">
      <c r="A1500" s="1">
        <v>45329</v>
      </c>
      <c r="B1500" s="1" t="str">
        <f>TEXT(Calendar[[#This Row],[Date]],"aaaa")</f>
        <v>2024</v>
      </c>
      <c r="C1500" s="1" t="str">
        <f>"T"&amp;ROUNDUP(Calendar[[#This Row],[No_Mois]]/3,0)</f>
        <v>T1</v>
      </c>
      <c r="D1500">
        <f t="shared" si="25"/>
        <v>2</v>
      </c>
      <c r="E1500" s="2" t="str">
        <f>"M"&amp;Calendar[[#This Row],[No_Mois]]</f>
        <v>M2</v>
      </c>
      <c r="F1500" s="2" t="str">
        <f>Calendar[[#This Row],[Annee]]&amp;IF(LEN(Calendar[[#This Row],[No_Mois]])=1,"0"&amp;Calendar[[#This Row],[No_Mois]],Calendar[[#This Row],[No_Mois]])</f>
        <v>202402</v>
      </c>
      <c r="G1500" s="1" t="str">
        <f>TEXT(Calendar[[#This Row],[Date]],"mmmm")&amp;" "&amp;TEXT(Calendar[[#This Row],[Date]],"aa")</f>
        <v>février 24</v>
      </c>
      <c r="H1500" s="1" t="str">
        <f>TEXT(Calendar[[#This Row],[Date]],"mmm")&amp;" "&amp;TEXT(Calendar[[#This Row],[Date]],"aa")</f>
        <v>févr 24</v>
      </c>
      <c r="I1500" s="2" t="str">
        <f>"S"&amp;IF(LEN(_xlfn.ISOWEEKNUM(Calendar[[#This Row],[Date]]))=1,"0"&amp;_xlfn.ISOWEEKNUM(Calendar[[#This Row],[Date]]),_xlfn.ISOWEEKNUM(Calendar[[#This Row],[Date]]))</f>
        <v>S06</v>
      </c>
      <c r="J1500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500" s="2" t="str">
        <f>TEXT(Calendar[[#This Row],[Date]],"jjjj")</f>
        <v>mercredi</v>
      </c>
      <c r="L1500" s="2">
        <f>WEEKDAY(Calendar[[#This Row],[Date]],2)</f>
        <v>3</v>
      </c>
      <c r="M1500" s="2">
        <f>DAY(Calendar[[#This Row],[Date]])</f>
        <v>7</v>
      </c>
      <c r="N1500" s="2">
        <f>Calendar[[#This Row],[Date]]-DATE(Calendar[[#This Row],[Annee]],1,1)+1</f>
        <v>38</v>
      </c>
      <c r="O1500" s="2" t="b">
        <f>IF(OR(Calendar[[#This Row],[Nom_Jour]]="Samedi",Calendar[[#This Row],[Nom_Jour]]="Dimanche"),TRUE)</f>
        <v>0</v>
      </c>
      <c r="P1500" s="1" t="b">
        <f>NOT(ISERROR(VLOOKUP(Calendar[[#This Row],[Date]],Fériés[Date Fériés],1,FALSE)))</f>
        <v>0</v>
      </c>
    </row>
    <row r="1501" spans="1:16" x14ac:dyDescent="0.3">
      <c r="A1501" s="1">
        <v>45330</v>
      </c>
      <c r="B1501" s="1" t="str">
        <f>TEXT(Calendar[[#This Row],[Date]],"aaaa")</f>
        <v>2024</v>
      </c>
      <c r="C1501" s="1" t="str">
        <f>"T"&amp;ROUNDUP(Calendar[[#This Row],[No_Mois]]/3,0)</f>
        <v>T1</v>
      </c>
      <c r="D1501">
        <f t="shared" si="25"/>
        <v>2</v>
      </c>
      <c r="E1501" s="2" t="str">
        <f>"M"&amp;Calendar[[#This Row],[No_Mois]]</f>
        <v>M2</v>
      </c>
      <c r="F1501" s="2" t="str">
        <f>Calendar[[#This Row],[Annee]]&amp;IF(LEN(Calendar[[#This Row],[No_Mois]])=1,"0"&amp;Calendar[[#This Row],[No_Mois]],Calendar[[#This Row],[No_Mois]])</f>
        <v>202402</v>
      </c>
      <c r="G1501" s="1" t="str">
        <f>TEXT(Calendar[[#This Row],[Date]],"mmmm")&amp;" "&amp;TEXT(Calendar[[#This Row],[Date]],"aa")</f>
        <v>février 24</v>
      </c>
      <c r="H1501" s="1" t="str">
        <f>TEXT(Calendar[[#This Row],[Date]],"mmm")&amp;" "&amp;TEXT(Calendar[[#This Row],[Date]],"aa")</f>
        <v>févr 24</v>
      </c>
      <c r="I1501" s="2" t="str">
        <f>"S"&amp;IF(LEN(_xlfn.ISOWEEKNUM(Calendar[[#This Row],[Date]]))=1,"0"&amp;_xlfn.ISOWEEKNUM(Calendar[[#This Row],[Date]]),_xlfn.ISOWEEKNUM(Calendar[[#This Row],[Date]]))</f>
        <v>S06</v>
      </c>
      <c r="J1501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501" s="2" t="str">
        <f>TEXT(Calendar[[#This Row],[Date]],"jjjj")</f>
        <v>jeudi</v>
      </c>
      <c r="L1501" s="2">
        <f>WEEKDAY(Calendar[[#This Row],[Date]],2)</f>
        <v>4</v>
      </c>
      <c r="M1501" s="2">
        <f>DAY(Calendar[[#This Row],[Date]])</f>
        <v>8</v>
      </c>
      <c r="N1501" s="2">
        <f>Calendar[[#This Row],[Date]]-DATE(Calendar[[#This Row],[Annee]],1,1)+1</f>
        <v>39</v>
      </c>
      <c r="O1501" s="2" t="b">
        <f>IF(OR(Calendar[[#This Row],[Nom_Jour]]="Samedi",Calendar[[#This Row],[Nom_Jour]]="Dimanche"),TRUE)</f>
        <v>0</v>
      </c>
      <c r="P1501" s="1" t="b">
        <f>NOT(ISERROR(VLOOKUP(Calendar[[#This Row],[Date]],Fériés[Date Fériés],1,FALSE)))</f>
        <v>0</v>
      </c>
    </row>
    <row r="1502" spans="1:16" x14ac:dyDescent="0.3">
      <c r="A1502" s="1">
        <v>45331</v>
      </c>
      <c r="B1502" s="1" t="str">
        <f>TEXT(Calendar[[#This Row],[Date]],"aaaa")</f>
        <v>2024</v>
      </c>
      <c r="C1502" s="1" t="str">
        <f>"T"&amp;ROUNDUP(Calendar[[#This Row],[No_Mois]]/3,0)</f>
        <v>T1</v>
      </c>
      <c r="D1502">
        <f t="shared" si="25"/>
        <v>2</v>
      </c>
      <c r="E1502" s="2" t="str">
        <f>"M"&amp;Calendar[[#This Row],[No_Mois]]</f>
        <v>M2</v>
      </c>
      <c r="F1502" s="2" t="str">
        <f>Calendar[[#This Row],[Annee]]&amp;IF(LEN(Calendar[[#This Row],[No_Mois]])=1,"0"&amp;Calendar[[#This Row],[No_Mois]],Calendar[[#This Row],[No_Mois]])</f>
        <v>202402</v>
      </c>
      <c r="G1502" s="1" t="str">
        <f>TEXT(Calendar[[#This Row],[Date]],"mmmm")&amp;" "&amp;TEXT(Calendar[[#This Row],[Date]],"aa")</f>
        <v>février 24</v>
      </c>
      <c r="H1502" s="1" t="str">
        <f>TEXT(Calendar[[#This Row],[Date]],"mmm")&amp;" "&amp;TEXT(Calendar[[#This Row],[Date]],"aa")</f>
        <v>févr 24</v>
      </c>
      <c r="I1502" s="2" t="str">
        <f>"S"&amp;IF(LEN(_xlfn.ISOWEEKNUM(Calendar[[#This Row],[Date]]))=1,"0"&amp;_xlfn.ISOWEEKNUM(Calendar[[#This Row],[Date]]),_xlfn.ISOWEEKNUM(Calendar[[#This Row],[Date]]))</f>
        <v>S06</v>
      </c>
      <c r="J1502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502" s="2" t="str">
        <f>TEXT(Calendar[[#This Row],[Date]],"jjjj")</f>
        <v>vendredi</v>
      </c>
      <c r="L1502" s="2">
        <f>WEEKDAY(Calendar[[#This Row],[Date]],2)</f>
        <v>5</v>
      </c>
      <c r="M1502" s="2">
        <f>DAY(Calendar[[#This Row],[Date]])</f>
        <v>9</v>
      </c>
      <c r="N1502" s="2">
        <f>Calendar[[#This Row],[Date]]-DATE(Calendar[[#This Row],[Annee]],1,1)+1</f>
        <v>40</v>
      </c>
      <c r="O1502" s="2" t="b">
        <f>IF(OR(Calendar[[#This Row],[Nom_Jour]]="Samedi",Calendar[[#This Row],[Nom_Jour]]="Dimanche"),TRUE)</f>
        <v>0</v>
      </c>
      <c r="P1502" s="1" t="b">
        <f>NOT(ISERROR(VLOOKUP(Calendar[[#This Row],[Date]],Fériés[Date Fériés],1,FALSE)))</f>
        <v>0</v>
      </c>
    </row>
    <row r="1503" spans="1:16" x14ac:dyDescent="0.3">
      <c r="A1503" s="1">
        <v>45332</v>
      </c>
      <c r="B1503" s="1" t="str">
        <f>TEXT(Calendar[[#This Row],[Date]],"aaaa")</f>
        <v>2024</v>
      </c>
      <c r="C1503" s="1" t="str">
        <f>"T"&amp;ROUNDUP(Calendar[[#This Row],[No_Mois]]/3,0)</f>
        <v>T1</v>
      </c>
      <c r="D1503">
        <f t="shared" si="25"/>
        <v>2</v>
      </c>
      <c r="E1503" s="2" t="str">
        <f>"M"&amp;Calendar[[#This Row],[No_Mois]]</f>
        <v>M2</v>
      </c>
      <c r="F1503" s="2" t="str">
        <f>Calendar[[#This Row],[Annee]]&amp;IF(LEN(Calendar[[#This Row],[No_Mois]])=1,"0"&amp;Calendar[[#This Row],[No_Mois]],Calendar[[#This Row],[No_Mois]])</f>
        <v>202402</v>
      </c>
      <c r="G1503" s="1" t="str">
        <f>TEXT(Calendar[[#This Row],[Date]],"mmmm")&amp;" "&amp;TEXT(Calendar[[#This Row],[Date]],"aa")</f>
        <v>février 24</v>
      </c>
      <c r="H1503" s="1" t="str">
        <f>TEXT(Calendar[[#This Row],[Date]],"mmm")&amp;" "&amp;TEXT(Calendar[[#This Row],[Date]],"aa")</f>
        <v>févr 24</v>
      </c>
      <c r="I1503" s="2" t="str">
        <f>"S"&amp;IF(LEN(_xlfn.ISOWEEKNUM(Calendar[[#This Row],[Date]]))=1,"0"&amp;_xlfn.ISOWEEKNUM(Calendar[[#This Row],[Date]]),_xlfn.ISOWEEKNUM(Calendar[[#This Row],[Date]]))</f>
        <v>S06</v>
      </c>
      <c r="J1503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503" s="2" t="str">
        <f>TEXT(Calendar[[#This Row],[Date]],"jjjj")</f>
        <v>samedi</v>
      </c>
      <c r="L1503" s="2">
        <f>WEEKDAY(Calendar[[#This Row],[Date]],2)</f>
        <v>6</v>
      </c>
      <c r="M1503" s="2">
        <f>DAY(Calendar[[#This Row],[Date]])</f>
        <v>10</v>
      </c>
      <c r="N1503" s="2">
        <f>Calendar[[#This Row],[Date]]-DATE(Calendar[[#This Row],[Annee]],1,1)+1</f>
        <v>41</v>
      </c>
      <c r="O1503" s="2" t="b">
        <f>IF(OR(Calendar[[#This Row],[Nom_Jour]]="Samedi",Calendar[[#This Row],[Nom_Jour]]="Dimanche"),TRUE)</f>
        <v>1</v>
      </c>
      <c r="P1503" s="1" t="b">
        <f>NOT(ISERROR(VLOOKUP(Calendar[[#This Row],[Date]],Fériés[Date Fériés],1,FALSE)))</f>
        <v>0</v>
      </c>
    </row>
    <row r="1504" spans="1:16" x14ac:dyDescent="0.3">
      <c r="A1504" s="1">
        <v>45333</v>
      </c>
      <c r="B1504" s="1" t="str">
        <f>TEXT(Calendar[[#This Row],[Date]],"aaaa")</f>
        <v>2024</v>
      </c>
      <c r="C1504" s="1" t="str">
        <f>"T"&amp;ROUNDUP(Calendar[[#This Row],[No_Mois]]/3,0)</f>
        <v>T1</v>
      </c>
      <c r="D1504">
        <f t="shared" si="25"/>
        <v>2</v>
      </c>
      <c r="E1504" s="2" t="str">
        <f>"M"&amp;Calendar[[#This Row],[No_Mois]]</f>
        <v>M2</v>
      </c>
      <c r="F1504" s="2" t="str">
        <f>Calendar[[#This Row],[Annee]]&amp;IF(LEN(Calendar[[#This Row],[No_Mois]])=1,"0"&amp;Calendar[[#This Row],[No_Mois]],Calendar[[#This Row],[No_Mois]])</f>
        <v>202402</v>
      </c>
      <c r="G1504" s="1" t="str">
        <f>TEXT(Calendar[[#This Row],[Date]],"mmmm")&amp;" "&amp;TEXT(Calendar[[#This Row],[Date]],"aa")</f>
        <v>février 24</v>
      </c>
      <c r="H1504" s="1" t="str">
        <f>TEXT(Calendar[[#This Row],[Date]],"mmm")&amp;" "&amp;TEXT(Calendar[[#This Row],[Date]],"aa")</f>
        <v>févr 24</v>
      </c>
      <c r="I1504" s="2" t="str">
        <f>"S"&amp;IF(LEN(_xlfn.ISOWEEKNUM(Calendar[[#This Row],[Date]]))=1,"0"&amp;_xlfn.ISOWEEKNUM(Calendar[[#This Row],[Date]]),_xlfn.ISOWEEKNUM(Calendar[[#This Row],[Date]]))</f>
        <v>S06</v>
      </c>
      <c r="J1504" s="2" t="str">
        <f>Calendar[[#This Row],[Annee]]&amp;"-"&amp;IF(LEN(_xlfn.ISOWEEKNUM(Calendar[[#This Row],[Date]]))=1,"0"&amp;_xlfn.ISOWEEKNUM(Calendar[[#This Row],[Date]]),_xlfn.ISOWEEKNUM(Calendar[[#This Row],[Date]]))</f>
        <v>2024-06</v>
      </c>
      <c r="K1504" s="2" t="str">
        <f>TEXT(Calendar[[#This Row],[Date]],"jjjj")</f>
        <v>dimanche</v>
      </c>
      <c r="L1504" s="2">
        <f>WEEKDAY(Calendar[[#This Row],[Date]],2)</f>
        <v>7</v>
      </c>
      <c r="M1504" s="2">
        <f>DAY(Calendar[[#This Row],[Date]])</f>
        <v>11</v>
      </c>
      <c r="N1504" s="2">
        <f>Calendar[[#This Row],[Date]]-DATE(Calendar[[#This Row],[Annee]],1,1)+1</f>
        <v>42</v>
      </c>
      <c r="O1504" s="2" t="b">
        <f>IF(OR(Calendar[[#This Row],[Nom_Jour]]="Samedi",Calendar[[#This Row],[Nom_Jour]]="Dimanche"),TRUE)</f>
        <v>1</v>
      </c>
      <c r="P1504" s="1" t="b">
        <f>NOT(ISERROR(VLOOKUP(Calendar[[#This Row],[Date]],Fériés[Date Fériés],1,FALSE)))</f>
        <v>0</v>
      </c>
    </row>
    <row r="1505" spans="1:16" x14ac:dyDescent="0.3">
      <c r="A1505" s="1">
        <v>45334</v>
      </c>
      <c r="B1505" s="1" t="str">
        <f>TEXT(Calendar[[#This Row],[Date]],"aaaa")</f>
        <v>2024</v>
      </c>
      <c r="C1505" s="1" t="str">
        <f>"T"&amp;ROUNDUP(Calendar[[#This Row],[No_Mois]]/3,0)</f>
        <v>T1</v>
      </c>
      <c r="D1505">
        <f t="shared" si="25"/>
        <v>2</v>
      </c>
      <c r="E1505" s="2" t="str">
        <f>"M"&amp;Calendar[[#This Row],[No_Mois]]</f>
        <v>M2</v>
      </c>
      <c r="F1505" s="2" t="str">
        <f>Calendar[[#This Row],[Annee]]&amp;IF(LEN(Calendar[[#This Row],[No_Mois]])=1,"0"&amp;Calendar[[#This Row],[No_Mois]],Calendar[[#This Row],[No_Mois]])</f>
        <v>202402</v>
      </c>
      <c r="G1505" s="1" t="str">
        <f>TEXT(Calendar[[#This Row],[Date]],"mmmm")&amp;" "&amp;TEXT(Calendar[[#This Row],[Date]],"aa")</f>
        <v>février 24</v>
      </c>
      <c r="H1505" s="1" t="str">
        <f>TEXT(Calendar[[#This Row],[Date]],"mmm")&amp;" "&amp;TEXT(Calendar[[#This Row],[Date]],"aa")</f>
        <v>févr 24</v>
      </c>
      <c r="I1505" s="2" t="str">
        <f>"S"&amp;IF(LEN(_xlfn.ISOWEEKNUM(Calendar[[#This Row],[Date]]))=1,"0"&amp;_xlfn.ISOWEEKNUM(Calendar[[#This Row],[Date]]),_xlfn.ISOWEEKNUM(Calendar[[#This Row],[Date]]))</f>
        <v>S07</v>
      </c>
      <c r="J1505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05" s="2" t="str">
        <f>TEXT(Calendar[[#This Row],[Date]],"jjjj")</f>
        <v>lundi</v>
      </c>
      <c r="L1505" s="2">
        <f>WEEKDAY(Calendar[[#This Row],[Date]],2)</f>
        <v>1</v>
      </c>
      <c r="M1505" s="2">
        <f>DAY(Calendar[[#This Row],[Date]])</f>
        <v>12</v>
      </c>
      <c r="N1505" s="2">
        <f>Calendar[[#This Row],[Date]]-DATE(Calendar[[#This Row],[Annee]],1,1)+1</f>
        <v>43</v>
      </c>
      <c r="O1505" s="2" t="b">
        <f>IF(OR(Calendar[[#This Row],[Nom_Jour]]="Samedi",Calendar[[#This Row],[Nom_Jour]]="Dimanche"),TRUE)</f>
        <v>0</v>
      </c>
      <c r="P1505" s="1" t="b">
        <f>NOT(ISERROR(VLOOKUP(Calendar[[#This Row],[Date]],Fériés[Date Fériés],1,FALSE)))</f>
        <v>0</v>
      </c>
    </row>
    <row r="1506" spans="1:16" x14ac:dyDescent="0.3">
      <c r="A1506" s="1">
        <v>45335</v>
      </c>
      <c r="B1506" s="1" t="str">
        <f>TEXT(Calendar[[#This Row],[Date]],"aaaa")</f>
        <v>2024</v>
      </c>
      <c r="C1506" s="1" t="str">
        <f>"T"&amp;ROUNDUP(Calendar[[#This Row],[No_Mois]]/3,0)</f>
        <v>T1</v>
      </c>
      <c r="D1506">
        <f t="shared" si="25"/>
        <v>2</v>
      </c>
      <c r="E1506" s="2" t="str">
        <f>"M"&amp;Calendar[[#This Row],[No_Mois]]</f>
        <v>M2</v>
      </c>
      <c r="F1506" s="2" t="str">
        <f>Calendar[[#This Row],[Annee]]&amp;IF(LEN(Calendar[[#This Row],[No_Mois]])=1,"0"&amp;Calendar[[#This Row],[No_Mois]],Calendar[[#This Row],[No_Mois]])</f>
        <v>202402</v>
      </c>
      <c r="G1506" s="1" t="str">
        <f>TEXT(Calendar[[#This Row],[Date]],"mmmm")&amp;" "&amp;TEXT(Calendar[[#This Row],[Date]],"aa")</f>
        <v>février 24</v>
      </c>
      <c r="H1506" s="1" t="str">
        <f>TEXT(Calendar[[#This Row],[Date]],"mmm")&amp;" "&amp;TEXT(Calendar[[#This Row],[Date]],"aa")</f>
        <v>févr 24</v>
      </c>
      <c r="I1506" s="2" t="str">
        <f>"S"&amp;IF(LEN(_xlfn.ISOWEEKNUM(Calendar[[#This Row],[Date]]))=1,"0"&amp;_xlfn.ISOWEEKNUM(Calendar[[#This Row],[Date]]),_xlfn.ISOWEEKNUM(Calendar[[#This Row],[Date]]))</f>
        <v>S07</v>
      </c>
      <c r="J1506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06" s="2" t="str">
        <f>TEXT(Calendar[[#This Row],[Date]],"jjjj")</f>
        <v>mardi</v>
      </c>
      <c r="L1506" s="2">
        <f>WEEKDAY(Calendar[[#This Row],[Date]],2)</f>
        <v>2</v>
      </c>
      <c r="M1506" s="2">
        <f>DAY(Calendar[[#This Row],[Date]])</f>
        <v>13</v>
      </c>
      <c r="N1506" s="2">
        <f>Calendar[[#This Row],[Date]]-DATE(Calendar[[#This Row],[Annee]],1,1)+1</f>
        <v>44</v>
      </c>
      <c r="O1506" s="2" t="b">
        <f>IF(OR(Calendar[[#This Row],[Nom_Jour]]="Samedi",Calendar[[#This Row],[Nom_Jour]]="Dimanche"),TRUE)</f>
        <v>0</v>
      </c>
      <c r="P1506" s="1" t="b">
        <f>NOT(ISERROR(VLOOKUP(Calendar[[#This Row],[Date]],Fériés[Date Fériés],1,FALSE)))</f>
        <v>0</v>
      </c>
    </row>
    <row r="1507" spans="1:16" x14ac:dyDescent="0.3">
      <c r="A1507" s="1">
        <v>45336</v>
      </c>
      <c r="B1507" s="1" t="str">
        <f>TEXT(Calendar[[#This Row],[Date]],"aaaa")</f>
        <v>2024</v>
      </c>
      <c r="C1507" s="1" t="str">
        <f>"T"&amp;ROUNDUP(Calendar[[#This Row],[No_Mois]]/3,0)</f>
        <v>T1</v>
      </c>
      <c r="D1507">
        <f t="shared" si="25"/>
        <v>2</v>
      </c>
      <c r="E1507" s="2" t="str">
        <f>"M"&amp;Calendar[[#This Row],[No_Mois]]</f>
        <v>M2</v>
      </c>
      <c r="F1507" s="2" t="str">
        <f>Calendar[[#This Row],[Annee]]&amp;IF(LEN(Calendar[[#This Row],[No_Mois]])=1,"0"&amp;Calendar[[#This Row],[No_Mois]],Calendar[[#This Row],[No_Mois]])</f>
        <v>202402</v>
      </c>
      <c r="G1507" s="1" t="str">
        <f>TEXT(Calendar[[#This Row],[Date]],"mmmm")&amp;" "&amp;TEXT(Calendar[[#This Row],[Date]],"aa")</f>
        <v>février 24</v>
      </c>
      <c r="H1507" s="1" t="str">
        <f>TEXT(Calendar[[#This Row],[Date]],"mmm")&amp;" "&amp;TEXT(Calendar[[#This Row],[Date]],"aa")</f>
        <v>févr 24</v>
      </c>
      <c r="I1507" s="2" t="str">
        <f>"S"&amp;IF(LEN(_xlfn.ISOWEEKNUM(Calendar[[#This Row],[Date]]))=1,"0"&amp;_xlfn.ISOWEEKNUM(Calendar[[#This Row],[Date]]),_xlfn.ISOWEEKNUM(Calendar[[#This Row],[Date]]))</f>
        <v>S07</v>
      </c>
      <c r="J1507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07" s="2" t="str">
        <f>TEXT(Calendar[[#This Row],[Date]],"jjjj")</f>
        <v>mercredi</v>
      </c>
      <c r="L1507" s="2">
        <f>WEEKDAY(Calendar[[#This Row],[Date]],2)</f>
        <v>3</v>
      </c>
      <c r="M1507" s="2">
        <f>DAY(Calendar[[#This Row],[Date]])</f>
        <v>14</v>
      </c>
      <c r="N1507" s="2">
        <f>Calendar[[#This Row],[Date]]-DATE(Calendar[[#This Row],[Annee]],1,1)+1</f>
        <v>45</v>
      </c>
      <c r="O1507" s="2" t="b">
        <f>IF(OR(Calendar[[#This Row],[Nom_Jour]]="Samedi",Calendar[[#This Row],[Nom_Jour]]="Dimanche"),TRUE)</f>
        <v>0</v>
      </c>
      <c r="P1507" s="1" t="b">
        <f>NOT(ISERROR(VLOOKUP(Calendar[[#This Row],[Date]],Fériés[Date Fériés],1,FALSE)))</f>
        <v>0</v>
      </c>
    </row>
    <row r="1508" spans="1:16" x14ac:dyDescent="0.3">
      <c r="A1508" s="1">
        <v>45337</v>
      </c>
      <c r="B1508" s="1" t="str">
        <f>TEXT(Calendar[[#This Row],[Date]],"aaaa")</f>
        <v>2024</v>
      </c>
      <c r="C1508" s="1" t="str">
        <f>"T"&amp;ROUNDUP(Calendar[[#This Row],[No_Mois]]/3,0)</f>
        <v>T1</v>
      </c>
      <c r="D1508">
        <f t="shared" si="25"/>
        <v>2</v>
      </c>
      <c r="E1508" s="2" t="str">
        <f>"M"&amp;Calendar[[#This Row],[No_Mois]]</f>
        <v>M2</v>
      </c>
      <c r="F1508" s="2" t="str">
        <f>Calendar[[#This Row],[Annee]]&amp;IF(LEN(Calendar[[#This Row],[No_Mois]])=1,"0"&amp;Calendar[[#This Row],[No_Mois]],Calendar[[#This Row],[No_Mois]])</f>
        <v>202402</v>
      </c>
      <c r="G1508" s="1" t="str">
        <f>TEXT(Calendar[[#This Row],[Date]],"mmmm")&amp;" "&amp;TEXT(Calendar[[#This Row],[Date]],"aa")</f>
        <v>février 24</v>
      </c>
      <c r="H1508" s="1" t="str">
        <f>TEXT(Calendar[[#This Row],[Date]],"mmm")&amp;" "&amp;TEXT(Calendar[[#This Row],[Date]],"aa")</f>
        <v>févr 24</v>
      </c>
      <c r="I1508" s="2" t="str">
        <f>"S"&amp;IF(LEN(_xlfn.ISOWEEKNUM(Calendar[[#This Row],[Date]]))=1,"0"&amp;_xlfn.ISOWEEKNUM(Calendar[[#This Row],[Date]]),_xlfn.ISOWEEKNUM(Calendar[[#This Row],[Date]]))</f>
        <v>S07</v>
      </c>
      <c r="J1508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08" s="2" t="str">
        <f>TEXT(Calendar[[#This Row],[Date]],"jjjj")</f>
        <v>jeudi</v>
      </c>
      <c r="L1508" s="2">
        <f>WEEKDAY(Calendar[[#This Row],[Date]],2)</f>
        <v>4</v>
      </c>
      <c r="M1508" s="2">
        <f>DAY(Calendar[[#This Row],[Date]])</f>
        <v>15</v>
      </c>
      <c r="N1508" s="2">
        <f>Calendar[[#This Row],[Date]]-DATE(Calendar[[#This Row],[Annee]],1,1)+1</f>
        <v>46</v>
      </c>
      <c r="O1508" s="2" t="b">
        <f>IF(OR(Calendar[[#This Row],[Nom_Jour]]="Samedi",Calendar[[#This Row],[Nom_Jour]]="Dimanche"),TRUE)</f>
        <v>0</v>
      </c>
      <c r="P1508" s="1" t="b">
        <f>NOT(ISERROR(VLOOKUP(Calendar[[#This Row],[Date]],Fériés[Date Fériés],1,FALSE)))</f>
        <v>0</v>
      </c>
    </row>
    <row r="1509" spans="1:16" x14ac:dyDescent="0.3">
      <c r="A1509" s="1">
        <v>45338</v>
      </c>
      <c r="B1509" s="1" t="str">
        <f>TEXT(Calendar[[#This Row],[Date]],"aaaa")</f>
        <v>2024</v>
      </c>
      <c r="C1509" s="1" t="str">
        <f>"T"&amp;ROUNDUP(Calendar[[#This Row],[No_Mois]]/3,0)</f>
        <v>T1</v>
      </c>
      <c r="D1509">
        <f t="shared" si="25"/>
        <v>2</v>
      </c>
      <c r="E1509" s="2" t="str">
        <f>"M"&amp;Calendar[[#This Row],[No_Mois]]</f>
        <v>M2</v>
      </c>
      <c r="F1509" s="2" t="str">
        <f>Calendar[[#This Row],[Annee]]&amp;IF(LEN(Calendar[[#This Row],[No_Mois]])=1,"0"&amp;Calendar[[#This Row],[No_Mois]],Calendar[[#This Row],[No_Mois]])</f>
        <v>202402</v>
      </c>
      <c r="G1509" s="1" t="str">
        <f>TEXT(Calendar[[#This Row],[Date]],"mmmm")&amp;" "&amp;TEXT(Calendar[[#This Row],[Date]],"aa")</f>
        <v>février 24</v>
      </c>
      <c r="H1509" s="1" t="str">
        <f>TEXT(Calendar[[#This Row],[Date]],"mmm")&amp;" "&amp;TEXT(Calendar[[#This Row],[Date]],"aa")</f>
        <v>févr 24</v>
      </c>
      <c r="I1509" s="2" t="str">
        <f>"S"&amp;IF(LEN(_xlfn.ISOWEEKNUM(Calendar[[#This Row],[Date]]))=1,"0"&amp;_xlfn.ISOWEEKNUM(Calendar[[#This Row],[Date]]),_xlfn.ISOWEEKNUM(Calendar[[#This Row],[Date]]))</f>
        <v>S07</v>
      </c>
      <c r="J1509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09" s="2" t="str">
        <f>TEXT(Calendar[[#This Row],[Date]],"jjjj")</f>
        <v>vendredi</v>
      </c>
      <c r="L1509" s="2">
        <f>WEEKDAY(Calendar[[#This Row],[Date]],2)</f>
        <v>5</v>
      </c>
      <c r="M1509" s="2">
        <f>DAY(Calendar[[#This Row],[Date]])</f>
        <v>16</v>
      </c>
      <c r="N1509" s="2">
        <f>Calendar[[#This Row],[Date]]-DATE(Calendar[[#This Row],[Annee]],1,1)+1</f>
        <v>47</v>
      </c>
      <c r="O1509" s="2" t="b">
        <f>IF(OR(Calendar[[#This Row],[Nom_Jour]]="Samedi",Calendar[[#This Row],[Nom_Jour]]="Dimanche"),TRUE)</f>
        <v>0</v>
      </c>
      <c r="P1509" s="1" t="b">
        <f>NOT(ISERROR(VLOOKUP(Calendar[[#This Row],[Date]],Fériés[Date Fériés],1,FALSE)))</f>
        <v>0</v>
      </c>
    </row>
    <row r="1510" spans="1:16" x14ac:dyDescent="0.3">
      <c r="A1510" s="1">
        <v>45339</v>
      </c>
      <c r="B1510" s="1" t="str">
        <f>TEXT(Calendar[[#This Row],[Date]],"aaaa")</f>
        <v>2024</v>
      </c>
      <c r="C1510" s="1" t="str">
        <f>"T"&amp;ROUNDUP(Calendar[[#This Row],[No_Mois]]/3,0)</f>
        <v>T1</v>
      </c>
      <c r="D1510">
        <f t="shared" si="25"/>
        <v>2</v>
      </c>
      <c r="E1510" s="2" t="str">
        <f>"M"&amp;Calendar[[#This Row],[No_Mois]]</f>
        <v>M2</v>
      </c>
      <c r="F1510" s="2" t="str">
        <f>Calendar[[#This Row],[Annee]]&amp;IF(LEN(Calendar[[#This Row],[No_Mois]])=1,"0"&amp;Calendar[[#This Row],[No_Mois]],Calendar[[#This Row],[No_Mois]])</f>
        <v>202402</v>
      </c>
      <c r="G1510" s="1" t="str">
        <f>TEXT(Calendar[[#This Row],[Date]],"mmmm")&amp;" "&amp;TEXT(Calendar[[#This Row],[Date]],"aa")</f>
        <v>février 24</v>
      </c>
      <c r="H1510" s="1" t="str">
        <f>TEXT(Calendar[[#This Row],[Date]],"mmm")&amp;" "&amp;TEXT(Calendar[[#This Row],[Date]],"aa")</f>
        <v>févr 24</v>
      </c>
      <c r="I1510" s="2" t="str">
        <f>"S"&amp;IF(LEN(_xlfn.ISOWEEKNUM(Calendar[[#This Row],[Date]]))=1,"0"&amp;_xlfn.ISOWEEKNUM(Calendar[[#This Row],[Date]]),_xlfn.ISOWEEKNUM(Calendar[[#This Row],[Date]]))</f>
        <v>S07</v>
      </c>
      <c r="J1510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10" s="2" t="str">
        <f>TEXT(Calendar[[#This Row],[Date]],"jjjj")</f>
        <v>samedi</v>
      </c>
      <c r="L1510" s="2">
        <f>WEEKDAY(Calendar[[#This Row],[Date]],2)</f>
        <v>6</v>
      </c>
      <c r="M1510" s="2">
        <f>DAY(Calendar[[#This Row],[Date]])</f>
        <v>17</v>
      </c>
      <c r="N1510" s="2">
        <f>Calendar[[#This Row],[Date]]-DATE(Calendar[[#This Row],[Annee]],1,1)+1</f>
        <v>48</v>
      </c>
      <c r="O1510" s="2" t="b">
        <f>IF(OR(Calendar[[#This Row],[Nom_Jour]]="Samedi",Calendar[[#This Row],[Nom_Jour]]="Dimanche"),TRUE)</f>
        <v>1</v>
      </c>
      <c r="P1510" s="1" t="b">
        <f>NOT(ISERROR(VLOOKUP(Calendar[[#This Row],[Date]],Fériés[Date Fériés],1,FALSE)))</f>
        <v>0</v>
      </c>
    </row>
    <row r="1511" spans="1:16" x14ac:dyDescent="0.3">
      <c r="A1511" s="1">
        <v>45340</v>
      </c>
      <c r="B1511" s="1" t="str">
        <f>TEXT(Calendar[[#This Row],[Date]],"aaaa")</f>
        <v>2024</v>
      </c>
      <c r="C1511" s="1" t="str">
        <f>"T"&amp;ROUNDUP(Calendar[[#This Row],[No_Mois]]/3,0)</f>
        <v>T1</v>
      </c>
      <c r="D1511">
        <f t="shared" si="25"/>
        <v>2</v>
      </c>
      <c r="E1511" s="2" t="str">
        <f>"M"&amp;Calendar[[#This Row],[No_Mois]]</f>
        <v>M2</v>
      </c>
      <c r="F1511" s="2" t="str">
        <f>Calendar[[#This Row],[Annee]]&amp;IF(LEN(Calendar[[#This Row],[No_Mois]])=1,"0"&amp;Calendar[[#This Row],[No_Mois]],Calendar[[#This Row],[No_Mois]])</f>
        <v>202402</v>
      </c>
      <c r="G1511" s="1" t="str">
        <f>TEXT(Calendar[[#This Row],[Date]],"mmmm")&amp;" "&amp;TEXT(Calendar[[#This Row],[Date]],"aa")</f>
        <v>février 24</v>
      </c>
      <c r="H1511" s="1" t="str">
        <f>TEXT(Calendar[[#This Row],[Date]],"mmm")&amp;" "&amp;TEXT(Calendar[[#This Row],[Date]],"aa")</f>
        <v>févr 24</v>
      </c>
      <c r="I1511" s="2" t="str">
        <f>"S"&amp;IF(LEN(_xlfn.ISOWEEKNUM(Calendar[[#This Row],[Date]]))=1,"0"&amp;_xlfn.ISOWEEKNUM(Calendar[[#This Row],[Date]]),_xlfn.ISOWEEKNUM(Calendar[[#This Row],[Date]]))</f>
        <v>S07</v>
      </c>
      <c r="J1511" s="2" t="str">
        <f>Calendar[[#This Row],[Annee]]&amp;"-"&amp;IF(LEN(_xlfn.ISOWEEKNUM(Calendar[[#This Row],[Date]]))=1,"0"&amp;_xlfn.ISOWEEKNUM(Calendar[[#This Row],[Date]]),_xlfn.ISOWEEKNUM(Calendar[[#This Row],[Date]]))</f>
        <v>2024-07</v>
      </c>
      <c r="K1511" s="2" t="str">
        <f>TEXT(Calendar[[#This Row],[Date]],"jjjj")</f>
        <v>dimanche</v>
      </c>
      <c r="L1511" s="2">
        <f>WEEKDAY(Calendar[[#This Row],[Date]],2)</f>
        <v>7</v>
      </c>
      <c r="M1511" s="2">
        <f>DAY(Calendar[[#This Row],[Date]])</f>
        <v>18</v>
      </c>
      <c r="N1511" s="2">
        <f>Calendar[[#This Row],[Date]]-DATE(Calendar[[#This Row],[Annee]],1,1)+1</f>
        <v>49</v>
      </c>
      <c r="O1511" s="2" t="b">
        <f>IF(OR(Calendar[[#This Row],[Nom_Jour]]="Samedi",Calendar[[#This Row],[Nom_Jour]]="Dimanche"),TRUE)</f>
        <v>1</v>
      </c>
      <c r="P1511" s="1" t="b">
        <f>NOT(ISERROR(VLOOKUP(Calendar[[#This Row],[Date]],Fériés[Date Fériés],1,FALSE)))</f>
        <v>0</v>
      </c>
    </row>
    <row r="1512" spans="1:16" x14ac:dyDescent="0.3">
      <c r="A1512" s="1">
        <v>45341</v>
      </c>
      <c r="B1512" s="1" t="str">
        <f>TEXT(Calendar[[#This Row],[Date]],"aaaa")</f>
        <v>2024</v>
      </c>
      <c r="C1512" s="1" t="str">
        <f>"T"&amp;ROUNDUP(Calendar[[#This Row],[No_Mois]]/3,0)</f>
        <v>T1</v>
      </c>
      <c r="D1512">
        <f t="shared" si="25"/>
        <v>2</v>
      </c>
      <c r="E1512" s="2" t="str">
        <f>"M"&amp;Calendar[[#This Row],[No_Mois]]</f>
        <v>M2</v>
      </c>
      <c r="F1512" s="2" t="str">
        <f>Calendar[[#This Row],[Annee]]&amp;IF(LEN(Calendar[[#This Row],[No_Mois]])=1,"0"&amp;Calendar[[#This Row],[No_Mois]],Calendar[[#This Row],[No_Mois]])</f>
        <v>202402</v>
      </c>
      <c r="G1512" s="1" t="str">
        <f>TEXT(Calendar[[#This Row],[Date]],"mmmm")&amp;" "&amp;TEXT(Calendar[[#This Row],[Date]],"aa")</f>
        <v>février 24</v>
      </c>
      <c r="H1512" s="1" t="str">
        <f>TEXT(Calendar[[#This Row],[Date]],"mmm")&amp;" "&amp;TEXT(Calendar[[#This Row],[Date]],"aa")</f>
        <v>févr 24</v>
      </c>
      <c r="I1512" s="2" t="str">
        <f>"S"&amp;IF(LEN(_xlfn.ISOWEEKNUM(Calendar[[#This Row],[Date]]))=1,"0"&amp;_xlfn.ISOWEEKNUM(Calendar[[#This Row],[Date]]),_xlfn.ISOWEEKNUM(Calendar[[#This Row],[Date]]))</f>
        <v>S08</v>
      </c>
      <c r="J1512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2" s="2" t="str">
        <f>TEXT(Calendar[[#This Row],[Date]],"jjjj")</f>
        <v>lundi</v>
      </c>
      <c r="L1512" s="2">
        <f>WEEKDAY(Calendar[[#This Row],[Date]],2)</f>
        <v>1</v>
      </c>
      <c r="M1512" s="2">
        <f>DAY(Calendar[[#This Row],[Date]])</f>
        <v>19</v>
      </c>
      <c r="N1512" s="2">
        <f>Calendar[[#This Row],[Date]]-DATE(Calendar[[#This Row],[Annee]],1,1)+1</f>
        <v>50</v>
      </c>
      <c r="O1512" s="2" t="b">
        <f>IF(OR(Calendar[[#This Row],[Nom_Jour]]="Samedi",Calendar[[#This Row],[Nom_Jour]]="Dimanche"),TRUE)</f>
        <v>0</v>
      </c>
      <c r="P1512" s="1" t="b">
        <f>NOT(ISERROR(VLOOKUP(Calendar[[#This Row],[Date]],Fériés[Date Fériés],1,FALSE)))</f>
        <v>0</v>
      </c>
    </row>
    <row r="1513" spans="1:16" x14ac:dyDescent="0.3">
      <c r="A1513" s="1">
        <v>45342</v>
      </c>
      <c r="B1513" s="1" t="str">
        <f>TEXT(Calendar[[#This Row],[Date]],"aaaa")</f>
        <v>2024</v>
      </c>
      <c r="C1513" s="1" t="str">
        <f>"T"&amp;ROUNDUP(Calendar[[#This Row],[No_Mois]]/3,0)</f>
        <v>T1</v>
      </c>
      <c r="D1513">
        <f t="shared" si="25"/>
        <v>2</v>
      </c>
      <c r="E1513" s="2" t="str">
        <f>"M"&amp;Calendar[[#This Row],[No_Mois]]</f>
        <v>M2</v>
      </c>
      <c r="F1513" s="2" t="str">
        <f>Calendar[[#This Row],[Annee]]&amp;IF(LEN(Calendar[[#This Row],[No_Mois]])=1,"0"&amp;Calendar[[#This Row],[No_Mois]],Calendar[[#This Row],[No_Mois]])</f>
        <v>202402</v>
      </c>
      <c r="G1513" s="1" t="str">
        <f>TEXT(Calendar[[#This Row],[Date]],"mmmm")&amp;" "&amp;TEXT(Calendar[[#This Row],[Date]],"aa")</f>
        <v>février 24</v>
      </c>
      <c r="H1513" s="1" t="str">
        <f>TEXT(Calendar[[#This Row],[Date]],"mmm")&amp;" "&amp;TEXT(Calendar[[#This Row],[Date]],"aa")</f>
        <v>févr 24</v>
      </c>
      <c r="I1513" s="2" t="str">
        <f>"S"&amp;IF(LEN(_xlfn.ISOWEEKNUM(Calendar[[#This Row],[Date]]))=1,"0"&amp;_xlfn.ISOWEEKNUM(Calendar[[#This Row],[Date]]),_xlfn.ISOWEEKNUM(Calendar[[#This Row],[Date]]))</f>
        <v>S08</v>
      </c>
      <c r="J1513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3" s="2" t="str">
        <f>TEXT(Calendar[[#This Row],[Date]],"jjjj")</f>
        <v>mardi</v>
      </c>
      <c r="L1513" s="2">
        <f>WEEKDAY(Calendar[[#This Row],[Date]],2)</f>
        <v>2</v>
      </c>
      <c r="M1513" s="2">
        <f>DAY(Calendar[[#This Row],[Date]])</f>
        <v>20</v>
      </c>
      <c r="N1513" s="2">
        <f>Calendar[[#This Row],[Date]]-DATE(Calendar[[#This Row],[Annee]],1,1)+1</f>
        <v>51</v>
      </c>
      <c r="O1513" s="2" t="b">
        <f>IF(OR(Calendar[[#This Row],[Nom_Jour]]="Samedi",Calendar[[#This Row],[Nom_Jour]]="Dimanche"),TRUE)</f>
        <v>0</v>
      </c>
      <c r="P1513" s="1" t="b">
        <f>NOT(ISERROR(VLOOKUP(Calendar[[#This Row],[Date]],Fériés[Date Fériés],1,FALSE)))</f>
        <v>0</v>
      </c>
    </row>
    <row r="1514" spans="1:16" x14ac:dyDescent="0.3">
      <c r="A1514" s="1">
        <v>45343</v>
      </c>
      <c r="B1514" s="1" t="str">
        <f>TEXT(Calendar[[#This Row],[Date]],"aaaa")</f>
        <v>2024</v>
      </c>
      <c r="C1514" s="1" t="str">
        <f>"T"&amp;ROUNDUP(Calendar[[#This Row],[No_Mois]]/3,0)</f>
        <v>T1</v>
      </c>
      <c r="D1514">
        <f t="shared" si="25"/>
        <v>2</v>
      </c>
      <c r="E1514" s="2" t="str">
        <f>"M"&amp;Calendar[[#This Row],[No_Mois]]</f>
        <v>M2</v>
      </c>
      <c r="F1514" s="2" t="str">
        <f>Calendar[[#This Row],[Annee]]&amp;IF(LEN(Calendar[[#This Row],[No_Mois]])=1,"0"&amp;Calendar[[#This Row],[No_Mois]],Calendar[[#This Row],[No_Mois]])</f>
        <v>202402</v>
      </c>
      <c r="G1514" s="1" t="str">
        <f>TEXT(Calendar[[#This Row],[Date]],"mmmm")&amp;" "&amp;TEXT(Calendar[[#This Row],[Date]],"aa")</f>
        <v>février 24</v>
      </c>
      <c r="H1514" s="1" t="str">
        <f>TEXT(Calendar[[#This Row],[Date]],"mmm")&amp;" "&amp;TEXT(Calendar[[#This Row],[Date]],"aa")</f>
        <v>févr 24</v>
      </c>
      <c r="I1514" s="2" t="str">
        <f>"S"&amp;IF(LEN(_xlfn.ISOWEEKNUM(Calendar[[#This Row],[Date]]))=1,"0"&amp;_xlfn.ISOWEEKNUM(Calendar[[#This Row],[Date]]),_xlfn.ISOWEEKNUM(Calendar[[#This Row],[Date]]))</f>
        <v>S08</v>
      </c>
      <c r="J1514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4" s="2" t="str">
        <f>TEXT(Calendar[[#This Row],[Date]],"jjjj")</f>
        <v>mercredi</v>
      </c>
      <c r="L1514" s="2">
        <f>WEEKDAY(Calendar[[#This Row],[Date]],2)</f>
        <v>3</v>
      </c>
      <c r="M1514" s="2">
        <f>DAY(Calendar[[#This Row],[Date]])</f>
        <v>21</v>
      </c>
      <c r="N1514" s="2">
        <f>Calendar[[#This Row],[Date]]-DATE(Calendar[[#This Row],[Annee]],1,1)+1</f>
        <v>52</v>
      </c>
      <c r="O1514" s="2" t="b">
        <f>IF(OR(Calendar[[#This Row],[Nom_Jour]]="Samedi",Calendar[[#This Row],[Nom_Jour]]="Dimanche"),TRUE)</f>
        <v>0</v>
      </c>
      <c r="P1514" s="1" t="b">
        <f>NOT(ISERROR(VLOOKUP(Calendar[[#This Row],[Date]],Fériés[Date Fériés],1,FALSE)))</f>
        <v>0</v>
      </c>
    </row>
    <row r="1515" spans="1:16" x14ac:dyDescent="0.3">
      <c r="A1515" s="1">
        <v>45344</v>
      </c>
      <c r="B1515" s="1" t="str">
        <f>TEXT(Calendar[[#This Row],[Date]],"aaaa")</f>
        <v>2024</v>
      </c>
      <c r="C1515" s="1" t="str">
        <f>"T"&amp;ROUNDUP(Calendar[[#This Row],[No_Mois]]/3,0)</f>
        <v>T1</v>
      </c>
      <c r="D1515">
        <f t="shared" si="25"/>
        <v>2</v>
      </c>
      <c r="E1515" s="2" t="str">
        <f>"M"&amp;Calendar[[#This Row],[No_Mois]]</f>
        <v>M2</v>
      </c>
      <c r="F1515" s="2" t="str">
        <f>Calendar[[#This Row],[Annee]]&amp;IF(LEN(Calendar[[#This Row],[No_Mois]])=1,"0"&amp;Calendar[[#This Row],[No_Mois]],Calendar[[#This Row],[No_Mois]])</f>
        <v>202402</v>
      </c>
      <c r="G1515" s="1" t="str">
        <f>TEXT(Calendar[[#This Row],[Date]],"mmmm")&amp;" "&amp;TEXT(Calendar[[#This Row],[Date]],"aa")</f>
        <v>février 24</v>
      </c>
      <c r="H1515" s="1" t="str">
        <f>TEXT(Calendar[[#This Row],[Date]],"mmm")&amp;" "&amp;TEXT(Calendar[[#This Row],[Date]],"aa")</f>
        <v>févr 24</v>
      </c>
      <c r="I1515" s="2" t="str">
        <f>"S"&amp;IF(LEN(_xlfn.ISOWEEKNUM(Calendar[[#This Row],[Date]]))=1,"0"&amp;_xlfn.ISOWEEKNUM(Calendar[[#This Row],[Date]]),_xlfn.ISOWEEKNUM(Calendar[[#This Row],[Date]]))</f>
        <v>S08</v>
      </c>
      <c r="J1515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5" s="2" t="str">
        <f>TEXT(Calendar[[#This Row],[Date]],"jjjj")</f>
        <v>jeudi</v>
      </c>
      <c r="L1515" s="2">
        <f>WEEKDAY(Calendar[[#This Row],[Date]],2)</f>
        <v>4</v>
      </c>
      <c r="M1515" s="2">
        <f>DAY(Calendar[[#This Row],[Date]])</f>
        <v>22</v>
      </c>
      <c r="N1515" s="2">
        <f>Calendar[[#This Row],[Date]]-DATE(Calendar[[#This Row],[Annee]],1,1)+1</f>
        <v>53</v>
      </c>
      <c r="O1515" s="2" t="b">
        <f>IF(OR(Calendar[[#This Row],[Nom_Jour]]="Samedi",Calendar[[#This Row],[Nom_Jour]]="Dimanche"),TRUE)</f>
        <v>0</v>
      </c>
      <c r="P1515" s="1" t="b">
        <f>NOT(ISERROR(VLOOKUP(Calendar[[#This Row],[Date]],Fériés[Date Fériés],1,FALSE)))</f>
        <v>0</v>
      </c>
    </row>
    <row r="1516" spans="1:16" x14ac:dyDescent="0.3">
      <c r="A1516" s="1">
        <v>45345</v>
      </c>
      <c r="B1516" s="1" t="str">
        <f>TEXT(Calendar[[#This Row],[Date]],"aaaa")</f>
        <v>2024</v>
      </c>
      <c r="C1516" s="1" t="str">
        <f>"T"&amp;ROUNDUP(Calendar[[#This Row],[No_Mois]]/3,0)</f>
        <v>T1</v>
      </c>
      <c r="D1516">
        <f t="shared" si="25"/>
        <v>2</v>
      </c>
      <c r="E1516" s="2" t="str">
        <f>"M"&amp;Calendar[[#This Row],[No_Mois]]</f>
        <v>M2</v>
      </c>
      <c r="F1516" s="2" t="str">
        <f>Calendar[[#This Row],[Annee]]&amp;IF(LEN(Calendar[[#This Row],[No_Mois]])=1,"0"&amp;Calendar[[#This Row],[No_Mois]],Calendar[[#This Row],[No_Mois]])</f>
        <v>202402</v>
      </c>
      <c r="G1516" s="1" t="str">
        <f>TEXT(Calendar[[#This Row],[Date]],"mmmm")&amp;" "&amp;TEXT(Calendar[[#This Row],[Date]],"aa")</f>
        <v>février 24</v>
      </c>
      <c r="H1516" s="1" t="str">
        <f>TEXT(Calendar[[#This Row],[Date]],"mmm")&amp;" "&amp;TEXT(Calendar[[#This Row],[Date]],"aa")</f>
        <v>févr 24</v>
      </c>
      <c r="I1516" s="2" t="str">
        <f>"S"&amp;IF(LEN(_xlfn.ISOWEEKNUM(Calendar[[#This Row],[Date]]))=1,"0"&amp;_xlfn.ISOWEEKNUM(Calendar[[#This Row],[Date]]),_xlfn.ISOWEEKNUM(Calendar[[#This Row],[Date]]))</f>
        <v>S08</v>
      </c>
      <c r="J1516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6" s="2" t="str">
        <f>TEXT(Calendar[[#This Row],[Date]],"jjjj")</f>
        <v>vendredi</v>
      </c>
      <c r="L1516" s="2">
        <f>WEEKDAY(Calendar[[#This Row],[Date]],2)</f>
        <v>5</v>
      </c>
      <c r="M1516" s="2">
        <f>DAY(Calendar[[#This Row],[Date]])</f>
        <v>23</v>
      </c>
      <c r="N1516" s="2">
        <f>Calendar[[#This Row],[Date]]-DATE(Calendar[[#This Row],[Annee]],1,1)+1</f>
        <v>54</v>
      </c>
      <c r="O1516" s="2" t="b">
        <f>IF(OR(Calendar[[#This Row],[Nom_Jour]]="Samedi",Calendar[[#This Row],[Nom_Jour]]="Dimanche"),TRUE)</f>
        <v>0</v>
      </c>
      <c r="P1516" s="1" t="b">
        <f>NOT(ISERROR(VLOOKUP(Calendar[[#This Row],[Date]],Fériés[Date Fériés],1,FALSE)))</f>
        <v>0</v>
      </c>
    </row>
    <row r="1517" spans="1:16" x14ac:dyDescent="0.3">
      <c r="A1517" s="1">
        <v>45346</v>
      </c>
      <c r="B1517" s="1" t="str">
        <f>TEXT(Calendar[[#This Row],[Date]],"aaaa")</f>
        <v>2024</v>
      </c>
      <c r="C1517" s="1" t="str">
        <f>"T"&amp;ROUNDUP(Calendar[[#This Row],[No_Mois]]/3,0)</f>
        <v>T1</v>
      </c>
      <c r="D1517">
        <f t="shared" si="25"/>
        <v>2</v>
      </c>
      <c r="E1517" s="2" t="str">
        <f>"M"&amp;Calendar[[#This Row],[No_Mois]]</f>
        <v>M2</v>
      </c>
      <c r="F1517" s="2" t="str">
        <f>Calendar[[#This Row],[Annee]]&amp;IF(LEN(Calendar[[#This Row],[No_Mois]])=1,"0"&amp;Calendar[[#This Row],[No_Mois]],Calendar[[#This Row],[No_Mois]])</f>
        <v>202402</v>
      </c>
      <c r="G1517" s="1" t="str">
        <f>TEXT(Calendar[[#This Row],[Date]],"mmmm")&amp;" "&amp;TEXT(Calendar[[#This Row],[Date]],"aa")</f>
        <v>février 24</v>
      </c>
      <c r="H1517" s="1" t="str">
        <f>TEXT(Calendar[[#This Row],[Date]],"mmm")&amp;" "&amp;TEXT(Calendar[[#This Row],[Date]],"aa")</f>
        <v>févr 24</v>
      </c>
      <c r="I1517" s="2" t="str">
        <f>"S"&amp;IF(LEN(_xlfn.ISOWEEKNUM(Calendar[[#This Row],[Date]]))=1,"0"&amp;_xlfn.ISOWEEKNUM(Calendar[[#This Row],[Date]]),_xlfn.ISOWEEKNUM(Calendar[[#This Row],[Date]]))</f>
        <v>S08</v>
      </c>
      <c r="J1517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7" s="2" t="str">
        <f>TEXT(Calendar[[#This Row],[Date]],"jjjj")</f>
        <v>samedi</v>
      </c>
      <c r="L1517" s="2">
        <f>WEEKDAY(Calendar[[#This Row],[Date]],2)</f>
        <v>6</v>
      </c>
      <c r="M1517" s="2">
        <f>DAY(Calendar[[#This Row],[Date]])</f>
        <v>24</v>
      </c>
      <c r="N1517" s="2">
        <f>Calendar[[#This Row],[Date]]-DATE(Calendar[[#This Row],[Annee]],1,1)+1</f>
        <v>55</v>
      </c>
      <c r="O1517" s="2" t="b">
        <f>IF(OR(Calendar[[#This Row],[Nom_Jour]]="Samedi",Calendar[[#This Row],[Nom_Jour]]="Dimanche"),TRUE)</f>
        <v>1</v>
      </c>
      <c r="P1517" s="1" t="b">
        <f>NOT(ISERROR(VLOOKUP(Calendar[[#This Row],[Date]],Fériés[Date Fériés],1,FALSE)))</f>
        <v>0</v>
      </c>
    </row>
    <row r="1518" spans="1:16" x14ac:dyDescent="0.3">
      <c r="A1518" s="1">
        <v>45347</v>
      </c>
      <c r="B1518" s="1" t="str">
        <f>TEXT(Calendar[[#This Row],[Date]],"aaaa")</f>
        <v>2024</v>
      </c>
      <c r="C1518" s="1" t="str">
        <f>"T"&amp;ROUNDUP(Calendar[[#This Row],[No_Mois]]/3,0)</f>
        <v>T1</v>
      </c>
      <c r="D1518">
        <f t="shared" si="25"/>
        <v>2</v>
      </c>
      <c r="E1518" s="2" t="str">
        <f>"M"&amp;Calendar[[#This Row],[No_Mois]]</f>
        <v>M2</v>
      </c>
      <c r="F1518" s="2" t="str">
        <f>Calendar[[#This Row],[Annee]]&amp;IF(LEN(Calendar[[#This Row],[No_Mois]])=1,"0"&amp;Calendar[[#This Row],[No_Mois]],Calendar[[#This Row],[No_Mois]])</f>
        <v>202402</v>
      </c>
      <c r="G1518" s="1" t="str">
        <f>TEXT(Calendar[[#This Row],[Date]],"mmmm")&amp;" "&amp;TEXT(Calendar[[#This Row],[Date]],"aa")</f>
        <v>février 24</v>
      </c>
      <c r="H1518" s="1" t="str">
        <f>TEXT(Calendar[[#This Row],[Date]],"mmm")&amp;" "&amp;TEXT(Calendar[[#This Row],[Date]],"aa")</f>
        <v>févr 24</v>
      </c>
      <c r="I1518" s="2" t="str">
        <f>"S"&amp;IF(LEN(_xlfn.ISOWEEKNUM(Calendar[[#This Row],[Date]]))=1,"0"&amp;_xlfn.ISOWEEKNUM(Calendar[[#This Row],[Date]]),_xlfn.ISOWEEKNUM(Calendar[[#This Row],[Date]]))</f>
        <v>S08</v>
      </c>
      <c r="J1518" s="2" t="str">
        <f>Calendar[[#This Row],[Annee]]&amp;"-"&amp;IF(LEN(_xlfn.ISOWEEKNUM(Calendar[[#This Row],[Date]]))=1,"0"&amp;_xlfn.ISOWEEKNUM(Calendar[[#This Row],[Date]]),_xlfn.ISOWEEKNUM(Calendar[[#This Row],[Date]]))</f>
        <v>2024-08</v>
      </c>
      <c r="K1518" s="2" t="str">
        <f>TEXT(Calendar[[#This Row],[Date]],"jjjj")</f>
        <v>dimanche</v>
      </c>
      <c r="L1518" s="2">
        <f>WEEKDAY(Calendar[[#This Row],[Date]],2)</f>
        <v>7</v>
      </c>
      <c r="M1518" s="2">
        <f>DAY(Calendar[[#This Row],[Date]])</f>
        <v>25</v>
      </c>
      <c r="N1518" s="2">
        <f>Calendar[[#This Row],[Date]]-DATE(Calendar[[#This Row],[Annee]],1,1)+1</f>
        <v>56</v>
      </c>
      <c r="O1518" s="2" t="b">
        <f>IF(OR(Calendar[[#This Row],[Nom_Jour]]="Samedi",Calendar[[#This Row],[Nom_Jour]]="Dimanche"),TRUE)</f>
        <v>1</v>
      </c>
      <c r="P1518" s="1" t="b">
        <f>NOT(ISERROR(VLOOKUP(Calendar[[#This Row],[Date]],Fériés[Date Fériés],1,FALSE)))</f>
        <v>0</v>
      </c>
    </row>
    <row r="1519" spans="1:16" x14ac:dyDescent="0.3">
      <c r="A1519" s="1">
        <v>45348</v>
      </c>
      <c r="B1519" s="1" t="str">
        <f>TEXT(Calendar[[#This Row],[Date]],"aaaa")</f>
        <v>2024</v>
      </c>
      <c r="C1519" s="1" t="str">
        <f>"T"&amp;ROUNDUP(Calendar[[#This Row],[No_Mois]]/3,0)</f>
        <v>T1</v>
      </c>
      <c r="D1519">
        <f t="shared" si="25"/>
        <v>2</v>
      </c>
      <c r="E1519" s="2" t="str">
        <f>"M"&amp;Calendar[[#This Row],[No_Mois]]</f>
        <v>M2</v>
      </c>
      <c r="F1519" s="2" t="str">
        <f>Calendar[[#This Row],[Annee]]&amp;IF(LEN(Calendar[[#This Row],[No_Mois]])=1,"0"&amp;Calendar[[#This Row],[No_Mois]],Calendar[[#This Row],[No_Mois]])</f>
        <v>202402</v>
      </c>
      <c r="G1519" s="1" t="str">
        <f>TEXT(Calendar[[#This Row],[Date]],"mmmm")&amp;" "&amp;TEXT(Calendar[[#This Row],[Date]],"aa")</f>
        <v>février 24</v>
      </c>
      <c r="H1519" s="1" t="str">
        <f>TEXT(Calendar[[#This Row],[Date]],"mmm")&amp;" "&amp;TEXT(Calendar[[#This Row],[Date]],"aa")</f>
        <v>févr 24</v>
      </c>
      <c r="I1519" s="2" t="str">
        <f>"S"&amp;IF(LEN(_xlfn.ISOWEEKNUM(Calendar[[#This Row],[Date]]))=1,"0"&amp;_xlfn.ISOWEEKNUM(Calendar[[#This Row],[Date]]),_xlfn.ISOWEEKNUM(Calendar[[#This Row],[Date]]))</f>
        <v>S09</v>
      </c>
      <c r="J1519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19" s="2" t="str">
        <f>TEXT(Calendar[[#This Row],[Date]],"jjjj")</f>
        <v>lundi</v>
      </c>
      <c r="L1519" s="2">
        <f>WEEKDAY(Calendar[[#This Row],[Date]],2)</f>
        <v>1</v>
      </c>
      <c r="M1519" s="2">
        <f>DAY(Calendar[[#This Row],[Date]])</f>
        <v>26</v>
      </c>
      <c r="N1519" s="2">
        <f>Calendar[[#This Row],[Date]]-DATE(Calendar[[#This Row],[Annee]],1,1)+1</f>
        <v>57</v>
      </c>
      <c r="O1519" s="2" t="b">
        <f>IF(OR(Calendar[[#This Row],[Nom_Jour]]="Samedi",Calendar[[#This Row],[Nom_Jour]]="Dimanche"),TRUE)</f>
        <v>0</v>
      </c>
      <c r="P1519" s="1" t="b">
        <f>NOT(ISERROR(VLOOKUP(Calendar[[#This Row],[Date]],Fériés[Date Fériés],1,FALSE)))</f>
        <v>0</v>
      </c>
    </row>
    <row r="1520" spans="1:16" x14ac:dyDescent="0.3">
      <c r="A1520" s="1">
        <v>45349</v>
      </c>
      <c r="B1520" s="1" t="str">
        <f>TEXT(Calendar[[#This Row],[Date]],"aaaa")</f>
        <v>2024</v>
      </c>
      <c r="C1520" s="1" t="str">
        <f>"T"&amp;ROUNDUP(Calendar[[#This Row],[No_Mois]]/3,0)</f>
        <v>T1</v>
      </c>
      <c r="D1520">
        <f t="shared" si="25"/>
        <v>2</v>
      </c>
      <c r="E1520" s="2" t="str">
        <f>"M"&amp;Calendar[[#This Row],[No_Mois]]</f>
        <v>M2</v>
      </c>
      <c r="F1520" s="2" t="str">
        <f>Calendar[[#This Row],[Annee]]&amp;IF(LEN(Calendar[[#This Row],[No_Mois]])=1,"0"&amp;Calendar[[#This Row],[No_Mois]],Calendar[[#This Row],[No_Mois]])</f>
        <v>202402</v>
      </c>
      <c r="G1520" s="1" t="str">
        <f>TEXT(Calendar[[#This Row],[Date]],"mmmm")&amp;" "&amp;TEXT(Calendar[[#This Row],[Date]],"aa")</f>
        <v>février 24</v>
      </c>
      <c r="H1520" s="1" t="str">
        <f>TEXT(Calendar[[#This Row],[Date]],"mmm")&amp;" "&amp;TEXT(Calendar[[#This Row],[Date]],"aa")</f>
        <v>févr 24</v>
      </c>
      <c r="I1520" s="2" t="str">
        <f>"S"&amp;IF(LEN(_xlfn.ISOWEEKNUM(Calendar[[#This Row],[Date]]))=1,"0"&amp;_xlfn.ISOWEEKNUM(Calendar[[#This Row],[Date]]),_xlfn.ISOWEEKNUM(Calendar[[#This Row],[Date]]))</f>
        <v>S09</v>
      </c>
      <c r="J1520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20" s="2" t="str">
        <f>TEXT(Calendar[[#This Row],[Date]],"jjjj")</f>
        <v>mardi</v>
      </c>
      <c r="L1520" s="2">
        <f>WEEKDAY(Calendar[[#This Row],[Date]],2)</f>
        <v>2</v>
      </c>
      <c r="M1520" s="2">
        <f>DAY(Calendar[[#This Row],[Date]])</f>
        <v>27</v>
      </c>
      <c r="N1520" s="2">
        <f>Calendar[[#This Row],[Date]]-DATE(Calendar[[#This Row],[Annee]],1,1)+1</f>
        <v>58</v>
      </c>
      <c r="O1520" s="2" t="b">
        <f>IF(OR(Calendar[[#This Row],[Nom_Jour]]="Samedi",Calendar[[#This Row],[Nom_Jour]]="Dimanche"),TRUE)</f>
        <v>0</v>
      </c>
      <c r="P1520" s="1" t="b">
        <f>NOT(ISERROR(VLOOKUP(Calendar[[#This Row],[Date]],Fériés[Date Fériés],1,FALSE)))</f>
        <v>0</v>
      </c>
    </row>
    <row r="1521" spans="1:16" x14ac:dyDescent="0.3">
      <c r="A1521" s="1">
        <v>45350</v>
      </c>
      <c r="B1521" s="1" t="str">
        <f>TEXT(Calendar[[#This Row],[Date]],"aaaa")</f>
        <v>2024</v>
      </c>
      <c r="C1521" s="1" t="str">
        <f>"T"&amp;ROUNDUP(Calendar[[#This Row],[No_Mois]]/3,0)</f>
        <v>T1</v>
      </c>
      <c r="D1521">
        <f t="shared" si="25"/>
        <v>2</v>
      </c>
      <c r="E1521" s="2" t="str">
        <f>"M"&amp;Calendar[[#This Row],[No_Mois]]</f>
        <v>M2</v>
      </c>
      <c r="F1521" s="2" t="str">
        <f>Calendar[[#This Row],[Annee]]&amp;IF(LEN(Calendar[[#This Row],[No_Mois]])=1,"0"&amp;Calendar[[#This Row],[No_Mois]],Calendar[[#This Row],[No_Mois]])</f>
        <v>202402</v>
      </c>
      <c r="G1521" s="1" t="str">
        <f>TEXT(Calendar[[#This Row],[Date]],"mmmm")&amp;" "&amp;TEXT(Calendar[[#This Row],[Date]],"aa")</f>
        <v>février 24</v>
      </c>
      <c r="H1521" s="1" t="str">
        <f>TEXT(Calendar[[#This Row],[Date]],"mmm")&amp;" "&amp;TEXT(Calendar[[#This Row],[Date]],"aa")</f>
        <v>févr 24</v>
      </c>
      <c r="I1521" s="2" t="str">
        <f>"S"&amp;IF(LEN(_xlfn.ISOWEEKNUM(Calendar[[#This Row],[Date]]))=1,"0"&amp;_xlfn.ISOWEEKNUM(Calendar[[#This Row],[Date]]),_xlfn.ISOWEEKNUM(Calendar[[#This Row],[Date]]))</f>
        <v>S09</v>
      </c>
      <c r="J1521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21" s="2" t="str">
        <f>TEXT(Calendar[[#This Row],[Date]],"jjjj")</f>
        <v>mercredi</v>
      </c>
      <c r="L1521" s="2">
        <f>WEEKDAY(Calendar[[#This Row],[Date]],2)</f>
        <v>3</v>
      </c>
      <c r="M1521" s="2">
        <f>DAY(Calendar[[#This Row],[Date]])</f>
        <v>28</v>
      </c>
      <c r="N1521" s="2">
        <f>Calendar[[#This Row],[Date]]-DATE(Calendar[[#This Row],[Annee]],1,1)+1</f>
        <v>59</v>
      </c>
      <c r="O1521" s="2" t="b">
        <f>IF(OR(Calendar[[#This Row],[Nom_Jour]]="Samedi",Calendar[[#This Row],[Nom_Jour]]="Dimanche"),TRUE)</f>
        <v>0</v>
      </c>
      <c r="P1521" s="1" t="b">
        <f>NOT(ISERROR(VLOOKUP(Calendar[[#This Row],[Date]],Fériés[Date Fériés],1,FALSE)))</f>
        <v>0</v>
      </c>
    </row>
    <row r="1522" spans="1:16" x14ac:dyDescent="0.3">
      <c r="A1522" s="1">
        <v>45351</v>
      </c>
      <c r="B1522" s="1" t="str">
        <f>TEXT(Calendar[[#This Row],[Date]],"aaaa")</f>
        <v>2024</v>
      </c>
      <c r="C1522" s="1" t="str">
        <f>"T"&amp;ROUNDUP(Calendar[[#This Row],[No_Mois]]/3,0)</f>
        <v>T1</v>
      </c>
      <c r="D1522">
        <f t="shared" si="25"/>
        <v>2</v>
      </c>
      <c r="E1522" s="2" t="str">
        <f>"M"&amp;Calendar[[#This Row],[No_Mois]]</f>
        <v>M2</v>
      </c>
      <c r="F1522" s="2" t="str">
        <f>Calendar[[#This Row],[Annee]]&amp;IF(LEN(Calendar[[#This Row],[No_Mois]])=1,"0"&amp;Calendar[[#This Row],[No_Mois]],Calendar[[#This Row],[No_Mois]])</f>
        <v>202402</v>
      </c>
      <c r="G1522" s="1" t="str">
        <f>TEXT(Calendar[[#This Row],[Date]],"mmmm")&amp;" "&amp;TEXT(Calendar[[#This Row],[Date]],"aa")</f>
        <v>février 24</v>
      </c>
      <c r="H1522" s="1" t="str">
        <f>TEXT(Calendar[[#This Row],[Date]],"mmm")&amp;" "&amp;TEXT(Calendar[[#This Row],[Date]],"aa")</f>
        <v>févr 24</v>
      </c>
      <c r="I1522" s="2" t="str">
        <f>"S"&amp;IF(LEN(_xlfn.ISOWEEKNUM(Calendar[[#This Row],[Date]]))=1,"0"&amp;_xlfn.ISOWEEKNUM(Calendar[[#This Row],[Date]]),_xlfn.ISOWEEKNUM(Calendar[[#This Row],[Date]]))</f>
        <v>S09</v>
      </c>
      <c r="J1522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22" s="2" t="str">
        <f>TEXT(Calendar[[#This Row],[Date]],"jjjj")</f>
        <v>jeudi</v>
      </c>
      <c r="L1522" s="2">
        <f>WEEKDAY(Calendar[[#This Row],[Date]],2)</f>
        <v>4</v>
      </c>
      <c r="M1522" s="2">
        <f>DAY(Calendar[[#This Row],[Date]])</f>
        <v>29</v>
      </c>
      <c r="N1522" s="2">
        <f>Calendar[[#This Row],[Date]]-DATE(Calendar[[#This Row],[Annee]],1,1)+1</f>
        <v>60</v>
      </c>
      <c r="O1522" s="2" t="b">
        <f>IF(OR(Calendar[[#This Row],[Nom_Jour]]="Samedi",Calendar[[#This Row],[Nom_Jour]]="Dimanche"),TRUE)</f>
        <v>0</v>
      </c>
      <c r="P1522" s="1" t="b">
        <f>NOT(ISERROR(VLOOKUP(Calendar[[#This Row],[Date]],Fériés[Date Fériés],1,FALSE)))</f>
        <v>0</v>
      </c>
    </row>
    <row r="1523" spans="1:16" x14ac:dyDescent="0.3">
      <c r="A1523" s="1">
        <v>45352</v>
      </c>
      <c r="B1523" s="1" t="str">
        <f>TEXT(Calendar[[#This Row],[Date]],"aaaa")</f>
        <v>2024</v>
      </c>
      <c r="C1523" s="1" t="str">
        <f>"T"&amp;ROUNDUP(Calendar[[#This Row],[No_Mois]]/3,0)</f>
        <v>T1</v>
      </c>
      <c r="D1523">
        <f t="shared" si="25"/>
        <v>3</v>
      </c>
      <c r="E1523" s="2" t="str">
        <f>"M"&amp;Calendar[[#This Row],[No_Mois]]</f>
        <v>M3</v>
      </c>
      <c r="F1523" s="2" t="str">
        <f>Calendar[[#This Row],[Annee]]&amp;IF(LEN(Calendar[[#This Row],[No_Mois]])=1,"0"&amp;Calendar[[#This Row],[No_Mois]],Calendar[[#This Row],[No_Mois]])</f>
        <v>202403</v>
      </c>
      <c r="G1523" s="1" t="str">
        <f>TEXT(Calendar[[#This Row],[Date]],"mmmm")&amp;" "&amp;TEXT(Calendar[[#This Row],[Date]],"aa")</f>
        <v>mars 24</v>
      </c>
      <c r="H1523" s="1" t="str">
        <f>TEXT(Calendar[[#This Row],[Date]],"mmm")&amp;" "&amp;TEXT(Calendar[[#This Row],[Date]],"aa")</f>
        <v>mars 24</v>
      </c>
      <c r="I1523" s="2" t="str">
        <f>"S"&amp;IF(LEN(_xlfn.ISOWEEKNUM(Calendar[[#This Row],[Date]]))=1,"0"&amp;_xlfn.ISOWEEKNUM(Calendar[[#This Row],[Date]]),_xlfn.ISOWEEKNUM(Calendar[[#This Row],[Date]]))</f>
        <v>S09</v>
      </c>
      <c r="J1523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23" s="2" t="str">
        <f>TEXT(Calendar[[#This Row],[Date]],"jjjj")</f>
        <v>vendredi</v>
      </c>
      <c r="L1523" s="2">
        <f>WEEKDAY(Calendar[[#This Row],[Date]],2)</f>
        <v>5</v>
      </c>
      <c r="M1523" s="2">
        <f>DAY(Calendar[[#This Row],[Date]])</f>
        <v>1</v>
      </c>
      <c r="N1523" s="2">
        <f>Calendar[[#This Row],[Date]]-DATE(Calendar[[#This Row],[Annee]],1,1)+1</f>
        <v>61</v>
      </c>
      <c r="O1523" s="2" t="b">
        <f>IF(OR(Calendar[[#This Row],[Nom_Jour]]="Samedi",Calendar[[#This Row],[Nom_Jour]]="Dimanche"),TRUE)</f>
        <v>0</v>
      </c>
      <c r="P1523" s="1" t="b">
        <f>NOT(ISERROR(VLOOKUP(Calendar[[#This Row],[Date]],Fériés[Date Fériés],1,FALSE)))</f>
        <v>0</v>
      </c>
    </row>
    <row r="1524" spans="1:16" x14ac:dyDescent="0.3">
      <c r="A1524" s="1">
        <v>45353</v>
      </c>
      <c r="B1524" s="1" t="str">
        <f>TEXT(Calendar[[#This Row],[Date]],"aaaa")</f>
        <v>2024</v>
      </c>
      <c r="C1524" s="1" t="str">
        <f>"T"&amp;ROUNDUP(Calendar[[#This Row],[No_Mois]]/3,0)</f>
        <v>T1</v>
      </c>
      <c r="D1524">
        <f t="shared" si="25"/>
        <v>3</v>
      </c>
      <c r="E1524" s="2" t="str">
        <f>"M"&amp;Calendar[[#This Row],[No_Mois]]</f>
        <v>M3</v>
      </c>
      <c r="F1524" s="2" t="str">
        <f>Calendar[[#This Row],[Annee]]&amp;IF(LEN(Calendar[[#This Row],[No_Mois]])=1,"0"&amp;Calendar[[#This Row],[No_Mois]],Calendar[[#This Row],[No_Mois]])</f>
        <v>202403</v>
      </c>
      <c r="G1524" s="1" t="str">
        <f>TEXT(Calendar[[#This Row],[Date]],"mmmm")&amp;" "&amp;TEXT(Calendar[[#This Row],[Date]],"aa")</f>
        <v>mars 24</v>
      </c>
      <c r="H1524" s="1" t="str">
        <f>TEXT(Calendar[[#This Row],[Date]],"mmm")&amp;" "&amp;TEXT(Calendar[[#This Row],[Date]],"aa")</f>
        <v>mars 24</v>
      </c>
      <c r="I1524" s="2" t="str">
        <f>"S"&amp;IF(LEN(_xlfn.ISOWEEKNUM(Calendar[[#This Row],[Date]]))=1,"0"&amp;_xlfn.ISOWEEKNUM(Calendar[[#This Row],[Date]]),_xlfn.ISOWEEKNUM(Calendar[[#This Row],[Date]]))</f>
        <v>S09</v>
      </c>
      <c r="J1524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24" s="2" t="str">
        <f>TEXT(Calendar[[#This Row],[Date]],"jjjj")</f>
        <v>samedi</v>
      </c>
      <c r="L1524" s="2">
        <f>WEEKDAY(Calendar[[#This Row],[Date]],2)</f>
        <v>6</v>
      </c>
      <c r="M1524" s="2">
        <f>DAY(Calendar[[#This Row],[Date]])</f>
        <v>2</v>
      </c>
      <c r="N1524" s="2">
        <f>Calendar[[#This Row],[Date]]-DATE(Calendar[[#This Row],[Annee]],1,1)+1</f>
        <v>62</v>
      </c>
      <c r="O1524" s="2" t="b">
        <f>IF(OR(Calendar[[#This Row],[Nom_Jour]]="Samedi",Calendar[[#This Row],[Nom_Jour]]="Dimanche"),TRUE)</f>
        <v>1</v>
      </c>
      <c r="P1524" s="1" t="b">
        <f>NOT(ISERROR(VLOOKUP(Calendar[[#This Row],[Date]],Fériés[Date Fériés],1,FALSE)))</f>
        <v>0</v>
      </c>
    </row>
    <row r="1525" spans="1:16" x14ac:dyDescent="0.3">
      <c r="A1525" s="1">
        <v>45354</v>
      </c>
      <c r="B1525" s="1" t="str">
        <f>TEXT(Calendar[[#This Row],[Date]],"aaaa")</f>
        <v>2024</v>
      </c>
      <c r="C1525" s="1" t="str">
        <f>"T"&amp;ROUNDUP(Calendar[[#This Row],[No_Mois]]/3,0)</f>
        <v>T1</v>
      </c>
      <c r="D1525">
        <f t="shared" si="25"/>
        <v>3</v>
      </c>
      <c r="E1525" s="2" t="str">
        <f>"M"&amp;Calendar[[#This Row],[No_Mois]]</f>
        <v>M3</v>
      </c>
      <c r="F1525" s="2" t="str">
        <f>Calendar[[#This Row],[Annee]]&amp;IF(LEN(Calendar[[#This Row],[No_Mois]])=1,"0"&amp;Calendar[[#This Row],[No_Mois]],Calendar[[#This Row],[No_Mois]])</f>
        <v>202403</v>
      </c>
      <c r="G1525" s="1" t="str">
        <f>TEXT(Calendar[[#This Row],[Date]],"mmmm")&amp;" "&amp;TEXT(Calendar[[#This Row],[Date]],"aa")</f>
        <v>mars 24</v>
      </c>
      <c r="H1525" s="1" t="str">
        <f>TEXT(Calendar[[#This Row],[Date]],"mmm")&amp;" "&amp;TEXT(Calendar[[#This Row],[Date]],"aa")</f>
        <v>mars 24</v>
      </c>
      <c r="I1525" s="2" t="str">
        <f>"S"&amp;IF(LEN(_xlfn.ISOWEEKNUM(Calendar[[#This Row],[Date]]))=1,"0"&amp;_xlfn.ISOWEEKNUM(Calendar[[#This Row],[Date]]),_xlfn.ISOWEEKNUM(Calendar[[#This Row],[Date]]))</f>
        <v>S09</v>
      </c>
      <c r="J1525" s="2" t="str">
        <f>Calendar[[#This Row],[Annee]]&amp;"-"&amp;IF(LEN(_xlfn.ISOWEEKNUM(Calendar[[#This Row],[Date]]))=1,"0"&amp;_xlfn.ISOWEEKNUM(Calendar[[#This Row],[Date]]),_xlfn.ISOWEEKNUM(Calendar[[#This Row],[Date]]))</f>
        <v>2024-09</v>
      </c>
      <c r="K1525" s="2" t="str">
        <f>TEXT(Calendar[[#This Row],[Date]],"jjjj")</f>
        <v>dimanche</v>
      </c>
      <c r="L1525" s="2">
        <f>WEEKDAY(Calendar[[#This Row],[Date]],2)</f>
        <v>7</v>
      </c>
      <c r="M1525" s="2">
        <f>DAY(Calendar[[#This Row],[Date]])</f>
        <v>3</v>
      </c>
      <c r="N1525" s="2">
        <f>Calendar[[#This Row],[Date]]-DATE(Calendar[[#This Row],[Annee]],1,1)+1</f>
        <v>63</v>
      </c>
      <c r="O1525" s="2" t="b">
        <f>IF(OR(Calendar[[#This Row],[Nom_Jour]]="Samedi",Calendar[[#This Row],[Nom_Jour]]="Dimanche"),TRUE)</f>
        <v>1</v>
      </c>
      <c r="P1525" s="1" t="b">
        <f>NOT(ISERROR(VLOOKUP(Calendar[[#This Row],[Date]],Fériés[Date Fériés],1,FALSE)))</f>
        <v>0</v>
      </c>
    </row>
    <row r="1526" spans="1:16" x14ac:dyDescent="0.3">
      <c r="A1526" s="1">
        <v>45355</v>
      </c>
      <c r="B1526" s="1" t="str">
        <f>TEXT(Calendar[[#This Row],[Date]],"aaaa")</f>
        <v>2024</v>
      </c>
      <c r="C1526" s="1" t="str">
        <f>"T"&amp;ROUNDUP(Calendar[[#This Row],[No_Mois]]/3,0)</f>
        <v>T1</v>
      </c>
      <c r="D1526">
        <f t="shared" si="25"/>
        <v>3</v>
      </c>
      <c r="E1526" s="2" t="str">
        <f>"M"&amp;Calendar[[#This Row],[No_Mois]]</f>
        <v>M3</v>
      </c>
      <c r="F1526" s="2" t="str">
        <f>Calendar[[#This Row],[Annee]]&amp;IF(LEN(Calendar[[#This Row],[No_Mois]])=1,"0"&amp;Calendar[[#This Row],[No_Mois]],Calendar[[#This Row],[No_Mois]])</f>
        <v>202403</v>
      </c>
      <c r="G1526" s="1" t="str">
        <f>TEXT(Calendar[[#This Row],[Date]],"mmmm")&amp;" "&amp;TEXT(Calendar[[#This Row],[Date]],"aa")</f>
        <v>mars 24</v>
      </c>
      <c r="H1526" s="1" t="str">
        <f>TEXT(Calendar[[#This Row],[Date]],"mmm")&amp;" "&amp;TEXT(Calendar[[#This Row],[Date]],"aa")</f>
        <v>mars 24</v>
      </c>
      <c r="I1526" s="2" t="str">
        <f>"S"&amp;IF(LEN(_xlfn.ISOWEEKNUM(Calendar[[#This Row],[Date]]))=1,"0"&amp;_xlfn.ISOWEEKNUM(Calendar[[#This Row],[Date]]),_xlfn.ISOWEEKNUM(Calendar[[#This Row],[Date]]))</f>
        <v>S10</v>
      </c>
      <c r="J1526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26" s="2" t="str">
        <f>TEXT(Calendar[[#This Row],[Date]],"jjjj")</f>
        <v>lundi</v>
      </c>
      <c r="L1526" s="2">
        <f>WEEKDAY(Calendar[[#This Row],[Date]],2)</f>
        <v>1</v>
      </c>
      <c r="M1526" s="2">
        <f>DAY(Calendar[[#This Row],[Date]])</f>
        <v>4</v>
      </c>
      <c r="N1526" s="2">
        <f>Calendar[[#This Row],[Date]]-DATE(Calendar[[#This Row],[Annee]],1,1)+1</f>
        <v>64</v>
      </c>
      <c r="O1526" s="2" t="b">
        <f>IF(OR(Calendar[[#This Row],[Nom_Jour]]="Samedi",Calendar[[#This Row],[Nom_Jour]]="Dimanche"),TRUE)</f>
        <v>0</v>
      </c>
      <c r="P1526" s="1" t="b">
        <f>NOT(ISERROR(VLOOKUP(Calendar[[#This Row],[Date]],Fériés[Date Fériés],1,FALSE)))</f>
        <v>0</v>
      </c>
    </row>
    <row r="1527" spans="1:16" x14ac:dyDescent="0.3">
      <c r="A1527" s="1">
        <v>45356</v>
      </c>
      <c r="B1527" s="1" t="str">
        <f>TEXT(Calendar[[#This Row],[Date]],"aaaa")</f>
        <v>2024</v>
      </c>
      <c r="C1527" s="1" t="str">
        <f>"T"&amp;ROUNDUP(Calendar[[#This Row],[No_Mois]]/3,0)</f>
        <v>T1</v>
      </c>
      <c r="D1527">
        <f t="shared" si="25"/>
        <v>3</v>
      </c>
      <c r="E1527" s="2" t="str">
        <f>"M"&amp;Calendar[[#This Row],[No_Mois]]</f>
        <v>M3</v>
      </c>
      <c r="F1527" s="2" t="str">
        <f>Calendar[[#This Row],[Annee]]&amp;IF(LEN(Calendar[[#This Row],[No_Mois]])=1,"0"&amp;Calendar[[#This Row],[No_Mois]],Calendar[[#This Row],[No_Mois]])</f>
        <v>202403</v>
      </c>
      <c r="G1527" s="1" t="str">
        <f>TEXT(Calendar[[#This Row],[Date]],"mmmm")&amp;" "&amp;TEXT(Calendar[[#This Row],[Date]],"aa")</f>
        <v>mars 24</v>
      </c>
      <c r="H1527" s="1" t="str">
        <f>TEXT(Calendar[[#This Row],[Date]],"mmm")&amp;" "&amp;TEXT(Calendar[[#This Row],[Date]],"aa")</f>
        <v>mars 24</v>
      </c>
      <c r="I1527" s="2" t="str">
        <f>"S"&amp;IF(LEN(_xlfn.ISOWEEKNUM(Calendar[[#This Row],[Date]]))=1,"0"&amp;_xlfn.ISOWEEKNUM(Calendar[[#This Row],[Date]]),_xlfn.ISOWEEKNUM(Calendar[[#This Row],[Date]]))</f>
        <v>S10</v>
      </c>
      <c r="J1527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27" s="2" t="str">
        <f>TEXT(Calendar[[#This Row],[Date]],"jjjj")</f>
        <v>mardi</v>
      </c>
      <c r="L1527" s="2">
        <f>WEEKDAY(Calendar[[#This Row],[Date]],2)</f>
        <v>2</v>
      </c>
      <c r="M1527" s="2">
        <f>DAY(Calendar[[#This Row],[Date]])</f>
        <v>5</v>
      </c>
      <c r="N1527" s="2">
        <f>Calendar[[#This Row],[Date]]-DATE(Calendar[[#This Row],[Annee]],1,1)+1</f>
        <v>65</v>
      </c>
      <c r="O1527" s="2" t="b">
        <f>IF(OR(Calendar[[#This Row],[Nom_Jour]]="Samedi",Calendar[[#This Row],[Nom_Jour]]="Dimanche"),TRUE)</f>
        <v>0</v>
      </c>
      <c r="P1527" s="1" t="b">
        <f>NOT(ISERROR(VLOOKUP(Calendar[[#This Row],[Date]],Fériés[Date Fériés],1,FALSE)))</f>
        <v>0</v>
      </c>
    </row>
    <row r="1528" spans="1:16" x14ac:dyDescent="0.3">
      <c r="A1528" s="1">
        <v>45357</v>
      </c>
      <c r="B1528" s="1" t="str">
        <f>TEXT(Calendar[[#This Row],[Date]],"aaaa")</f>
        <v>2024</v>
      </c>
      <c r="C1528" s="1" t="str">
        <f>"T"&amp;ROUNDUP(Calendar[[#This Row],[No_Mois]]/3,0)</f>
        <v>T1</v>
      </c>
      <c r="D1528">
        <f t="shared" si="25"/>
        <v>3</v>
      </c>
      <c r="E1528" s="2" t="str">
        <f>"M"&amp;Calendar[[#This Row],[No_Mois]]</f>
        <v>M3</v>
      </c>
      <c r="F1528" s="2" t="str">
        <f>Calendar[[#This Row],[Annee]]&amp;IF(LEN(Calendar[[#This Row],[No_Mois]])=1,"0"&amp;Calendar[[#This Row],[No_Mois]],Calendar[[#This Row],[No_Mois]])</f>
        <v>202403</v>
      </c>
      <c r="G1528" s="1" t="str">
        <f>TEXT(Calendar[[#This Row],[Date]],"mmmm")&amp;" "&amp;TEXT(Calendar[[#This Row],[Date]],"aa")</f>
        <v>mars 24</v>
      </c>
      <c r="H1528" s="1" t="str">
        <f>TEXT(Calendar[[#This Row],[Date]],"mmm")&amp;" "&amp;TEXT(Calendar[[#This Row],[Date]],"aa")</f>
        <v>mars 24</v>
      </c>
      <c r="I1528" s="2" t="str">
        <f>"S"&amp;IF(LEN(_xlfn.ISOWEEKNUM(Calendar[[#This Row],[Date]]))=1,"0"&amp;_xlfn.ISOWEEKNUM(Calendar[[#This Row],[Date]]),_xlfn.ISOWEEKNUM(Calendar[[#This Row],[Date]]))</f>
        <v>S10</v>
      </c>
      <c r="J1528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28" s="2" t="str">
        <f>TEXT(Calendar[[#This Row],[Date]],"jjjj")</f>
        <v>mercredi</v>
      </c>
      <c r="L1528" s="2">
        <f>WEEKDAY(Calendar[[#This Row],[Date]],2)</f>
        <v>3</v>
      </c>
      <c r="M1528" s="2">
        <f>DAY(Calendar[[#This Row],[Date]])</f>
        <v>6</v>
      </c>
      <c r="N1528" s="2">
        <f>Calendar[[#This Row],[Date]]-DATE(Calendar[[#This Row],[Annee]],1,1)+1</f>
        <v>66</v>
      </c>
      <c r="O1528" s="2" t="b">
        <f>IF(OR(Calendar[[#This Row],[Nom_Jour]]="Samedi",Calendar[[#This Row],[Nom_Jour]]="Dimanche"),TRUE)</f>
        <v>0</v>
      </c>
      <c r="P1528" s="1" t="b">
        <f>NOT(ISERROR(VLOOKUP(Calendar[[#This Row],[Date]],Fériés[Date Fériés],1,FALSE)))</f>
        <v>0</v>
      </c>
    </row>
    <row r="1529" spans="1:16" x14ac:dyDescent="0.3">
      <c r="A1529" s="1">
        <v>45358</v>
      </c>
      <c r="B1529" s="1" t="str">
        <f>TEXT(Calendar[[#This Row],[Date]],"aaaa")</f>
        <v>2024</v>
      </c>
      <c r="C1529" s="1" t="str">
        <f>"T"&amp;ROUNDUP(Calendar[[#This Row],[No_Mois]]/3,0)</f>
        <v>T1</v>
      </c>
      <c r="D1529">
        <f t="shared" si="25"/>
        <v>3</v>
      </c>
      <c r="E1529" s="2" t="str">
        <f>"M"&amp;Calendar[[#This Row],[No_Mois]]</f>
        <v>M3</v>
      </c>
      <c r="F1529" s="2" t="str">
        <f>Calendar[[#This Row],[Annee]]&amp;IF(LEN(Calendar[[#This Row],[No_Mois]])=1,"0"&amp;Calendar[[#This Row],[No_Mois]],Calendar[[#This Row],[No_Mois]])</f>
        <v>202403</v>
      </c>
      <c r="G1529" s="1" t="str">
        <f>TEXT(Calendar[[#This Row],[Date]],"mmmm")&amp;" "&amp;TEXT(Calendar[[#This Row],[Date]],"aa")</f>
        <v>mars 24</v>
      </c>
      <c r="H1529" s="1" t="str">
        <f>TEXT(Calendar[[#This Row],[Date]],"mmm")&amp;" "&amp;TEXT(Calendar[[#This Row],[Date]],"aa")</f>
        <v>mars 24</v>
      </c>
      <c r="I1529" s="2" t="str">
        <f>"S"&amp;IF(LEN(_xlfn.ISOWEEKNUM(Calendar[[#This Row],[Date]]))=1,"0"&amp;_xlfn.ISOWEEKNUM(Calendar[[#This Row],[Date]]),_xlfn.ISOWEEKNUM(Calendar[[#This Row],[Date]]))</f>
        <v>S10</v>
      </c>
      <c r="J1529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29" s="2" t="str">
        <f>TEXT(Calendar[[#This Row],[Date]],"jjjj")</f>
        <v>jeudi</v>
      </c>
      <c r="L1529" s="2">
        <f>WEEKDAY(Calendar[[#This Row],[Date]],2)</f>
        <v>4</v>
      </c>
      <c r="M1529" s="2">
        <f>DAY(Calendar[[#This Row],[Date]])</f>
        <v>7</v>
      </c>
      <c r="N1529" s="2">
        <f>Calendar[[#This Row],[Date]]-DATE(Calendar[[#This Row],[Annee]],1,1)+1</f>
        <v>67</v>
      </c>
      <c r="O1529" s="2" t="b">
        <f>IF(OR(Calendar[[#This Row],[Nom_Jour]]="Samedi",Calendar[[#This Row],[Nom_Jour]]="Dimanche"),TRUE)</f>
        <v>0</v>
      </c>
      <c r="P1529" s="1" t="b">
        <f>NOT(ISERROR(VLOOKUP(Calendar[[#This Row],[Date]],Fériés[Date Fériés],1,FALSE)))</f>
        <v>0</v>
      </c>
    </row>
    <row r="1530" spans="1:16" x14ac:dyDescent="0.3">
      <c r="A1530" s="1">
        <v>45359</v>
      </c>
      <c r="B1530" s="1" t="str">
        <f>TEXT(Calendar[[#This Row],[Date]],"aaaa")</f>
        <v>2024</v>
      </c>
      <c r="C1530" s="1" t="str">
        <f>"T"&amp;ROUNDUP(Calendar[[#This Row],[No_Mois]]/3,0)</f>
        <v>T1</v>
      </c>
      <c r="D1530">
        <f t="shared" si="25"/>
        <v>3</v>
      </c>
      <c r="E1530" s="2" t="str">
        <f>"M"&amp;Calendar[[#This Row],[No_Mois]]</f>
        <v>M3</v>
      </c>
      <c r="F1530" s="2" t="str">
        <f>Calendar[[#This Row],[Annee]]&amp;IF(LEN(Calendar[[#This Row],[No_Mois]])=1,"0"&amp;Calendar[[#This Row],[No_Mois]],Calendar[[#This Row],[No_Mois]])</f>
        <v>202403</v>
      </c>
      <c r="G1530" s="1" t="str">
        <f>TEXT(Calendar[[#This Row],[Date]],"mmmm")&amp;" "&amp;TEXT(Calendar[[#This Row],[Date]],"aa")</f>
        <v>mars 24</v>
      </c>
      <c r="H1530" s="1" t="str">
        <f>TEXT(Calendar[[#This Row],[Date]],"mmm")&amp;" "&amp;TEXT(Calendar[[#This Row],[Date]],"aa")</f>
        <v>mars 24</v>
      </c>
      <c r="I1530" s="2" t="str">
        <f>"S"&amp;IF(LEN(_xlfn.ISOWEEKNUM(Calendar[[#This Row],[Date]]))=1,"0"&amp;_xlfn.ISOWEEKNUM(Calendar[[#This Row],[Date]]),_xlfn.ISOWEEKNUM(Calendar[[#This Row],[Date]]))</f>
        <v>S10</v>
      </c>
      <c r="J1530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30" s="2" t="str">
        <f>TEXT(Calendar[[#This Row],[Date]],"jjjj")</f>
        <v>vendredi</v>
      </c>
      <c r="L1530" s="2">
        <f>WEEKDAY(Calendar[[#This Row],[Date]],2)</f>
        <v>5</v>
      </c>
      <c r="M1530" s="2">
        <f>DAY(Calendar[[#This Row],[Date]])</f>
        <v>8</v>
      </c>
      <c r="N1530" s="2">
        <f>Calendar[[#This Row],[Date]]-DATE(Calendar[[#This Row],[Annee]],1,1)+1</f>
        <v>68</v>
      </c>
      <c r="O1530" s="2" t="b">
        <f>IF(OR(Calendar[[#This Row],[Nom_Jour]]="Samedi",Calendar[[#This Row],[Nom_Jour]]="Dimanche"),TRUE)</f>
        <v>0</v>
      </c>
      <c r="P1530" s="1" t="b">
        <f>NOT(ISERROR(VLOOKUP(Calendar[[#This Row],[Date]],Fériés[Date Fériés],1,FALSE)))</f>
        <v>0</v>
      </c>
    </row>
    <row r="1531" spans="1:16" x14ac:dyDescent="0.3">
      <c r="A1531" s="1">
        <v>45360</v>
      </c>
      <c r="B1531" s="1" t="str">
        <f>TEXT(Calendar[[#This Row],[Date]],"aaaa")</f>
        <v>2024</v>
      </c>
      <c r="C1531" s="1" t="str">
        <f>"T"&amp;ROUNDUP(Calendar[[#This Row],[No_Mois]]/3,0)</f>
        <v>T1</v>
      </c>
      <c r="D1531">
        <f t="shared" si="25"/>
        <v>3</v>
      </c>
      <c r="E1531" s="2" t="str">
        <f>"M"&amp;Calendar[[#This Row],[No_Mois]]</f>
        <v>M3</v>
      </c>
      <c r="F1531" s="2" t="str">
        <f>Calendar[[#This Row],[Annee]]&amp;IF(LEN(Calendar[[#This Row],[No_Mois]])=1,"0"&amp;Calendar[[#This Row],[No_Mois]],Calendar[[#This Row],[No_Mois]])</f>
        <v>202403</v>
      </c>
      <c r="G1531" s="1" t="str">
        <f>TEXT(Calendar[[#This Row],[Date]],"mmmm")&amp;" "&amp;TEXT(Calendar[[#This Row],[Date]],"aa")</f>
        <v>mars 24</v>
      </c>
      <c r="H1531" s="1" t="str">
        <f>TEXT(Calendar[[#This Row],[Date]],"mmm")&amp;" "&amp;TEXT(Calendar[[#This Row],[Date]],"aa")</f>
        <v>mars 24</v>
      </c>
      <c r="I1531" s="2" t="str">
        <f>"S"&amp;IF(LEN(_xlfn.ISOWEEKNUM(Calendar[[#This Row],[Date]]))=1,"0"&amp;_xlfn.ISOWEEKNUM(Calendar[[#This Row],[Date]]),_xlfn.ISOWEEKNUM(Calendar[[#This Row],[Date]]))</f>
        <v>S10</v>
      </c>
      <c r="J1531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31" s="2" t="str">
        <f>TEXT(Calendar[[#This Row],[Date]],"jjjj")</f>
        <v>samedi</v>
      </c>
      <c r="L1531" s="2">
        <f>WEEKDAY(Calendar[[#This Row],[Date]],2)</f>
        <v>6</v>
      </c>
      <c r="M1531" s="2">
        <f>DAY(Calendar[[#This Row],[Date]])</f>
        <v>9</v>
      </c>
      <c r="N1531" s="2">
        <f>Calendar[[#This Row],[Date]]-DATE(Calendar[[#This Row],[Annee]],1,1)+1</f>
        <v>69</v>
      </c>
      <c r="O1531" s="2" t="b">
        <f>IF(OR(Calendar[[#This Row],[Nom_Jour]]="Samedi",Calendar[[#This Row],[Nom_Jour]]="Dimanche"),TRUE)</f>
        <v>1</v>
      </c>
      <c r="P1531" s="1" t="b">
        <f>NOT(ISERROR(VLOOKUP(Calendar[[#This Row],[Date]],Fériés[Date Fériés],1,FALSE)))</f>
        <v>0</v>
      </c>
    </row>
    <row r="1532" spans="1:16" x14ac:dyDescent="0.3">
      <c r="A1532" s="1">
        <v>45361</v>
      </c>
      <c r="B1532" s="1" t="str">
        <f>TEXT(Calendar[[#This Row],[Date]],"aaaa")</f>
        <v>2024</v>
      </c>
      <c r="C1532" s="1" t="str">
        <f>"T"&amp;ROUNDUP(Calendar[[#This Row],[No_Mois]]/3,0)</f>
        <v>T1</v>
      </c>
      <c r="D1532">
        <f t="shared" si="25"/>
        <v>3</v>
      </c>
      <c r="E1532" s="2" t="str">
        <f>"M"&amp;Calendar[[#This Row],[No_Mois]]</f>
        <v>M3</v>
      </c>
      <c r="F1532" s="2" t="str">
        <f>Calendar[[#This Row],[Annee]]&amp;IF(LEN(Calendar[[#This Row],[No_Mois]])=1,"0"&amp;Calendar[[#This Row],[No_Mois]],Calendar[[#This Row],[No_Mois]])</f>
        <v>202403</v>
      </c>
      <c r="G1532" s="1" t="str">
        <f>TEXT(Calendar[[#This Row],[Date]],"mmmm")&amp;" "&amp;TEXT(Calendar[[#This Row],[Date]],"aa")</f>
        <v>mars 24</v>
      </c>
      <c r="H1532" s="1" t="str">
        <f>TEXT(Calendar[[#This Row],[Date]],"mmm")&amp;" "&amp;TEXT(Calendar[[#This Row],[Date]],"aa")</f>
        <v>mars 24</v>
      </c>
      <c r="I1532" s="2" t="str">
        <f>"S"&amp;IF(LEN(_xlfn.ISOWEEKNUM(Calendar[[#This Row],[Date]]))=1,"0"&amp;_xlfn.ISOWEEKNUM(Calendar[[#This Row],[Date]]),_xlfn.ISOWEEKNUM(Calendar[[#This Row],[Date]]))</f>
        <v>S10</v>
      </c>
      <c r="J1532" s="2" t="str">
        <f>Calendar[[#This Row],[Annee]]&amp;"-"&amp;IF(LEN(_xlfn.ISOWEEKNUM(Calendar[[#This Row],[Date]]))=1,"0"&amp;_xlfn.ISOWEEKNUM(Calendar[[#This Row],[Date]]),_xlfn.ISOWEEKNUM(Calendar[[#This Row],[Date]]))</f>
        <v>2024-10</v>
      </c>
      <c r="K1532" s="2" t="str">
        <f>TEXT(Calendar[[#This Row],[Date]],"jjjj")</f>
        <v>dimanche</v>
      </c>
      <c r="L1532" s="2">
        <f>WEEKDAY(Calendar[[#This Row],[Date]],2)</f>
        <v>7</v>
      </c>
      <c r="M1532" s="2">
        <f>DAY(Calendar[[#This Row],[Date]])</f>
        <v>10</v>
      </c>
      <c r="N1532" s="2">
        <f>Calendar[[#This Row],[Date]]-DATE(Calendar[[#This Row],[Annee]],1,1)+1</f>
        <v>70</v>
      </c>
      <c r="O1532" s="2" t="b">
        <f>IF(OR(Calendar[[#This Row],[Nom_Jour]]="Samedi",Calendar[[#This Row],[Nom_Jour]]="Dimanche"),TRUE)</f>
        <v>1</v>
      </c>
      <c r="P1532" s="1" t="b">
        <f>NOT(ISERROR(VLOOKUP(Calendar[[#This Row],[Date]],Fériés[Date Fériés],1,FALSE)))</f>
        <v>0</v>
      </c>
    </row>
    <row r="1533" spans="1:16" x14ac:dyDescent="0.3">
      <c r="A1533" s="1">
        <v>45362</v>
      </c>
      <c r="B1533" s="1" t="str">
        <f>TEXT(Calendar[[#This Row],[Date]],"aaaa")</f>
        <v>2024</v>
      </c>
      <c r="C1533" s="1" t="str">
        <f>"T"&amp;ROUNDUP(Calendar[[#This Row],[No_Mois]]/3,0)</f>
        <v>T1</v>
      </c>
      <c r="D1533">
        <f t="shared" si="25"/>
        <v>3</v>
      </c>
      <c r="E1533" s="2" t="str">
        <f>"M"&amp;Calendar[[#This Row],[No_Mois]]</f>
        <v>M3</v>
      </c>
      <c r="F1533" s="2" t="str">
        <f>Calendar[[#This Row],[Annee]]&amp;IF(LEN(Calendar[[#This Row],[No_Mois]])=1,"0"&amp;Calendar[[#This Row],[No_Mois]],Calendar[[#This Row],[No_Mois]])</f>
        <v>202403</v>
      </c>
      <c r="G1533" s="1" t="str">
        <f>TEXT(Calendar[[#This Row],[Date]],"mmmm")&amp;" "&amp;TEXT(Calendar[[#This Row],[Date]],"aa")</f>
        <v>mars 24</v>
      </c>
      <c r="H1533" s="1" t="str">
        <f>TEXT(Calendar[[#This Row],[Date]],"mmm")&amp;" "&amp;TEXT(Calendar[[#This Row],[Date]],"aa")</f>
        <v>mars 24</v>
      </c>
      <c r="I1533" s="2" t="str">
        <f>"S"&amp;IF(LEN(_xlfn.ISOWEEKNUM(Calendar[[#This Row],[Date]]))=1,"0"&amp;_xlfn.ISOWEEKNUM(Calendar[[#This Row],[Date]]),_xlfn.ISOWEEKNUM(Calendar[[#This Row],[Date]]))</f>
        <v>S11</v>
      </c>
      <c r="J1533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3" s="2" t="str">
        <f>TEXT(Calendar[[#This Row],[Date]],"jjjj")</f>
        <v>lundi</v>
      </c>
      <c r="L1533" s="2">
        <f>WEEKDAY(Calendar[[#This Row],[Date]],2)</f>
        <v>1</v>
      </c>
      <c r="M1533" s="2">
        <f>DAY(Calendar[[#This Row],[Date]])</f>
        <v>11</v>
      </c>
      <c r="N1533" s="2">
        <f>Calendar[[#This Row],[Date]]-DATE(Calendar[[#This Row],[Annee]],1,1)+1</f>
        <v>71</v>
      </c>
      <c r="O1533" s="2" t="b">
        <f>IF(OR(Calendar[[#This Row],[Nom_Jour]]="Samedi",Calendar[[#This Row],[Nom_Jour]]="Dimanche"),TRUE)</f>
        <v>0</v>
      </c>
      <c r="P1533" s="1" t="b">
        <f>NOT(ISERROR(VLOOKUP(Calendar[[#This Row],[Date]],Fériés[Date Fériés],1,FALSE)))</f>
        <v>0</v>
      </c>
    </row>
    <row r="1534" spans="1:16" x14ac:dyDescent="0.3">
      <c r="A1534" s="1">
        <v>45363</v>
      </c>
      <c r="B1534" s="1" t="str">
        <f>TEXT(Calendar[[#This Row],[Date]],"aaaa")</f>
        <v>2024</v>
      </c>
      <c r="C1534" s="1" t="str">
        <f>"T"&amp;ROUNDUP(Calendar[[#This Row],[No_Mois]]/3,0)</f>
        <v>T1</v>
      </c>
      <c r="D1534">
        <f t="shared" si="25"/>
        <v>3</v>
      </c>
      <c r="E1534" s="2" t="str">
        <f>"M"&amp;Calendar[[#This Row],[No_Mois]]</f>
        <v>M3</v>
      </c>
      <c r="F1534" s="2" t="str">
        <f>Calendar[[#This Row],[Annee]]&amp;IF(LEN(Calendar[[#This Row],[No_Mois]])=1,"0"&amp;Calendar[[#This Row],[No_Mois]],Calendar[[#This Row],[No_Mois]])</f>
        <v>202403</v>
      </c>
      <c r="G1534" s="1" t="str">
        <f>TEXT(Calendar[[#This Row],[Date]],"mmmm")&amp;" "&amp;TEXT(Calendar[[#This Row],[Date]],"aa")</f>
        <v>mars 24</v>
      </c>
      <c r="H1534" s="1" t="str">
        <f>TEXT(Calendar[[#This Row],[Date]],"mmm")&amp;" "&amp;TEXT(Calendar[[#This Row],[Date]],"aa")</f>
        <v>mars 24</v>
      </c>
      <c r="I1534" s="2" t="str">
        <f>"S"&amp;IF(LEN(_xlfn.ISOWEEKNUM(Calendar[[#This Row],[Date]]))=1,"0"&amp;_xlfn.ISOWEEKNUM(Calendar[[#This Row],[Date]]),_xlfn.ISOWEEKNUM(Calendar[[#This Row],[Date]]))</f>
        <v>S11</v>
      </c>
      <c r="J1534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4" s="2" t="str">
        <f>TEXT(Calendar[[#This Row],[Date]],"jjjj")</f>
        <v>mardi</v>
      </c>
      <c r="L1534" s="2">
        <f>WEEKDAY(Calendar[[#This Row],[Date]],2)</f>
        <v>2</v>
      </c>
      <c r="M1534" s="2">
        <f>DAY(Calendar[[#This Row],[Date]])</f>
        <v>12</v>
      </c>
      <c r="N1534" s="2">
        <f>Calendar[[#This Row],[Date]]-DATE(Calendar[[#This Row],[Annee]],1,1)+1</f>
        <v>72</v>
      </c>
      <c r="O1534" s="2" t="b">
        <f>IF(OR(Calendar[[#This Row],[Nom_Jour]]="Samedi",Calendar[[#This Row],[Nom_Jour]]="Dimanche"),TRUE)</f>
        <v>0</v>
      </c>
      <c r="P1534" s="1" t="b">
        <f>NOT(ISERROR(VLOOKUP(Calendar[[#This Row],[Date]],Fériés[Date Fériés],1,FALSE)))</f>
        <v>0</v>
      </c>
    </row>
    <row r="1535" spans="1:16" x14ac:dyDescent="0.3">
      <c r="A1535" s="1">
        <v>45364</v>
      </c>
      <c r="B1535" s="1" t="str">
        <f>TEXT(Calendar[[#This Row],[Date]],"aaaa")</f>
        <v>2024</v>
      </c>
      <c r="C1535" s="1" t="str">
        <f>"T"&amp;ROUNDUP(Calendar[[#This Row],[No_Mois]]/3,0)</f>
        <v>T1</v>
      </c>
      <c r="D1535">
        <f t="shared" si="25"/>
        <v>3</v>
      </c>
      <c r="E1535" s="2" t="str">
        <f>"M"&amp;Calendar[[#This Row],[No_Mois]]</f>
        <v>M3</v>
      </c>
      <c r="F1535" s="2" t="str">
        <f>Calendar[[#This Row],[Annee]]&amp;IF(LEN(Calendar[[#This Row],[No_Mois]])=1,"0"&amp;Calendar[[#This Row],[No_Mois]],Calendar[[#This Row],[No_Mois]])</f>
        <v>202403</v>
      </c>
      <c r="G1535" s="1" t="str">
        <f>TEXT(Calendar[[#This Row],[Date]],"mmmm")&amp;" "&amp;TEXT(Calendar[[#This Row],[Date]],"aa")</f>
        <v>mars 24</v>
      </c>
      <c r="H1535" s="1" t="str">
        <f>TEXT(Calendar[[#This Row],[Date]],"mmm")&amp;" "&amp;TEXT(Calendar[[#This Row],[Date]],"aa")</f>
        <v>mars 24</v>
      </c>
      <c r="I1535" s="2" t="str">
        <f>"S"&amp;IF(LEN(_xlfn.ISOWEEKNUM(Calendar[[#This Row],[Date]]))=1,"0"&amp;_xlfn.ISOWEEKNUM(Calendar[[#This Row],[Date]]),_xlfn.ISOWEEKNUM(Calendar[[#This Row],[Date]]))</f>
        <v>S11</v>
      </c>
      <c r="J1535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5" s="2" t="str">
        <f>TEXT(Calendar[[#This Row],[Date]],"jjjj")</f>
        <v>mercredi</v>
      </c>
      <c r="L1535" s="2">
        <f>WEEKDAY(Calendar[[#This Row],[Date]],2)</f>
        <v>3</v>
      </c>
      <c r="M1535" s="2">
        <f>DAY(Calendar[[#This Row],[Date]])</f>
        <v>13</v>
      </c>
      <c r="N1535" s="2">
        <f>Calendar[[#This Row],[Date]]-DATE(Calendar[[#This Row],[Annee]],1,1)+1</f>
        <v>73</v>
      </c>
      <c r="O1535" s="2" t="b">
        <f>IF(OR(Calendar[[#This Row],[Nom_Jour]]="Samedi",Calendar[[#This Row],[Nom_Jour]]="Dimanche"),TRUE)</f>
        <v>0</v>
      </c>
      <c r="P1535" s="1" t="b">
        <f>NOT(ISERROR(VLOOKUP(Calendar[[#This Row],[Date]],Fériés[Date Fériés],1,FALSE)))</f>
        <v>0</v>
      </c>
    </row>
    <row r="1536" spans="1:16" x14ac:dyDescent="0.3">
      <c r="A1536" s="1">
        <v>45365</v>
      </c>
      <c r="B1536" s="1" t="str">
        <f>TEXT(Calendar[[#This Row],[Date]],"aaaa")</f>
        <v>2024</v>
      </c>
      <c r="C1536" s="1" t="str">
        <f>"T"&amp;ROUNDUP(Calendar[[#This Row],[No_Mois]]/3,0)</f>
        <v>T1</v>
      </c>
      <c r="D1536">
        <f t="shared" si="25"/>
        <v>3</v>
      </c>
      <c r="E1536" s="2" t="str">
        <f>"M"&amp;Calendar[[#This Row],[No_Mois]]</f>
        <v>M3</v>
      </c>
      <c r="F1536" s="2" t="str">
        <f>Calendar[[#This Row],[Annee]]&amp;IF(LEN(Calendar[[#This Row],[No_Mois]])=1,"0"&amp;Calendar[[#This Row],[No_Mois]],Calendar[[#This Row],[No_Mois]])</f>
        <v>202403</v>
      </c>
      <c r="G1536" s="1" t="str">
        <f>TEXT(Calendar[[#This Row],[Date]],"mmmm")&amp;" "&amp;TEXT(Calendar[[#This Row],[Date]],"aa")</f>
        <v>mars 24</v>
      </c>
      <c r="H1536" s="1" t="str">
        <f>TEXT(Calendar[[#This Row],[Date]],"mmm")&amp;" "&amp;TEXT(Calendar[[#This Row],[Date]],"aa")</f>
        <v>mars 24</v>
      </c>
      <c r="I1536" s="2" t="str">
        <f>"S"&amp;IF(LEN(_xlfn.ISOWEEKNUM(Calendar[[#This Row],[Date]]))=1,"0"&amp;_xlfn.ISOWEEKNUM(Calendar[[#This Row],[Date]]),_xlfn.ISOWEEKNUM(Calendar[[#This Row],[Date]]))</f>
        <v>S11</v>
      </c>
      <c r="J1536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6" s="2" t="str">
        <f>TEXT(Calendar[[#This Row],[Date]],"jjjj")</f>
        <v>jeudi</v>
      </c>
      <c r="L1536" s="2">
        <f>WEEKDAY(Calendar[[#This Row],[Date]],2)</f>
        <v>4</v>
      </c>
      <c r="M1536" s="2">
        <f>DAY(Calendar[[#This Row],[Date]])</f>
        <v>14</v>
      </c>
      <c r="N1536" s="2">
        <f>Calendar[[#This Row],[Date]]-DATE(Calendar[[#This Row],[Annee]],1,1)+1</f>
        <v>74</v>
      </c>
      <c r="O1536" s="2" t="b">
        <f>IF(OR(Calendar[[#This Row],[Nom_Jour]]="Samedi",Calendar[[#This Row],[Nom_Jour]]="Dimanche"),TRUE)</f>
        <v>0</v>
      </c>
      <c r="P1536" s="1" t="b">
        <f>NOT(ISERROR(VLOOKUP(Calendar[[#This Row],[Date]],Fériés[Date Fériés],1,FALSE)))</f>
        <v>0</v>
      </c>
    </row>
    <row r="1537" spans="1:16" x14ac:dyDescent="0.3">
      <c r="A1537" s="1">
        <v>45366</v>
      </c>
      <c r="B1537" s="1" t="str">
        <f>TEXT(Calendar[[#This Row],[Date]],"aaaa")</f>
        <v>2024</v>
      </c>
      <c r="C1537" s="1" t="str">
        <f>"T"&amp;ROUNDUP(Calendar[[#This Row],[No_Mois]]/3,0)</f>
        <v>T1</v>
      </c>
      <c r="D1537">
        <f t="shared" si="25"/>
        <v>3</v>
      </c>
      <c r="E1537" s="2" t="str">
        <f>"M"&amp;Calendar[[#This Row],[No_Mois]]</f>
        <v>M3</v>
      </c>
      <c r="F1537" s="2" t="str">
        <f>Calendar[[#This Row],[Annee]]&amp;IF(LEN(Calendar[[#This Row],[No_Mois]])=1,"0"&amp;Calendar[[#This Row],[No_Mois]],Calendar[[#This Row],[No_Mois]])</f>
        <v>202403</v>
      </c>
      <c r="G1537" s="1" t="str">
        <f>TEXT(Calendar[[#This Row],[Date]],"mmmm")&amp;" "&amp;TEXT(Calendar[[#This Row],[Date]],"aa")</f>
        <v>mars 24</v>
      </c>
      <c r="H1537" s="1" t="str">
        <f>TEXT(Calendar[[#This Row],[Date]],"mmm")&amp;" "&amp;TEXT(Calendar[[#This Row],[Date]],"aa")</f>
        <v>mars 24</v>
      </c>
      <c r="I1537" s="2" t="str">
        <f>"S"&amp;IF(LEN(_xlfn.ISOWEEKNUM(Calendar[[#This Row],[Date]]))=1,"0"&amp;_xlfn.ISOWEEKNUM(Calendar[[#This Row],[Date]]),_xlfn.ISOWEEKNUM(Calendar[[#This Row],[Date]]))</f>
        <v>S11</v>
      </c>
      <c r="J1537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7" s="2" t="str">
        <f>TEXT(Calendar[[#This Row],[Date]],"jjjj")</f>
        <v>vendredi</v>
      </c>
      <c r="L1537" s="2">
        <f>WEEKDAY(Calendar[[#This Row],[Date]],2)</f>
        <v>5</v>
      </c>
      <c r="M1537" s="2">
        <f>DAY(Calendar[[#This Row],[Date]])</f>
        <v>15</v>
      </c>
      <c r="N1537" s="2">
        <f>Calendar[[#This Row],[Date]]-DATE(Calendar[[#This Row],[Annee]],1,1)+1</f>
        <v>75</v>
      </c>
      <c r="O1537" s="2" t="b">
        <f>IF(OR(Calendar[[#This Row],[Nom_Jour]]="Samedi",Calendar[[#This Row],[Nom_Jour]]="Dimanche"),TRUE)</f>
        <v>0</v>
      </c>
      <c r="P1537" s="1" t="b">
        <f>NOT(ISERROR(VLOOKUP(Calendar[[#This Row],[Date]],Fériés[Date Fériés],1,FALSE)))</f>
        <v>0</v>
      </c>
    </row>
    <row r="1538" spans="1:16" x14ac:dyDescent="0.3">
      <c r="A1538" s="1">
        <v>45367</v>
      </c>
      <c r="B1538" s="1" t="str">
        <f>TEXT(Calendar[[#This Row],[Date]],"aaaa")</f>
        <v>2024</v>
      </c>
      <c r="C1538" s="1" t="str">
        <f>"T"&amp;ROUNDUP(Calendar[[#This Row],[No_Mois]]/3,0)</f>
        <v>T1</v>
      </c>
      <c r="D1538">
        <f t="shared" si="25"/>
        <v>3</v>
      </c>
      <c r="E1538" s="2" t="str">
        <f>"M"&amp;Calendar[[#This Row],[No_Mois]]</f>
        <v>M3</v>
      </c>
      <c r="F1538" s="2" t="str">
        <f>Calendar[[#This Row],[Annee]]&amp;IF(LEN(Calendar[[#This Row],[No_Mois]])=1,"0"&amp;Calendar[[#This Row],[No_Mois]],Calendar[[#This Row],[No_Mois]])</f>
        <v>202403</v>
      </c>
      <c r="G1538" s="1" t="str">
        <f>TEXT(Calendar[[#This Row],[Date]],"mmmm")&amp;" "&amp;TEXT(Calendar[[#This Row],[Date]],"aa")</f>
        <v>mars 24</v>
      </c>
      <c r="H1538" s="1" t="str">
        <f>TEXT(Calendar[[#This Row],[Date]],"mmm")&amp;" "&amp;TEXT(Calendar[[#This Row],[Date]],"aa")</f>
        <v>mars 24</v>
      </c>
      <c r="I1538" s="2" t="str">
        <f>"S"&amp;IF(LEN(_xlfn.ISOWEEKNUM(Calendar[[#This Row],[Date]]))=1,"0"&amp;_xlfn.ISOWEEKNUM(Calendar[[#This Row],[Date]]),_xlfn.ISOWEEKNUM(Calendar[[#This Row],[Date]]))</f>
        <v>S11</v>
      </c>
      <c r="J1538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8" s="2" t="str">
        <f>TEXT(Calendar[[#This Row],[Date]],"jjjj")</f>
        <v>samedi</v>
      </c>
      <c r="L1538" s="2">
        <f>WEEKDAY(Calendar[[#This Row],[Date]],2)</f>
        <v>6</v>
      </c>
      <c r="M1538" s="2">
        <f>DAY(Calendar[[#This Row],[Date]])</f>
        <v>16</v>
      </c>
      <c r="N1538" s="2">
        <f>Calendar[[#This Row],[Date]]-DATE(Calendar[[#This Row],[Annee]],1,1)+1</f>
        <v>76</v>
      </c>
      <c r="O1538" s="2" t="b">
        <f>IF(OR(Calendar[[#This Row],[Nom_Jour]]="Samedi",Calendar[[#This Row],[Nom_Jour]]="Dimanche"),TRUE)</f>
        <v>1</v>
      </c>
      <c r="P1538" s="1" t="b">
        <f>NOT(ISERROR(VLOOKUP(Calendar[[#This Row],[Date]],Fériés[Date Fériés],1,FALSE)))</f>
        <v>0</v>
      </c>
    </row>
    <row r="1539" spans="1:16" x14ac:dyDescent="0.3">
      <c r="A1539" s="1">
        <v>45368</v>
      </c>
      <c r="B1539" s="1" t="str">
        <f>TEXT(Calendar[[#This Row],[Date]],"aaaa")</f>
        <v>2024</v>
      </c>
      <c r="C1539" s="1" t="str">
        <f>"T"&amp;ROUNDUP(Calendar[[#This Row],[No_Mois]]/3,0)</f>
        <v>T1</v>
      </c>
      <c r="D1539">
        <f t="shared" si="25"/>
        <v>3</v>
      </c>
      <c r="E1539" s="2" t="str">
        <f>"M"&amp;Calendar[[#This Row],[No_Mois]]</f>
        <v>M3</v>
      </c>
      <c r="F1539" s="2" t="str">
        <f>Calendar[[#This Row],[Annee]]&amp;IF(LEN(Calendar[[#This Row],[No_Mois]])=1,"0"&amp;Calendar[[#This Row],[No_Mois]],Calendar[[#This Row],[No_Mois]])</f>
        <v>202403</v>
      </c>
      <c r="G1539" s="1" t="str">
        <f>TEXT(Calendar[[#This Row],[Date]],"mmmm")&amp;" "&amp;TEXT(Calendar[[#This Row],[Date]],"aa")</f>
        <v>mars 24</v>
      </c>
      <c r="H1539" s="1" t="str">
        <f>TEXT(Calendar[[#This Row],[Date]],"mmm")&amp;" "&amp;TEXT(Calendar[[#This Row],[Date]],"aa")</f>
        <v>mars 24</v>
      </c>
      <c r="I1539" s="2" t="str">
        <f>"S"&amp;IF(LEN(_xlfn.ISOWEEKNUM(Calendar[[#This Row],[Date]]))=1,"0"&amp;_xlfn.ISOWEEKNUM(Calendar[[#This Row],[Date]]),_xlfn.ISOWEEKNUM(Calendar[[#This Row],[Date]]))</f>
        <v>S11</v>
      </c>
      <c r="J1539" s="2" t="str">
        <f>Calendar[[#This Row],[Annee]]&amp;"-"&amp;IF(LEN(_xlfn.ISOWEEKNUM(Calendar[[#This Row],[Date]]))=1,"0"&amp;_xlfn.ISOWEEKNUM(Calendar[[#This Row],[Date]]),_xlfn.ISOWEEKNUM(Calendar[[#This Row],[Date]]))</f>
        <v>2024-11</v>
      </c>
      <c r="K1539" s="2" t="str">
        <f>TEXT(Calendar[[#This Row],[Date]],"jjjj")</f>
        <v>dimanche</v>
      </c>
      <c r="L1539" s="2">
        <f>WEEKDAY(Calendar[[#This Row],[Date]],2)</f>
        <v>7</v>
      </c>
      <c r="M1539" s="2">
        <f>DAY(Calendar[[#This Row],[Date]])</f>
        <v>17</v>
      </c>
      <c r="N1539" s="2">
        <f>Calendar[[#This Row],[Date]]-DATE(Calendar[[#This Row],[Annee]],1,1)+1</f>
        <v>77</v>
      </c>
      <c r="O1539" s="2" t="b">
        <f>IF(OR(Calendar[[#This Row],[Nom_Jour]]="Samedi",Calendar[[#This Row],[Nom_Jour]]="Dimanche"),TRUE)</f>
        <v>1</v>
      </c>
      <c r="P1539" s="1" t="b">
        <f>NOT(ISERROR(VLOOKUP(Calendar[[#This Row],[Date]],Fériés[Date Fériés],1,FALSE)))</f>
        <v>0</v>
      </c>
    </row>
    <row r="1540" spans="1:16" x14ac:dyDescent="0.3">
      <c r="A1540" s="1">
        <v>45369</v>
      </c>
      <c r="B1540" s="1" t="str">
        <f>TEXT(Calendar[[#This Row],[Date]],"aaaa")</f>
        <v>2024</v>
      </c>
      <c r="C1540" s="1" t="str">
        <f>"T"&amp;ROUNDUP(Calendar[[#This Row],[No_Mois]]/3,0)</f>
        <v>T1</v>
      </c>
      <c r="D1540">
        <f t="shared" ref="D1540:D1603" si="26">MONTH(A1540)</f>
        <v>3</v>
      </c>
      <c r="E1540" s="2" t="str">
        <f>"M"&amp;Calendar[[#This Row],[No_Mois]]</f>
        <v>M3</v>
      </c>
      <c r="F1540" s="2" t="str">
        <f>Calendar[[#This Row],[Annee]]&amp;IF(LEN(Calendar[[#This Row],[No_Mois]])=1,"0"&amp;Calendar[[#This Row],[No_Mois]],Calendar[[#This Row],[No_Mois]])</f>
        <v>202403</v>
      </c>
      <c r="G1540" s="1" t="str">
        <f>TEXT(Calendar[[#This Row],[Date]],"mmmm")&amp;" "&amp;TEXT(Calendar[[#This Row],[Date]],"aa")</f>
        <v>mars 24</v>
      </c>
      <c r="H1540" s="1" t="str">
        <f>TEXT(Calendar[[#This Row],[Date]],"mmm")&amp;" "&amp;TEXT(Calendar[[#This Row],[Date]],"aa")</f>
        <v>mars 24</v>
      </c>
      <c r="I1540" s="2" t="str">
        <f>"S"&amp;IF(LEN(_xlfn.ISOWEEKNUM(Calendar[[#This Row],[Date]]))=1,"0"&amp;_xlfn.ISOWEEKNUM(Calendar[[#This Row],[Date]]),_xlfn.ISOWEEKNUM(Calendar[[#This Row],[Date]]))</f>
        <v>S12</v>
      </c>
      <c r="J1540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0" s="2" t="str">
        <f>TEXT(Calendar[[#This Row],[Date]],"jjjj")</f>
        <v>lundi</v>
      </c>
      <c r="L1540" s="2">
        <f>WEEKDAY(Calendar[[#This Row],[Date]],2)</f>
        <v>1</v>
      </c>
      <c r="M1540" s="2">
        <f>DAY(Calendar[[#This Row],[Date]])</f>
        <v>18</v>
      </c>
      <c r="N1540" s="2">
        <f>Calendar[[#This Row],[Date]]-DATE(Calendar[[#This Row],[Annee]],1,1)+1</f>
        <v>78</v>
      </c>
      <c r="O1540" s="2" t="b">
        <f>IF(OR(Calendar[[#This Row],[Nom_Jour]]="Samedi",Calendar[[#This Row],[Nom_Jour]]="Dimanche"),TRUE)</f>
        <v>0</v>
      </c>
      <c r="P1540" s="1" t="b">
        <f>NOT(ISERROR(VLOOKUP(Calendar[[#This Row],[Date]],Fériés[Date Fériés],1,FALSE)))</f>
        <v>0</v>
      </c>
    </row>
    <row r="1541" spans="1:16" x14ac:dyDescent="0.3">
      <c r="A1541" s="1">
        <v>45370</v>
      </c>
      <c r="B1541" s="1" t="str">
        <f>TEXT(Calendar[[#This Row],[Date]],"aaaa")</f>
        <v>2024</v>
      </c>
      <c r="C1541" s="1" t="str">
        <f>"T"&amp;ROUNDUP(Calendar[[#This Row],[No_Mois]]/3,0)</f>
        <v>T1</v>
      </c>
      <c r="D1541">
        <f t="shared" si="26"/>
        <v>3</v>
      </c>
      <c r="E1541" s="2" t="str">
        <f>"M"&amp;Calendar[[#This Row],[No_Mois]]</f>
        <v>M3</v>
      </c>
      <c r="F1541" s="2" t="str">
        <f>Calendar[[#This Row],[Annee]]&amp;IF(LEN(Calendar[[#This Row],[No_Mois]])=1,"0"&amp;Calendar[[#This Row],[No_Mois]],Calendar[[#This Row],[No_Mois]])</f>
        <v>202403</v>
      </c>
      <c r="G1541" s="1" t="str">
        <f>TEXT(Calendar[[#This Row],[Date]],"mmmm")&amp;" "&amp;TEXT(Calendar[[#This Row],[Date]],"aa")</f>
        <v>mars 24</v>
      </c>
      <c r="H1541" s="1" t="str">
        <f>TEXT(Calendar[[#This Row],[Date]],"mmm")&amp;" "&amp;TEXT(Calendar[[#This Row],[Date]],"aa")</f>
        <v>mars 24</v>
      </c>
      <c r="I1541" s="2" t="str">
        <f>"S"&amp;IF(LEN(_xlfn.ISOWEEKNUM(Calendar[[#This Row],[Date]]))=1,"0"&amp;_xlfn.ISOWEEKNUM(Calendar[[#This Row],[Date]]),_xlfn.ISOWEEKNUM(Calendar[[#This Row],[Date]]))</f>
        <v>S12</v>
      </c>
      <c r="J1541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1" s="2" t="str">
        <f>TEXT(Calendar[[#This Row],[Date]],"jjjj")</f>
        <v>mardi</v>
      </c>
      <c r="L1541" s="2">
        <f>WEEKDAY(Calendar[[#This Row],[Date]],2)</f>
        <v>2</v>
      </c>
      <c r="M1541" s="2">
        <f>DAY(Calendar[[#This Row],[Date]])</f>
        <v>19</v>
      </c>
      <c r="N1541" s="2">
        <f>Calendar[[#This Row],[Date]]-DATE(Calendar[[#This Row],[Annee]],1,1)+1</f>
        <v>79</v>
      </c>
      <c r="O1541" s="2" t="b">
        <f>IF(OR(Calendar[[#This Row],[Nom_Jour]]="Samedi",Calendar[[#This Row],[Nom_Jour]]="Dimanche"),TRUE)</f>
        <v>0</v>
      </c>
      <c r="P1541" s="1" t="b">
        <f>NOT(ISERROR(VLOOKUP(Calendar[[#This Row],[Date]],Fériés[Date Fériés],1,FALSE)))</f>
        <v>0</v>
      </c>
    </row>
    <row r="1542" spans="1:16" x14ac:dyDescent="0.3">
      <c r="A1542" s="1">
        <v>45371</v>
      </c>
      <c r="B1542" s="1" t="str">
        <f>TEXT(Calendar[[#This Row],[Date]],"aaaa")</f>
        <v>2024</v>
      </c>
      <c r="C1542" s="1" t="str">
        <f>"T"&amp;ROUNDUP(Calendar[[#This Row],[No_Mois]]/3,0)</f>
        <v>T1</v>
      </c>
      <c r="D1542">
        <f t="shared" si="26"/>
        <v>3</v>
      </c>
      <c r="E1542" s="2" t="str">
        <f>"M"&amp;Calendar[[#This Row],[No_Mois]]</f>
        <v>M3</v>
      </c>
      <c r="F1542" s="2" t="str">
        <f>Calendar[[#This Row],[Annee]]&amp;IF(LEN(Calendar[[#This Row],[No_Mois]])=1,"0"&amp;Calendar[[#This Row],[No_Mois]],Calendar[[#This Row],[No_Mois]])</f>
        <v>202403</v>
      </c>
      <c r="G1542" s="1" t="str">
        <f>TEXT(Calendar[[#This Row],[Date]],"mmmm")&amp;" "&amp;TEXT(Calendar[[#This Row],[Date]],"aa")</f>
        <v>mars 24</v>
      </c>
      <c r="H1542" s="1" t="str">
        <f>TEXT(Calendar[[#This Row],[Date]],"mmm")&amp;" "&amp;TEXT(Calendar[[#This Row],[Date]],"aa")</f>
        <v>mars 24</v>
      </c>
      <c r="I1542" s="2" t="str">
        <f>"S"&amp;IF(LEN(_xlfn.ISOWEEKNUM(Calendar[[#This Row],[Date]]))=1,"0"&amp;_xlfn.ISOWEEKNUM(Calendar[[#This Row],[Date]]),_xlfn.ISOWEEKNUM(Calendar[[#This Row],[Date]]))</f>
        <v>S12</v>
      </c>
      <c r="J1542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2" s="2" t="str">
        <f>TEXT(Calendar[[#This Row],[Date]],"jjjj")</f>
        <v>mercredi</v>
      </c>
      <c r="L1542" s="2">
        <f>WEEKDAY(Calendar[[#This Row],[Date]],2)</f>
        <v>3</v>
      </c>
      <c r="M1542" s="2">
        <f>DAY(Calendar[[#This Row],[Date]])</f>
        <v>20</v>
      </c>
      <c r="N1542" s="2">
        <f>Calendar[[#This Row],[Date]]-DATE(Calendar[[#This Row],[Annee]],1,1)+1</f>
        <v>80</v>
      </c>
      <c r="O1542" s="2" t="b">
        <f>IF(OR(Calendar[[#This Row],[Nom_Jour]]="Samedi",Calendar[[#This Row],[Nom_Jour]]="Dimanche"),TRUE)</f>
        <v>0</v>
      </c>
      <c r="P1542" s="1" t="b">
        <f>NOT(ISERROR(VLOOKUP(Calendar[[#This Row],[Date]],Fériés[Date Fériés],1,FALSE)))</f>
        <v>0</v>
      </c>
    </row>
    <row r="1543" spans="1:16" x14ac:dyDescent="0.3">
      <c r="A1543" s="1">
        <v>45372</v>
      </c>
      <c r="B1543" s="1" t="str">
        <f>TEXT(Calendar[[#This Row],[Date]],"aaaa")</f>
        <v>2024</v>
      </c>
      <c r="C1543" s="1" t="str">
        <f>"T"&amp;ROUNDUP(Calendar[[#This Row],[No_Mois]]/3,0)</f>
        <v>T1</v>
      </c>
      <c r="D1543">
        <f t="shared" si="26"/>
        <v>3</v>
      </c>
      <c r="E1543" s="2" t="str">
        <f>"M"&amp;Calendar[[#This Row],[No_Mois]]</f>
        <v>M3</v>
      </c>
      <c r="F1543" s="2" t="str">
        <f>Calendar[[#This Row],[Annee]]&amp;IF(LEN(Calendar[[#This Row],[No_Mois]])=1,"0"&amp;Calendar[[#This Row],[No_Mois]],Calendar[[#This Row],[No_Mois]])</f>
        <v>202403</v>
      </c>
      <c r="G1543" s="1" t="str">
        <f>TEXT(Calendar[[#This Row],[Date]],"mmmm")&amp;" "&amp;TEXT(Calendar[[#This Row],[Date]],"aa")</f>
        <v>mars 24</v>
      </c>
      <c r="H1543" s="1" t="str">
        <f>TEXT(Calendar[[#This Row],[Date]],"mmm")&amp;" "&amp;TEXT(Calendar[[#This Row],[Date]],"aa")</f>
        <v>mars 24</v>
      </c>
      <c r="I1543" s="2" t="str">
        <f>"S"&amp;IF(LEN(_xlfn.ISOWEEKNUM(Calendar[[#This Row],[Date]]))=1,"0"&amp;_xlfn.ISOWEEKNUM(Calendar[[#This Row],[Date]]),_xlfn.ISOWEEKNUM(Calendar[[#This Row],[Date]]))</f>
        <v>S12</v>
      </c>
      <c r="J1543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3" s="2" t="str">
        <f>TEXT(Calendar[[#This Row],[Date]],"jjjj")</f>
        <v>jeudi</v>
      </c>
      <c r="L1543" s="2">
        <f>WEEKDAY(Calendar[[#This Row],[Date]],2)</f>
        <v>4</v>
      </c>
      <c r="M1543" s="2">
        <f>DAY(Calendar[[#This Row],[Date]])</f>
        <v>21</v>
      </c>
      <c r="N1543" s="2">
        <f>Calendar[[#This Row],[Date]]-DATE(Calendar[[#This Row],[Annee]],1,1)+1</f>
        <v>81</v>
      </c>
      <c r="O1543" s="2" t="b">
        <f>IF(OR(Calendar[[#This Row],[Nom_Jour]]="Samedi",Calendar[[#This Row],[Nom_Jour]]="Dimanche"),TRUE)</f>
        <v>0</v>
      </c>
      <c r="P1543" s="1" t="b">
        <f>NOT(ISERROR(VLOOKUP(Calendar[[#This Row],[Date]],Fériés[Date Fériés],1,FALSE)))</f>
        <v>0</v>
      </c>
    </row>
    <row r="1544" spans="1:16" x14ac:dyDescent="0.3">
      <c r="A1544" s="1">
        <v>45373</v>
      </c>
      <c r="B1544" s="1" t="str">
        <f>TEXT(Calendar[[#This Row],[Date]],"aaaa")</f>
        <v>2024</v>
      </c>
      <c r="C1544" s="1" t="str">
        <f>"T"&amp;ROUNDUP(Calendar[[#This Row],[No_Mois]]/3,0)</f>
        <v>T1</v>
      </c>
      <c r="D1544">
        <f t="shared" si="26"/>
        <v>3</v>
      </c>
      <c r="E1544" s="2" t="str">
        <f>"M"&amp;Calendar[[#This Row],[No_Mois]]</f>
        <v>M3</v>
      </c>
      <c r="F1544" s="2" t="str">
        <f>Calendar[[#This Row],[Annee]]&amp;IF(LEN(Calendar[[#This Row],[No_Mois]])=1,"0"&amp;Calendar[[#This Row],[No_Mois]],Calendar[[#This Row],[No_Mois]])</f>
        <v>202403</v>
      </c>
      <c r="G1544" s="1" t="str">
        <f>TEXT(Calendar[[#This Row],[Date]],"mmmm")&amp;" "&amp;TEXT(Calendar[[#This Row],[Date]],"aa")</f>
        <v>mars 24</v>
      </c>
      <c r="H1544" s="1" t="str">
        <f>TEXT(Calendar[[#This Row],[Date]],"mmm")&amp;" "&amp;TEXT(Calendar[[#This Row],[Date]],"aa")</f>
        <v>mars 24</v>
      </c>
      <c r="I1544" s="2" t="str">
        <f>"S"&amp;IF(LEN(_xlfn.ISOWEEKNUM(Calendar[[#This Row],[Date]]))=1,"0"&amp;_xlfn.ISOWEEKNUM(Calendar[[#This Row],[Date]]),_xlfn.ISOWEEKNUM(Calendar[[#This Row],[Date]]))</f>
        <v>S12</v>
      </c>
      <c r="J1544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4" s="2" t="str">
        <f>TEXT(Calendar[[#This Row],[Date]],"jjjj")</f>
        <v>vendredi</v>
      </c>
      <c r="L1544" s="2">
        <f>WEEKDAY(Calendar[[#This Row],[Date]],2)</f>
        <v>5</v>
      </c>
      <c r="M1544" s="2">
        <f>DAY(Calendar[[#This Row],[Date]])</f>
        <v>22</v>
      </c>
      <c r="N1544" s="2">
        <f>Calendar[[#This Row],[Date]]-DATE(Calendar[[#This Row],[Annee]],1,1)+1</f>
        <v>82</v>
      </c>
      <c r="O1544" s="2" t="b">
        <f>IF(OR(Calendar[[#This Row],[Nom_Jour]]="Samedi",Calendar[[#This Row],[Nom_Jour]]="Dimanche"),TRUE)</f>
        <v>0</v>
      </c>
      <c r="P1544" s="1" t="b">
        <f>NOT(ISERROR(VLOOKUP(Calendar[[#This Row],[Date]],Fériés[Date Fériés],1,FALSE)))</f>
        <v>0</v>
      </c>
    </row>
    <row r="1545" spans="1:16" x14ac:dyDescent="0.3">
      <c r="A1545" s="1">
        <v>45374</v>
      </c>
      <c r="B1545" s="1" t="str">
        <f>TEXT(Calendar[[#This Row],[Date]],"aaaa")</f>
        <v>2024</v>
      </c>
      <c r="C1545" s="1" t="str">
        <f>"T"&amp;ROUNDUP(Calendar[[#This Row],[No_Mois]]/3,0)</f>
        <v>T1</v>
      </c>
      <c r="D1545">
        <f t="shared" si="26"/>
        <v>3</v>
      </c>
      <c r="E1545" s="2" t="str">
        <f>"M"&amp;Calendar[[#This Row],[No_Mois]]</f>
        <v>M3</v>
      </c>
      <c r="F1545" s="2" t="str">
        <f>Calendar[[#This Row],[Annee]]&amp;IF(LEN(Calendar[[#This Row],[No_Mois]])=1,"0"&amp;Calendar[[#This Row],[No_Mois]],Calendar[[#This Row],[No_Mois]])</f>
        <v>202403</v>
      </c>
      <c r="G1545" s="1" t="str">
        <f>TEXT(Calendar[[#This Row],[Date]],"mmmm")&amp;" "&amp;TEXT(Calendar[[#This Row],[Date]],"aa")</f>
        <v>mars 24</v>
      </c>
      <c r="H1545" s="1" t="str">
        <f>TEXT(Calendar[[#This Row],[Date]],"mmm")&amp;" "&amp;TEXT(Calendar[[#This Row],[Date]],"aa")</f>
        <v>mars 24</v>
      </c>
      <c r="I1545" s="2" t="str">
        <f>"S"&amp;IF(LEN(_xlfn.ISOWEEKNUM(Calendar[[#This Row],[Date]]))=1,"0"&amp;_xlfn.ISOWEEKNUM(Calendar[[#This Row],[Date]]),_xlfn.ISOWEEKNUM(Calendar[[#This Row],[Date]]))</f>
        <v>S12</v>
      </c>
      <c r="J1545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5" s="2" t="str">
        <f>TEXT(Calendar[[#This Row],[Date]],"jjjj")</f>
        <v>samedi</v>
      </c>
      <c r="L1545" s="2">
        <f>WEEKDAY(Calendar[[#This Row],[Date]],2)</f>
        <v>6</v>
      </c>
      <c r="M1545" s="2">
        <f>DAY(Calendar[[#This Row],[Date]])</f>
        <v>23</v>
      </c>
      <c r="N1545" s="2">
        <f>Calendar[[#This Row],[Date]]-DATE(Calendar[[#This Row],[Annee]],1,1)+1</f>
        <v>83</v>
      </c>
      <c r="O1545" s="2" t="b">
        <f>IF(OR(Calendar[[#This Row],[Nom_Jour]]="Samedi",Calendar[[#This Row],[Nom_Jour]]="Dimanche"),TRUE)</f>
        <v>1</v>
      </c>
      <c r="P1545" s="1" t="b">
        <f>NOT(ISERROR(VLOOKUP(Calendar[[#This Row],[Date]],Fériés[Date Fériés],1,FALSE)))</f>
        <v>0</v>
      </c>
    </row>
    <row r="1546" spans="1:16" x14ac:dyDescent="0.3">
      <c r="A1546" s="1">
        <v>45375</v>
      </c>
      <c r="B1546" s="1" t="str">
        <f>TEXT(Calendar[[#This Row],[Date]],"aaaa")</f>
        <v>2024</v>
      </c>
      <c r="C1546" s="1" t="str">
        <f>"T"&amp;ROUNDUP(Calendar[[#This Row],[No_Mois]]/3,0)</f>
        <v>T1</v>
      </c>
      <c r="D1546">
        <f t="shared" si="26"/>
        <v>3</v>
      </c>
      <c r="E1546" s="2" t="str">
        <f>"M"&amp;Calendar[[#This Row],[No_Mois]]</f>
        <v>M3</v>
      </c>
      <c r="F1546" s="2" t="str">
        <f>Calendar[[#This Row],[Annee]]&amp;IF(LEN(Calendar[[#This Row],[No_Mois]])=1,"0"&amp;Calendar[[#This Row],[No_Mois]],Calendar[[#This Row],[No_Mois]])</f>
        <v>202403</v>
      </c>
      <c r="G1546" s="1" t="str">
        <f>TEXT(Calendar[[#This Row],[Date]],"mmmm")&amp;" "&amp;TEXT(Calendar[[#This Row],[Date]],"aa")</f>
        <v>mars 24</v>
      </c>
      <c r="H1546" s="1" t="str">
        <f>TEXT(Calendar[[#This Row],[Date]],"mmm")&amp;" "&amp;TEXT(Calendar[[#This Row],[Date]],"aa")</f>
        <v>mars 24</v>
      </c>
      <c r="I1546" s="2" t="str">
        <f>"S"&amp;IF(LEN(_xlfn.ISOWEEKNUM(Calendar[[#This Row],[Date]]))=1,"0"&amp;_xlfn.ISOWEEKNUM(Calendar[[#This Row],[Date]]),_xlfn.ISOWEEKNUM(Calendar[[#This Row],[Date]]))</f>
        <v>S12</v>
      </c>
      <c r="J1546" s="2" t="str">
        <f>Calendar[[#This Row],[Annee]]&amp;"-"&amp;IF(LEN(_xlfn.ISOWEEKNUM(Calendar[[#This Row],[Date]]))=1,"0"&amp;_xlfn.ISOWEEKNUM(Calendar[[#This Row],[Date]]),_xlfn.ISOWEEKNUM(Calendar[[#This Row],[Date]]))</f>
        <v>2024-12</v>
      </c>
      <c r="K1546" s="2" t="str">
        <f>TEXT(Calendar[[#This Row],[Date]],"jjjj")</f>
        <v>dimanche</v>
      </c>
      <c r="L1546" s="2">
        <f>WEEKDAY(Calendar[[#This Row],[Date]],2)</f>
        <v>7</v>
      </c>
      <c r="M1546" s="2">
        <f>DAY(Calendar[[#This Row],[Date]])</f>
        <v>24</v>
      </c>
      <c r="N1546" s="2">
        <f>Calendar[[#This Row],[Date]]-DATE(Calendar[[#This Row],[Annee]],1,1)+1</f>
        <v>84</v>
      </c>
      <c r="O1546" s="2" t="b">
        <f>IF(OR(Calendar[[#This Row],[Nom_Jour]]="Samedi",Calendar[[#This Row],[Nom_Jour]]="Dimanche"),TRUE)</f>
        <v>1</v>
      </c>
      <c r="P1546" s="1" t="b">
        <f>NOT(ISERROR(VLOOKUP(Calendar[[#This Row],[Date]],Fériés[Date Fériés],1,FALSE)))</f>
        <v>0</v>
      </c>
    </row>
    <row r="1547" spans="1:16" x14ac:dyDescent="0.3">
      <c r="A1547" s="1">
        <v>45376</v>
      </c>
      <c r="B1547" s="1" t="str">
        <f>TEXT(Calendar[[#This Row],[Date]],"aaaa")</f>
        <v>2024</v>
      </c>
      <c r="C1547" s="1" t="str">
        <f>"T"&amp;ROUNDUP(Calendar[[#This Row],[No_Mois]]/3,0)</f>
        <v>T1</v>
      </c>
      <c r="D1547">
        <f t="shared" si="26"/>
        <v>3</v>
      </c>
      <c r="E1547" s="2" t="str">
        <f>"M"&amp;Calendar[[#This Row],[No_Mois]]</f>
        <v>M3</v>
      </c>
      <c r="F1547" s="2" t="str">
        <f>Calendar[[#This Row],[Annee]]&amp;IF(LEN(Calendar[[#This Row],[No_Mois]])=1,"0"&amp;Calendar[[#This Row],[No_Mois]],Calendar[[#This Row],[No_Mois]])</f>
        <v>202403</v>
      </c>
      <c r="G1547" s="1" t="str">
        <f>TEXT(Calendar[[#This Row],[Date]],"mmmm")&amp;" "&amp;TEXT(Calendar[[#This Row],[Date]],"aa")</f>
        <v>mars 24</v>
      </c>
      <c r="H1547" s="1" t="str">
        <f>TEXT(Calendar[[#This Row],[Date]],"mmm")&amp;" "&amp;TEXT(Calendar[[#This Row],[Date]],"aa")</f>
        <v>mars 24</v>
      </c>
      <c r="I1547" s="2" t="str">
        <f>"S"&amp;IF(LEN(_xlfn.ISOWEEKNUM(Calendar[[#This Row],[Date]]))=1,"0"&amp;_xlfn.ISOWEEKNUM(Calendar[[#This Row],[Date]]),_xlfn.ISOWEEKNUM(Calendar[[#This Row],[Date]]))</f>
        <v>S13</v>
      </c>
      <c r="J1547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47" s="2" t="str">
        <f>TEXT(Calendar[[#This Row],[Date]],"jjjj")</f>
        <v>lundi</v>
      </c>
      <c r="L1547" s="2">
        <f>WEEKDAY(Calendar[[#This Row],[Date]],2)</f>
        <v>1</v>
      </c>
      <c r="M1547" s="2">
        <f>DAY(Calendar[[#This Row],[Date]])</f>
        <v>25</v>
      </c>
      <c r="N1547" s="2">
        <f>Calendar[[#This Row],[Date]]-DATE(Calendar[[#This Row],[Annee]],1,1)+1</f>
        <v>85</v>
      </c>
      <c r="O1547" s="2" t="b">
        <f>IF(OR(Calendar[[#This Row],[Nom_Jour]]="Samedi",Calendar[[#This Row],[Nom_Jour]]="Dimanche"),TRUE)</f>
        <v>0</v>
      </c>
      <c r="P1547" s="1" t="b">
        <f>NOT(ISERROR(VLOOKUP(Calendar[[#This Row],[Date]],Fériés[Date Fériés],1,FALSE)))</f>
        <v>0</v>
      </c>
    </row>
    <row r="1548" spans="1:16" x14ac:dyDescent="0.3">
      <c r="A1548" s="1">
        <v>45377</v>
      </c>
      <c r="B1548" s="1" t="str">
        <f>TEXT(Calendar[[#This Row],[Date]],"aaaa")</f>
        <v>2024</v>
      </c>
      <c r="C1548" s="1" t="str">
        <f>"T"&amp;ROUNDUP(Calendar[[#This Row],[No_Mois]]/3,0)</f>
        <v>T1</v>
      </c>
      <c r="D1548">
        <f t="shared" si="26"/>
        <v>3</v>
      </c>
      <c r="E1548" s="2" t="str">
        <f>"M"&amp;Calendar[[#This Row],[No_Mois]]</f>
        <v>M3</v>
      </c>
      <c r="F1548" s="2" t="str">
        <f>Calendar[[#This Row],[Annee]]&amp;IF(LEN(Calendar[[#This Row],[No_Mois]])=1,"0"&amp;Calendar[[#This Row],[No_Mois]],Calendar[[#This Row],[No_Mois]])</f>
        <v>202403</v>
      </c>
      <c r="G1548" s="1" t="str">
        <f>TEXT(Calendar[[#This Row],[Date]],"mmmm")&amp;" "&amp;TEXT(Calendar[[#This Row],[Date]],"aa")</f>
        <v>mars 24</v>
      </c>
      <c r="H1548" s="1" t="str">
        <f>TEXT(Calendar[[#This Row],[Date]],"mmm")&amp;" "&amp;TEXT(Calendar[[#This Row],[Date]],"aa")</f>
        <v>mars 24</v>
      </c>
      <c r="I1548" s="2" t="str">
        <f>"S"&amp;IF(LEN(_xlfn.ISOWEEKNUM(Calendar[[#This Row],[Date]]))=1,"0"&amp;_xlfn.ISOWEEKNUM(Calendar[[#This Row],[Date]]),_xlfn.ISOWEEKNUM(Calendar[[#This Row],[Date]]))</f>
        <v>S13</v>
      </c>
      <c r="J1548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48" s="2" t="str">
        <f>TEXT(Calendar[[#This Row],[Date]],"jjjj")</f>
        <v>mardi</v>
      </c>
      <c r="L1548" s="2">
        <f>WEEKDAY(Calendar[[#This Row],[Date]],2)</f>
        <v>2</v>
      </c>
      <c r="M1548" s="2">
        <f>DAY(Calendar[[#This Row],[Date]])</f>
        <v>26</v>
      </c>
      <c r="N1548" s="2">
        <f>Calendar[[#This Row],[Date]]-DATE(Calendar[[#This Row],[Annee]],1,1)+1</f>
        <v>86</v>
      </c>
      <c r="O1548" s="2" t="b">
        <f>IF(OR(Calendar[[#This Row],[Nom_Jour]]="Samedi",Calendar[[#This Row],[Nom_Jour]]="Dimanche"),TRUE)</f>
        <v>0</v>
      </c>
      <c r="P1548" s="1" t="b">
        <f>NOT(ISERROR(VLOOKUP(Calendar[[#This Row],[Date]],Fériés[Date Fériés],1,FALSE)))</f>
        <v>0</v>
      </c>
    </row>
    <row r="1549" spans="1:16" x14ac:dyDescent="0.3">
      <c r="A1549" s="1">
        <v>45378</v>
      </c>
      <c r="B1549" s="1" t="str">
        <f>TEXT(Calendar[[#This Row],[Date]],"aaaa")</f>
        <v>2024</v>
      </c>
      <c r="C1549" s="1" t="str">
        <f>"T"&amp;ROUNDUP(Calendar[[#This Row],[No_Mois]]/3,0)</f>
        <v>T1</v>
      </c>
      <c r="D1549">
        <f t="shared" si="26"/>
        <v>3</v>
      </c>
      <c r="E1549" s="2" t="str">
        <f>"M"&amp;Calendar[[#This Row],[No_Mois]]</f>
        <v>M3</v>
      </c>
      <c r="F1549" s="2" t="str">
        <f>Calendar[[#This Row],[Annee]]&amp;IF(LEN(Calendar[[#This Row],[No_Mois]])=1,"0"&amp;Calendar[[#This Row],[No_Mois]],Calendar[[#This Row],[No_Mois]])</f>
        <v>202403</v>
      </c>
      <c r="G1549" s="1" t="str">
        <f>TEXT(Calendar[[#This Row],[Date]],"mmmm")&amp;" "&amp;TEXT(Calendar[[#This Row],[Date]],"aa")</f>
        <v>mars 24</v>
      </c>
      <c r="H1549" s="1" t="str">
        <f>TEXT(Calendar[[#This Row],[Date]],"mmm")&amp;" "&amp;TEXT(Calendar[[#This Row],[Date]],"aa")</f>
        <v>mars 24</v>
      </c>
      <c r="I1549" s="2" t="str">
        <f>"S"&amp;IF(LEN(_xlfn.ISOWEEKNUM(Calendar[[#This Row],[Date]]))=1,"0"&amp;_xlfn.ISOWEEKNUM(Calendar[[#This Row],[Date]]),_xlfn.ISOWEEKNUM(Calendar[[#This Row],[Date]]))</f>
        <v>S13</v>
      </c>
      <c r="J1549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49" s="2" t="str">
        <f>TEXT(Calendar[[#This Row],[Date]],"jjjj")</f>
        <v>mercredi</v>
      </c>
      <c r="L1549" s="2">
        <f>WEEKDAY(Calendar[[#This Row],[Date]],2)</f>
        <v>3</v>
      </c>
      <c r="M1549" s="2">
        <f>DAY(Calendar[[#This Row],[Date]])</f>
        <v>27</v>
      </c>
      <c r="N1549" s="2">
        <f>Calendar[[#This Row],[Date]]-DATE(Calendar[[#This Row],[Annee]],1,1)+1</f>
        <v>87</v>
      </c>
      <c r="O1549" s="2" t="b">
        <f>IF(OR(Calendar[[#This Row],[Nom_Jour]]="Samedi",Calendar[[#This Row],[Nom_Jour]]="Dimanche"),TRUE)</f>
        <v>0</v>
      </c>
      <c r="P1549" s="1" t="b">
        <f>NOT(ISERROR(VLOOKUP(Calendar[[#This Row],[Date]],Fériés[Date Fériés],1,FALSE)))</f>
        <v>0</v>
      </c>
    </row>
    <row r="1550" spans="1:16" x14ac:dyDescent="0.3">
      <c r="A1550" s="1">
        <v>45379</v>
      </c>
      <c r="B1550" s="1" t="str">
        <f>TEXT(Calendar[[#This Row],[Date]],"aaaa")</f>
        <v>2024</v>
      </c>
      <c r="C1550" s="1" t="str">
        <f>"T"&amp;ROUNDUP(Calendar[[#This Row],[No_Mois]]/3,0)</f>
        <v>T1</v>
      </c>
      <c r="D1550">
        <f t="shared" si="26"/>
        <v>3</v>
      </c>
      <c r="E1550" s="2" t="str">
        <f>"M"&amp;Calendar[[#This Row],[No_Mois]]</f>
        <v>M3</v>
      </c>
      <c r="F1550" s="2" t="str">
        <f>Calendar[[#This Row],[Annee]]&amp;IF(LEN(Calendar[[#This Row],[No_Mois]])=1,"0"&amp;Calendar[[#This Row],[No_Mois]],Calendar[[#This Row],[No_Mois]])</f>
        <v>202403</v>
      </c>
      <c r="G1550" s="1" t="str">
        <f>TEXT(Calendar[[#This Row],[Date]],"mmmm")&amp;" "&amp;TEXT(Calendar[[#This Row],[Date]],"aa")</f>
        <v>mars 24</v>
      </c>
      <c r="H1550" s="1" t="str">
        <f>TEXT(Calendar[[#This Row],[Date]],"mmm")&amp;" "&amp;TEXT(Calendar[[#This Row],[Date]],"aa")</f>
        <v>mars 24</v>
      </c>
      <c r="I1550" s="2" t="str">
        <f>"S"&amp;IF(LEN(_xlfn.ISOWEEKNUM(Calendar[[#This Row],[Date]]))=1,"0"&amp;_xlfn.ISOWEEKNUM(Calendar[[#This Row],[Date]]),_xlfn.ISOWEEKNUM(Calendar[[#This Row],[Date]]))</f>
        <v>S13</v>
      </c>
      <c r="J1550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50" s="2" t="str">
        <f>TEXT(Calendar[[#This Row],[Date]],"jjjj")</f>
        <v>jeudi</v>
      </c>
      <c r="L1550" s="2">
        <f>WEEKDAY(Calendar[[#This Row],[Date]],2)</f>
        <v>4</v>
      </c>
      <c r="M1550" s="2">
        <f>DAY(Calendar[[#This Row],[Date]])</f>
        <v>28</v>
      </c>
      <c r="N1550" s="2">
        <f>Calendar[[#This Row],[Date]]-DATE(Calendar[[#This Row],[Annee]],1,1)+1</f>
        <v>88</v>
      </c>
      <c r="O1550" s="2" t="b">
        <f>IF(OR(Calendar[[#This Row],[Nom_Jour]]="Samedi",Calendar[[#This Row],[Nom_Jour]]="Dimanche"),TRUE)</f>
        <v>0</v>
      </c>
      <c r="P1550" s="1" t="b">
        <f>NOT(ISERROR(VLOOKUP(Calendar[[#This Row],[Date]],Fériés[Date Fériés],1,FALSE)))</f>
        <v>0</v>
      </c>
    </row>
    <row r="1551" spans="1:16" x14ac:dyDescent="0.3">
      <c r="A1551" s="1">
        <v>45380</v>
      </c>
      <c r="B1551" s="1" t="str">
        <f>TEXT(Calendar[[#This Row],[Date]],"aaaa")</f>
        <v>2024</v>
      </c>
      <c r="C1551" s="1" t="str">
        <f>"T"&amp;ROUNDUP(Calendar[[#This Row],[No_Mois]]/3,0)</f>
        <v>T1</v>
      </c>
      <c r="D1551">
        <f t="shared" si="26"/>
        <v>3</v>
      </c>
      <c r="E1551" s="2" t="str">
        <f>"M"&amp;Calendar[[#This Row],[No_Mois]]</f>
        <v>M3</v>
      </c>
      <c r="F1551" s="2" t="str">
        <f>Calendar[[#This Row],[Annee]]&amp;IF(LEN(Calendar[[#This Row],[No_Mois]])=1,"0"&amp;Calendar[[#This Row],[No_Mois]],Calendar[[#This Row],[No_Mois]])</f>
        <v>202403</v>
      </c>
      <c r="G1551" s="1" t="str">
        <f>TEXT(Calendar[[#This Row],[Date]],"mmmm")&amp;" "&amp;TEXT(Calendar[[#This Row],[Date]],"aa")</f>
        <v>mars 24</v>
      </c>
      <c r="H1551" s="1" t="str">
        <f>TEXT(Calendar[[#This Row],[Date]],"mmm")&amp;" "&amp;TEXT(Calendar[[#This Row],[Date]],"aa")</f>
        <v>mars 24</v>
      </c>
      <c r="I1551" s="2" t="str">
        <f>"S"&amp;IF(LEN(_xlfn.ISOWEEKNUM(Calendar[[#This Row],[Date]]))=1,"0"&amp;_xlfn.ISOWEEKNUM(Calendar[[#This Row],[Date]]),_xlfn.ISOWEEKNUM(Calendar[[#This Row],[Date]]))</f>
        <v>S13</v>
      </c>
      <c r="J1551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51" s="2" t="str">
        <f>TEXT(Calendar[[#This Row],[Date]],"jjjj")</f>
        <v>vendredi</v>
      </c>
      <c r="L1551" s="2">
        <f>WEEKDAY(Calendar[[#This Row],[Date]],2)</f>
        <v>5</v>
      </c>
      <c r="M1551" s="2">
        <f>DAY(Calendar[[#This Row],[Date]])</f>
        <v>29</v>
      </c>
      <c r="N1551" s="2">
        <f>Calendar[[#This Row],[Date]]-DATE(Calendar[[#This Row],[Annee]],1,1)+1</f>
        <v>89</v>
      </c>
      <c r="O1551" s="2" t="b">
        <f>IF(OR(Calendar[[#This Row],[Nom_Jour]]="Samedi",Calendar[[#This Row],[Nom_Jour]]="Dimanche"),TRUE)</f>
        <v>0</v>
      </c>
      <c r="P1551" s="1" t="b">
        <f>NOT(ISERROR(VLOOKUP(Calendar[[#This Row],[Date]],Fériés[Date Fériés],1,FALSE)))</f>
        <v>0</v>
      </c>
    </row>
    <row r="1552" spans="1:16" x14ac:dyDescent="0.3">
      <c r="A1552" s="1">
        <v>45381</v>
      </c>
      <c r="B1552" s="1" t="str">
        <f>TEXT(Calendar[[#This Row],[Date]],"aaaa")</f>
        <v>2024</v>
      </c>
      <c r="C1552" s="1" t="str">
        <f>"T"&amp;ROUNDUP(Calendar[[#This Row],[No_Mois]]/3,0)</f>
        <v>T1</v>
      </c>
      <c r="D1552">
        <f t="shared" si="26"/>
        <v>3</v>
      </c>
      <c r="E1552" s="2" t="str">
        <f>"M"&amp;Calendar[[#This Row],[No_Mois]]</f>
        <v>M3</v>
      </c>
      <c r="F1552" s="2" t="str">
        <f>Calendar[[#This Row],[Annee]]&amp;IF(LEN(Calendar[[#This Row],[No_Mois]])=1,"0"&amp;Calendar[[#This Row],[No_Mois]],Calendar[[#This Row],[No_Mois]])</f>
        <v>202403</v>
      </c>
      <c r="G1552" s="1" t="str">
        <f>TEXT(Calendar[[#This Row],[Date]],"mmmm")&amp;" "&amp;TEXT(Calendar[[#This Row],[Date]],"aa")</f>
        <v>mars 24</v>
      </c>
      <c r="H1552" s="1" t="str">
        <f>TEXT(Calendar[[#This Row],[Date]],"mmm")&amp;" "&amp;TEXT(Calendar[[#This Row],[Date]],"aa")</f>
        <v>mars 24</v>
      </c>
      <c r="I1552" s="2" t="str">
        <f>"S"&amp;IF(LEN(_xlfn.ISOWEEKNUM(Calendar[[#This Row],[Date]]))=1,"0"&amp;_xlfn.ISOWEEKNUM(Calendar[[#This Row],[Date]]),_xlfn.ISOWEEKNUM(Calendar[[#This Row],[Date]]))</f>
        <v>S13</v>
      </c>
      <c r="J1552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52" s="2" t="str">
        <f>TEXT(Calendar[[#This Row],[Date]],"jjjj")</f>
        <v>samedi</v>
      </c>
      <c r="L1552" s="2">
        <f>WEEKDAY(Calendar[[#This Row],[Date]],2)</f>
        <v>6</v>
      </c>
      <c r="M1552" s="2">
        <f>DAY(Calendar[[#This Row],[Date]])</f>
        <v>30</v>
      </c>
      <c r="N1552" s="2">
        <f>Calendar[[#This Row],[Date]]-DATE(Calendar[[#This Row],[Annee]],1,1)+1</f>
        <v>90</v>
      </c>
      <c r="O1552" s="2" t="b">
        <f>IF(OR(Calendar[[#This Row],[Nom_Jour]]="Samedi",Calendar[[#This Row],[Nom_Jour]]="Dimanche"),TRUE)</f>
        <v>1</v>
      </c>
      <c r="P1552" s="1" t="b">
        <f>NOT(ISERROR(VLOOKUP(Calendar[[#This Row],[Date]],Fériés[Date Fériés],1,FALSE)))</f>
        <v>0</v>
      </c>
    </row>
    <row r="1553" spans="1:16" x14ac:dyDescent="0.3">
      <c r="A1553" s="1">
        <v>45382</v>
      </c>
      <c r="B1553" s="1" t="str">
        <f>TEXT(Calendar[[#This Row],[Date]],"aaaa")</f>
        <v>2024</v>
      </c>
      <c r="C1553" s="1" t="str">
        <f>"T"&amp;ROUNDUP(Calendar[[#This Row],[No_Mois]]/3,0)</f>
        <v>T1</v>
      </c>
      <c r="D1553">
        <f t="shared" si="26"/>
        <v>3</v>
      </c>
      <c r="E1553" s="2" t="str">
        <f>"M"&amp;Calendar[[#This Row],[No_Mois]]</f>
        <v>M3</v>
      </c>
      <c r="F1553" s="2" t="str">
        <f>Calendar[[#This Row],[Annee]]&amp;IF(LEN(Calendar[[#This Row],[No_Mois]])=1,"0"&amp;Calendar[[#This Row],[No_Mois]],Calendar[[#This Row],[No_Mois]])</f>
        <v>202403</v>
      </c>
      <c r="G1553" s="1" t="str">
        <f>TEXT(Calendar[[#This Row],[Date]],"mmmm")&amp;" "&amp;TEXT(Calendar[[#This Row],[Date]],"aa")</f>
        <v>mars 24</v>
      </c>
      <c r="H1553" s="1" t="str">
        <f>TEXT(Calendar[[#This Row],[Date]],"mmm")&amp;" "&amp;TEXT(Calendar[[#This Row],[Date]],"aa")</f>
        <v>mars 24</v>
      </c>
      <c r="I1553" s="2" t="str">
        <f>"S"&amp;IF(LEN(_xlfn.ISOWEEKNUM(Calendar[[#This Row],[Date]]))=1,"0"&amp;_xlfn.ISOWEEKNUM(Calendar[[#This Row],[Date]]),_xlfn.ISOWEEKNUM(Calendar[[#This Row],[Date]]))</f>
        <v>S13</v>
      </c>
      <c r="J1553" s="2" t="str">
        <f>Calendar[[#This Row],[Annee]]&amp;"-"&amp;IF(LEN(_xlfn.ISOWEEKNUM(Calendar[[#This Row],[Date]]))=1,"0"&amp;_xlfn.ISOWEEKNUM(Calendar[[#This Row],[Date]]),_xlfn.ISOWEEKNUM(Calendar[[#This Row],[Date]]))</f>
        <v>2024-13</v>
      </c>
      <c r="K1553" s="2" t="str">
        <f>TEXT(Calendar[[#This Row],[Date]],"jjjj")</f>
        <v>dimanche</v>
      </c>
      <c r="L1553" s="2">
        <f>WEEKDAY(Calendar[[#This Row],[Date]],2)</f>
        <v>7</v>
      </c>
      <c r="M1553" s="2">
        <f>DAY(Calendar[[#This Row],[Date]])</f>
        <v>31</v>
      </c>
      <c r="N1553" s="2">
        <f>Calendar[[#This Row],[Date]]-DATE(Calendar[[#This Row],[Annee]],1,1)+1</f>
        <v>91</v>
      </c>
      <c r="O1553" s="2" t="b">
        <f>IF(OR(Calendar[[#This Row],[Nom_Jour]]="Samedi",Calendar[[#This Row],[Nom_Jour]]="Dimanche"),TRUE)</f>
        <v>1</v>
      </c>
      <c r="P1553" s="1" t="b">
        <f>NOT(ISERROR(VLOOKUP(Calendar[[#This Row],[Date]],Fériés[Date Fériés],1,FALSE)))</f>
        <v>1</v>
      </c>
    </row>
    <row r="1554" spans="1:16" x14ac:dyDescent="0.3">
      <c r="A1554" s="1">
        <v>45383</v>
      </c>
      <c r="B1554" s="1" t="str">
        <f>TEXT(Calendar[[#This Row],[Date]],"aaaa")</f>
        <v>2024</v>
      </c>
      <c r="C1554" s="1" t="str">
        <f>"T"&amp;ROUNDUP(Calendar[[#This Row],[No_Mois]]/3,0)</f>
        <v>T2</v>
      </c>
      <c r="D1554">
        <f t="shared" si="26"/>
        <v>4</v>
      </c>
      <c r="E1554" s="2" t="str">
        <f>"M"&amp;Calendar[[#This Row],[No_Mois]]</f>
        <v>M4</v>
      </c>
      <c r="F1554" s="2" t="str">
        <f>Calendar[[#This Row],[Annee]]&amp;IF(LEN(Calendar[[#This Row],[No_Mois]])=1,"0"&amp;Calendar[[#This Row],[No_Mois]],Calendar[[#This Row],[No_Mois]])</f>
        <v>202404</v>
      </c>
      <c r="G1554" s="1" t="str">
        <f>TEXT(Calendar[[#This Row],[Date]],"mmmm")&amp;" "&amp;TEXT(Calendar[[#This Row],[Date]],"aa")</f>
        <v>avril 24</v>
      </c>
      <c r="H1554" s="1" t="str">
        <f>TEXT(Calendar[[#This Row],[Date]],"mmm")&amp;" "&amp;TEXT(Calendar[[#This Row],[Date]],"aa")</f>
        <v>avr 24</v>
      </c>
      <c r="I1554" s="2" t="str">
        <f>"S"&amp;IF(LEN(_xlfn.ISOWEEKNUM(Calendar[[#This Row],[Date]]))=1,"0"&amp;_xlfn.ISOWEEKNUM(Calendar[[#This Row],[Date]]),_xlfn.ISOWEEKNUM(Calendar[[#This Row],[Date]]))</f>
        <v>S14</v>
      </c>
      <c r="J1554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54" s="2" t="str">
        <f>TEXT(Calendar[[#This Row],[Date]],"jjjj")</f>
        <v>lundi</v>
      </c>
      <c r="L1554" s="2">
        <f>WEEKDAY(Calendar[[#This Row],[Date]],2)</f>
        <v>1</v>
      </c>
      <c r="M1554" s="2">
        <f>DAY(Calendar[[#This Row],[Date]])</f>
        <v>1</v>
      </c>
      <c r="N1554" s="2">
        <f>Calendar[[#This Row],[Date]]-DATE(Calendar[[#This Row],[Annee]],1,1)+1</f>
        <v>92</v>
      </c>
      <c r="O1554" s="2" t="b">
        <f>IF(OR(Calendar[[#This Row],[Nom_Jour]]="Samedi",Calendar[[#This Row],[Nom_Jour]]="Dimanche"),TRUE)</f>
        <v>0</v>
      </c>
      <c r="P1554" s="1" t="b">
        <f>NOT(ISERROR(VLOOKUP(Calendar[[#This Row],[Date]],Fériés[Date Fériés],1,FALSE)))</f>
        <v>1</v>
      </c>
    </row>
    <row r="1555" spans="1:16" x14ac:dyDescent="0.3">
      <c r="A1555" s="1">
        <v>45384</v>
      </c>
      <c r="B1555" s="1" t="str">
        <f>TEXT(Calendar[[#This Row],[Date]],"aaaa")</f>
        <v>2024</v>
      </c>
      <c r="C1555" s="1" t="str">
        <f>"T"&amp;ROUNDUP(Calendar[[#This Row],[No_Mois]]/3,0)</f>
        <v>T2</v>
      </c>
      <c r="D1555">
        <f t="shared" si="26"/>
        <v>4</v>
      </c>
      <c r="E1555" s="2" t="str">
        <f>"M"&amp;Calendar[[#This Row],[No_Mois]]</f>
        <v>M4</v>
      </c>
      <c r="F1555" s="2" t="str">
        <f>Calendar[[#This Row],[Annee]]&amp;IF(LEN(Calendar[[#This Row],[No_Mois]])=1,"0"&amp;Calendar[[#This Row],[No_Mois]],Calendar[[#This Row],[No_Mois]])</f>
        <v>202404</v>
      </c>
      <c r="G1555" s="1" t="str">
        <f>TEXT(Calendar[[#This Row],[Date]],"mmmm")&amp;" "&amp;TEXT(Calendar[[#This Row],[Date]],"aa")</f>
        <v>avril 24</v>
      </c>
      <c r="H1555" s="1" t="str">
        <f>TEXT(Calendar[[#This Row],[Date]],"mmm")&amp;" "&amp;TEXT(Calendar[[#This Row],[Date]],"aa")</f>
        <v>avr 24</v>
      </c>
      <c r="I1555" s="2" t="str">
        <f>"S"&amp;IF(LEN(_xlfn.ISOWEEKNUM(Calendar[[#This Row],[Date]]))=1,"0"&amp;_xlfn.ISOWEEKNUM(Calendar[[#This Row],[Date]]),_xlfn.ISOWEEKNUM(Calendar[[#This Row],[Date]]))</f>
        <v>S14</v>
      </c>
      <c r="J1555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55" s="2" t="str">
        <f>TEXT(Calendar[[#This Row],[Date]],"jjjj")</f>
        <v>mardi</v>
      </c>
      <c r="L1555" s="2">
        <f>WEEKDAY(Calendar[[#This Row],[Date]],2)</f>
        <v>2</v>
      </c>
      <c r="M1555" s="2">
        <f>DAY(Calendar[[#This Row],[Date]])</f>
        <v>2</v>
      </c>
      <c r="N1555" s="2">
        <f>Calendar[[#This Row],[Date]]-DATE(Calendar[[#This Row],[Annee]],1,1)+1</f>
        <v>93</v>
      </c>
      <c r="O1555" s="2" t="b">
        <f>IF(OR(Calendar[[#This Row],[Nom_Jour]]="Samedi",Calendar[[#This Row],[Nom_Jour]]="Dimanche"),TRUE)</f>
        <v>0</v>
      </c>
      <c r="P1555" s="1" t="b">
        <f>NOT(ISERROR(VLOOKUP(Calendar[[#This Row],[Date]],Fériés[Date Fériés],1,FALSE)))</f>
        <v>0</v>
      </c>
    </row>
    <row r="1556" spans="1:16" x14ac:dyDescent="0.3">
      <c r="A1556" s="1">
        <v>45385</v>
      </c>
      <c r="B1556" s="1" t="str">
        <f>TEXT(Calendar[[#This Row],[Date]],"aaaa")</f>
        <v>2024</v>
      </c>
      <c r="C1556" s="1" t="str">
        <f>"T"&amp;ROUNDUP(Calendar[[#This Row],[No_Mois]]/3,0)</f>
        <v>T2</v>
      </c>
      <c r="D1556">
        <f t="shared" si="26"/>
        <v>4</v>
      </c>
      <c r="E1556" s="2" t="str">
        <f>"M"&amp;Calendar[[#This Row],[No_Mois]]</f>
        <v>M4</v>
      </c>
      <c r="F1556" s="2" t="str">
        <f>Calendar[[#This Row],[Annee]]&amp;IF(LEN(Calendar[[#This Row],[No_Mois]])=1,"0"&amp;Calendar[[#This Row],[No_Mois]],Calendar[[#This Row],[No_Mois]])</f>
        <v>202404</v>
      </c>
      <c r="G1556" s="1" t="str">
        <f>TEXT(Calendar[[#This Row],[Date]],"mmmm")&amp;" "&amp;TEXT(Calendar[[#This Row],[Date]],"aa")</f>
        <v>avril 24</v>
      </c>
      <c r="H1556" s="1" t="str">
        <f>TEXT(Calendar[[#This Row],[Date]],"mmm")&amp;" "&amp;TEXT(Calendar[[#This Row],[Date]],"aa")</f>
        <v>avr 24</v>
      </c>
      <c r="I1556" s="2" t="str">
        <f>"S"&amp;IF(LEN(_xlfn.ISOWEEKNUM(Calendar[[#This Row],[Date]]))=1,"0"&amp;_xlfn.ISOWEEKNUM(Calendar[[#This Row],[Date]]),_xlfn.ISOWEEKNUM(Calendar[[#This Row],[Date]]))</f>
        <v>S14</v>
      </c>
      <c r="J1556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56" s="2" t="str">
        <f>TEXT(Calendar[[#This Row],[Date]],"jjjj")</f>
        <v>mercredi</v>
      </c>
      <c r="L1556" s="2">
        <f>WEEKDAY(Calendar[[#This Row],[Date]],2)</f>
        <v>3</v>
      </c>
      <c r="M1556" s="2">
        <f>DAY(Calendar[[#This Row],[Date]])</f>
        <v>3</v>
      </c>
      <c r="N1556" s="2">
        <f>Calendar[[#This Row],[Date]]-DATE(Calendar[[#This Row],[Annee]],1,1)+1</f>
        <v>94</v>
      </c>
      <c r="O1556" s="2" t="b">
        <f>IF(OR(Calendar[[#This Row],[Nom_Jour]]="Samedi",Calendar[[#This Row],[Nom_Jour]]="Dimanche"),TRUE)</f>
        <v>0</v>
      </c>
      <c r="P1556" s="1" t="b">
        <f>NOT(ISERROR(VLOOKUP(Calendar[[#This Row],[Date]],Fériés[Date Fériés],1,FALSE)))</f>
        <v>0</v>
      </c>
    </row>
    <row r="1557" spans="1:16" x14ac:dyDescent="0.3">
      <c r="A1557" s="1">
        <v>45386</v>
      </c>
      <c r="B1557" s="1" t="str">
        <f>TEXT(Calendar[[#This Row],[Date]],"aaaa")</f>
        <v>2024</v>
      </c>
      <c r="C1557" s="1" t="str">
        <f>"T"&amp;ROUNDUP(Calendar[[#This Row],[No_Mois]]/3,0)</f>
        <v>T2</v>
      </c>
      <c r="D1557">
        <f t="shared" si="26"/>
        <v>4</v>
      </c>
      <c r="E1557" s="2" t="str">
        <f>"M"&amp;Calendar[[#This Row],[No_Mois]]</f>
        <v>M4</v>
      </c>
      <c r="F1557" s="2" t="str">
        <f>Calendar[[#This Row],[Annee]]&amp;IF(LEN(Calendar[[#This Row],[No_Mois]])=1,"0"&amp;Calendar[[#This Row],[No_Mois]],Calendar[[#This Row],[No_Mois]])</f>
        <v>202404</v>
      </c>
      <c r="G1557" s="1" t="str">
        <f>TEXT(Calendar[[#This Row],[Date]],"mmmm")&amp;" "&amp;TEXT(Calendar[[#This Row],[Date]],"aa")</f>
        <v>avril 24</v>
      </c>
      <c r="H1557" s="1" t="str">
        <f>TEXT(Calendar[[#This Row],[Date]],"mmm")&amp;" "&amp;TEXT(Calendar[[#This Row],[Date]],"aa")</f>
        <v>avr 24</v>
      </c>
      <c r="I1557" s="2" t="str">
        <f>"S"&amp;IF(LEN(_xlfn.ISOWEEKNUM(Calendar[[#This Row],[Date]]))=1,"0"&amp;_xlfn.ISOWEEKNUM(Calendar[[#This Row],[Date]]),_xlfn.ISOWEEKNUM(Calendar[[#This Row],[Date]]))</f>
        <v>S14</v>
      </c>
      <c r="J1557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57" s="2" t="str">
        <f>TEXT(Calendar[[#This Row],[Date]],"jjjj")</f>
        <v>jeudi</v>
      </c>
      <c r="L1557" s="2">
        <f>WEEKDAY(Calendar[[#This Row],[Date]],2)</f>
        <v>4</v>
      </c>
      <c r="M1557" s="2">
        <f>DAY(Calendar[[#This Row],[Date]])</f>
        <v>4</v>
      </c>
      <c r="N1557" s="2">
        <f>Calendar[[#This Row],[Date]]-DATE(Calendar[[#This Row],[Annee]],1,1)+1</f>
        <v>95</v>
      </c>
      <c r="O1557" s="2" t="b">
        <f>IF(OR(Calendar[[#This Row],[Nom_Jour]]="Samedi",Calendar[[#This Row],[Nom_Jour]]="Dimanche"),TRUE)</f>
        <v>0</v>
      </c>
      <c r="P1557" s="1" t="b">
        <f>NOT(ISERROR(VLOOKUP(Calendar[[#This Row],[Date]],Fériés[Date Fériés],1,FALSE)))</f>
        <v>0</v>
      </c>
    </row>
    <row r="1558" spans="1:16" x14ac:dyDescent="0.3">
      <c r="A1558" s="1">
        <v>45387</v>
      </c>
      <c r="B1558" s="1" t="str">
        <f>TEXT(Calendar[[#This Row],[Date]],"aaaa")</f>
        <v>2024</v>
      </c>
      <c r="C1558" s="1" t="str">
        <f>"T"&amp;ROUNDUP(Calendar[[#This Row],[No_Mois]]/3,0)</f>
        <v>T2</v>
      </c>
      <c r="D1558">
        <f t="shared" si="26"/>
        <v>4</v>
      </c>
      <c r="E1558" s="2" t="str">
        <f>"M"&amp;Calendar[[#This Row],[No_Mois]]</f>
        <v>M4</v>
      </c>
      <c r="F1558" s="2" t="str">
        <f>Calendar[[#This Row],[Annee]]&amp;IF(LEN(Calendar[[#This Row],[No_Mois]])=1,"0"&amp;Calendar[[#This Row],[No_Mois]],Calendar[[#This Row],[No_Mois]])</f>
        <v>202404</v>
      </c>
      <c r="G1558" s="1" t="str">
        <f>TEXT(Calendar[[#This Row],[Date]],"mmmm")&amp;" "&amp;TEXT(Calendar[[#This Row],[Date]],"aa")</f>
        <v>avril 24</v>
      </c>
      <c r="H1558" s="1" t="str">
        <f>TEXT(Calendar[[#This Row],[Date]],"mmm")&amp;" "&amp;TEXT(Calendar[[#This Row],[Date]],"aa")</f>
        <v>avr 24</v>
      </c>
      <c r="I1558" s="2" t="str">
        <f>"S"&amp;IF(LEN(_xlfn.ISOWEEKNUM(Calendar[[#This Row],[Date]]))=1,"0"&amp;_xlfn.ISOWEEKNUM(Calendar[[#This Row],[Date]]),_xlfn.ISOWEEKNUM(Calendar[[#This Row],[Date]]))</f>
        <v>S14</v>
      </c>
      <c r="J1558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58" s="2" t="str">
        <f>TEXT(Calendar[[#This Row],[Date]],"jjjj")</f>
        <v>vendredi</v>
      </c>
      <c r="L1558" s="2">
        <f>WEEKDAY(Calendar[[#This Row],[Date]],2)</f>
        <v>5</v>
      </c>
      <c r="M1558" s="2">
        <f>DAY(Calendar[[#This Row],[Date]])</f>
        <v>5</v>
      </c>
      <c r="N1558" s="2">
        <f>Calendar[[#This Row],[Date]]-DATE(Calendar[[#This Row],[Annee]],1,1)+1</f>
        <v>96</v>
      </c>
      <c r="O1558" s="2" t="b">
        <f>IF(OR(Calendar[[#This Row],[Nom_Jour]]="Samedi",Calendar[[#This Row],[Nom_Jour]]="Dimanche"),TRUE)</f>
        <v>0</v>
      </c>
      <c r="P1558" s="1" t="b">
        <f>NOT(ISERROR(VLOOKUP(Calendar[[#This Row],[Date]],Fériés[Date Fériés],1,FALSE)))</f>
        <v>0</v>
      </c>
    </row>
    <row r="1559" spans="1:16" x14ac:dyDescent="0.3">
      <c r="A1559" s="1">
        <v>45388</v>
      </c>
      <c r="B1559" s="1" t="str">
        <f>TEXT(Calendar[[#This Row],[Date]],"aaaa")</f>
        <v>2024</v>
      </c>
      <c r="C1559" s="1" t="str">
        <f>"T"&amp;ROUNDUP(Calendar[[#This Row],[No_Mois]]/3,0)</f>
        <v>T2</v>
      </c>
      <c r="D1559">
        <f t="shared" si="26"/>
        <v>4</v>
      </c>
      <c r="E1559" s="2" t="str">
        <f>"M"&amp;Calendar[[#This Row],[No_Mois]]</f>
        <v>M4</v>
      </c>
      <c r="F1559" s="2" t="str">
        <f>Calendar[[#This Row],[Annee]]&amp;IF(LEN(Calendar[[#This Row],[No_Mois]])=1,"0"&amp;Calendar[[#This Row],[No_Mois]],Calendar[[#This Row],[No_Mois]])</f>
        <v>202404</v>
      </c>
      <c r="G1559" s="1" t="str">
        <f>TEXT(Calendar[[#This Row],[Date]],"mmmm")&amp;" "&amp;TEXT(Calendar[[#This Row],[Date]],"aa")</f>
        <v>avril 24</v>
      </c>
      <c r="H1559" s="1" t="str">
        <f>TEXT(Calendar[[#This Row],[Date]],"mmm")&amp;" "&amp;TEXT(Calendar[[#This Row],[Date]],"aa")</f>
        <v>avr 24</v>
      </c>
      <c r="I1559" s="2" t="str">
        <f>"S"&amp;IF(LEN(_xlfn.ISOWEEKNUM(Calendar[[#This Row],[Date]]))=1,"0"&amp;_xlfn.ISOWEEKNUM(Calendar[[#This Row],[Date]]),_xlfn.ISOWEEKNUM(Calendar[[#This Row],[Date]]))</f>
        <v>S14</v>
      </c>
      <c r="J1559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59" s="2" t="str">
        <f>TEXT(Calendar[[#This Row],[Date]],"jjjj")</f>
        <v>samedi</v>
      </c>
      <c r="L1559" s="2">
        <f>WEEKDAY(Calendar[[#This Row],[Date]],2)</f>
        <v>6</v>
      </c>
      <c r="M1559" s="2">
        <f>DAY(Calendar[[#This Row],[Date]])</f>
        <v>6</v>
      </c>
      <c r="N1559" s="2">
        <f>Calendar[[#This Row],[Date]]-DATE(Calendar[[#This Row],[Annee]],1,1)+1</f>
        <v>97</v>
      </c>
      <c r="O1559" s="2" t="b">
        <f>IF(OR(Calendar[[#This Row],[Nom_Jour]]="Samedi",Calendar[[#This Row],[Nom_Jour]]="Dimanche"),TRUE)</f>
        <v>1</v>
      </c>
      <c r="P1559" s="1" t="b">
        <f>NOT(ISERROR(VLOOKUP(Calendar[[#This Row],[Date]],Fériés[Date Fériés],1,FALSE)))</f>
        <v>0</v>
      </c>
    </row>
    <row r="1560" spans="1:16" x14ac:dyDescent="0.3">
      <c r="A1560" s="1">
        <v>45389</v>
      </c>
      <c r="B1560" s="1" t="str">
        <f>TEXT(Calendar[[#This Row],[Date]],"aaaa")</f>
        <v>2024</v>
      </c>
      <c r="C1560" s="1" t="str">
        <f>"T"&amp;ROUNDUP(Calendar[[#This Row],[No_Mois]]/3,0)</f>
        <v>T2</v>
      </c>
      <c r="D1560">
        <f t="shared" si="26"/>
        <v>4</v>
      </c>
      <c r="E1560" s="2" t="str">
        <f>"M"&amp;Calendar[[#This Row],[No_Mois]]</f>
        <v>M4</v>
      </c>
      <c r="F1560" s="2" t="str">
        <f>Calendar[[#This Row],[Annee]]&amp;IF(LEN(Calendar[[#This Row],[No_Mois]])=1,"0"&amp;Calendar[[#This Row],[No_Mois]],Calendar[[#This Row],[No_Mois]])</f>
        <v>202404</v>
      </c>
      <c r="G1560" s="1" t="str">
        <f>TEXT(Calendar[[#This Row],[Date]],"mmmm")&amp;" "&amp;TEXT(Calendar[[#This Row],[Date]],"aa")</f>
        <v>avril 24</v>
      </c>
      <c r="H1560" s="1" t="str">
        <f>TEXT(Calendar[[#This Row],[Date]],"mmm")&amp;" "&amp;TEXT(Calendar[[#This Row],[Date]],"aa")</f>
        <v>avr 24</v>
      </c>
      <c r="I1560" s="2" t="str">
        <f>"S"&amp;IF(LEN(_xlfn.ISOWEEKNUM(Calendar[[#This Row],[Date]]))=1,"0"&amp;_xlfn.ISOWEEKNUM(Calendar[[#This Row],[Date]]),_xlfn.ISOWEEKNUM(Calendar[[#This Row],[Date]]))</f>
        <v>S14</v>
      </c>
      <c r="J1560" s="2" t="str">
        <f>Calendar[[#This Row],[Annee]]&amp;"-"&amp;IF(LEN(_xlfn.ISOWEEKNUM(Calendar[[#This Row],[Date]]))=1,"0"&amp;_xlfn.ISOWEEKNUM(Calendar[[#This Row],[Date]]),_xlfn.ISOWEEKNUM(Calendar[[#This Row],[Date]]))</f>
        <v>2024-14</v>
      </c>
      <c r="K1560" s="2" t="str">
        <f>TEXT(Calendar[[#This Row],[Date]],"jjjj")</f>
        <v>dimanche</v>
      </c>
      <c r="L1560" s="2">
        <f>WEEKDAY(Calendar[[#This Row],[Date]],2)</f>
        <v>7</v>
      </c>
      <c r="M1560" s="2">
        <f>DAY(Calendar[[#This Row],[Date]])</f>
        <v>7</v>
      </c>
      <c r="N1560" s="2">
        <f>Calendar[[#This Row],[Date]]-DATE(Calendar[[#This Row],[Annee]],1,1)+1</f>
        <v>98</v>
      </c>
      <c r="O1560" s="2" t="b">
        <f>IF(OR(Calendar[[#This Row],[Nom_Jour]]="Samedi",Calendar[[#This Row],[Nom_Jour]]="Dimanche"),TRUE)</f>
        <v>1</v>
      </c>
      <c r="P1560" s="1" t="b">
        <f>NOT(ISERROR(VLOOKUP(Calendar[[#This Row],[Date]],Fériés[Date Fériés],1,FALSE)))</f>
        <v>0</v>
      </c>
    </row>
    <row r="1561" spans="1:16" x14ac:dyDescent="0.3">
      <c r="A1561" s="1">
        <v>45390</v>
      </c>
      <c r="B1561" s="1" t="str">
        <f>TEXT(Calendar[[#This Row],[Date]],"aaaa")</f>
        <v>2024</v>
      </c>
      <c r="C1561" s="1" t="str">
        <f>"T"&amp;ROUNDUP(Calendar[[#This Row],[No_Mois]]/3,0)</f>
        <v>T2</v>
      </c>
      <c r="D1561">
        <f t="shared" si="26"/>
        <v>4</v>
      </c>
      <c r="E1561" s="2" t="str">
        <f>"M"&amp;Calendar[[#This Row],[No_Mois]]</f>
        <v>M4</v>
      </c>
      <c r="F1561" s="2" t="str">
        <f>Calendar[[#This Row],[Annee]]&amp;IF(LEN(Calendar[[#This Row],[No_Mois]])=1,"0"&amp;Calendar[[#This Row],[No_Mois]],Calendar[[#This Row],[No_Mois]])</f>
        <v>202404</v>
      </c>
      <c r="G1561" s="1" t="str">
        <f>TEXT(Calendar[[#This Row],[Date]],"mmmm")&amp;" "&amp;TEXT(Calendar[[#This Row],[Date]],"aa")</f>
        <v>avril 24</v>
      </c>
      <c r="H1561" s="1" t="str">
        <f>TEXT(Calendar[[#This Row],[Date]],"mmm")&amp;" "&amp;TEXT(Calendar[[#This Row],[Date]],"aa")</f>
        <v>avr 24</v>
      </c>
      <c r="I1561" s="2" t="str">
        <f>"S"&amp;IF(LEN(_xlfn.ISOWEEKNUM(Calendar[[#This Row],[Date]]))=1,"0"&amp;_xlfn.ISOWEEKNUM(Calendar[[#This Row],[Date]]),_xlfn.ISOWEEKNUM(Calendar[[#This Row],[Date]]))</f>
        <v>S15</v>
      </c>
      <c r="J1561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1" s="2" t="str">
        <f>TEXT(Calendar[[#This Row],[Date]],"jjjj")</f>
        <v>lundi</v>
      </c>
      <c r="L1561" s="2">
        <f>WEEKDAY(Calendar[[#This Row],[Date]],2)</f>
        <v>1</v>
      </c>
      <c r="M1561" s="2">
        <f>DAY(Calendar[[#This Row],[Date]])</f>
        <v>8</v>
      </c>
      <c r="N1561" s="2">
        <f>Calendar[[#This Row],[Date]]-DATE(Calendar[[#This Row],[Annee]],1,1)+1</f>
        <v>99</v>
      </c>
      <c r="O1561" s="2" t="b">
        <f>IF(OR(Calendar[[#This Row],[Nom_Jour]]="Samedi",Calendar[[#This Row],[Nom_Jour]]="Dimanche"),TRUE)</f>
        <v>0</v>
      </c>
      <c r="P1561" s="1" t="b">
        <f>NOT(ISERROR(VLOOKUP(Calendar[[#This Row],[Date]],Fériés[Date Fériés],1,FALSE)))</f>
        <v>0</v>
      </c>
    </row>
    <row r="1562" spans="1:16" x14ac:dyDescent="0.3">
      <c r="A1562" s="1">
        <v>45391</v>
      </c>
      <c r="B1562" s="1" t="str">
        <f>TEXT(Calendar[[#This Row],[Date]],"aaaa")</f>
        <v>2024</v>
      </c>
      <c r="C1562" s="1" t="str">
        <f>"T"&amp;ROUNDUP(Calendar[[#This Row],[No_Mois]]/3,0)</f>
        <v>T2</v>
      </c>
      <c r="D1562">
        <f t="shared" si="26"/>
        <v>4</v>
      </c>
      <c r="E1562" s="2" t="str">
        <f>"M"&amp;Calendar[[#This Row],[No_Mois]]</f>
        <v>M4</v>
      </c>
      <c r="F1562" s="2" t="str">
        <f>Calendar[[#This Row],[Annee]]&amp;IF(LEN(Calendar[[#This Row],[No_Mois]])=1,"0"&amp;Calendar[[#This Row],[No_Mois]],Calendar[[#This Row],[No_Mois]])</f>
        <v>202404</v>
      </c>
      <c r="G1562" s="1" t="str">
        <f>TEXT(Calendar[[#This Row],[Date]],"mmmm")&amp;" "&amp;TEXT(Calendar[[#This Row],[Date]],"aa")</f>
        <v>avril 24</v>
      </c>
      <c r="H1562" s="1" t="str">
        <f>TEXT(Calendar[[#This Row],[Date]],"mmm")&amp;" "&amp;TEXT(Calendar[[#This Row],[Date]],"aa")</f>
        <v>avr 24</v>
      </c>
      <c r="I1562" s="2" t="str">
        <f>"S"&amp;IF(LEN(_xlfn.ISOWEEKNUM(Calendar[[#This Row],[Date]]))=1,"0"&amp;_xlfn.ISOWEEKNUM(Calendar[[#This Row],[Date]]),_xlfn.ISOWEEKNUM(Calendar[[#This Row],[Date]]))</f>
        <v>S15</v>
      </c>
      <c r="J1562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2" s="2" t="str">
        <f>TEXT(Calendar[[#This Row],[Date]],"jjjj")</f>
        <v>mardi</v>
      </c>
      <c r="L1562" s="2">
        <f>WEEKDAY(Calendar[[#This Row],[Date]],2)</f>
        <v>2</v>
      </c>
      <c r="M1562" s="2">
        <f>DAY(Calendar[[#This Row],[Date]])</f>
        <v>9</v>
      </c>
      <c r="N1562" s="2">
        <f>Calendar[[#This Row],[Date]]-DATE(Calendar[[#This Row],[Annee]],1,1)+1</f>
        <v>100</v>
      </c>
      <c r="O1562" s="2" t="b">
        <f>IF(OR(Calendar[[#This Row],[Nom_Jour]]="Samedi",Calendar[[#This Row],[Nom_Jour]]="Dimanche"),TRUE)</f>
        <v>0</v>
      </c>
      <c r="P1562" s="1" t="b">
        <f>NOT(ISERROR(VLOOKUP(Calendar[[#This Row],[Date]],Fériés[Date Fériés],1,FALSE)))</f>
        <v>0</v>
      </c>
    </row>
    <row r="1563" spans="1:16" x14ac:dyDescent="0.3">
      <c r="A1563" s="1">
        <v>45392</v>
      </c>
      <c r="B1563" s="1" t="str">
        <f>TEXT(Calendar[[#This Row],[Date]],"aaaa")</f>
        <v>2024</v>
      </c>
      <c r="C1563" s="1" t="str">
        <f>"T"&amp;ROUNDUP(Calendar[[#This Row],[No_Mois]]/3,0)</f>
        <v>T2</v>
      </c>
      <c r="D1563">
        <f t="shared" si="26"/>
        <v>4</v>
      </c>
      <c r="E1563" s="2" t="str">
        <f>"M"&amp;Calendar[[#This Row],[No_Mois]]</f>
        <v>M4</v>
      </c>
      <c r="F1563" s="2" t="str">
        <f>Calendar[[#This Row],[Annee]]&amp;IF(LEN(Calendar[[#This Row],[No_Mois]])=1,"0"&amp;Calendar[[#This Row],[No_Mois]],Calendar[[#This Row],[No_Mois]])</f>
        <v>202404</v>
      </c>
      <c r="G1563" s="1" t="str">
        <f>TEXT(Calendar[[#This Row],[Date]],"mmmm")&amp;" "&amp;TEXT(Calendar[[#This Row],[Date]],"aa")</f>
        <v>avril 24</v>
      </c>
      <c r="H1563" s="1" t="str">
        <f>TEXT(Calendar[[#This Row],[Date]],"mmm")&amp;" "&amp;TEXT(Calendar[[#This Row],[Date]],"aa")</f>
        <v>avr 24</v>
      </c>
      <c r="I1563" s="2" t="str">
        <f>"S"&amp;IF(LEN(_xlfn.ISOWEEKNUM(Calendar[[#This Row],[Date]]))=1,"0"&amp;_xlfn.ISOWEEKNUM(Calendar[[#This Row],[Date]]),_xlfn.ISOWEEKNUM(Calendar[[#This Row],[Date]]))</f>
        <v>S15</v>
      </c>
      <c r="J1563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3" s="2" t="str">
        <f>TEXT(Calendar[[#This Row],[Date]],"jjjj")</f>
        <v>mercredi</v>
      </c>
      <c r="L1563" s="2">
        <f>WEEKDAY(Calendar[[#This Row],[Date]],2)</f>
        <v>3</v>
      </c>
      <c r="M1563" s="2">
        <f>DAY(Calendar[[#This Row],[Date]])</f>
        <v>10</v>
      </c>
      <c r="N1563" s="2">
        <f>Calendar[[#This Row],[Date]]-DATE(Calendar[[#This Row],[Annee]],1,1)+1</f>
        <v>101</v>
      </c>
      <c r="O1563" s="2" t="b">
        <f>IF(OR(Calendar[[#This Row],[Nom_Jour]]="Samedi",Calendar[[#This Row],[Nom_Jour]]="Dimanche"),TRUE)</f>
        <v>0</v>
      </c>
      <c r="P1563" s="1" t="b">
        <f>NOT(ISERROR(VLOOKUP(Calendar[[#This Row],[Date]],Fériés[Date Fériés],1,FALSE)))</f>
        <v>0</v>
      </c>
    </row>
    <row r="1564" spans="1:16" x14ac:dyDescent="0.3">
      <c r="A1564" s="1">
        <v>45393</v>
      </c>
      <c r="B1564" s="1" t="str">
        <f>TEXT(Calendar[[#This Row],[Date]],"aaaa")</f>
        <v>2024</v>
      </c>
      <c r="C1564" s="1" t="str">
        <f>"T"&amp;ROUNDUP(Calendar[[#This Row],[No_Mois]]/3,0)</f>
        <v>T2</v>
      </c>
      <c r="D1564">
        <f t="shared" si="26"/>
        <v>4</v>
      </c>
      <c r="E1564" s="2" t="str">
        <f>"M"&amp;Calendar[[#This Row],[No_Mois]]</f>
        <v>M4</v>
      </c>
      <c r="F1564" s="2" t="str">
        <f>Calendar[[#This Row],[Annee]]&amp;IF(LEN(Calendar[[#This Row],[No_Mois]])=1,"0"&amp;Calendar[[#This Row],[No_Mois]],Calendar[[#This Row],[No_Mois]])</f>
        <v>202404</v>
      </c>
      <c r="G1564" s="1" t="str">
        <f>TEXT(Calendar[[#This Row],[Date]],"mmmm")&amp;" "&amp;TEXT(Calendar[[#This Row],[Date]],"aa")</f>
        <v>avril 24</v>
      </c>
      <c r="H1564" s="1" t="str">
        <f>TEXT(Calendar[[#This Row],[Date]],"mmm")&amp;" "&amp;TEXT(Calendar[[#This Row],[Date]],"aa")</f>
        <v>avr 24</v>
      </c>
      <c r="I1564" s="2" t="str">
        <f>"S"&amp;IF(LEN(_xlfn.ISOWEEKNUM(Calendar[[#This Row],[Date]]))=1,"0"&amp;_xlfn.ISOWEEKNUM(Calendar[[#This Row],[Date]]),_xlfn.ISOWEEKNUM(Calendar[[#This Row],[Date]]))</f>
        <v>S15</v>
      </c>
      <c r="J1564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4" s="2" t="str">
        <f>TEXT(Calendar[[#This Row],[Date]],"jjjj")</f>
        <v>jeudi</v>
      </c>
      <c r="L1564" s="2">
        <f>WEEKDAY(Calendar[[#This Row],[Date]],2)</f>
        <v>4</v>
      </c>
      <c r="M1564" s="2">
        <f>DAY(Calendar[[#This Row],[Date]])</f>
        <v>11</v>
      </c>
      <c r="N1564" s="2">
        <f>Calendar[[#This Row],[Date]]-DATE(Calendar[[#This Row],[Annee]],1,1)+1</f>
        <v>102</v>
      </c>
      <c r="O1564" s="2" t="b">
        <f>IF(OR(Calendar[[#This Row],[Nom_Jour]]="Samedi",Calendar[[#This Row],[Nom_Jour]]="Dimanche"),TRUE)</f>
        <v>0</v>
      </c>
      <c r="P1564" s="1" t="b">
        <f>NOT(ISERROR(VLOOKUP(Calendar[[#This Row],[Date]],Fériés[Date Fériés],1,FALSE)))</f>
        <v>0</v>
      </c>
    </row>
    <row r="1565" spans="1:16" x14ac:dyDescent="0.3">
      <c r="A1565" s="1">
        <v>45394</v>
      </c>
      <c r="B1565" s="1" t="str">
        <f>TEXT(Calendar[[#This Row],[Date]],"aaaa")</f>
        <v>2024</v>
      </c>
      <c r="C1565" s="1" t="str">
        <f>"T"&amp;ROUNDUP(Calendar[[#This Row],[No_Mois]]/3,0)</f>
        <v>T2</v>
      </c>
      <c r="D1565">
        <f t="shared" si="26"/>
        <v>4</v>
      </c>
      <c r="E1565" s="2" t="str">
        <f>"M"&amp;Calendar[[#This Row],[No_Mois]]</f>
        <v>M4</v>
      </c>
      <c r="F1565" s="2" t="str">
        <f>Calendar[[#This Row],[Annee]]&amp;IF(LEN(Calendar[[#This Row],[No_Mois]])=1,"0"&amp;Calendar[[#This Row],[No_Mois]],Calendar[[#This Row],[No_Mois]])</f>
        <v>202404</v>
      </c>
      <c r="G1565" s="1" t="str">
        <f>TEXT(Calendar[[#This Row],[Date]],"mmmm")&amp;" "&amp;TEXT(Calendar[[#This Row],[Date]],"aa")</f>
        <v>avril 24</v>
      </c>
      <c r="H1565" s="1" t="str">
        <f>TEXT(Calendar[[#This Row],[Date]],"mmm")&amp;" "&amp;TEXT(Calendar[[#This Row],[Date]],"aa")</f>
        <v>avr 24</v>
      </c>
      <c r="I1565" s="2" t="str">
        <f>"S"&amp;IF(LEN(_xlfn.ISOWEEKNUM(Calendar[[#This Row],[Date]]))=1,"0"&amp;_xlfn.ISOWEEKNUM(Calendar[[#This Row],[Date]]),_xlfn.ISOWEEKNUM(Calendar[[#This Row],[Date]]))</f>
        <v>S15</v>
      </c>
      <c r="J1565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5" s="2" t="str">
        <f>TEXT(Calendar[[#This Row],[Date]],"jjjj")</f>
        <v>vendredi</v>
      </c>
      <c r="L1565" s="2">
        <f>WEEKDAY(Calendar[[#This Row],[Date]],2)</f>
        <v>5</v>
      </c>
      <c r="M1565" s="2">
        <f>DAY(Calendar[[#This Row],[Date]])</f>
        <v>12</v>
      </c>
      <c r="N1565" s="2">
        <f>Calendar[[#This Row],[Date]]-DATE(Calendar[[#This Row],[Annee]],1,1)+1</f>
        <v>103</v>
      </c>
      <c r="O1565" s="2" t="b">
        <f>IF(OR(Calendar[[#This Row],[Nom_Jour]]="Samedi",Calendar[[#This Row],[Nom_Jour]]="Dimanche"),TRUE)</f>
        <v>0</v>
      </c>
      <c r="P1565" s="1" t="b">
        <f>NOT(ISERROR(VLOOKUP(Calendar[[#This Row],[Date]],Fériés[Date Fériés],1,FALSE)))</f>
        <v>0</v>
      </c>
    </row>
    <row r="1566" spans="1:16" x14ac:dyDescent="0.3">
      <c r="A1566" s="1">
        <v>45395</v>
      </c>
      <c r="B1566" s="1" t="str">
        <f>TEXT(Calendar[[#This Row],[Date]],"aaaa")</f>
        <v>2024</v>
      </c>
      <c r="C1566" s="1" t="str">
        <f>"T"&amp;ROUNDUP(Calendar[[#This Row],[No_Mois]]/3,0)</f>
        <v>T2</v>
      </c>
      <c r="D1566">
        <f t="shared" si="26"/>
        <v>4</v>
      </c>
      <c r="E1566" s="2" t="str">
        <f>"M"&amp;Calendar[[#This Row],[No_Mois]]</f>
        <v>M4</v>
      </c>
      <c r="F1566" s="2" t="str">
        <f>Calendar[[#This Row],[Annee]]&amp;IF(LEN(Calendar[[#This Row],[No_Mois]])=1,"0"&amp;Calendar[[#This Row],[No_Mois]],Calendar[[#This Row],[No_Mois]])</f>
        <v>202404</v>
      </c>
      <c r="G1566" s="1" t="str">
        <f>TEXT(Calendar[[#This Row],[Date]],"mmmm")&amp;" "&amp;TEXT(Calendar[[#This Row],[Date]],"aa")</f>
        <v>avril 24</v>
      </c>
      <c r="H1566" s="1" t="str">
        <f>TEXT(Calendar[[#This Row],[Date]],"mmm")&amp;" "&amp;TEXT(Calendar[[#This Row],[Date]],"aa")</f>
        <v>avr 24</v>
      </c>
      <c r="I1566" s="2" t="str">
        <f>"S"&amp;IF(LEN(_xlfn.ISOWEEKNUM(Calendar[[#This Row],[Date]]))=1,"0"&amp;_xlfn.ISOWEEKNUM(Calendar[[#This Row],[Date]]),_xlfn.ISOWEEKNUM(Calendar[[#This Row],[Date]]))</f>
        <v>S15</v>
      </c>
      <c r="J1566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6" s="2" t="str">
        <f>TEXT(Calendar[[#This Row],[Date]],"jjjj")</f>
        <v>samedi</v>
      </c>
      <c r="L1566" s="2">
        <f>WEEKDAY(Calendar[[#This Row],[Date]],2)</f>
        <v>6</v>
      </c>
      <c r="M1566" s="2">
        <f>DAY(Calendar[[#This Row],[Date]])</f>
        <v>13</v>
      </c>
      <c r="N1566" s="2">
        <f>Calendar[[#This Row],[Date]]-DATE(Calendar[[#This Row],[Annee]],1,1)+1</f>
        <v>104</v>
      </c>
      <c r="O1566" s="2" t="b">
        <f>IF(OR(Calendar[[#This Row],[Nom_Jour]]="Samedi",Calendar[[#This Row],[Nom_Jour]]="Dimanche"),TRUE)</f>
        <v>1</v>
      </c>
      <c r="P1566" s="1" t="b">
        <f>NOT(ISERROR(VLOOKUP(Calendar[[#This Row],[Date]],Fériés[Date Fériés],1,FALSE)))</f>
        <v>0</v>
      </c>
    </row>
    <row r="1567" spans="1:16" x14ac:dyDescent="0.3">
      <c r="A1567" s="1">
        <v>45396</v>
      </c>
      <c r="B1567" s="1" t="str">
        <f>TEXT(Calendar[[#This Row],[Date]],"aaaa")</f>
        <v>2024</v>
      </c>
      <c r="C1567" s="1" t="str">
        <f>"T"&amp;ROUNDUP(Calendar[[#This Row],[No_Mois]]/3,0)</f>
        <v>T2</v>
      </c>
      <c r="D1567">
        <f t="shared" si="26"/>
        <v>4</v>
      </c>
      <c r="E1567" s="2" t="str">
        <f>"M"&amp;Calendar[[#This Row],[No_Mois]]</f>
        <v>M4</v>
      </c>
      <c r="F1567" s="2" t="str">
        <f>Calendar[[#This Row],[Annee]]&amp;IF(LEN(Calendar[[#This Row],[No_Mois]])=1,"0"&amp;Calendar[[#This Row],[No_Mois]],Calendar[[#This Row],[No_Mois]])</f>
        <v>202404</v>
      </c>
      <c r="G1567" s="1" t="str">
        <f>TEXT(Calendar[[#This Row],[Date]],"mmmm")&amp;" "&amp;TEXT(Calendar[[#This Row],[Date]],"aa")</f>
        <v>avril 24</v>
      </c>
      <c r="H1567" s="1" t="str">
        <f>TEXT(Calendar[[#This Row],[Date]],"mmm")&amp;" "&amp;TEXT(Calendar[[#This Row],[Date]],"aa")</f>
        <v>avr 24</v>
      </c>
      <c r="I1567" s="2" t="str">
        <f>"S"&amp;IF(LEN(_xlfn.ISOWEEKNUM(Calendar[[#This Row],[Date]]))=1,"0"&amp;_xlfn.ISOWEEKNUM(Calendar[[#This Row],[Date]]),_xlfn.ISOWEEKNUM(Calendar[[#This Row],[Date]]))</f>
        <v>S15</v>
      </c>
      <c r="J1567" s="2" t="str">
        <f>Calendar[[#This Row],[Annee]]&amp;"-"&amp;IF(LEN(_xlfn.ISOWEEKNUM(Calendar[[#This Row],[Date]]))=1,"0"&amp;_xlfn.ISOWEEKNUM(Calendar[[#This Row],[Date]]),_xlfn.ISOWEEKNUM(Calendar[[#This Row],[Date]]))</f>
        <v>2024-15</v>
      </c>
      <c r="K1567" s="2" t="str">
        <f>TEXT(Calendar[[#This Row],[Date]],"jjjj")</f>
        <v>dimanche</v>
      </c>
      <c r="L1567" s="2">
        <f>WEEKDAY(Calendar[[#This Row],[Date]],2)</f>
        <v>7</v>
      </c>
      <c r="M1567" s="2">
        <f>DAY(Calendar[[#This Row],[Date]])</f>
        <v>14</v>
      </c>
      <c r="N1567" s="2">
        <f>Calendar[[#This Row],[Date]]-DATE(Calendar[[#This Row],[Annee]],1,1)+1</f>
        <v>105</v>
      </c>
      <c r="O1567" s="2" t="b">
        <f>IF(OR(Calendar[[#This Row],[Nom_Jour]]="Samedi",Calendar[[#This Row],[Nom_Jour]]="Dimanche"),TRUE)</f>
        <v>1</v>
      </c>
      <c r="P1567" s="1" t="b">
        <f>NOT(ISERROR(VLOOKUP(Calendar[[#This Row],[Date]],Fériés[Date Fériés],1,FALSE)))</f>
        <v>0</v>
      </c>
    </row>
    <row r="1568" spans="1:16" x14ac:dyDescent="0.3">
      <c r="A1568" s="1">
        <v>45397</v>
      </c>
      <c r="B1568" s="1" t="str">
        <f>TEXT(Calendar[[#This Row],[Date]],"aaaa")</f>
        <v>2024</v>
      </c>
      <c r="C1568" s="1" t="str">
        <f>"T"&amp;ROUNDUP(Calendar[[#This Row],[No_Mois]]/3,0)</f>
        <v>T2</v>
      </c>
      <c r="D1568">
        <f t="shared" si="26"/>
        <v>4</v>
      </c>
      <c r="E1568" s="2" t="str">
        <f>"M"&amp;Calendar[[#This Row],[No_Mois]]</f>
        <v>M4</v>
      </c>
      <c r="F1568" s="2" t="str">
        <f>Calendar[[#This Row],[Annee]]&amp;IF(LEN(Calendar[[#This Row],[No_Mois]])=1,"0"&amp;Calendar[[#This Row],[No_Mois]],Calendar[[#This Row],[No_Mois]])</f>
        <v>202404</v>
      </c>
      <c r="G1568" s="1" t="str">
        <f>TEXT(Calendar[[#This Row],[Date]],"mmmm")&amp;" "&amp;TEXT(Calendar[[#This Row],[Date]],"aa")</f>
        <v>avril 24</v>
      </c>
      <c r="H1568" s="1" t="str">
        <f>TEXT(Calendar[[#This Row],[Date]],"mmm")&amp;" "&amp;TEXT(Calendar[[#This Row],[Date]],"aa")</f>
        <v>avr 24</v>
      </c>
      <c r="I1568" s="2" t="str">
        <f>"S"&amp;IF(LEN(_xlfn.ISOWEEKNUM(Calendar[[#This Row],[Date]]))=1,"0"&amp;_xlfn.ISOWEEKNUM(Calendar[[#This Row],[Date]]),_xlfn.ISOWEEKNUM(Calendar[[#This Row],[Date]]))</f>
        <v>S16</v>
      </c>
      <c r="J1568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68" s="2" t="str">
        <f>TEXT(Calendar[[#This Row],[Date]],"jjjj")</f>
        <v>lundi</v>
      </c>
      <c r="L1568" s="2">
        <f>WEEKDAY(Calendar[[#This Row],[Date]],2)</f>
        <v>1</v>
      </c>
      <c r="M1568" s="2">
        <f>DAY(Calendar[[#This Row],[Date]])</f>
        <v>15</v>
      </c>
      <c r="N1568" s="2">
        <f>Calendar[[#This Row],[Date]]-DATE(Calendar[[#This Row],[Annee]],1,1)+1</f>
        <v>106</v>
      </c>
      <c r="O1568" s="2" t="b">
        <f>IF(OR(Calendar[[#This Row],[Nom_Jour]]="Samedi",Calendar[[#This Row],[Nom_Jour]]="Dimanche"),TRUE)</f>
        <v>0</v>
      </c>
      <c r="P1568" s="1" t="b">
        <f>NOT(ISERROR(VLOOKUP(Calendar[[#This Row],[Date]],Fériés[Date Fériés],1,FALSE)))</f>
        <v>0</v>
      </c>
    </row>
    <row r="1569" spans="1:16" x14ac:dyDescent="0.3">
      <c r="A1569" s="1">
        <v>45398</v>
      </c>
      <c r="B1569" s="1" t="str">
        <f>TEXT(Calendar[[#This Row],[Date]],"aaaa")</f>
        <v>2024</v>
      </c>
      <c r="C1569" s="1" t="str">
        <f>"T"&amp;ROUNDUP(Calendar[[#This Row],[No_Mois]]/3,0)</f>
        <v>T2</v>
      </c>
      <c r="D1569">
        <f t="shared" si="26"/>
        <v>4</v>
      </c>
      <c r="E1569" s="2" t="str">
        <f>"M"&amp;Calendar[[#This Row],[No_Mois]]</f>
        <v>M4</v>
      </c>
      <c r="F1569" s="2" t="str">
        <f>Calendar[[#This Row],[Annee]]&amp;IF(LEN(Calendar[[#This Row],[No_Mois]])=1,"0"&amp;Calendar[[#This Row],[No_Mois]],Calendar[[#This Row],[No_Mois]])</f>
        <v>202404</v>
      </c>
      <c r="G1569" s="1" t="str">
        <f>TEXT(Calendar[[#This Row],[Date]],"mmmm")&amp;" "&amp;TEXT(Calendar[[#This Row],[Date]],"aa")</f>
        <v>avril 24</v>
      </c>
      <c r="H1569" s="1" t="str">
        <f>TEXT(Calendar[[#This Row],[Date]],"mmm")&amp;" "&amp;TEXT(Calendar[[#This Row],[Date]],"aa")</f>
        <v>avr 24</v>
      </c>
      <c r="I1569" s="2" t="str">
        <f>"S"&amp;IF(LEN(_xlfn.ISOWEEKNUM(Calendar[[#This Row],[Date]]))=1,"0"&amp;_xlfn.ISOWEEKNUM(Calendar[[#This Row],[Date]]),_xlfn.ISOWEEKNUM(Calendar[[#This Row],[Date]]))</f>
        <v>S16</v>
      </c>
      <c r="J1569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69" s="2" t="str">
        <f>TEXT(Calendar[[#This Row],[Date]],"jjjj")</f>
        <v>mardi</v>
      </c>
      <c r="L1569" s="2">
        <f>WEEKDAY(Calendar[[#This Row],[Date]],2)</f>
        <v>2</v>
      </c>
      <c r="M1569" s="2">
        <f>DAY(Calendar[[#This Row],[Date]])</f>
        <v>16</v>
      </c>
      <c r="N1569" s="2">
        <f>Calendar[[#This Row],[Date]]-DATE(Calendar[[#This Row],[Annee]],1,1)+1</f>
        <v>107</v>
      </c>
      <c r="O1569" s="2" t="b">
        <f>IF(OR(Calendar[[#This Row],[Nom_Jour]]="Samedi",Calendar[[#This Row],[Nom_Jour]]="Dimanche"),TRUE)</f>
        <v>0</v>
      </c>
      <c r="P1569" s="1" t="b">
        <f>NOT(ISERROR(VLOOKUP(Calendar[[#This Row],[Date]],Fériés[Date Fériés],1,FALSE)))</f>
        <v>0</v>
      </c>
    </row>
    <row r="1570" spans="1:16" x14ac:dyDescent="0.3">
      <c r="A1570" s="1">
        <v>45399</v>
      </c>
      <c r="B1570" s="1" t="str">
        <f>TEXT(Calendar[[#This Row],[Date]],"aaaa")</f>
        <v>2024</v>
      </c>
      <c r="C1570" s="1" t="str">
        <f>"T"&amp;ROUNDUP(Calendar[[#This Row],[No_Mois]]/3,0)</f>
        <v>T2</v>
      </c>
      <c r="D1570">
        <f t="shared" si="26"/>
        <v>4</v>
      </c>
      <c r="E1570" s="2" t="str">
        <f>"M"&amp;Calendar[[#This Row],[No_Mois]]</f>
        <v>M4</v>
      </c>
      <c r="F1570" s="2" t="str">
        <f>Calendar[[#This Row],[Annee]]&amp;IF(LEN(Calendar[[#This Row],[No_Mois]])=1,"0"&amp;Calendar[[#This Row],[No_Mois]],Calendar[[#This Row],[No_Mois]])</f>
        <v>202404</v>
      </c>
      <c r="G1570" s="1" t="str">
        <f>TEXT(Calendar[[#This Row],[Date]],"mmmm")&amp;" "&amp;TEXT(Calendar[[#This Row],[Date]],"aa")</f>
        <v>avril 24</v>
      </c>
      <c r="H1570" s="1" t="str">
        <f>TEXT(Calendar[[#This Row],[Date]],"mmm")&amp;" "&amp;TEXT(Calendar[[#This Row],[Date]],"aa")</f>
        <v>avr 24</v>
      </c>
      <c r="I1570" s="2" t="str">
        <f>"S"&amp;IF(LEN(_xlfn.ISOWEEKNUM(Calendar[[#This Row],[Date]]))=1,"0"&amp;_xlfn.ISOWEEKNUM(Calendar[[#This Row],[Date]]),_xlfn.ISOWEEKNUM(Calendar[[#This Row],[Date]]))</f>
        <v>S16</v>
      </c>
      <c r="J1570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70" s="2" t="str">
        <f>TEXT(Calendar[[#This Row],[Date]],"jjjj")</f>
        <v>mercredi</v>
      </c>
      <c r="L1570" s="2">
        <f>WEEKDAY(Calendar[[#This Row],[Date]],2)</f>
        <v>3</v>
      </c>
      <c r="M1570" s="2">
        <f>DAY(Calendar[[#This Row],[Date]])</f>
        <v>17</v>
      </c>
      <c r="N1570" s="2">
        <f>Calendar[[#This Row],[Date]]-DATE(Calendar[[#This Row],[Annee]],1,1)+1</f>
        <v>108</v>
      </c>
      <c r="O1570" s="2" t="b">
        <f>IF(OR(Calendar[[#This Row],[Nom_Jour]]="Samedi",Calendar[[#This Row],[Nom_Jour]]="Dimanche"),TRUE)</f>
        <v>0</v>
      </c>
      <c r="P1570" s="1" t="b">
        <f>NOT(ISERROR(VLOOKUP(Calendar[[#This Row],[Date]],Fériés[Date Fériés],1,FALSE)))</f>
        <v>0</v>
      </c>
    </row>
    <row r="1571" spans="1:16" x14ac:dyDescent="0.3">
      <c r="A1571" s="1">
        <v>45400</v>
      </c>
      <c r="B1571" s="1" t="str">
        <f>TEXT(Calendar[[#This Row],[Date]],"aaaa")</f>
        <v>2024</v>
      </c>
      <c r="C1571" s="1" t="str">
        <f>"T"&amp;ROUNDUP(Calendar[[#This Row],[No_Mois]]/3,0)</f>
        <v>T2</v>
      </c>
      <c r="D1571">
        <f t="shared" si="26"/>
        <v>4</v>
      </c>
      <c r="E1571" s="2" t="str">
        <f>"M"&amp;Calendar[[#This Row],[No_Mois]]</f>
        <v>M4</v>
      </c>
      <c r="F1571" s="2" t="str">
        <f>Calendar[[#This Row],[Annee]]&amp;IF(LEN(Calendar[[#This Row],[No_Mois]])=1,"0"&amp;Calendar[[#This Row],[No_Mois]],Calendar[[#This Row],[No_Mois]])</f>
        <v>202404</v>
      </c>
      <c r="G1571" s="1" t="str">
        <f>TEXT(Calendar[[#This Row],[Date]],"mmmm")&amp;" "&amp;TEXT(Calendar[[#This Row],[Date]],"aa")</f>
        <v>avril 24</v>
      </c>
      <c r="H1571" s="1" t="str">
        <f>TEXT(Calendar[[#This Row],[Date]],"mmm")&amp;" "&amp;TEXT(Calendar[[#This Row],[Date]],"aa")</f>
        <v>avr 24</v>
      </c>
      <c r="I1571" s="2" t="str">
        <f>"S"&amp;IF(LEN(_xlfn.ISOWEEKNUM(Calendar[[#This Row],[Date]]))=1,"0"&amp;_xlfn.ISOWEEKNUM(Calendar[[#This Row],[Date]]),_xlfn.ISOWEEKNUM(Calendar[[#This Row],[Date]]))</f>
        <v>S16</v>
      </c>
      <c r="J1571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71" s="2" t="str">
        <f>TEXT(Calendar[[#This Row],[Date]],"jjjj")</f>
        <v>jeudi</v>
      </c>
      <c r="L1571" s="2">
        <f>WEEKDAY(Calendar[[#This Row],[Date]],2)</f>
        <v>4</v>
      </c>
      <c r="M1571" s="2">
        <f>DAY(Calendar[[#This Row],[Date]])</f>
        <v>18</v>
      </c>
      <c r="N1571" s="2">
        <f>Calendar[[#This Row],[Date]]-DATE(Calendar[[#This Row],[Annee]],1,1)+1</f>
        <v>109</v>
      </c>
      <c r="O1571" s="2" t="b">
        <f>IF(OR(Calendar[[#This Row],[Nom_Jour]]="Samedi",Calendar[[#This Row],[Nom_Jour]]="Dimanche"),TRUE)</f>
        <v>0</v>
      </c>
      <c r="P1571" s="1" t="b">
        <f>NOT(ISERROR(VLOOKUP(Calendar[[#This Row],[Date]],Fériés[Date Fériés],1,FALSE)))</f>
        <v>0</v>
      </c>
    </row>
    <row r="1572" spans="1:16" x14ac:dyDescent="0.3">
      <c r="A1572" s="1">
        <v>45401</v>
      </c>
      <c r="B1572" s="1" t="str">
        <f>TEXT(Calendar[[#This Row],[Date]],"aaaa")</f>
        <v>2024</v>
      </c>
      <c r="C1572" s="1" t="str">
        <f>"T"&amp;ROUNDUP(Calendar[[#This Row],[No_Mois]]/3,0)</f>
        <v>T2</v>
      </c>
      <c r="D1572">
        <f t="shared" si="26"/>
        <v>4</v>
      </c>
      <c r="E1572" s="2" t="str">
        <f>"M"&amp;Calendar[[#This Row],[No_Mois]]</f>
        <v>M4</v>
      </c>
      <c r="F1572" s="2" t="str">
        <f>Calendar[[#This Row],[Annee]]&amp;IF(LEN(Calendar[[#This Row],[No_Mois]])=1,"0"&amp;Calendar[[#This Row],[No_Mois]],Calendar[[#This Row],[No_Mois]])</f>
        <v>202404</v>
      </c>
      <c r="G1572" s="1" t="str">
        <f>TEXT(Calendar[[#This Row],[Date]],"mmmm")&amp;" "&amp;TEXT(Calendar[[#This Row],[Date]],"aa")</f>
        <v>avril 24</v>
      </c>
      <c r="H1572" s="1" t="str">
        <f>TEXT(Calendar[[#This Row],[Date]],"mmm")&amp;" "&amp;TEXT(Calendar[[#This Row],[Date]],"aa")</f>
        <v>avr 24</v>
      </c>
      <c r="I1572" s="2" t="str">
        <f>"S"&amp;IF(LEN(_xlfn.ISOWEEKNUM(Calendar[[#This Row],[Date]]))=1,"0"&amp;_xlfn.ISOWEEKNUM(Calendar[[#This Row],[Date]]),_xlfn.ISOWEEKNUM(Calendar[[#This Row],[Date]]))</f>
        <v>S16</v>
      </c>
      <c r="J1572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72" s="2" t="str">
        <f>TEXT(Calendar[[#This Row],[Date]],"jjjj")</f>
        <v>vendredi</v>
      </c>
      <c r="L1572" s="2">
        <f>WEEKDAY(Calendar[[#This Row],[Date]],2)</f>
        <v>5</v>
      </c>
      <c r="M1572" s="2">
        <f>DAY(Calendar[[#This Row],[Date]])</f>
        <v>19</v>
      </c>
      <c r="N1572" s="2">
        <f>Calendar[[#This Row],[Date]]-DATE(Calendar[[#This Row],[Annee]],1,1)+1</f>
        <v>110</v>
      </c>
      <c r="O1572" s="2" t="b">
        <f>IF(OR(Calendar[[#This Row],[Nom_Jour]]="Samedi",Calendar[[#This Row],[Nom_Jour]]="Dimanche"),TRUE)</f>
        <v>0</v>
      </c>
      <c r="P1572" s="1" t="b">
        <f>NOT(ISERROR(VLOOKUP(Calendar[[#This Row],[Date]],Fériés[Date Fériés],1,FALSE)))</f>
        <v>0</v>
      </c>
    </row>
    <row r="1573" spans="1:16" x14ac:dyDescent="0.3">
      <c r="A1573" s="1">
        <v>45402</v>
      </c>
      <c r="B1573" s="1" t="str">
        <f>TEXT(Calendar[[#This Row],[Date]],"aaaa")</f>
        <v>2024</v>
      </c>
      <c r="C1573" s="1" t="str">
        <f>"T"&amp;ROUNDUP(Calendar[[#This Row],[No_Mois]]/3,0)</f>
        <v>T2</v>
      </c>
      <c r="D1573">
        <f t="shared" si="26"/>
        <v>4</v>
      </c>
      <c r="E1573" s="2" t="str">
        <f>"M"&amp;Calendar[[#This Row],[No_Mois]]</f>
        <v>M4</v>
      </c>
      <c r="F1573" s="2" t="str">
        <f>Calendar[[#This Row],[Annee]]&amp;IF(LEN(Calendar[[#This Row],[No_Mois]])=1,"0"&amp;Calendar[[#This Row],[No_Mois]],Calendar[[#This Row],[No_Mois]])</f>
        <v>202404</v>
      </c>
      <c r="G1573" s="1" t="str">
        <f>TEXT(Calendar[[#This Row],[Date]],"mmmm")&amp;" "&amp;TEXT(Calendar[[#This Row],[Date]],"aa")</f>
        <v>avril 24</v>
      </c>
      <c r="H1573" s="1" t="str">
        <f>TEXT(Calendar[[#This Row],[Date]],"mmm")&amp;" "&amp;TEXT(Calendar[[#This Row],[Date]],"aa")</f>
        <v>avr 24</v>
      </c>
      <c r="I1573" s="2" t="str">
        <f>"S"&amp;IF(LEN(_xlfn.ISOWEEKNUM(Calendar[[#This Row],[Date]]))=1,"0"&amp;_xlfn.ISOWEEKNUM(Calendar[[#This Row],[Date]]),_xlfn.ISOWEEKNUM(Calendar[[#This Row],[Date]]))</f>
        <v>S16</v>
      </c>
      <c r="J1573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73" s="2" t="str">
        <f>TEXT(Calendar[[#This Row],[Date]],"jjjj")</f>
        <v>samedi</v>
      </c>
      <c r="L1573" s="2">
        <f>WEEKDAY(Calendar[[#This Row],[Date]],2)</f>
        <v>6</v>
      </c>
      <c r="M1573" s="2">
        <f>DAY(Calendar[[#This Row],[Date]])</f>
        <v>20</v>
      </c>
      <c r="N1573" s="2">
        <f>Calendar[[#This Row],[Date]]-DATE(Calendar[[#This Row],[Annee]],1,1)+1</f>
        <v>111</v>
      </c>
      <c r="O1573" s="2" t="b">
        <f>IF(OR(Calendar[[#This Row],[Nom_Jour]]="Samedi",Calendar[[#This Row],[Nom_Jour]]="Dimanche"),TRUE)</f>
        <v>1</v>
      </c>
      <c r="P1573" s="1" t="b">
        <f>NOT(ISERROR(VLOOKUP(Calendar[[#This Row],[Date]],Fériés[Date Fériés],1,FALSE)))</f>
        <v>0</v>
      </c>
    </row>
    <row r="1574" spans="1:16" x14ac:dyDescent="0.3">
      <c r="A1574" s="1">
        <v>45403</v>
      </c>
      <c r="B1574" s="1" t="str">
        <f>TEXT(Calendar[[#This Row],[Date]],"aaaa")</f>
        <v>2024</v>
      </c>
      <c r="C1574" s="1" t="str">
        <f>"T"&amp;ROUNDUP(Calendar[[#This Row],[No_Mois]]/3,0)</f>
        <v>T2</v>
      </c>
      <c r="D1574">
        <f t="shared" si="26"/>
        <v>4</v>
      </c>
      <c r="E1574" s="2" t="str">
        <f>"M"&amp;Calendar[[#This Row],[No_Mois]]</f>
        <v>M4</v>
      </c>
      <c r="F1574" s="2" t="str">
        <f>Calendar[[#This Row],[Annee]]&amp;IF(LEN(Calendar[[#This Row],[No_Mois]])=1,"0"&amp;Calendar[[#This Row],[No_Mois]],Calendar[[#This Row],[No_Mois]])</f>
        <v>202404</v>
      </c>
      <c r="G1574" s="1" t="str">
        <f>TEXT(Calendar[[#This Row],[Date]],"mmmm")&amp;" "&amp;TEXT(Calendar[[#This Row],[Date]],"aa")</f>
        <v>avril 24</v>
      </c>
      <c r="H1574" s="1" t="str">
        <f>TEXT(Calendar[[#This Row],[Date]],"mmm")&amp;" "&amp;TEXT(Calendar[[#This Row],[Date]],"aa")</f>
        <v>avr 24</v>
      </c>
      <c r="I1574" s="2" t="str">
        <f>"S"&amp;IF(LEN(_xlfn.ISOWEEKNUM(Calendar[[#This Row],[Date]]))=1,"0"&amp;_xlfn.ISOWEEKNUM(Calendar[[#This Row],[Date]]),_xlfn.ISOWEEKNUM(Calendar[[#This Row],[Date]]))</f>
        <v>S16</v>
      </c>
      <c r="J1574" s="2" t="str">
        <f>Calendar[[#This Row],[Annee]]&amp;"-"&amp;IF(LEN(_xlfn.ISOWEEKNUM(Calendar[[#This Row],[Date]]))=1,"0"&amp;_xlfn.ISOWEEKNUM(Calendar[[#This Row],[Date]]),_xlfn.ISOWEEKNUM(Calendar[[#This Row],[Date]]))</f>
        <v>2024-16</v>
      </c>
      <c r="K1574" s="2" t="str">
        <f>TEXT(Calendar[[#This Row],[Date]],"jjjj")</f>
        <v>dimanche</v>
      </c>
      <c r="L1574" s="2">
        <f>WEEKDAY(Calendar[[#This Row],[Date]],2)</f>
        <v>7</v>
      </c>
      <c r="M1574" s="2">
        <f>DAY(Calendar[[#This Row],[Date]])</f>
        <v>21</v>
      </c>
      <c r="N1574" s="2">
        <f>Calendar[[#This Row],[Date]]-DATE(Calendar[[#This Row],[Annee]],1,1)+1</f>
        <v>112</v>
      </c>
      <c r="O1574" s="2" t="b">
        <f>IF(OR(Calendar[[#This Row],[Nom_Jour]]="Samedi",Calendar[[#This Row],[Nom_Jour]]="Dimanche"),TRUE)</f>
        <v>1</v>
      </c>
      <c r="P1574" s="1" t="b">
        <f>NOT(ISERROR(VLOOKUP(Calendar[[#This Row],[Date]],Fériés[Date Fériés],1,FALSE)))</f>
        <v>0</v>
      </c>
    </row>
    <row r="1575" spans="1:16" x14ac:dyDescent="0.3">
      <c r="A1575" s="1">
        <v>45404</v>
      </c>
      <c r="B1575" s="1" t="str">
        <f>TEXT(Calendar[[#This Row],[Date]],"aaaa")</f>
        <v>2024</v>
      </c>
      <c r="C1575" s="1" t="str">
        <f>"T"&amp;ROUNDUP(Calendar[[#This Row],[No_Mois]]/3,0)</f>
        <v>T2</v>
      </c>
      <c r="D1575">
        <f t="shared" si="26"/>
        <v>4</v>
      </c>
      <c r="E1575" s="2" t="str">
        <f>"M"&amp;Calendar[[#This Row],[No_Mois]]</f>
        <v>M4</v>
      </c>
      <c r="F1575" s="2" t="str">
        <f>Calendar[[#This Row],[Annee]]&amp;IF(LEN(Calendar[[#This Row],[No_Mois]])=1,"0"&amp;Calendar[[#This Row],[No_Mois]],Calendar[[#This Row],[No_Mois]])</f>
        <v>202404</v>
      </c>
      <c r="G1575" s="1" t="str">
        <f>TEXT(Calendar[[#This Row],[Date]],"mmmm")&amp;" "&amp;TEXT(Calendar[[#This Row],[Date]],"aa")</f>
        <v>avril 24</v>
      </c>
      <c r="H1575" s="1" t="str">
        <f>TEXT(Calendar[[#This Row],[Date]],"mmm")&amp;" "&amp;TEXT(Calendar[[#This Row],[Date]],"aa")</f>
        <v>avr 24</v>
      </c>
      <c r="I1575" s="2" t="str">
        <f>"S"&amp;IF(LEN(_xlfn.ISOWEEKNUM(Calendar[[#This Row],[Date]]))=1,"0"&amp;_xlfn.ISOWEEKNUM(Calendar[[#This Row],[Date]]),_xlfn.ISOWEEKNUM(Calendar[[#This Row],[Date]]))</f>
        <v>S17</v>
      </c>
      <c r="J1575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75" s="2" t="str">
        <f>TEXT(Calendar[[#This Row],[Date]],"jjjj")</f>
        <v>lundi</v>
      </c>
      <c r="L1575" s="2">
        <f>WEEKDAY(Calendar[[#This Row],[Date]],2)</f>
        <v>1</v>
      </c>
      <c r="M1575" s="2">
        <f>DAY(Calendar[[#This Row],[Date]])</f>
        <v>22</v>
      </c>
      <c r="N1575" s="2">
        <f>Calendar[[#This Row],[Date]]-DATE(Calendar[[#This Row],[Annee]],1,1)+1</f>
        <v>113</v>
      </c>
      <c r="O1575" s="2" t="b">
        <f>IF(OR(Calendar[[#This Row],[Nom_Jour]]="Samedi",Calendar[[#This Row],[Nom_Jour]]="Dimanche"),TRUE)</f>
        <v>0</v>
      </c>
      <c r="P1575" s="1" t="b">
        <f>NOT(ISERROR(VLOOKUP(Calendar[[#This Row],[Date]],Fériés[Date Fériés],1,FALSE)))</f>
        <v>0</v>
      </c>
    </row>
    <row r="1576" spans="1:16" x14ac:dyDescent="0.3">
      <c r="A1576" s="1">
        <v>45405</v>
      </c>
      <c r="B1576" s="1" t="str">
        <f>TEXT(Calendar[[#This Row],[Date]],"aaaa")</f>
        <v>2024</v>
      </c>
      <c r="C1576" s="1" t="str">
        <f>"T"&amp;ROUNDUP(Calendar[[#This Row],[No_Mois]]/3,0)</f>
        <v>T2</v>
      </c>
      <c r="D1576">
        <f t="shared" si="26"/>
        <v>4</v>
      </c>
      <c r="E1576" s="2" t="str">
        <f>"M"&amp;Calendar[[#This Row],[No_Mois]]</f>
        <v>M4</v>
      </c>
      <c r="F1576" s="2" t="str">
        <f>Calendar[[#This Row],[Annee]]&amp;IF(LEN(Calendar[[#This Row],[No_Mois]])=1,"0"&amp;Calendar[[#This Row],[No_Mois]],Calendar[[#This Row],[No_Mois]])</f>
        <v>202404</v>
      </c>
      <c r="G1576" s="1" t="str">
        <f>TEXT(Calendar[[#This Row],[Date]],"mmmm")&amp;" "&amp;TEXT(Calendar[[#This Row],[Date]],"aa")</f>
        <v>avril 24</v>
      </c>
      <c r="H1576" s="1" t="str">
        <f>TEXT(Calendar[[#This Row],[Date]],"mmm")&amp;" "&amp;TEXT(Calendar[[#This Row],[Date]],"aa")</f>
        <v>avr 24</v>
      </c>
      <c r="I1576" s="2" t="str">
        <f>"S"&amp;IF(LEN(_xlfn.ISOWEEKNUM(Calendar[[#This Row],[Date]]))=1,"0"&amp;_xlfn.ISOWEEKNUM(Calendar[[#This Row],[Date]]),_xlfn.ISOWEEKNUM(Calendar[[#This Row],[Date]]))</f>
        <v>S17</v>
      </c>
      <c r="J1576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76" s="2" t="str">
        <f>TEXT(Calendar[[#This Row],[Date]],"jjjj")</f>
        <v>mardi</v>
      </c>
      <c r="L1576" s="2">
        <f>WEEKDAY(Calendar[[#This Row],[Date]],2)</f>
        <v>2</v>
      </c>
      <c r="M1576" s="2">
        <f>DAY(Calendar[[#This Row],[Date]])</f>
        <v>23</v>
      </c>
      <c r="N1576" s="2">
        <f>Calendar[[#This Row],[Date]]-DATE(Calendar[[#This Row],[Annee]],1,1)+1</f>
        <v>114</v>
      </c>
      <c r="O1576" s="2" t="b">
        <f>IF(OR(Calendar[[#This Row],[Nom_Jour]]="Samedi",Calendar[[#This Row],[Nom_Jour]]="Dimanche"),TRUE)</f>
        <v>0</v>
      </c>
      <c r="P1576" s="1" t="b">
        <f>NOT(ISERROR(VLOOKUP(Calendar[[#This Row],[Date]],Fériés[Date Fériés],1,FALSE)))</f>
        <v>0</v>
      </c>
    </row>
    <row r="1577" spans="1:16" x14ac:dyDescent="0.3">
      <c r="A1577" s="1">
        <v>45406</v>
      </c>
      <c r="B1577" s="1" t="str">
        <f>TEXT(Calendar[[#This Row],[Date]],"aaaa")</f>
        <v>2024</v>
      </c>
      <c r="C1577" s="1" t="str">
        <f>"T"&amp;ROUNDUP(Calendar[[#This Row],[No_Mois]]/3,0)</f>
        <v>T2</v>
      </c>
      <c r="D1577">
        <f t="shared" si="26"/>
        <v>4</v>
      </c>
      <c r="E1577" s="2" t="str">
        <f>"M"&amp;Calendar[[#This Row],[No_Mois]]</f>
        <v>M4</v>
      </c>
      <c r="F1577" s="2" t="str">
        <f>Calendar[[#This Row],[Annee]]&amp;IF(LEN(Calendar[[#This Row],[No_Mois]])=1,"0"&amp;Calendar[[#This Row],[No_Mois]],Calendar[[#This Row],[No_Mois]])</f>
        <v>202404</v>
      </c>
      <c r="G1577" s="1" t="str">
        <f>TEXT(Calendar[[#This Row],[Date]],"mmmm")&amp;" "&amp;TEXT(Calendar[[#This Row],[Date]],"aa")</f>
        <v>avril 24</v>
      </c>
      <c r="H1577" s="1" t="str">
        <f>TEXT(Calendar[[#This Row],[Date]],"mmm")&amp;" "&amp;TEXT(Calendar[[#This Row],[Date]],"aa")</f>
        <v>avr 24</v>
      </c>
      <c r="I1577" s="2" t="str">
        <f>"S"&amp;IF(LEN(_xlfn.ISOWEEKNUM(Calendar[[#This Row],[Date]]))=1,"0"&amp;_xlfn.ISOWEEKNUM(Calendar[[#This Row],[Date]]),_xlfn.ISOWEEKNUM(Calendar[[#This Row],[Date]]))</f>
        <v>S17</v>
      </c>
      <c r="J1577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77" s="2" t="str">
        <f>TEXT(Calendar[[#This Row],[Date]],"jjjj")</f>
        <v>mercredi</v>
      </c>
      <c r="L1577" s="2">
        <f>WEEKDAY(Calendar[[#This Row],[Date]],2)</f>
        <v>3</v>
      </c>
      <c r="M1577" s="2">
        <f>DAY(Calendar[[#This Row],[Date]])</f>
        <v>24</v>
      </c>
      <c r="N1577" s="2">
        <f>Calendar[[#This Row],[Date]]-DATE(Calendar[[#This Row],[Annee]],1,1)+1</f>
        <v>115</v>
      </c>
      <c r="O1577" s="2" t="b">
        <f>IF(OR(Calendar[[#This Row],[Nom_Jour]]="Samedi",Calendar[[#This Row],[Nom_Jour]]="Dimanche"),TRUE)</f>
        <v>0</v>
      </c>
      <c r="P1577" s="1" t="b">
        <f>NOT(ISERROR(VLOOKUP(Calendar[[#This Row],[Date]],Fériés[Date Fériés],1,FALSE)))</f>
        <v>0</v>
      </c>
    </row>
    <row r="1578" spans="1:16" x14ac:dyDescent="0.3">
      <c r="A1578" s="1">
        <v>45407</v>
      </c>
      <c r="B1578" s="1" t="str">
        <f>TEXT(Calendar[[#This Row],[Date]],"aaaa")</f>
        <v>2024</v>
      </c>
      <c r="C1578" s="1" t="str">
        <f>"T"&amp;ROUNDUP(Calendar[[#This Row],[No_Mois]]/3,0)</f>
        <v>T2</v>
      </c>
      <c r="D1578">
        <f t="shared" si="26"/>
        <v>4</v>
      </c>
      <c r="E1578" s="2" t="str">
        <f>"M"&amp;Calendar[[#This Row],[No_Mois]]</f>
        <v>M4</v>
      </c>
      <c r="F1578" s="2" t="str">
        <f>Calendar[[#This Row],[Annee]]&amp;IF(LEN(Calendar[[#This Row],[No_Mois]])=1,"0"&amp;Calendar[[#This Row],[No_Mois]],Calendar[[#This Row],[No_Mois]])</f>
        <v>202404</v>
      </c>
      <c r="G1578" s="1" t="str">
        <f>TEXT(Calendar[[#This Row],[Date]],"mmmm")&amp;" "&amp;TEXT(Calendar[[#This Row],[Date]],"aa")</f>
        <v>avril 24</v>
      </c>
      <c r="H1578" s="1" t="str">
        <f>TEXT(Calendar[[#This Row],[Date]],"mmm")&amp;" "&amp;TEXT(Calendar[[#This Row],[Date]],"aa")</f>
        <v>avr 24</v>
      </c>
      <c r="I1578" s="2" t="str">
        <f>"S"&amp;IF(LEN(_xlfn.ISOWEEKNUM(Calendar[[#This Row],[Date]]))=1,"0"&amp;_xlfn.ISOWEEKNUM(Calendar[[#This Row],[Date]]),_xlfn.ISOWEEKNUM(Calendar[[#This Row],[Date]]))</f>
        <v>S17</v>
      </c>
      <c r="J1578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78" s="2" t="str">
        <f>TEXT(Calendar[[#This Row],[Date]],"jjjj")</f>
        <v>jeudi</v>
      </c>
      <c r="L1578" s="2">
        <f>WEEKDAY(Calendar[[#This Row],[Date]],2)</f>
        <v>4</v>
      </c>
      <c r="M1578" s="2">
        <f>DAY(Calendar[[#This Row],[Date]])</f>
        <v>25</v>
      </c>
      <c r="N1578" s="2">
        <f>Calendar[[#This Row],[Date]]-DATE(Calendar[[#This Row],[Annee]],1,1)+1</f>
        <v>116</v>
      </c>
      <c r="O1578" s="2" t="b">
        <f>IF(OR(Calendar[[#This Row],[Nom_Jour]]="Samedi",Calendar[[#This Row],[Nom_Jour]]="Dimanche"),TRUE)</f>
        <v>0</v>
      </c>
      <c r="P1578" s="1" t="b">
        <f>NOT(ISERROR(VLOOKUP(Calendar[[#This Row],[Date]],Fériés[Date Fériés],1,FALSE)))</f>
        <v>0</v>
      </c>
    </row>
    <row r="1579" spans="1:16" x14ac:dyDescent="0.3">
      <c r="A1579" s="1">
        <v>45408</v>
      </c>
      <c r="B1579" s="1" t="str">
        <f>TEXT(Calendar[[#This Row],[Date]],"aaaa")</f>
        <v>2024</v>
      </c>
      <c r="C1579" s="1" t="str">
        <f>"T"&amp;ROUNDUP(Calendar[[#This Row],[No_Mois]]/3,0)</f>
        <v>T2</v>
      </c>
      <c r="D1579">
        <f t="shared" si="26"/>
        <v>4</v>
      </c>
      <c r="E1579" s="2" t="str">
        <f>"M"&amp;Calendar[[#This Row],[No_Mois]]</f>
        <v>M4</v>
      </c>
      <c r="F1579" s="2" t="str">
        <f>Calendar[[#This Row],[Annee]]&amp;IF(LEN(Calendar[[#This Row],[No_Mois]])=1,"0"&amp;Calendar[[#This Row],[No_Mois]],Calendar[[#This Row],[No_Mois]])</f>
        <v>202404</v>
      </c>
      <c r="G1579" s="1" t="str">
        <f>TEXT(Calendar[[#This Row],[Date]],"mmmm")&amp;" "&amp;TEXT(Calendar[[#This Row],[Date]],"aa")</f>
        <v>avril 24</v>
      </c>
      <c r="H1579" s="1" t="str">
        <f>TEXT(Calendar[[#This Row],[Date]],"mmm")&amp;" "&amp;TEXT(Calendar[[#This Row],[Date]],"aa")</f>
        <v>avr 24</v>
      </c>
      <c r="I1579" s="2" t="str">
        <f>"S"&amp;IF(LEN(_xlfn.ISOWEEKNUM(Calendar[[#This Row],[Date]]))=1,"0"&amp;_xlfn.ISOWEEKNUM(Calendar[[#This Row],[Date]]),_xlfn.ISOWEEKNUM(Calendar[[#This Row],[Date]]))</f>
        <v>S17</v>
      </c>
      <c r="J1579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79" s="2" t="str">
        <f>TEXT(Calendar[[#This Row],[Date]],"jjjj")</f>
        <v>vendredi</v>
      </c>
      <c r="L1579" s="2">
        <f>WEEKDAY(Calendar[[#This Row],[Date]],2)</f>
        <v>5</v>
      </c>
      <c r="M1579" s="2">
        <f>DAY(Calendar[[#This Row],[Date]])</f>
        <v>26</v>
      </c>
      <c r="N1579" s="2">
        <f>Calendar[[#This Row],[Date]]-DATE(Calendar[[#This Row],[Annee]],1,1)+1</f>
        <v>117</v>
      </c>
      <c r="O1579" s="2" t="b">
        <f>IF(OR(Calendar[[#This Row],[Nom_Jour]]="Samedi",Calendar[[#This Row],[Nom_Jour]]="Dimanche"),TRUE)</f>
        <v>0</v>
      </c>
      <c r="P1579" s="1" t="b">
        <f>NOT(ISERROR(VLOOKUP(Calendar[[#This Row],[Date]],Fériés[Date Fériés],1,FALSE)))</f>
        <v>0</v>
      </c>
    </row>
    <row r="1580" spans="1:16" x14ac:dyDescent="0.3">
      <c r="A1580" s="1">
        <v>45409</v>
      </c>
      <c r="B1580" s="1" t="str">
        <f>TEXT(Calendar[[#This Row],[Date]],"aaaa")</f>
        <v>2024</v>
      </c>
      <c r="C1580" s="1" t="str">
        <f>"T"&amp;ROUNDUP(Calendar[[#This Row],[No_Mois]]/3,0)</f>
        <v>T2</v>
      </c>
      <c r="D1580">
        <f t="shared" si="26"/>
        <v>4</v>
      </c>
      <c r="E1580" s="2" t="str">
        <f>"M"&amp;Calendar[[#This Row],[No_Mois]]</f>
        <v>M4</v>
      </c>
      <c r="F1580" s="2" t="str">
        <f>Calendar[[#This Row],[Annee]]&amp;IF(LEN(Calendar[[#This Row],[No_Mois]])=1,"0"&amp;Calendar[[#This Row],[No_Mois]],Calendar[[#This Row],[No_Mois]])</f>
        <v>202404</v>
      </c>
      <c r="G1580" s="1" t="str">
        <f>TEXT(Calendar[[#This Row],[Date]],"mmmm")&amp;" "&amp;TEXT(Calendar[[#This Row],[Date]],"aa")</f>
        <v>avril 24</v>
      </c>
      <c r="H1580" s="1" t="str">
        <f>TEXT(Calendar[[#This Row],[Date]],"mmm")&amp;" "&amp;TEXT(Calendar[[#This Row],[Date]],"aa")</f>
        <v>avr 24</v>
      </c>
      <c r="I1580" s="2" t="str">
        <f>"S"&amp;IF(LEN(_xlfn.ISOWEEKNUM(Calendar[[#This Row],[Date]]))=1,"0"&amp;_xlfn.ISOWEEKNUM(Calendar[[#This Row],[Date]]),_xlfn.ISOWEEKNUM(Calendar[[#This Row],[Date]]))</f>
        <v>S17</v>
      </c>
      <c r="J1580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80" s="2" t="str">
        <f>TEXT(Calendar[[#This Row],[Date]],"jjjj")</f>
        <v>samedi</v>
      </c>
      <c r="L1580" s="2">
        <f>WEEKDAY(Calendar[[#This Row],[Date]],2)</f>
        <v>6</v>
      </c>
      <c r="M1580" s="2">
        <f>DAY(Calendar[[#This Row],[Date]])</f>
        <v>27</v>
      </c>
      <c r="N1580" s="2">
        <f>Calendar[[#This Row],[Date]]-DATE(Calendar[[#This Row],[Annee]],1,1)+1</f>
        <v>118</v>
      </c>
      <c r="O1580" s="2" t="b">
        <f>IF(OR(Calendar[[#This Row],[Nom_Jour]]="Samedi",Calendar[[#This Row],[Nom_Jour]]="Dimanche"),TRUE)</f>
        <v>1</v>
      </c>
      <c r="P1580" s="1" t="b">
        <f>NOT(ISERROR(VLOOKUP(Calendar[[#This Row],[Date]],Fériés[Date Fériés],1,FALSE)))</f>
        <v>0</v>
      </c>
    </row>
    <row r="1581" spans="1:16" x14ac:dyDescent="0.3">
      <c r="A1581" s="1">
        <v>45410</v>
      </c>
      <c r="B1581" s="1" t="str">
        <f>TEXT(Calendar[[#This Row],[Date]],"aaaa")</f>
        <v>2024</v>
      </c>
      <c r="C1581" s="1" t="str">
        <f>"T"&amp;ROUNDUP(Calendar[[#This Row],[No_Mois]]/3,0)</f>
        <v>T2</v>
      </c>
      <c r="D1581">
        <f t="shared" si="26"/>
        <v>4</v>
      </c>
      <c r="E1581" s="2" t="str">
        <f>"M"&amp;Calendar[[#This Row],[No_Mois]]</f>
        <v>M4</v>
      </c>
      <c r="F1581" s="2" t="str">
        <f>Calendar[[#This Row],[Annee]]&amp;IF(LEN(Calendar[[#This Row],[No_Mois]])=1,"0"&amp;Calendar[[#This Row],[No_Mois]],Calendar[[#This Row],[No_Mois]])</f>
        <v>202404</v>
      </c>
      <c r="G1581" s="1" t="str">
        <f>TEXT(Calendar[[#This Row],[Date]],"mmmm")&amp;" "&amp;TEXT(Calendar[[#This Row],[Date]],"aa")</f>
        <v>avril 24</v>
      </c>
      <c r="H1581" s="1" t="str">
        <f>TEXT(Calendar[[#This Row],[Date]],"mmm")&amp;" "&amp;TEXT(Calendar[[#This Row],[Date]],"aa")</f>
        <v>avr 24</v>
      </c>
      <c r="I1581" s="2" t="str">
        <f>"S"&amp;IF(LEN(_xlfn.ISOWEEKNUM(Calendar[[#This Row],[Date]]))=1,"0"&amp;_xlfn.ISOWEEKNUM(Calendar[[#This Row],[Date]]),_xlfn.ISOWEEKNUM(Calendar[[#This Row],[Date]]))</f>
        <v>S17</v>
      </c>
      <c r="J1581" s="2" t="str">
        <f>Calendar[[#This Row],[Annee]]&amp;"-"&amp;IF(LEN(_xlfn.ISOWEEKNUM(Calendar[[#This Row],[Date]]))=1,"0"&amp;_xlfn.ISOWEEKNUM(Calendar[[#This Row],[Date]]),_xlfn.ISOWEEKNUM(Calendar[[#This Row],[Date]]))</f>
        <v>2024-17</v>
      </c>
      <c r="K1581" s="2" t="str">
        <f>TEXT(Calendar[[#This Row],[Date]],"jjjj")</f>
        <v>dimanche</v>
      </c>
      <c r="L1581" s="2">
        <f>WEEKDAY(Calendar[[#This Row],[Date]],2)</f>
        <v>7</v>
      </c>
      <c r="M1581" s="2">
        <f>DAY(Calendar[[#This Row],[Date]])</f>
        <v>28</v>
      </c>
      <c r="N1581" s="2">
        <f>Calendar[[#This Row],[Date]]-DATE(Calendar[[#This Row],[Annee]],1,1)+1</f>
        <v>119</v>
      </c>
      <c r="O1581" s="2" t="b">
        <f>IF(OR(Calendar[[#This Row],[Nom_Jour]]="Samedi",Calendar[[#This Row],[Nom_Jour]]="Dimanche"),TRUE)</f>
        <v>1</v>
      </c>
      <c r="P1581" s="1" t="b">
        <f>NOT(ISERROR(VLOOKUP(Calendar[[#This Row],[Date]],Fériés[Date Fériés],1,FALSE)))</f>
        <v>0</v>
      </c>
    </row>
    <row r="1582" spans="1:16" x14ac:dyDescent="0.3">
      <c r="A1582" s="1">
        <v>45411</v>
      </c>
      <c r="B1582" s="1" t="str">
        <f>TEXT(Calendar[[#This Row],[Date]],"aaaa")</f>
        <v>2024</v>
      </c>
      <c r="C1582" s="1" t="str">
        <f>"T"&amp;ROUNDUP(Calendar[[#This Row],[No_Mois]]/3,0)</f>
        <v>T2</v>
      </c>
      <c r="D1582">
        <f t="shared" si="26"/>
        <v>4</v>
      </c>
      <c r="E1582" s="2" t="str">
        <f>"M"&amp;Calendar[[#This Row],[No_Mois]]</f>
        <v>M4</v>
      </c>
      <c r="F1582" s="2" t="str">
        <f>Calendar[[#This Row],[Annee]]&amp;IF(LEN(Calendar[[#This Row],[No_Mois]])=1,"0"&amp;Calendar[[#This Row],[No_Mois]],Calendar[[#This Row],[No_Mois]])</f>
        <v>202404</v>
      </c>
      <c r="G1582" s="1" t="str">
        <f>TEXT(Calendar[[#This Row],[Date]],"mmmm")&amp;" "&amp;TEXT(Calendar[[#This Row],[Date]],"aa")</f>
        <v>avril 24</v>
      </c>
      <c r="H1582" s="1" t="str">
        <f>TEXT(Calendar[[#This Row],[Date]],"mmm")&amp;" "&amp;TEXT(Calendar[[#This Row],[Date]],"aa")</f>
        <v>avr 24</v>
      </c>
      <c r="I1582" s="2" t="str">
        <f>"S"&amp;IF(LEN(_xlfn.ISOWEEKNUM(Calendar[[#This Row],[Date]]))=1,"0"&amp;_xlfn.ISOWEEKNUM(Calendar[[#This Row],[Date]]),_xlfn.ISOWEEKNUM(Calendar[[#This Row],[Date]]))</f>
        <v>S18</v>
      </c>
      <c r="J1582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2" s="2" t="str">
        <f>TEXT(Calendar[[#This Row],[Date]],"jjjj")</f>
        <v>lundi</v>
      </c>
      <c r="L1582" s="2">
        <f>WEEKDAY(Calendar[[#This Row],[Date]],2)</f>
        <v>1</v>
      </c>
      <c r="M1582" s="2">
        <f>DAY(Calendar[[#This Row],[Date]])</f>
        <v>29</v>
      </c>
      <c r="N1582" s="2">
        <f>Calendar[[#This Row],[Date]]-DATE(Calendar[[#This Row],[Annee]],1,1)+1</f>
        <v>120</v>
      </c>
      <c r="O1582" s="2" t="b">
        <f>IF(OR(Calendar[[#This Row],[Nom_Jour]]="Samedi",Calendar[[#This Row],[Nom_Jour]]="Dimanche"),TRUE)</f>
        <v>0</v>
      </c>
      <c r="P1582" s="1" t="b">
        <f>NOT(ISERROR(VLOOKUP(Calendar[[#This Row],[Date]],Fériés[Date Fériés],1,FALSE)))</f>
        <v>0</v>
      </c>
    </row>
    <row r="1583" spans="1:16" x14ac:dyDescent="0.3">
      <c r="A1583" s="1">
        <v>45412</v>
      </c>
      <c r="B1583" s="1" t="str">
        <f>TEXT(Calendar[[#This Row],[Date]],"aaaa")</f>
        <v>2024</v>
      </c>
      <c r="C1583" s="1" t="str">
        <f>"T"&amp;ROUNDUP(Calendar[[#This Row],[No_Mois]]/3,0)</f>
        <v>T2</v>
      </c>
      <c r="D1583">
        <f t="shared" si="26"/>
        <v>4</v>
      </c>
      <c r="E1583" s="2" t="str">
        <f>"M"&amp;Calendar[[#This Row],[No_Mois]]</f>
        <v>M4</v>
      </c>
      <c r="F1583" s="2" t="str">
        <f>Calendar[[#This Row],[Annee]]&amp;IF(LEN(Calendar[[#This Row],[No_Mois]])=1,"0"&amp;Calendar[[#This Row],[No_Mois]],Calendar[[#This Row],[No_Mois]])</f>
        <v>202404</v>
      </c>
      <c r="G1583" s="1" t="str">
        <f>TEXT(Calendar[[#This Row],[Date]],"mmmm")&amp;" "&amp;TEXT(Calendar[[#This Row],[Date]],"aa")</f>
        <v>avril 24</v>
      </c>
      <c r="H1583" s="1" t="str">
        <f>TEXT(Calendar[[#This Row],[Date]],"mmm")&amp;" "&amp;TEXT(Calendar[[#This Row],[Date]],"aa")</f>
        <v>avr 24</v>
      </c>
      <c r="I1583" s="2" t="str">
        <f>"S"&amp;IF(LEN(_xlfn.ISOWEEKNUM(Calendar[[#This Row],[Date]]))=1,"0"&amp;_xlfn.ISOWEEKNUM(Calendar[[#This Row],[Date]]),_xlfn.ISOWEEKNUM(Calendar[[#This Row],[Date]]))</f>
        <v>S18</v>
      </c>
      <c r="J1583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3" s="2" t="str">
        <f>TEXT(Calendar[[#This Row],[Date]],"jjjj")</f>
        <v>mardi</v>
      </c>
      <c r="L1583" s="2">
        <f>WEEKDAY(Calendar[[#This Row],[Date]],2)</f>
        <v>2</v>
      </c>
      <c r="M1583" s="2">
        <f>DAY(Calendar[[#This Row],[Date]])</f>
        <v>30</v>
      </c>
      <c r="N1583" s="2">
        <f>Calendar[[#This Row],[Date]]-DATE(Calendar[[#This Row],[Annee]],1,1)+1</f>
        <v>121</v>
      </c>
      <c r="O1583" s="2" t="b">
        <f>IF(OR(Calendar[[#This Row],[Nom_Jour]]="Samedi",Calendar[[#This Row],[Nom_Jour]]="Dimanche"),TRUE)</f>
        <v>0</v>
      </c>
      <c r="P1583" s="1" t="b">
        <f>NOT(ISERROR(VLOOKUP(Calendar[[#This Row],[Date]],Fériés[Date Fériés],1,FALSE)))</f>
        <v>0</v>
      </c>
    </row>
    <row r="1584" spans="1:16" x14ac:dyDescent="0.3">
      <c r="A1584" s="1">
        <v>45413</v>
      </c>
      <c r="B1584" s="1" t="str">
        <f>TEXT(Calendar[[#This Row],[Date]],"aaaa")</f>
        <v>2024</v>
      </c>
      <c r="C1584" s="1" t="str">
        <f>"T"&amp;ROUNDUP(Calendar[[#This Row],[No_Mois]]/3,0)</f>
        <v>T2</v>
      </c>
      <c r="D1584">
        <f t="shared" si="26"/>
        <v>5</v>
      </c>
      <c r="E1584" s="2" t="str">
        <f>"M"&amp;Calendar[[#This Row],[No_Mois]]</f>
        <v>M5</v>
      </c>
      <c r="F1584" s="2" t="str">
        <f>Calendar[[#This Row],[Annee]]&amp;IF(LEN(Calendar[[#This Row],[No_Mois]])=1,"0"&amp;Calendar[[#This Row],[No_Mois]],Calendar[[#This Row],[No_Mois]])</f>
        <v>202405</v>
      </c>
      <c r="G1584" s="1" t="str">
        <f>TEXT(Calendar[[#This Row],[Date]],"mmmm")&amp;" "&amp;TEXT(Calendar[[#This Row],[Date]],"aa")</f>
        <v>mai 24</v>
      </c>
      <c r="H1584" s="1" t="str">
        <f>TEXT(Calendar[[#This Row],[Date]],"mmm")&amp;" "&amp;TEXT(Calendar[[#This Row],[Date]],"aa")</f>
        <v>mai 24</v>
      </c>
      <c r="I1584" s="2" t="str">
        <f>"S"&amp;IF(LEN(_xlfn.ISOWEEKNUM(Calendar[[#This Row],[Date]]))=1,"0"&amp;_xlfn.ISOWEEKNUM(Calendar[[#This Row],[Date]]),_xlfn.ISOWEEKNUM(Calendar[[#This Row],[Date]]))</f>
        <v>S18</v>
      </c>
      <c r="J1584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4" s="2" t="str">
        <f>TEXT(Calendar[[#This Row],[Date]],"jjjj")</f>
        <v>mercredi</v>
      </c>
      <c r="L1584" s="2">
        <f>WEEKDAY(Calendar[[#This Row],[Date]],2)</f>
        <v>3</v>
      </c>
      <c r="M1584" s="2">
        <f>DAY(Calendar[[#This Row],[Date]])</f>
        <v>1</v>
      </c>
      <c r="N1584" s="2">
        <f>Calendar[[#This Row],[Date]]-DATE(Calendar[[#This Row],[Annee]],1,1)+1</f>
        <v>122</v>
      </c>
      <c r="O1584" s="2" t="b">
        <f>IF(OR(Calendar[[#This Row],[Nom_Jour]]="Samedi",Calendar[[#This Row],[Nom_Jour]]="Dimanche"),TRUE)</f>
        <v>0</v>
      </c>
      <c r="P1584" s="1" t="b">
        <f>NOT(ISERROR(VLOOKUP(Calendar[[#This Row],[Date]],Fériés[Date Fériés],1,FALSE)))</f>
        <v>1</v>
      </c>
    </row>
    <row r="1585" spans="1:16" x14ac:dyDescent="0.3">
      <c r="A1585" s="1">
        <v>45414</v>
      </c>
      <c r="B1585" s="1" t="str">
        <f>TEXT(Calendar[[#This Row],[Date]],"aaaa")</f>
        <v>2024</v>
      </c>
      <c r="C1585" s="1" t="str">
        <f>"T"&amp;ROUNDUP(Calendar[[#This Row],[No_Mois]]/3,0)</f>
        <v>T2</v>
      </c>
      <c r="D1585">
        <f t="shared" si="26"/>
        <v>5</v>
      </c>
      <c r="E1585" s="2" t="str">
        <f>"M"&amp;Calendar[[#This Row],[No_Mois]]</f>
        <v>M5</v>
      </c>
      <c r="F1585" s="2" t="str">
        <f>Calendar[[#This Row],[Annee]]&amp;IF(LEN(Calendar[[#This Row],[No_Mois]])=1,"0"&amp;Calendar[[#This Row],[No_Mois]],Calendar[[#This Row],[No_Mois]])</f>
        <v>202405</v>
      </c>
      <c r="G1585" s="1" t="str">
        <f>TEXT(Calendar[[#This Row],[Date]],"mmmm")&amp;" "&amp;TEXT(Calendar[[#This Row],[Date]],"aa")</f>
        <v>mai 24</v>
      </c>
      <c r="H1585" s="1" t="str">
        <f>TEXT(Calendar[[#This Row],[Date]],"mmm")&amp;" "&amp;TEXT(Calendar[[#This Row],[Date]],"aa")</f>
        <v>mai 24</v>
      </c>
      <c r="I1585" s="2" t="str">
        <f>"S"&amp;IF(LEN(_xlfn.ISOWEEKNUM(Calendar[[#This Row],[Date]]))=1,"0"&amp;_xlfn.ISOWEEKNUM(Calendar[[#This Row],[Date]]),_xlfn.ISOWEEKNUM(Calendar[[#This Row],[Date]]))</f>
        <v>S18</v>
      </c>
      <c r="J1585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5" s="2" t="str">
        <f>TEXT(Calendar[[#This Row],[Date]],"jjjj")</f>
        <v>jeudi</v>
      </c>
      <c r="L1585" s="2">
        <f>WEEKDAY(Calendar[[#This Row],[Date]],2)</f>
        <v>4</v>
      </c>
      <c r="M1585" s="2">
        <f>DAY(Calendar[[#This Row],[Date]])</f>
        <v>2</v>
      </c>
      <c r="N1585" s="2">
        <f>Calendar[[#This Row],[Date]]-DATE(Calendar[[#This Row],[Annee]],1,1)+1</f>
        <v>123</v>
      </c>
      <c r="O1585" s="2" t="b">
        <f>IF(OR(Calendar[[#This Row],[Nom_Jour]]="Samedi",Calendar[[#This Row],[Nom_Jour]]="Dimanche"),TRUE)</f>
        <v>0</v>
      </c>
      <c r="P1585" s="1" t="b">
        <f>NOT(ISERROR(VLOOKUP(Calendar[[#This Row],[Date]],Fériés[Date Fériés],1,FALSE)))</f>
        <v>0</v>
      </c>
    </row>
    <row r="1586" spans="1:16" x14ac:dyDescent="0.3">
      <c r="A1586" s="1">
        <v>45415</v>
      </c>
      <c r="B1586" s="1" t="str">
        <f>TEXT(Calendar[[#This Row],[Date]],"aaaa")</f>
        <v>2024</v>
      </c>
      <c r="C1586" s="1" t="str">
        <f>"T"&amp;ROUNDUP(Calendar[[#This Row],[No_Mois]]/3,0)</f>
        <v>T2</v>
      </c>
      <c r="D1586">
        <f t="shared" si="26"/>
        <v>5</v>
      </c>
      <c r="E1586" s="2" t="str">
        <f>"M"&amp;Calendar[[#This Row],[No_Mois]]</f>
        <v>M5</v>
      </c>
      <c r="F1586" s="2" t="str">
        <f>Calendar[[#This Row],[Annee]]&amp;IF(LEN(Calendar[[#This Row],[No_Mois]])=1,"0"&amp;Calendar[[#This Row],[No_Mois]],Calendar[[#This Row],[No_Mois]])</f>
        <v>202405</v>
      </c>
      <c r="G1586" s="1" t="str">
        <f>TEXT(Calendar[[#This Row],[Date]],"mmmm")&amp;" "&amp;TEXT(Calendar[[#This Row],[Date]],"aa")</f>
        <v>mai 24</v>
      </c>
      <c r="H1586" s="1" t="str">
        <f>TEXT(Calendar[[#This Row],[Date]],"mmm")&amp;" "&amp;TEXT(Calendar[[#This Row],[Date]],"aa")</f>
        <v>mai 24</v>
      </c>
      <c r="I1586" s="2" t="str">
        <f>"S"&amp;IF(LEN(_xlfn.ISOWEEKNUM(Calendar[[#This Row],[Date]]))=1,"0"&amp;_xlfn.ISOWEEKNUM(Calendar[[#This Row],[Date]]),_xlfn.ISOWEEKNUM(Calendar[[#This Row],[Date]]))</f>
        <v>S18</v>
      </c>
      <c r="J1586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6" s="2" t="str">
        <f>TEXT(Calendar[[#This Row],[Date]],"jjjj")</f>
        <v>vendredi</v>
      </c>
      <c r="L1586" s="2">
        <f>WEEKDAY(Calendar[[#This Row],[Date]],2)</f>
        <v>5</v>
      </c>
      <c r="M1586" s="2">
        <f>DAY(Calendar[[#This Row],[Date]])</f>
        <v>3</v>
      </c>
      <c r="N1586" s="2">
        <f>Calendar[[#This Row],[Date]]-DATE(Calendar[[#This Row],[Annee]],1,1)+1</f>
        <v>124</v>
      </c>
      <c r="O1586" s="2" t="b">
        <f>IF(OR(Calendar[[#This Row],[Nom_Jour]]="Samedi",Calendar[[#This Row],[Nom_Jour]]="Dimanche"),TRUE)</f>
        <v>0</v>
      </c>
      <c r="P1586" s="1" t="b">
        <f>NOT(ISERROR(VLOOKUP(Calendar[[#This Row],[Date]],Fériés[Date Fériés],1,FALSE)))</f>
        <v>0</v>
      </c>
    </row>
    <row r="1587" spans="1:16" x14ac:dyDescent="0.3">
      <c r="A1587" s="1">
        <v>45416</v>
      </c>
      <c r="B1587" s="1" t="str">
        <f>TEXT(Calendar[[#This Row],[Date]],"aaaa")</f>
        <v>2024</v>
      </c>
      <c r="C1587" s="1" t="str">
        <f>"T"&amp;ROUNDUP(Calendar[[#This Row],[No_Mois]]/3,0)</f>
        <v>T2</v>
      </c>
      <c r="D1587">
        <f t="shared" si="26"/>
        <v>5</v>
      </c>
      <c r="E1587" s="2" t="str">
        <f>"M"&amp;Calendar[[#This Row],[No_Mois]]</f>
        <v>M5</v>
      </c>
      <c r="F1587" s="2" t="str">
        <f>Calendar[[#This Row],[Annee]]&amp;IF(LEN(Calendar[[#This Row],[No_Mois]])=1,"0"&amp;Calendar[[#This Row],[No_Mois]],Calendar[[#This Row],[No_Mois]])</f>
        <v>202405</v>
      </c>
      <c r="G1587" s="1" t="str">
        <f>TEXT(Calendar[[#This Row],[Date]],"mmmm")&amp;" "&amp;TEXT(Calendar[[#This Row],[Date]],"aa")</f>
        <v>mai 24</v>
      </c>
      <c r="H1587" s="1" t="str">
        <f>TEXT(Calendar[[#This Row],[Date]],"mmm")&amp;" "&amp;TEXT(Calendar[[#This Row],[Date]],"aa")</f>
        <v>mai 24</v>
      </c>
      <c r="I1587" s="2" t="str">
        <f>"S"&amp;IF(LEN(_xlfn.ISOWEEKNUM(Calendar[[#This Row],[Date]]))=1,"0"&amp;_xlfn.ISOWEEKNUM(Calendar[[#This Row],[Date]]),_xlfn.ISOWEEKNUM(Calendar[[#This Row],[Date]]))</f>
        <v>S18</v>
      </c>
      <c r="J1587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7" s="2" t="str">
        <f>TEXT(Calendar[[#This Row],[Date]],"jjjj")</f>
        <v>samedi</v>
      </c>
      <c r="L1587" s="2">
        <f>WEEKDAY(Calendar[[#This Row],[Date]],2)</f>
        <v>6</v>
      </c>
      <c r="M1587" s="2">
        <f>DAY(Calendar[[#This Row],[Date]])</f>
        <v>4</v>
      </c>
      <c r="N1587" s="2">
        <f>Calendar[[#This Row],[Date]]-DATE(Calendar[[#This Row],[Annee]],1,1)+1</f>
        <v>125</v>
      </c>
      <c r="O1587" s="2" t="b">
        <f>IF(OR(Calendar[[#This Row],[Nom_Jour]]="Samedi",Calendar[[#This Row],[Nom_Jour]]="Dimanche"),TRUE)</f>
        <v>1</v>
      </c>
      <c r="P1587" s="1" t="b">
        <f>NOT(ISERROR(VLOOKUP(Calendar[[#This Row],[Date]],Fériés[Date Fériés],1,FALSE)))</f>
        <v>0</v>
      </c>
    </row>
    <row r="1588" spans="1:16" x14ac:dyDescent="0.3">
      <c r="A1588" s="1">
        <v>45417</v>
      </c>
      <c r="B1588" s="1" t="str">
        <f>TEXT(Calendar[[#This Row],[Date]],"aaaa")</f>
        <v>2024</v>
      </c>
      <c r="C1588" s="1" t="str">
        <f>"T"&amp;ROUNDUP(Calendar[[#This Row],[No_Mois]]/3,0)</f>
        <v>T2</v>
      </c>
      <c r="D1588">
        <f t="shared" si="26"/>
        <v>5</v>
      </c>
      <c r="E1588" s="2" t="str">
        <f>"M"&amp;Calendar[[#This Row],[No_Mois]]</f>
        <v>M5</v>
      </c>
      <c r="F1588" s="2" t="str">
        <f>Calendar[[#This Row],[Annee]]&amp;IF(LEN(Calendar[[#This Row],[No_Mois]])=1,"0"&amp;Calendar[[#This Row],[No_Mois]],Calendar[[#This Row],[No_Mois]])</f>
        <v>202405</v>
      </c>
      <c r="G1588" s="1" t="str">
        <f>TEXT(Calendar[[#This Row],[Date]],"mmmm")&amp;" "&amp;TEXT(Calendar[[#This Row],[Date]],"aa")</f>
        <v>mai 24</v>
      </c>
      <c r="H1588" s="1" t="str">
        <f>TEXT(Calendar[[#This Row],[Date]],"mmm")&amp;" "&amp;TEXT(Calendar[[#This Row],[Date]],"aa")</f>
        <v>mai 24</v>
      </c>
      <c r="I1588" s="2" t="str">
        <f>"S"&amp;IF(LEN(_xlfn.ISOWEEKNUM(Calendar[[#This Row],[Date]]))=1,"0"&amp;_xlfn.ISOWEEKNUM(Calendar[[#This Row],[Date]]),_xlfn.ISOWEEKNUM(Calendar[[#This Row],[Date]]))</f>
        <v>S18</v>
      </c>
      <c r="J1588" s="2" t="str">
        <f>Calendar[[#This Row],[Annee]]&amp;"-"&amp;IF(LEN(_xlfn.ISOWEEKNUM(Calendar[[#This Row],[Date]]))=1,"0"&amp;_xlfn.ISOWEEKNUM(Calendar[[#This Row],[Date]]),_xlfn.ISOWEEKNUM(Calendar[[#This Row],[Date]]))</f>
        <v>2024-18</v>
      </c>
      <c r="K1588" s="2" t="str">
        <f>TEXT(Calendar[[#This Row],[Date]],"jjjj")</f>
        <v>dimanche</v>
      </c>
      <c r="L1588" s="2">
        <f>WEEKDAY(Calendar[[#This Row],[Date]],2)</f>
        <v>7</v>
      </c>
      <c r="M1588" s="2">
        <f>DAY(Calendar[[#This Row],[Date]])</f>
        <v>5</v>
      </c>
      <c r="N1588" s="2">
        <f>Calendar[[#This Row],[Date]]-DATE(Calendar[[#This Row],[Annee]],1,1)+1</f>
        <v>126</v>
      </c>
      <c r="O1588" s="2" t="b">
        <f>IF(OR(Calendar[[#This Row],[Nom_Jour]]="Samedi",Calendar[[#This Row],[Nom_Jour]]="Dimanche"),TRUE)</f>
        <v>1</v>
      </c>
      <c r="P1588" s="1" t="b">
        <f>NOT(ISERROR(VLOOKUP(Calendar[[#This Row],[Date]],Fériés[Date Fériés],1,FALSE)))</f>
        <v>0</v>
      </c>
    </row>
    <row r="1589" spans="1:16" x14ac:dyDescent="0.3">
      <c r="A1589" s="1">
        <v>45418</v>
      </c>
      <c r="B1589" s="1" t="str">
        <f>TEXT(Calendar[[#This Row],[Date]],"aaaa")</f>
        <v>2024</v>
      </c>
      <c r="C1589" s="1" t="str">
        <f>"T"&amp;ROUNDUP(Calendar[[#This Row],[No_Mois]]/3,0)</f>
        <v>T2</v>
      </c>
      <c r="D1589">
        <f t="shared" si="26"/>
        <v>5</v>
      </c>
      <c r="E1589" s="2" t="str">
        <f>"M"&amp;Calendar[[#This Row],[No_Mois]]</f>
        <v>M5</v>
      </c>
      <c r="F1589" s="2" t="str">
        <f>Calendar[[#This Row],[Annee]]&amp;IF(LEN(Calendar[[#This Row],[No_Mois]])=1,"0"&amp;Calendar[[#This Row],[No_Mois]],Calendar[[#This Row],[No_Mois]])</f>
        <v>202405</v>
      </c>
      <c r="G1589" s="1" t="str">
        <f>TEXT(Calendar[[#This Row],[Date]],"mmmm")&amp;" "&amp;TEXT(Calendar[[#This Row],[Date]],"aa")</f>
        <v>mai 24</v>
      </c>
      <c r="H1589" s="1" t="str">
        <f>TEXT(Calendar[[#This Row],[Date]],"mmm")&amp;" "&amp;TEXT(Calendar[[#This Row],[Date]],"aa")</f>
        <v>mai 24</v>
      </c>
      <c r="I1589" s="2" t="str">
        <f>"S"&amp;IF(LEN(_xlfn.ISOWEEKNUM(Calendar[[#This Row],[Date]]))=1,"0"&amp;_xlfn.ISOWEEKNUM(Calendar[[#This Row],[Date]]),_xlfn.ISOWEEKNUM(Calendar[[#This Row],[Date]]))</f>
        <v>S19</v>
      </c>
      <c r="J1589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89" s="2" t="str">
        <f>TEXT(Calendar[[#This Row],[Date]],"jjjj")</f>
        <v>lundi</v>
      </c>
      <c r="L1589" s="2">
        <f>WEEKDAY(Calendar[[#This Row],[Date]],2)</f>
        <v>1</v>
      </c>
      <c r="M1589" s="2">
        <f>DAY(Calendar[[#This Row],[Date]])</f>
        <v>6</v>
      </c>
      <c r="N1589" s="2">
        <f>Calendar[[#This Row],[Date]]-DATE(Calendar[[#This Row],[Annee]],1,1)+1</f>
        <v>127</v>
      </c>
      <c r="O1589" s="2" t="b">
        <f>IF(OR(Calendar[[#This Row],[Nom_Jour]]="Samedi",Calendar[[#This Row],[Nom_Jour]]="Dimanche"),TRUE)</f>
        <v>0</v>
      </c>
      <c r="P1589" s="1" t="b">
        <f>NOT(ISERROR(VLOOKUP(Calendar[[#This Row],[Date]],Fériés[Date Fériés],1,FALSE)))</f>
        <v>0</v>
      </c>
    </row>
    <row r="1590" spans="1:16" x14ac:dyDescent="0.3">
      <c r="A1590" s="1">
        <v>45419</v>
      </c>
      <c r="B1590" s="1" t="str">
        <f>TEXT(Calendar[[#This Row],[Date]],"aaaa")</f>
        <v>2024</v>
      </c>
      <c r="C1590" s="1" t="str">
        <f>"T"&amp;ROUNDUP(Calendar[[#This Row],[No_Mois]]/3,0)</f>
        <v>T2</v>
      </c>
      <c r="D1590">
        <f t="shared" si="26"/>
        <v>5</v>
      </c>
      <c r="E1590" s="2" t="str">
        <f>"M"&amp;Calendar[[#This Row],[No_Mois]]</f>
        <v>M5</v>
      </c>
      <c r="F1590" s="2" t="str">
        <f>Calendar[[#This Row],[Annee]]&amp;IF(LEN(Calendar[[#This Row],[No_Mois]])=1,"0"&amp;Calendar[[#This Row],[No_Mois]],Calendar[[#This Row],[No_Mois]])</f>
        <v>202405</v>
      </c>
      <c r="G1590" s="1" t="str">
        <f>TEXT(Calendar[[#This Row],[Date]],"mmmm")&amp;" "&amp;TEXT(Calendar[[#This Row],[Date]],"aa")</f>
        <v>mai 24</v>
      </c>
      <c r="H1590" s="1" t="str">
        <f>TEXT(Calendar[[#This Row],[Date]],"mmm")&amp;" "&amp;TEXT(Calendar[[#This Row],[Date]],"aa")</f>
        <v>mai 24</v>
      </c>
      <c r="I1590" s="2" t="str">
        <f>"S"&amp;IF(LEN(_xlfn.ISOWEEKNUM(Calendar[[#This Row],[Date]]))=1,"0"&amp;_xlfn.ISOWEEKNUM(Calendar[[#This Row],[Date]]),_xlfn.ISOWEEKNUM(Calendar[[#This Row],[Date]]))</f>
        <v>S19</v>
      </c>
      <c r="J1590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90" s="2" t="str">
        <f>TEXT(Calendar[[#This Row],[Date]],"jjjj")</f>
        <v>mardi</v>
      </c>
      <c r="L1590" s="2">
        <f>WEEKDAY(Calendar[[#This Row],[Date]],2)</f>
        <v>2</v>
      </c>
      <c r="M1590" s="2">
        <f>DAY(Calendar[[#This Row],[Date]])</f>
        <v>7</v>
      </c>
      <c r="N1590" s="2">
        <f>Calendar[[#This Row],[Date]]-DATE(Calendar[[#This Row],[Annee]],1,1)+1</f>
        <v>128</v>
      </c>
      <c r="O1590" s="2" t="b">
        <f>IF(OR(Calendar[[#This Row],[Nom_Jour]]="Samedi",Calendar[[#This Row],[Nom_Jour]]="Dimanche"),TRUE)</f>
        <v>0</v>
      </c>
      <c r="P1590" s="1" t="b">
        <f>NOT(ISERROR(VLOOKUP(Calendar[[#This Row],[Date]],Fériés[Date Fériés],1,FALSE)))</f>
        <v>0</v>
      </c>
    </row>
    <row r="1591" spans="1:16" x14ac:dyDescent="0.3">
      <c r="A1591" s="1">
        <v>45420</v>
      </c>
      <c r="B1591" s="1" t="str">
        <f>TEXT(Calendar[[#This Row],[Date]],"aaaa")</f>
        <v>2024</v>
      </c>
      <c r="C1591" s="1" t="str">
        <f>"T"&amp;ROUNDUP(Calendar[[#This Row],[No_Mois]]/3,0)</f>
        <v>T2</v>
      </c>
      <c r="D1591">
        <f t="shared" si="26"/>
        <v>5</v>
      </c>
      <c r="E1591" s="2" t="str">
        <f>"M"&amp;Calendar[[#This Row],[No_Mois]]</f>
        <v>M5</v>
      </c>
      <c r="F1591" s="2" t="str">
        <f>Calendar[[#This Row],[Annee]]&amp;IF(LEN(Calendar[[#This Row],[No_Mois]])=1,"0"&amp;Calendar[[#This Row],[No_Mois]],Calendar[[#This Row],[No_Mois]])</f>
        <v>202405</v>
      </c>
      <c r="G1591" s="1" t="str">
        <f>TEXT(Calendar[[#This Row],[Date]],"mmmm")&amp;" "&amp;TEXT(Calendar[[#This Row],[Date]],"aa")</f>
        <v>mai 24</v>
      </c>
      <c r="H1591" s="1" t="str">
        <f>TEXT(Calendar[[#This Row],[Date]],"mmm")&amp;" "&amp;TEXT(Calendar[[#This Row],[Date]],"aa")</f>
        <v>mai 24</v>
      </c>
      <c r="I1591" s="2" t="str">
        <f>"S"&amp;IF(LEN(_xlfn.ISOWEEKNUM(Calendar[[#This Row],[Date]]))=1,"0"&amp;_xlfn.ISOWEEKNUM(Calendar[[#This Row],[Date]]),_xlfn.ISOWEEKNUM(Calendar[[#This Row],[Date]]))</f>
        <v>S19</v>
      </c>
      <c r="J1591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91" s="2" t="str">
        <f>TEXT(Calendar[[#This Row],[Date]],"jjjj")</f>
        <v>mercredi</v>
      </c>
      <c r="L1591" s="2">
        <f>WEEKDAY(Calendar[[#This Row],[Date]],2)</f>
        <v>3</v>
      </c>
      <c r="M1591" s="2">
        <f>DAY(Calendar[[#This Row],[Date]])</f>
        <v>8</v>
      </c>
      <c r="N1591" s="2">
        <f>Calendar[[#This Row],[Date]]-DATE(Calendar[[#This Row],[Annee]],1,1)+1</f>
        <v>129</v>
      </c>
      <c r="O1591" s="2" t="b">
        <f>IF(OR(Calendar[[#This Row],[Nom_Jour]]="Samedi",Calendar[[#This Row],[Nom_Jour]]="Dimanche"),TRUE)</f>
        <v>0</v>
      </c>
      <c r="P1591" s="1" t="b">
        <f>NOT(ISERROR(VLOOKUP(Calendar[[#This Row],[Date]],Fériés[Date Fériés],1,FALSE)))</f>
        <v>1</v>
      </c>
    </row>
    <row r="1592" spans="1:16" x14ac:dyDescent="0.3">
      <c r="A1592" s="1">
        <v>45421</v>
      </c>
      <c r="B1592" s="1" t="str">
        <f>TEXT(Calendar[[#This Row],[Date]],"aaaa")</f>
        <v>2024</v>
      </c>
      <c r="C1592" s="1" t="str">
        <f>"T"&amp;ROUNDUP(Calendar[[#This Row],[No_Mois]]/3,0)</f>
        <v>T2</v>
      </c>
      <c r="D1592">
        <f t="shared" si="26"/>
        <v>5</v>
      </c>
      <c r="E1592" s="2" t="str">
        <f>"M"&amp;Calendar[[#This Row],[No_Mois]]</f>
        <v>M5</v>
      </c>
      <c r="F1592" s="2" t="str">
        <f>Calendar[[#This Row],[Annee]]&amp;IF(LEN(Calendar[[#This Row],[No_Mois]])=1,"0"&amp;Calendar[[#This Row],[No_Mois]],Calendar[[#This Row],[No_Mois]])</f>
        <v>202405</v>
      </c>
      <c r="G1592" s="1" t="str">
        <f>TEXT(Calendar[[#This Row],[Date]],"mmmm")&amp;" "&amp;TEXT(Calendar[[#This Row],[Date]],"aa")</f>
        <v>mai 24</v>
      </c>
      <c r="H1592" s="1" t="str">
        <f>TEXT(Calendar[[#This Row],[Date]],"mmm")&amp;" "&amp;TEXT(Calendar[[#This Row],[Date]],"aa")</f>
        <v>mai 24</v>
      </c>
      <c r="I1592" s="2" t="str">
        <f>"S"&amp;IF(LEN(_xlfn.ISOWEEKNUM(Calendar[[#This Row],[Date]]))=1,"0"&amp;_xlfn.ISOWEEKNUM(Calendar[[#This Row],[Date]]),_xlfn.ISOWEEKNUM(Calendar[[#This Row],[Date]]))</f>
        <v>S19</v>
      </c>
      <c r="J1592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92" s="2" t="str">
        <f>TEXT(Calendar[[#This Row],[Date]],"jjjj")</f>
        <v>jeudi</v>
      </c>
      <c r="L1592" s="2">
        <f>WEEKDAY(Calendar[[#This Row],[Date]],2)</f>
        <v>4</v>
      </c>
      <c r="M1592" s="2">
        <f>DAY(Calendar[[#This Row],[Date]])</f>
        <v>9</v>
      </c>
      <c r="N1592" s="2">
        <f>Calendar[[#This Row],[Date]]-DATE(Calendar[[#This Row],[Annee]],1,1)+1</f>
        <v>130</v>
      </c>
      <c r="O1592" s="2" t="b">
        <f>IF(OR(Calendar[[#This Row],[Nom_Jour]]="Samedi",Calendar[[#This Row],[Nom_Jour]]="Dimanche"),TRUE)</f>
        <v>0</v>
      </c>
      <c r="P1592" s="1" t="b">
        <f>NOT(ISERROR(VLOOKUP(Calendar[[#This Row],[Date]],Fériés[Date Fériés],1,FALSE)))</f>
        <v>1</v>
      </c>
    </row>
    <row r="1593" spans="1:16" x14ac:dyDescent="0.3">
      <c r="A1593" s="1">
        <v>45422</v>
      </c>
      <c r="B1593" s="1" t="str">
        <f>TEXT(Calendar[[#This Row],[Date]],"aaaa")</f>
        <v>2024</v>
      </c>
      <c r="C1593" s="1" t="str">
        <f>"T"&amp;ROUNDUP(Calendar[[#This Row],[No_Mois]]/3,0)</f>
        <v>T2</v>
      </c>
      <c r="D1593">
        <f t="shared" si="26"/>
        <v>5</v>
      </c>
      <c r="E1593" s="2" t="str">
        <f>"M"&amp;Calendar[[#This Row],[No_Mois]]</f>
        <v>M5</v>
      </c>
      <c r="F1593" s="2" t="str">
        <f>Calendar[[#This Row],[Annee]]&amp;IF(LEN(Calendar[[#This Row],[No_Mois]])=1,"0"&amp;Calendar[[#This Row],[No_Mois]],Calendar[[#This Row],[No_Mois]])</f>
        <v>202405</v>
      </c>
      <c r="G1593" s="1" t="str">
        <f>TEXT(Calendar[[#This Row],[Date]],"mmmm")&amp;" "&amp;TEXT(Calendar[[#This Row],[Date]],"aa")</f>
        <v>mai 24</v>
      </c>
      <c r="H1593" s="1" t="str">
        <f>TEXT(Calendar[[#This Row],[Date]],"mmm")&amp;" "&amp;TEXT(Calendar[[#This Row],[Date]],"aa")</f>
        <v>mai 24</v>
      </c>
      <c r="I1593" s="2" t="str">
        <f>"S"&amp;IF(LEN(_xlfn.ISOWEEKNUM(Calendar[[#This Row],[Date]]))=1,"0"&amp;_xlfn.ISOWEEKNUM(Calendar[[#This Row],[Date]]),_xlfn.ISOWEEKNUM(Calendar[[#This Row],[Date]]))</f>
        <v>S19</v>
      </c>
      <c r="J1593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93" s="2" t="str">
        <f>TEXT(Calendar[[#This Row],[Date]],"jjjj")</f>
        <v>vendredi</v>
      </c>
      <c r="L1593" s="2">
        <f>WEEKDAY(Calendar[[#This Row],[Date]],2)</f>
        <v>5</v>
      </c>
      <c r="M1593" s="2">
        <f>DAY(Calendar[[#This Row],[Date]])</f>
        <v>10</v>
      </c>
      <c r="N1593" s="2">
        <f>Calendar[[#This Row],[Date]]-DATE(Calendar[[#This Row],[Annee]],1,1)+1</f>
        <v>131</v>
      </c>
      <c r="O1593" s="2" t="b">
        <f>IF(OR(Calendar[[#This Row],[Nom_Jour]]="Samedi",Calendar[[#This Row],[Nom_Jour]]="Dimanche"),TRUE)</f>
        <v>0</v>
      </c>
      <c r="P1593" s="1" t="b">
        <f>NOT(ISERROR(VLOOKUP(Calendar[[#This Row],[Date]],Fériés[Date Fériés],1,FALSE)))</f>
        <v>0</v>
      </c>
    </row>
    <row r="1594" spans="1:16" x14ac:dyDescent="0.3">
      <c r="A1594" s="1">
        <v>45423</v>
      </c>
      <c r="B1594" s="1" t="str">
        <f>TEXT(Calendar[[#This Row],[Date]],"aaaa")</f>
        <v>2024</v>
      </c>
      <c r="C1594" s="1" t="str">
        <f>"T"&amp;ROUNDUP(Calendar[[#This Row],[No_Mois]]/3,0)</f>
        <v>T2</v>
      </c>
      <c r="D1594">
        <f t="shared" si="26"/>
        <v>5</v>
      </c>
      <c r="E1594" s="2" t="str">
        <f>"M"&amp;Calendar[[#This Row],[No_Mois]]</f>
        <v>M5</v>
      </c>
      <c r="F1594" s="2" t="str">
        <f>Calendar[[#This Row],[Annee]]&amp;IF(LEN(Calendar[[#This Row],[No_Mois]])=1,"0"&amp;Calendar[[#This Row],[No_Mois]],Calendar[[#This Row],[No_Mois]])</f>
        <v>202405</v>
      </c>
      <c r="G1594" s="1" t="str">
        <f>TEXT(Calendar[[#This Row],[Date]],"mmmm")&amp;" "&amp;TEXT(Calendar[[#This Row],[Date]],"aa")</f>
        <v>mai 24</v>
      </c>
      <c r="H1594" s="1" t="str">
        <f>TEXT(Calendar[[#This Row],[Date]],"mmm")&amp;" "&amp;TEXT(Calendar[[#This Row],[Date]],"aa")</f>
        <v>mai 24</v>
      </c>
      <c r="I1594" s="2" t="str">
        <f>"S"&amp;IF(LEN(_xlfn.ISOWEEKNUM(Calendar[[#This Row],[Date]]))=1,"0"&amp;_xlfn.ISOWEEKNUM(Calendar[[#This Row],[Date]]),_xlfn.ISOWEEKNUM(Calendar[[#This Row],[Date]]))</f>
        <v>S19</v>
      </c>
      <c r="J1594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94" s="2" t="str">
        <f>TEXT(Calendar[[#This Row],[Date]],"jjjj")</f>
        <v>samedi</v>
      </c>
      <c r="L1594" s="2">
        <f>WEEKDAY(Calendar[[#This Row],[Date]],2)</f>
        <v>6</v>
      </c>
      <c r="M1594" s="2">
        <f>DAY(Calendar[[#This Row],[Date]])</f>
        <v>11</v>
      </c>
      <c r="N1594" s="2">
        <f>Calendar[[#This Row],[Date]]-DATE(Calendar[[#This Row],[Annee]],1,1)+1</f>
        <v>132</v>
      </c>
      <c r="O1594" s="2" t="b">
        <f>IF(OR(Calendar[[#This Row],[Nom_Jour]]="Samedi",Calendar[[#This Row],[Nom_Jour]]="Dimanche"),TRUE)</f>
        <v>1</v>
      </c>
      <c r="P1594" s="1" t="b">
        <f>NOT(ISERROR(VLOOKUP(Calendar[[#This Row],[Date]],Fériés[Date Fériés],1,FALSE)))</f>
        <v>0</v>
      </c>
    </row>
    <row r="1595" spans="1:16" x14ac:dyDescent="0.3">
      <c r="A1595" s="1">
        <v>45424</v>
      </c>
      <c r="B1595" s="1" t="str">
        <f>TEXT(Calendar[[#This Row],[Date]],"aaaa")</f>
        <v>2024</v>
      </c>
      <c r="C1595" s="1" t="str">
        <f>"T"&amp;ROUNDUP(Calendar[[#This Row],[No_Mois]]/3,0)</f>
        <v>T2</v>
      </c>
      <c r="D1595">
        <f t="shared" si="26"/>
        <v>5</v>
      </c>
      <c r="E1595" s="2" t="str">
        <f>"M"&amp;Calendar[[#This Row],[No_Mois]]</f>
        <v>M5</v>
      </c>
      <c r="F1595" s="2" t="str">
        <f>Calendar[[#This Row],[Annee]]&amp;IF(LEN(Calendar[[#This Row],[No_Mois]])=1,"0"&amp;Calendar[[#This Row],[No_Mois]],Calendar[[#This Row],[No_Mois]])</f>
        <v>202405</v>
      </c>
      <c r="G1595" s="1" t="str">
        <f>TEXT(Calendar[[#This Row],[Date]],"mmmm")&amp;" "&amp;TEXT(Calendar[[#This Row],[Date]],"aa")</f>
        <v>mai 24</v>
      </c>
      <c r="H1595" s="1" t="str">
        <f>TEXT(Calendar[[#This Row],[Date]],"mmm")&amp;" "&amp;TEXT(Calendar[[#This Row],[Date]],"aa")</f>
        <v>mai 24</v>
      </c>
      <c r="I1595" s="2" t="str">
        <f>"S"&amp;IF(LEN(_xlfn.ISOWEEKNUM(Calendar[[#This Row],[Date]]))=1,"0"&amp;_xlfn.ISOWEEKNUM(Calendar[[#This Row],[Date]]),_xlfn.ISOWEEKNUM(Calendar[[#This Row],[Date]]))</f>
        <v>S19</v>
      </c>
      <c r="J1595" s="2" t="str">
        <f>Calendar[[#This Row],[Annee]]&amp;"-"&amp;IF(LEN(_xlfn.ISOWEEKNUM(Calendar[[#This Row],[Date]]))=1,"0"&amp;_xlfn.ISOWEEKNUM(Calendar[[#This Row],[Date]]),_xlfn.ISOWEEKNUM(Calendar[[#This Row],[Date]]))</f>
        <v>2024-19</v>
      </c>
      <c r="K1595" s="2" t="str">
        <f>TEXT(Calendar[[#This Row],[Date]],"jjjj")</f>
        <v>dimanche</v>
      </c>
      <c r="L1595" s="2">
        <f>WEEKDAY(Calendar[[#This Row],[Date]],2)</f>
        <v>7</v>
      </c>
      <c r="M1595" s="2">
        <f>DAY(Calendar[[#This Row],[Date]])</f>
        <v>12</v>
      </c>
      <c r="N1595" s="2">
        <f>Calendar[[#This Row],[Date]]-DATE(Calendar[[#This Row],[Annee]],1,1)+1</f>
        <v>133</v>
      </c>
      <c r="O1595" s="2" t="b">
        <f>IF(OR(Calendar[[#This Row],[Nom_Jour]]="Samedi",Calendar[[#This Row],[Nom_Jour]]="Dimanche"),TRUE)</f>
        <v>1</v>
      </c>
      <c r="P1595" s="1" t="b">
        <f>NOT(ISERROR(VLOOKUP(Calendar[[#This Row],[Date]],Fériés[Date Fériés],1,FALSE)))</f>
        <v>0</v>
      </c>
    </row>
    <row r="1596" spans="1:16" x14ac:dyDescent="0.3">
      <c r="A1596" s="1">
        <v>45425</v>
      </c>
      <c r="B1596" s="1" t="str">
        <f>TEXT(Calendar[[#This Row],[Date]],"aaaa")</f>
        <v>2024</v>
      </c>
      <c r="C1596" s="1" t="str">
        <f>"T"&amp;ROUNDUP(Calendar[[#This Row],[No_Mois]]/3,0)</f>
        <v>T2</v>
      </c>
      <c r="D1596">
        <f t="shared" si="26"/>
        <v>5</v>
      </c>
      <c r="E1596" s="2" t="str">
        <f>"M"&amp;Calendar[[#This Row],[No_Mois]]</f>
        <v>M5</v>
      </c>
      <c r="F1596" s="2" t="str">
        <f>Calendar[[#This Row],[Annee]]&amp;IF(LEN(Calendar[[#This Row],[No_Mois]])=1,"0"&amp;Calendar[[#This Row],[No_Mois]],Calendar[[#This Row],[No_Mois]])</f>
        <v>202405</v>
      </c>
      <c r="G1596" s="1" t="str">
        <f>TEXT(Calendar[[#This Row],[Date]],"mmmm")&amp;" "&amp;TEXT(Calendar[[#This Row],[Date]],"aa")</f>
        <v>mai 24</v>
      </c>
      <c r="H1596" s="1" t="str">
        <f>TEXT(Calendar[[#This Row],[Date]],"mmm")&amp;" "&amp;TEXT(Calendar[[#This Row],[Date]],"aa")</f>
        <v>mai 24</v>
      </c>
      <c r="I1596" s="2" t="str">
        <f>"S"&amp;IF(LEN(_xlfn.ISOWEEKNUM(Calendar[[#This Row],[Date]]))=1,"0"&amp;_xlfn.ISOWEEKNUM(Calendar[[#This Row],[Date]]),_xlfn.ISOWEEKNUM(Calendar[[#This Row],[Date]]))</f>
        <v>S20</v>
      </c>
      <c r="J1596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596" s="2" t="str">
        <f>TEXT(Calendar[[#This Row],[Date]],"jjjj")</f>
        <v>lundi</v>
      </c>
      <c r="L1596" s="2">
        <f>WEEKDAY(Calendar[[#This Row],[Date]],2)</f>
        <v>1</v>
      </c>
      <c r="M1596" s="2">
        <f>DAY(Calendar[[#This Row],[Date]])</f>
        <v>13</v>
      </c>
      <c r="N1596" s="2">
        <f>Calendar[[#This Row],[Date]]-DATE(Calendar[[#This Row],[Annee]],1,1)+1</f>
        <v>134</v>
      </c>
      <c r="O1596" s="2" t="b">
        <f>IF(OR(Calendar[[#This Row],[Nom_Jour]]="Samedi",Calendar[[#This Row],[Nom_Jour]]="Dimanche"),TRUE)</f>
        <v>0</v>
      </c>
      <c r="P1596" s="1" t="b">
        <f>NOT(ISERROR(VLOOKUP(Calendar[[#This Row],[Date]],Fériés[Date Fériés],1,FALSE)))</f>
        <v>0</v>
      </c>
    </row>
    <row r="1597" spans="1:16" x14ac:dyDescent="0.3">
      <c r="A1597" s="1">
        <v>45426</v>
      </c>
      <c r="B1597" s="1" t="str">
        <f>TEXT(Calendar[[#This Row],[Date]],"aaaa")</f>
        <v>2024</v>
      </c>
      <c r="C1597" s="1" t="str">
        <f>"T"&amp;ROUNDUP(Calendar[[#This Row],[No_Mois]]/3,0)</f>
        <v>T2</v>
      </c>
      <c r="D1597">
        <f t="shared" si="26"/>
        <v>5</v>
      </c>
      <c r="E1597" s="2" t="str">
        <f>"M"&amp;Calendar[[#This Row],[No_Mois]]</f>
        <v>M5</v>
      </c>
      <c r="F1597" s="2" t="str">
        <f>Calendar[[#This Row],[Annee]]&amp;IF(LEN(Calendar[[#This Row],[No_Mois]])=1,"0"&amp;Calendar[[#This Row],[No_Mois]],Calendar[[#This Row],[No_Mois]])</f>
        <v>202405</v>
      </c>
      <c r="G1597" s="1" t="str">
        <f>TEXT(Calendar[[#This Row],[Date]],"mmmm")&amp;" "&amp;TEXT(Calendar[[#This Row],[Date]],"aa")</f>
        <v>mai 24</v>
      </c>
      <c r="H1597" s="1" t="str">
        <f>TEXT(Calendar[[#This Row],[Date]],"mmm")&amp;" "&amp;TEXT(Calendar[[#This Row],[Date]],"aa")</f>
        <v>mai 24</v>
      </c>
      <c r="I1597" s="2" t="str">
        <f>"S"&amp;IF(LEN(_xlfn.ISOWEEKNUM(Calendar[[#This Row],[Date]]))=1,"0"&amp;_xlfn.ISOWEEKNUM(Calendar[[#This Row],[Date]]),_xlfn.ISOWEEKNUM(Calendar[[#This Row],[Date]]))</f>
        <v>S20</v>
      </c>
      <c r="J1597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597" s="2" t="str">
        <f>TEXT(Calendar[[#This Row],[Date]],"jjjj")</f>
        <v>mardi</v>
      </c>
      <c r="L1597" s="2">
        <f>WEEKDAY(Calendar[[#This Row],[Date]],2)</f>
        <v>2</v>
      </c>
      <c r="M1597" s="2">
        <f>DAY(Calendar[[#This Row],[Date]])</f>
        <v>14</v>
      </c>
      <c r="N1597" s="2">
        <f>Calendar[[#This Row],[Date]]-DATE(Calendar[[#This Row],[Annee]],1,1)+1</f>
        <v>135</v>
      </c>
      <c r="O1597" s="2" t="b">
        <f>IF(OR(Calendar[[#This Row],[Nom_Jour]]="Samedi",Calendar[[#This Row],[Nom_Jour]]="Dimanche"),TRUE)</f>
        <v>0</v>
      </c>
      <c r="P1597" s="1" t="b">
        <f>NOT(ISERROR(VLOOKUP(Calendar[[#This Row],[Date]],Fériés[Date Fériés],1,FALSE)))</f>
        <v>0</v>
      </c>
    </row>
    <row r="1598" spans="1:16" x14ac:dyDescent="0.3">
      <c r="A1598" s="1">
        <v>45427</v>
      </c>
      <c r="B1598" s="1" t="str">
        <f>TEXT(Calendar[[#This Row],[Date]],"aaaa")</f>
        <v>2024</v>
      </c>
      <c r="C1598" s="1" t="str">
        <f>"T"&amp;ROUNDUP(Calendar[[#This Row],[No_Mois]]/3,0)</f>
        <v>T2</v>
      </c>
      <c r="D1598">
        <f t="shared" si="26"/>
        <v>5</v>
      </c>
      <c r="E1598" s="2" t="str">
        <f>"M"&amp;Calendar[[#This Row],[No_Mois]]</f>
        <v>M5</v>
      </c>
      <c r="F1598" s="2" t="str">
        <f>Calendar[[#This Row],[Annee]]&amp;IF(LEN(Calendar[[#This Row],[No_Mois]])=1,"0"&amp;Calendar[[#This Row],[No_Mois]],Calendar[[#This Row],[No_Mois]])</f>
        <v>202405</v>
      </c>
      <c r="G1598" s="1" t="str">
        <f>TEXT(Calendar[[#This Row],[Date]],"mmmm")&amp;" "&amp;TEXT(Calendar[[#This Row],[Date]],"aa")</f>
        <v>mai 24</v>
      </c>
      <c r="H1598" s="1" t="str">
        <f>TEXT(Calendar[[#This Row],[Date]],"mmm")&amp;" "&amp;TEXT(Calendar[[#This Row],[Date]],"aa")</f>
        <v>mai 24</v>
      </c>
      <c r="I1598" s="2" t="str">
        <f>"S"&amp;IF(LEN(_xlfn.ISOWEEKNUM(Calendar[[#This Row],[Date]]))=1,"0"&amp;_xlfn.ISOWEEKNUM(Calendar[[#This Row],[Date]]),_xlfn.ISOWEEKNUM(Calendar[[#This Row],[Date]]))</f>
        <v>S20</v>
      </c>
      <c r="J1598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598" s="2" t="str">
        <f>TEXT(Calendar[[#This Row],[Date]],"jjjj")</f>
        <v>mercredi</v>
      </c>
      <c r="L1598" s="2">
        <f>WEEKDAY(Calendar[[#This Row],[Date]],2)</f>
        <v>3</v>
      </c>
      <c r="M1598" s="2">
        <f>DAY(Calendar[[#This Row],[Date]])</f>
        <v>15</v>
      </c>
      <c r="N1598" s="2">
        <f>Calendar[[#This Row],[Date]]-DATE(Calendar[[#This Row],[Annee]],1,1)+1</f>
        <v>136</v>
      </c>
      <c r="O1598" s="2" t="b">
        <f>IF(OR(Calendar[[#This Row],[Nom_Jour]]="Samedi",Calendar[[#This Row],[Nom_Jour]]="Dimanche"),TRUE)</f>
        <v>0</v>
      </c>
      <c r="P1598" s="1" t="b">
        <f>NOT(ISERROR(VLOOKUP(Calendar[[#This Row],[Date]],Fériés[Date Fériés],1,FALSE)))</f>
        <v>0</v>
      </c>
    </row>
    <row r="1599" spans="1:16" x14ac:dyDescent="0.3">
      <c r="A1599" s="1">
        <v>45428</v>
      </c>
      <c r="B1599" s="1" t="str">
        <f>TEXT(Calendar[[#This Row],[Date]],"aaaa")</f>
        <v>2024</v>
      </c>
      <c r="C1599" s="1" t="str">
        <f>"T"&amp;ROUNDUP(Calendar[[#This Row],[No_Mois]]/3,0)</f>
        <v>T2</v>
      </c>
      <c r="D1599">
        <f t="shared" si="26"/>
        <v>5</v>
      </c>
      <c r="E1599" s="2" t="str">
        <f>"M"&amp;Calendar[[#This Row],[No_Mois]]</f>
        <v>M5</v>
      </c>
      <c r="F1599" s="2" t="str">
        <f>Calendar[[#This Row],[Annee]]&amp;IF(LEN(Calendar[[#This Row],[No_Mois]])=1,"0"&amp;Calendar[[#This Row],[No_Mois]],Calendar[[#This Row],[No_Mois]])</f>
        <v>202405</v>
      </c>
      <c r="G1599" s="1" t="str">
        <f>TEXT(Calendar[[#This Row],[Date]],"mmmm")&amp;" "&amp;TEXT(Calendar[[#This Row],[Date]],"aa")</f>
        <v>mai 24</v>
      </c>
      <c r="H1599" s="1" t="str">
        <f>TEXT(Calendar[[#This Row],[Date]],"mmm")&amp;" "&amp;TEXT(Calendar[[#This Row],[Date]],"aa")</f>
        <v>mai 24</v>
      </c>
      <c r="I1599" s="2" t="str">
        <f>"S"&amp;IF(LEN(_xlfn.ISOWEEKNUM(Calendar[[#This Row],[Date]]))=1,"0"&amp;_xlfn.ISOWEEKNUM(Calendar[[#This Row],[Date]]),_xlfn.ISOWEEKNUM(Calendar[[#This Row],[Date]]))</f>
        <v>S20</v>
      </c>
      <c r="J1599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599" s="2" t="str">
        <f>TEXT(Calendar[[#This Row],[Date]],"jjjj")</f>
        <v>jeudi</v>
      </c>
      <c r="L1599" s="2">
        <f>WEEKDAY(Calendar[[#This Row],[Date]],2)</f>
        <v>4</v>
      </c>
      <c r="M1599" s="2">
        <f>DAY(Calendar[[#This Row],[Date]])</f>
        <v>16</v>
      </c>
      <c r="N1599" s="2">
        <f>Calendar[[#This Row],[Date]]-DATE(Calendar[[#This Row],[Annee]],1,1)+1</f>
        <v>137</v>
      </c>
      <c r="O1599" s="2" t="b">
        <f>IF(OR(Calendar[[#This Row],[Nom_Jour]]="Samedi",Calendar[[#This Row],[Nom_Jour]]="Dimanche"),TRUE)</f>
        <v>0</v>
      </c>
      <c r="P1599" s="1" t="b">
        <f>NOT(ISERROR(VLOOKUP(Calendar[[#This Row],[Date]],Fériés[Date Fériés],1,FALSE)))</f>
        <v>0</v>
      </c>
    </row>
    <row r="1600" spans="1:16" x14ac:dyDescent="0.3">
      <c r="A1600" s="1">
        <v>45429</v>
      </c>
      <c r="B1600" s="1" t="str">
        <f>TEXT(Calendar[[#This Row],[Date]],"aaaa")</f>
        <v>2024</v>
      </c>
      <c r="C1600" s="1" t="str">
        <f>"T"&amp;ROUNDUP(Calendar[[#This Row],[No_Mois]]/3,0)</f>
        <v>T2</v>
      </c>
      <c r="D1600">
        <f t="shared" si="26"/>
        <v>5</v>
      </c>
      <c r="E1600" s="2" t="str">
        <f>"M"&amp;Calendar[[#This Row],[No_Mois]]</f>
        <v>M5</v>
      </c>
      <c r="F1600" s="2" t="str">
        <f>Calendar[[#This Row],[Annee]]&amp;IF(LEN(Calendar[[#This Row],[No_Mois]])=1,"0"&amp;Calendar[[#This Row],[No_Mois]],Calendar[[#This Row],[No_Mois]])</f>
        <v>202405</v>
      </c>
      <c r="G1600" s="1" t="str">
        <f>TEXT(Calendar[[#This Row],[Date]],"mmmm")&amp;" "&amp;TEXT(Calendar[[#This Row],[Date]],"aa")</f>
        <v>mai 24</v>
      </c>
      <c r="H1600" s="1" t="str">
        <f>TEXT(Calendar[[#This Row],[Date]],"mmm")&amp;" "&amp;TEXT(Calendar[[#This Row],[Date]],"aa")</f>
        <v>mai 24</v>
      </c>
      <c r="I1600" s="2" t="str">
        <f>"S"&amp;IF(LEN(_xlfn.ISOWEEKNUM(Calendar[[#This Row],[Date]]))=1,"0"&amp;_xlfn.ISOWEEKNUM(Calendar[[#This Row],[Date]]),_xlfn.ISOWEEKNUM(Calendar[[#This Row],[Date]]))</f>
        <v>S20</v>
      </c>
      <c r="J1600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600" s="2" t="str">
        <f>TEXT(Calendar[[#This Row],[Date]],"jjjj")</f>
        <v>vendredi</v>
      </c>
      <c r="L1600" s="2">
        <f>WEEKDAY(Calendar[[#This Row],[Date]],2)</f>
        <v>5</v>
      </c>
      <c r="M1600" s="2">
        <f>DAY(Calendar[[#This Row],[Date]])</f>
        <v>17</v>
      </c>
      <c r="N1600" s="2">
        <f>Calendar[[#This Row],[Date]]-DATE(Calendar[[#This Row],[Annee]],1,1)+1</f>
        <v>138</v>
      </c>
      <c r="O1600" s="2" t="b">
        <f>IF(OR(Calendar[[#This Row],[Nom_Jour]]="Samedi",Calendar[[#This Row],[Nom_Jour]]="Dimanche"),TRUE)</f>
        <v>0</v>
      </c>
      <c r="P1600" s="1" t="b">
        <f>NOT(ISERROR(VLOOKUP(Calendar[[#This Row],[Date]],Fériés[Date Fériés],1,FALSE)))</f>
        <v>0</v>
      </c>
    </row>
    <row r="1601" spans="1:16" x14ac:dyDescent="0.3">
      <c r="A1601" s="1">
        <v>45430</v>
      </c>
      <c r="B1601" s="1" t="str">
        <f>TEXT(Calendar[[#This Row],[Date]],"aaaa")</f>
        <v>2024</v>
      </c>
      <c r="C1601" s="1" t="str">
        <f>"T"&amp;ROUNDUP(Calendar[[#This Row],[No_Mois]]/3,0)</f>
        <v>T2</v>
      </c>
      <c r="D1601">
        <f t="shared" si="26"/>
        <v>5</v>
      </c>
      <c r="E1601" s="2" t="str">
        <f>"M"&amp;Calendar[[#This Row],[No_Mois]]</f>
        <v>M5</v>
      </c>
      <c r="F1601" s="2" t="str">
        <f>Calendar[[#This Row],[Annee]]&amp;IF(LEN(Calendar[[#This Row],[No_Mois]])=1,"0"&amp;Calendar[[#This Row],[No_Mois]],Calendar[[#This Row],[No_Mois]])</f>
        <v>202405</v>
      </c>
      <c r="G1601" s="1" t="str">
        <f>TEXT(Calendar[[#This Row],[Date]],"mmmm")&amp;" "&amp;TEXT(Calendar[[#This Row],[Date]],"aa")</f>
        <v>mai 24</v>
      </c>
      <c r="H1601" s="1" t="str">
        <f>TEXT(Calendar[[#This Row],[Date]],"mmm")&amp;" "&amp;TEXT(Calendar[[#This Row],[Date]],"aa")</f>
        <v>mai 24</v>
      </c>
      <c r="I1601" s="2" t="str">
        <f>"S"&amp;IF(LEN(_xlfn.ISOWEEKNUM(Calendar[[#This Row],[Date]]))=1,"0"&amp;_xlfn.ISOWEEKNUM(Calendar[[#This Row],[Date]]),_xlfn.ISOWEEKNUM(Calendar[[#This Row],[Date]]))</f>
        <v>S20</v>
      </c>
      <c r="J1601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601" s="2" t="str">
        <f>TEXT(Calendar[[#This Row],[Date]],"jjjj")</f>
        <v>samedi</v>
      </c>
      <c r="L1601" s="2">
        <f>WEEKDAY(Calendar[[#This Row],[Date]],2)</f>
        <v>6</v>
      </c>
      <c r="M1601" s="2">
        <f>DAY(Calendar[[#This Row],[Date]])</f>
        <v>18</v>
      </c>
      <c r="N1601" s="2">
        <f>Calendar[[#This Row],[Date]]-DATE(Calendar[[#This Row],[Annee]],1,1)+1</f>
        <v>139</v>
      </c>
      <c r="O1601" s="2" t="b">
        <f>IF(OR(Calendar[[#This Row],[Nom_Jour]]="Samedi",Calendar[[#This Row],[Nom_Jour]]="Dimanche"),TRUE)</f>
        <v>1</v>
      </c>
      <c r="P1601" s="1" t="b">
        <f>NOT(ISERROR(VLOOKUP(Calendar[[#This Row],[Date]],Fériés[Date Fériés],1,FALSE)))</f>
        <v>0</v>
      </c>
    </row>
    <row r="1602" spans="1:16" x14ac:dyDescent="0.3">
      <c r="A1602" s="1">
        <v>45431</v>
      </c>
      <c r="B1602" s="1" t="str">
        <f>TEXT(Calendar[[#This Row],[Date]],"aaaa")</f>
        <v>2024</v>
      </c>
      <c r="C1602" s="1" t="str">
        <f>"T"&amp;ROUNDUP(Calendar[[#This Row],[No_Mois]]/3,0)</f>
        <v>T2</v>
      </c>
      <c r="D1602">
        <f t="shared" si="26"/>
        <v>5</v>
      </c>
      <c r="E1602" s="2" t="str">
        <f>"M"&amp;Calendar[[#This Row],[No_Mois]]</f>
        <v>M5</v>
      </c>
      <c r="F1602" s="2" t="str">
        <f>Calendar[[#This Row],[Annee]]&amp;IF(LEN(Calendar[[#This Row],[No_Mois]])=1,"0"&amp;Calendar[[#This Row],[No_Mois]],Calendar[[#This Row],[No_Mois]])</f>
        <v>202405</v>
      </c>
      <c r="G1602" s="1" t="str">
        <f>TEXT(Calendar[[#This Row],[Date]],"mmmm")&amp;" "&amp;TEXT(Calendar[[#This Row],[Date]],"aa")</f>
        <v>mai 24</v>
      </c>
      <c r="H1602" s="1" t="str">
        <f>TEXT(Calendar[[#This Row],[Date]],"mmm")&amp;" "&amp;TEXT(Calendar[[#This Row],[Date]],"aa")</f>
        <v>mai 24</v>
      </c>
      <c r="I1602" s="2" t="str">
        <f>"S"&amp;IF(LEN(_xlfn.ISOWEEKNUM(Calendar[[#This Row],[Date]]))=1,"0"&amp;_xlfn.ISOWEEKNUM(Calendar[[#This Row],[Date]]),_xlfn.ISOWEEKNUM(Calendar[[#This Row],[Date]]))</f>
        <v>S20</v>
      </c>
      <c r="J1602" s="2" t="str">
        <f>Calendar[[#This Row],[Annee]]&amp;"-"&amp;IF(LEN(_xlfn.ISOWEEKNUM(Calendar[[#This Row],[Date]]))=1,"0"&amp;_xlfn.ISOWEEKNUM(Calendar[[#This Row],[Date]]),_xlfn.ISOWEEKNUM(Calendar[[#This Row],[Date]]))</f>
        <v>2024-20</v>
      </c>
      <c r="K1602" s="2" t="str">
        <f>TEXT(Calendar[[#This Row],[Date]],"jjjj")</f>
        <v>dimanche</v>
      </c>
      <c r="L1602" s="2">
        <f>WEEKDAY(Calendar[[#This Row],[Date]],2)</f>
        <v>7</v>
      </c>
      <c r="M1602" s="2">
        <f>DAY(Calendar[[#This Row],[Date]])</f>
        <v>19</v>
      </c>
      <c r="N1602" s="2">
        <f>Calendar[[#This Row],[Date]]-DATE(Calendar[[#This Row],[Annee]],1,1)+1</f>
        <v>140</v>
      </c>
      <c r="O1602" s="2" t="b">
        <f>IF(OR(Calendar[[#This Row],[Nom_Jour]]="Samedi",Calendar[[#This Row],[Nom_Jour]]="Dimanche"),TRUE)</f>
        <v>1</v>
      </c>
      <c r="P1602" s="1" t="b">
        <f>NOT(ISERROR(VLOOKUP(Calendar[[#This Row],[Date]],Fériés[Date Fériés],1,FALSE)))</f>
        <v>1</v>
      </c>
    </row>
    <row r="1603" spans="1:16" x14ac:dyDescent="0.3">
      <c r="A1603" s="1">
        <v>45432</v>
      </c>
      <c r="B1603" s="1" t="str">
        <f>TEXT(Calendar[[#This Row],[Date]],"aaaa")</f>
        <v>2024</v>
      </c>
      <c r="C1603" s="1" t="str">
        <f>"T"&amp;ROUNDUP(Calendar[[#This Row],[No_Mois]]/3,0)</f>
        <v>T2</v>
      </c>
      <c r="D1603">
        <f t="shared" si="26"/>
        <v>5</v>
      </c>
      <c r="E1603" s="2" t="str">
        <f>"M"&amp;Calendar[[#This Row],[No_Mois]]</f>
        <v>M5</v>
      </c>
      <c r="F1603" s="2" t="str">
        <f>Calendar[[#This Row],[Annee]]&amp;IF(LEN(Calendar[[#This Row],[No_Mois]])=1,"0"&amp;Calendar[[#This Row],[No_Mois]],Calendar[[#This Row],[No_Mois]])</f>
        <v>202405</v>
      </c>
      <c r="G1603" s="1" t="str">
        <f>TEXT(Calendar[[#This Row],[Date]],"mmmm")&amp;" "&amp;TEXT(Calendar[[#This Row],[Date]],"aa")</f>
        <v>mai 24</v>
      </c>
      <c r="H1603" s="1" t="str">
        <f>TEXT(Calendar[[#This Row],[Date]],"mmm")&amp;" "&amp;TEXT(Calendar[[#This Row],[Date]],"aa")</f>
        <v>mai 24</v>
      </c>
      <c r="I1603" s="2" t="str">
        <f>"S"&amp;IF(LEN(_xlfn.ISOWEEKNUM(Calendar[[#This Row],[Date]]))=1,"0"&amp;_xlfn.ISOWEEKNUM(Calendar[[#This Row],[Date]]),_xlfn.ISOWEEKNUM(Calendar[[#This Row],[Date]]))</f>
        <v>S21</v>
      </c>
      <c r="J1603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3" s="2" t="str">
        <f>TEXT(Calendar[[#This Row],[Date]],"jjjj")</f>
        <v>lundi</v>
      </c>
      <c r="L1603" s="2">
        <f>WEEKDAY(Calendar[[#This Row],[Date]],2)</f>
        <v>1</v>
      </c>
      <c r="M1603" s="2">
        <f>DAY(Calendar[[#This Row],[Date]])</f>
        <v>20</v>
      </c>
      <c r="N1603" s="2">
        <f>Calendar[[#This Row],[Date]]-DATE(Calendar[[#This Row],[Annee]],1,1)+1</f>
        <v>141</v>
      </c>
      <c r="O1603" s="2" t="b">
        <f>IF(OR(Calendar[[#This Row],[Nom_Jour]]="Samedi",Calendar[[#This Row],[Nom_Jour]]="Dimanche"),TRUE)</f>
        <v>0</v>
      </c>
      <c r="P1603" s="1" t="b">
        <f>NOT(ISERROR(VLOOKUP(Calendar[[#This Row],[Date]],Fériés[Date Fériés],1,FALSE)))</f>
        <v>1</v>
      </c>
    </row>
    <row r="1604" spans="1:16" x14ac:dyDescent="0.3">
      <c r="A1604" s="1">
        <v>45433</v>
      </c>
      <c r="B1604" s="1" t="str">
        <f>TEXT(Calendar[[#This Row],[Date]],"aaaa")</f>
        <v>2024</v>
      </c>
      <c r="C1604" s="1" t="str">
        <f>"T"&amp;ROUNDUP(Calendar[[#This Row],[No_Mois]]/3,0)</f>
        <v>T2</v>
      </c>
      <c r="D1604">
        <f t="shared" ref="D1604:D1667" si="27">MONTH(A1604)</f>
        <v>5</v>
      </c>
      <c r="E1604" s="2" t="str">
        <f>"M"&amp;Calendar[[#This Row],[No_Mois]]</f>
        <v>M5</v>
      </c>
      <c r="F1604" s="2" t="str">
        <f>Calendar[[#This Row],[Annee]]&amp;IF(LEN(Calendar[[#This Row],[No_Mois]])=1,"0"&amp;Calendar[[#This Row],[No_Mois]],Calendar[[#This Row],[No_Mois]])</f>
        <v>202405</v>
      </c>
      <c r="G1604" s="1" t="str">
        <f>TEXT(Calendar[[#This Row],[Date]],"mmmm")&amp;" "&amp;TEXT(Calendar[[#This Row],[Date]],"aa")</f>
        <v>mai 24</v>
      </c>
      <c r="H1604" s="1" t="str">
        <f>TEXT(Calendar[[#This Row],[Date]],"mmm")&amp;" "&amp;TEXT(Calendar[[#This Row],[Date]],"aa")</f>
        <v>mai 24</v>
      </c>
      <c r="I1604" s="2" t="str">
        <f>"S"&amp;IF(LEN(_xlfn.ISOWEEKNUM(Calendar[[#This Row],[Date]]))=1,"0"&amp;_xlfn.ISOWEEKNUM(Calendar[[#This Row],[Date]]),_xlfn.ISOWEEKNUM(Calendar[[#This Row],[Date]]))</f>
        <v>S21</v>
      </c>
      <c r="J1604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4" s="2" t="str">
        <f>TEXT(Calendar[[#This Row],[Date]],"jjjj")</f>
        <v>mardi</v>
      </c>
      <c r="L1604" s="2">
        <f>WEEKDAY(Calendar[[#This Row],[Date]],2)</f>
        <v>2</v>
      </c>
      <c r="M1604" s="2">
        <f>DAY(Calendar[[#This Row],[Date]])</f>
        <v>21</v>
      </c>
      <c r="N1604" s="2">
        <f>Calendar[[#This Row],[Date]]-DATE(Calendar[[#This Row],[Annee]],1,1)+1</f>
        <v>142</v>
      </c>
      <c r="O1604" s="2" t="b">
        <f>IF(OR(Calendar[[#This Row],[Nom_Jour]]="Samedi",Calendar[[#This Row],[Nom_Jour]]="Dimanche"),TRUE)</f>
        <v>0</v>
      </c>
      <c r="P1604" s="1" t="b">
        <f>NOT(ISERROR(VLOOKUP(Calendar[[#This Row],[Date]],Fériés[Date Fériés],1,FALSE)))</f>
        <v>0</v>
      </c>
    </row>
    <row r="1605" spans="1:16" x14ac:dyDescent="0.3">
      <c r="A1605" s="1">
        <v>45434</v>
      </c>
      <c r="B1605" s="1" t="str">
        <f>TEXT(Calendar[[#This Row],[Date]],"aaaa")</f>
        <v>2024</v>
      </c>
      <c r="C1605" s="1" t="str">
        <f>"T"&amp;ROUNDUP(Calendar[[#This Row],[No_Mois]]/3,0)</f>
        <v>T2</v>
      </c>
      <c r="D1605">
        <f t="shared" si="27"/>
        <v>5</v>
      </c>
      <c r="E1605" s="2" t="str">
        <f>"M"&amp;Calendar[[#This Row],[No_Mois]]</f>
        <v>M5</v>
      </c>
      <c r="F1605" s="2" t="str">
        <f>Calendar[[#This Row],[Annee]]&amp;IF(LEN(Calendar[[#This Row],[No_Mois]])=1,"0"&amp;Calendar[[#This Row],[No_Mois]],Calendar[[#This Row],[No_Mois]])</f>
        <v>202405</v>
      </c>
      <c r="G1605" s="1" t="str">
        <f>TEXT(Calendar[[#This Row],[Date]],"mmmm")&amp;" "&amp;TEXT(Calendar[[#This Row],[Date]],"aa")</f>
        <v>mai 24</v>
      </c>
      <c r="H1605" s="1" t="str">
        <f>TEXT(Calendar[[#This Row],[Date]],"mmm")&amp;" "&amp;TEXT(Calendar[[#This Row],[Date]],"aa")</f>
        <v>mai 24</v>
      </c>
      <c r="I1605" s="2" t="str">
        <f>"S"&amp;IF(LEN(_xlfn.ISOWEEKNUM(Calendar[[#This Row],[Date]]))=1,"0"&amp;_xlfn.ISOWEEKNUM(Calendar[[#This Row],[Date]]),_xlfn.ISOWEEKNUM(Calendar[[#This Row],[Date]]))</f>
        <v>S21</v>
      </c>
      <c r="J1605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5" s="2" t="str">
        <f>TEXT(Calendar[[#This Row],[Date]],"jjjj")</f>
        <v>mercredi</v>
      </c>
      <c r="L1605" s="2">
        <f>WEEKDAY(Calendar[[#This Row],[Date]],2)</f>
        <v>3</v>
      </c>
      <c r="M1605" s="2">
        <f>DAY(Calendar[[#This Row],[Date]])</f>
        <v>22</v>
      </c>
      <c r="N1605" s="2">
        <f>Calendar[[#This Row],[Date]]-DATE(Calendar[[#This Row],[Annee]],1,1)+1</f>
        <v>143</v>
      </c>
      <c r="O1605" s="2" t="b">
        <f>IF(OR(Calendar[[#This Row],[Nom_Jour]]="Samedi",Calendar[[#This Row],[Nom_Jour]]="Dimanche"),TRUE)</f>
        <v>0</v>
      </c>
      <c r="P1605" s="1" t="b">
        <f>NOT(ISERROR(VLOOKUP(Calendar[[#This Row],[Date]],Fériés[Date Fériés],1,FALSE)))</f>
        <v>0</v>
      </c>
    </row>
    <row r="1606" spans="1:16" x14ac:dyDescent="0.3">
      <c r="A1606" s="1">
        <v>45435</v>
      </c>
      <c r="B1606" s="1" t="str">
        <f>TEXT(Calendar[[#This Row],[Date]],"aaaa")</f>
        <v>2024</v>
      </c>
      <c r="C1606" s="1" t="str">
        <f>"T"&amp;ROUNDUP(Calendar[[#This Row],[No_Mois]]/3,0)</f>
        <v>T2</v>
      </c>
      <c r="D1606">
        <f t="shared" si="27"/>
        <v>5</v>
      </c>
      <c r="E1606" s="2" t="str">
        <f>"M"&amp;Calendar[[#This Row],[No_Mois]]</f>
        <v>M5</v>
      </c>
      <c r="F1606" s="2" t="str">
        <f>Calendar[[#This Row],[Annee]]&amp;IF(LEN(Calendar[[#This Row],[No_Mois]])=1,"0"&amp;Calendar[[#This Row],[No_Mois]],Calendar[[#This Row],[No_Mois]])</f>
        <v>202405</v>
      </c>
      <c r="G1606" s="1" t="str">
        <f>TEXT(Calendar[[#This Row],[Date]],"mmmm")&amp;" "&amp;TEXT(Calendar[[#This Row],[Date]],"aa")</f>
        <v>mai 24</v>
      </c>
      <c r="H1606" s="1" t="str">
        <f>TEXT(Calendar[[#This Row],[Date]],"mmm")&amp;" "&amp;TEXT(Calendar[[#This Row],[Date]],"aa")</f>
        <v>mai 24</v>
      </c>
      <c r="I1606" s="2" t="str">
        <f>"S"&amp;IF(LEN(_xlfn.ISOWEEKNUM(Calendar[[#This Row],[Date]]))=1,"0"&amp;_xlfn.ISOWEEKNUM(Calendar[[#This Row],[Date]]),_xlfn.ISOWEEKNUM(Calendar[[#This Row],[Date]]))</f>
        <v>S21</v>
      </c>
      <c r="J1606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6" s="2" t="str">
        <f>TEXT(Calendar[[#This Row],[Date]],"jjjj")</f>
        <v>jeudi</v>
      </c>
      <c r="L1606" s="2">
        <f>WEEKDAY(Calendar[[#This Row],[Date]],2)</f>
        <v>4</v>
      </c>
      <c r="M1606" s="2">
        <f>DAY(Calendar[[#This Row],[Date]])</f>
        <v>23</v>
      </c>
      <c r="N1606" s="2">
        <f>Calendar[[#This Row],[Date]]-DATE(Calendar[[#This Row],[Annee]],1,1)+1</f>
        <v>144</v>
      </c>
      <c r="O1606" s="2" t="b">
        <f>IF(OR(Calendar[[#This Row],[Nom_Jour]]="Samedi",Calendar[[#This Row],[Nom_Jour]]="Dimanche"),TRUE)</f>
        <v>0</v>
      </c>
      <c r="P1606" s="1" t="b">
        <f>NOT(ISERROR(VLOOKUP(Calendar[[#This Row],[Date]],Fériés[Date Fériés],1,FALSE)))</f>
        <v>0</v>
      </c>
    </row>
    <row r="1607" spans="1:16" x14ac:dyDescent="0.3">
      <c r="A1607" s="1">
        <v>45436</v>
      </c>
      <c r="B1607" s="1" t="str">
        <f>TEXT(Calendar[[#This Row],[Date]],"aaaa")</f>
        <v>2024</v>
      </c>
      <c r="C1607" s="1" t="str">
        <f>"T"&amp;ROUNDUP(Calendar[[#This Row],[No_Mois]]/3,0)</f>
        <v>T2</v>
      </c>
      <c r="D1607">
        <f t="shared" si="27"/>
        <v>5</v>
      </c>
      <c r="E1607" s="2" t="str">
        <f>"M"&amp;Calendar[[#This Row],[No_Mois]]</f>
        <v>M5</v>
      </c>
      <c r="F1607" s="2" t="str">
        <f>Calendar[[#This Row],[Annee]]&amp;IF(LEN(Calendar[[#This Row],[No_Mois]])=1,"0"&amp;Calendar[[#This Row],[No_Mois]],Calendar[[#This Row],[No_Mois]])</f>
        <v>202405</v>
      </c>
      <c r="G1607" s="1" t="str">
        <f>TEXT(Calendar[[#This Row],[Date]],"mmmm")&amp;" "&amp;TEXT(Calendar[[#This Row],[Date]],"aa")</f>
        <v>mai 24</v>
      </c>
      <c r="H1607" s="1" t="str">
        <f>TEXT(Calendar[[#This Row],[Date]],"mmm")&amp;" "&amp;TEXT(Calendar[[#This Row],[Date]],"aa")</f>
        <v>mai 24</v>
      </c>
      <c r="I1607" s="2" t="str">
        <f>"S"&amp;IF(LEN(_xlfn.ISOWEEKNUM(Calendar[[#This Row],[Date]]))=1,"0"&amp;_xlfn.ISOWEEKNUM(Calendar[[#This Row],[Date]]),_xlfn.ISOWEEKNUM(Calendar[[#This Row],[Date]]))</f>
        <v>S21</v>
      </c>
      <c r="J1607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7" s="2" t="str">
        <f>TEXT(Calendar[[#This Row],[Date]],"jjjj")</f>
        <v>vendredi</v>
      </c>
      <c r="L1607" s="2">
        <f>WEEKDAY(Calendar[[#This Row],[Date]],2)</f>
        <v>5</v>
      </c>
      <c r="M1607" s="2">
        <f>DAY(Calendar[[#This Row],[Date]])</f>
        <v>24</v>
      </c>
      <c r="N1607" s="2">
        <f>Calendar[[#This Row],[Date]]-DATE(Calendar[[#This Row],[Annee]],1,1)+1</f>
        <v>145</v>
      </c>
      <c r="O1607" s="2" t="b">
        <f>IF(OR(Calendar[[#This Row],[Nom_Jour]]="Samedi",Calendar[[#This Row],[Nom_Jour]]="Dimanche"),TRUE)</f>
        <v>0</v>
      </c>
      <c r="P1607" s="1" t="b">
        <f>NOT(ISERROR(VLOOKUP(Calendar[[#This Row],[Date]],Fériés[Date Fériés],1,FALSE)))</f>
        <v>0</v>
      </c>
    </row>
    <row r="1608" spans="1:16" x14ac:dyDescent="0.3">
      <c r="A1608" s="1">
        <v>45437</v>
      </c>
      <c r="B1608" s="1" t="str">
        <f>TEXT(Calendar[[#This Row],[Date]],"aaaa")</f>
        <v>2024</v>
      </c>
      <c r="C1608" s="1" t="str">
        <f>"T"&amp;ROUNDUP(Calendar[[#This Row],[No_Mois]]/3,0)</f>
        <v>T2</v>
      </c>
      <c r="D1608">
        <f t="shared" si="27"/>
        <v>5</v>
      </c>
      <c r="E1608" s="2" t="str">
        <f>"M"&amp;Calendar[[#This Row],[No_Mois]]</f>
        <v>M5</v>
      </c>
      <c r="F1608" s="2" t="str">
        <f>Calendar[[#This Row],[Annee]]&amp;IF(LEN(Calendar[[#This Row],[No_Mois]])=1,"0"&amp;Calendar[[#This Row],[No_Mois]],Calendar[[#This Row],[No_Mois]])</f>
        <v>202405</v>
      </c>
      <c r="G1608" s="1" t="str">
        <f>TEXT(Calendar[[#This Row],[Date]],"mmmm")&amp;" "&amp;TEXT(Calendar[[#This Row],[Date]],"aa")</f>
        <v>mai 24</v>
      </c>
      <c r="H1608" s="1" t="str">
        <f>TEXT(Calendar[[#This Row],[Date]],"mmm")&amp;" "&amp;TEXT(Calendar[[#This Row],[Date]],"aa")</f>
        <v>mai 24</v>
      </c>
      <c r="I1608" s="2" t="str">
        <f>"S"&amp;IF(LEN(_xlfn.ISOWEEKNUM(Calendar[[#This Row],[Date]]))=1,"0"&amp;_xlfn.ISOWEEKNUM(Calendar[[#This Row],[Date]]),_xlfn.ISOWEEKNUM(Calendar[[#This Row],[Date]]))</f>
        <v>S21</v>
      </c>
      <c r="J1608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8" s="2" t="str">
        <f>TEXT(Calendar[[#This Row],[Date]],"jjjj")</f>
        <v>samedi</v>
      </c>
      <c r="L1608" s="2">
        <f>WEEKDAY(Calendar[[#This Row],[Date]],2)</f>
        <v>6</v>
      </c>
      <c r="M1608" s="2">
        <f>DAY(Calendar[[#This Row],[Date]])</f>
        <v>25</v>
      </c>
      <c r="N1608" s="2">
        <f>Calendar[[#This Row],[Date]]-DATE(Calendar[[#This Row],[Annee]],1,1)+1</f>
        <v>146</v>
      </c>
      <c r="O1608" s="2" t="b">
        <f>IF(OR(Calendar[[#This Row],[Nom_Jour]]="Samedi",Calendar[[#This Row],[Nom_Jour]]="Dimanche"),TRUE)</f>
        <v>1</v>
      </c>
      <c r="P1608" s="1" t="b">
        <f>NOT(ISERROR(VLOOKUP(Calendar[[#This Row],[Date]],Fériés[Date Fériés],1,FALSE)))</f>
        <v>0</v>
      </c>
    </row>
    <row r="1609" spans="1:16" x14ac:dyDescent="0.3">
      <c r="A1609" s="1">
        <v>45438</v>
      </c>
      <c r="B1609" s="1" t="str">
        <f>TEXT(Calendar[[#This Row],[Date]],"aaaa")</f>
        <v>2024</v>
      </c>
      <c r="C1609" s="1" t="str">
        <f>"T"&amp;ROUNDUP(Calendar[[#This Row],[No_Mois]]/3,0)</f>
        <v>T2</v>
      </c>
      <c r="D1609">
        <f t="shared" si="27"/>
        <v>5</v>
      </c>
      <c r="E1609" s="2" t="str">
        <f>"M"&amp;Calendar[[#This Row],[No_Mois]]</f>
        <v>M5</v>
      </c>
      <c r="F1609" s="2" t="str">
        <f>Calendar[[#This Row],[Annee]]&amp;IF(LEN(Calendar[[#This Row],[No_Mois]])=1,"0"&amp;Calendar[[#This Row],[No_Mois]],Calendar[[#This Row],[No_Mois]])</f>
        <v>202405</v>
      </c>
      <c r="G1609" s="1" t="str">
        <f>TEXT(Calendar[[#This Row],[Date]],"mmmm")&amp;" "&amp;TEXT(Calendar[[#This Row],[Date]],"aa")</f>
        <v>mai 24</v>
      </c>
      <c r="H1609" s="1" t="str">
        <f>TEXT(Calendar[[#This Row],[Date]],"mmm")&amp;" "&amp;TEXT(Calendar[[#This Row],[Date]],"aa")</f>
        <v>mai 24</v>
      </c>
      <c r="I1609" s="2" t="str">
        <f>"S"&amp;IF(LEN(_xlfn.ISOWEEKNUM(Calendar[[#This Row],[Date]]))=1,"0"&amp;_xlfn.ISOWEEKNUM(Calendar[[#This Row],[Date]]),_xlfn.ISOWEEKNUM(Calendar[[#This Row],[Date]]))</f>
        <v>S21</v>
      </c>
      <c r="J1609" s="2" t="str">
        <f>Calendar[[#This Row],[Annee]]&amp;"-"&amp;IF(LEN(_xlfn.ISOWEEKNUM(Calendar[[#This Row],[Date]]))=1,"0"&amp;_xlfn.ISOWEEKNUM(Calendar[[#This Row],[Date]]),_xlfn.ISOWEEKNUM(Calendar[[#This Row],[Date]]))</f>
        <v>2024-21</v>
      </c>
      <c r="K1609" s="2" t="str">
        <f>TEXT(Calendar[[#This Row],[Date]],"jjjj")</f>
        <v>dimanche</v>
      </c>
      <c r="L1609" s="2">
        <f>WEEKDAY(Calendar[[#This Row],[Date]],2)</f>
        <v>7</v>
      </c>
      <c r="M1609" s="2">
        <f>DAY(Calendar[[#This Row],[Date]])</f>
        <v>26</v>
      </c>
      <c r="N1609" s="2">
        <f>Calendar[[#This Row],[Date]]-DATE(Calendar[[#This Row],[Annee]],1,1)+1</f>
        <v>147</v>
      </c>
      <c r="O1609" s="2" t="b">
        <f>IF(OR(Calendar[[#This Row],[Nom_Jour]]="Samedi",Calendar[[#This Row],[Nom_Jour]]="Dimanche"),TRUE)</f>
        <v>1</v>
      </c>
      <c r="P1609" s="1" t="b">
        <f>NOT(ISERROR(VLOOKUP(Calendar[[#This Row],[Date]],Fériés[Date Fériés],1,FALSE)))</f>
        <v>0</v>
      </c>
    </row>
    <row r="1610" spans="1:16" x14ac:dyDescent="0.3">
      <c r="A1610" s="1">
        <v>45439</v>
      </c>
      <c r="B1610" s="1" t="str">
        <f>TEXT(Calendar[[#This Row],[Date]],"aaaa")</f>
        <v>2024</v>
      </c>
      <c r="C1610" s="1" t="str">
        <f>"T"&amp;ROUNDUP(Calendar[[#This Row],[No_Mois]]/3,0)</f>
        <v>T2</v>
      </c>
      <c r="D1610">
        <f t="shared" si="27"/>
        <v>5</v>
      </c>
      <c r="E1610" s="2" t="str">
        <f>"M"&amp;Calendar[[#This Row],[No_Mois]]</f>
        <v>M5</v>
      </c>
      <c r="F1610" s="2" t="str">
        <f>Calendar[[#This Row],[Annee]]&amp;IF(LEN(Calendar[[#This Row],[No_Mois]])=1,"0"&amp;Calendar[[#This Row],[No_Mois]],Calendar[[#This Row],[No_Mois]])</f>
        <v>202405</v>
      </c>
      <c r="G1610" s="1" t="str">
        <f>TEXT(Calendar[[#This Row],[Date]],"mmmm")&amp;" "&amp;TEXT(Calendar[[#This Row],[Date]],"aa")</f>
        <v>mai 24</v>
      </c>
      <c r="H1610" s="1" t="str">
        <f>TEXT(Calendar[[#This Row],[Date]],"mmm")&amp;" "&amp;TEXT(Calendar[[#This Row],[Date]],"aa")</f>
        <v>mai 24</v>
      </c>
      <c r="I1610" s="2" t="str">
        <f>"S"&amp;IF(LEN(_xlfn.ISOWEEKNUM(Calendar[[#This Row],[Date]]))=1,"0"&amp;_xlfn.ISOWEEKNUM(Calendar[[#This Row],[Date]]),_xlfn.ISOWEEKNUM(Calendar[[#This Row],[Date]]))</f>
        <v>S22</v>
      </c>
      <c r="J1610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0" s="2" t="str">
        <f>TEXT(Calendar[[#This Row],[Date]],"jjjj")</f>
        <v>lundi</v>
      </c>
      <c r="L1610" s="2">
        <f>WEEKDAY(Calendar[[#This Row],[Date]],2)</f>
        <v>1</v>
      </c>
      <c r="M1610" s="2">
        <f>DAY(Calendar[[#This Row],[Date]])</f>
        <v>27</v>
      </c>
      <c r="N1610" s="2">
        <f>Calendar[[#This Row],[Date]]-DATE(Calendar[[#This Row],[Annee]],1,1)+1</f>
        <v>148</v>
      </c>
      <c r="O1610" s="2" t="b">
        <f>IF(OR(Calendar[[#This Row],[Nom_Jour]]="Samedi",Calendar[[#This Row],[Nom_Jour]]="Dimanche"),TRUE)</f>
        <v>0</v>
      </c>
      <c r="P1610" s="1" t="b">
        <f>NOT(ISERROR(VLOOKUP(Calendar[[#This Row],[Date]],Fériés[Date Fériés],1,FALSE)))</f>
        <v>0</v>
      </c>
    </row>
    <row r="1611" spans="1:16" x14ac:dyDescent="0.3">
      <c r="A1611" s="1">
        <v>45440</v>
      </c>
      <c r="B1611" s="1" t="str">
        <f>TEXT(Calendar[[#This Row],[Date]],"aaaa")</f>
        <v>2024</v>
      </c>
      <c r="C1611" s="1" t="str">
        <f>"T"&amp;ROUNDUP(Calendar[[#This Row],[No_Mois]]/3,0)</f>
        <v>T2</v>
      </c>
      <c r="D1611">
        <f t="shared" si="27"/>
        <v>5</v>
      </c>
      <c r="E1611" s="2" t="str">
        <f>"M"&amp;Calendar[[#This Row],[No_Mois]]</f>
        <v>M5</v>
      </c>
      <c r="F1611" s="2" t="str">
        <f>Calendar[[#This Row],[Annee]]&amp;IF(LEN(Calendar[[#This Row],[No_Mois]])=1,"0"&amp;Calendar[[#This Row],[No_Mois]],Calendar[[#This Row],[No_Mois]])</f>
        <v>202405</v>
      </c>
      <c r="G1611" s="1" t="str">
        <f>TEXT(Calendar[[#This Row],[Date]],"mmmm")&amp;" "&amp;TEXT(Calendar[[#This Row],[Date]],"aa")</f>
        <v>mai 24</v>
      </c>
      <c r="H1611" s="1" t="str">
        <f>TEXT(Calendar[[#This Row],[Date]],"mmm")&amp;" "&amp;TEXT(Calendar[[#This Row],[Date]],"aa")</f>
        <v>mai 24</v>
      </c>
      <c r="I1611" s="2" t="str">
        <f>"S"&amp;IF(LEN(_xlfn.ISOWEEKNUM(Calendar[[#This Row],[Date]]))=1,"0"&amp;_xlfn.ISOWEEKNUM(Calendar[[#This Row],[Date]]),_xlfn.ISOWEEKNUM(Calendar[[#This Row],[Date]]))</f>
        <v>S22</v>
      </c>
      <c r="J1611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1" s="2" t="str">
        <f>TEXT(Calendar[[#This Row],[Date]],"jjjj")</f>
        <v>mardi</v>
      </c>
      <c r="L1611" s="2">
        <f>WEEKDAY(Calendar[[#This Row],[Date]],2)</f>
        <v>2</v>
      </c>
      <c r="M1611" s="2">
        <f>DAY(Calendar[[#This Row],[Date]])</f>
        <v>28</v>
      </c>
      <c r="N1611" s="2">
        <f>Calendar[[#This Row],[Date]]-DATE(Calendar[[#This Row],[Annee]],1,1)+1</f>
        <v>149</v>
      </c>
      <c r="O1611" s="2" t="b">
        <f>IF(OR(Calendar[[#This Row],[Nom_Jour]]="Samedi",Calendar[[#This Row],[Nom_Jour]]="Dimanche"),TRUE)</f>
        <v>0</v>
      </c>
      <c r="P1611" s="1" t="b">
        <f>NOT(ISERROR(VLOOKUP(Calendar[[#This Row],[Date]],Fériés[Date Fériés],1,FALSE)))</f>
        <v>0</v>
      </c>
    </row>
    <row r="1612" spans="1:16" x14ac:dyDescent="0.3">
      <c r="A1612" s="1">
        <v>45441</v>
      </c>
      <c r="B1612" s="1" t="str">
        <f>TEXT(Calendar[[#This Row],[Date]],"aaaa")</f>
        <v>2024</v>
      </c>
      <c r="C1612" s="1" t="str">
        <f>"T"&amp;ROUNDUP(Calendar[[#This Row],[No_Mois]]/3,0)</f>
        <v>T2</v>
      </c>
      <c r="D1612">
        <f t="shared" si="27"/>
        <v>5</v>
      </c>
      <c r="E1612" s="2" t="str">
        <f>"M"&amp;Calendar[[#This Row],[No_Mois]]</f>
        <v>M5</v>
      </c>
      <c r="F1612" s="2" t="str">
        <f>Calendar[[#This Row],[Annee]]&amp;IF(LEN(Calendar[[#This Row],[No_Mois]])=1,"0"&amp;Calendar[[#This Row],[No_Mois]],Calendar[[#This Row],[No_Mois]])</f>
        <v>202405</v>
      </c>
      <c r="G1612" s="1" t="str">
        <f>TEXT(Calendar[[#This Row],[Date]],"mmmm")&amp;" "&amp;TEXT(Calendar[[#This Row],[Date]],"aa")</f>
        <v>mai 24</v>
      </c>
      <c r="H1612" s="1" t="str">
        <f>TEXT(Calendar[[#This Row],[Date]],"mmm")&amp;" "&amp;TEXT(Calendar[[#This Row],[Date]],"aa")</f>
        <v>mai 24</v>
      </c>
      <c r="I1612" s="2" t="str">
        <f>"S"&amp;IF(LEN(_xlfn.ISOWEEKNUM(Calendar[[#This Row],[Date]]))=1,"0"&amp;_xlfn.ISOWEEKNUM(Calendar[[#This Row],[Date]]),_xlfn.ISOWEEKNUM(Calendar[[#This Row],[Date]]))</f>
        <v>S22</v>
      </c>
      <c r="J1612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2" s="2" t="str">
        <f>TEXT(Calendar[[#This Row],[Date]],"jjjj")</f>
        <v>mercredi</v>
      </c>
      <c r="L1612" s="2">
        <f>WEEKDAY(Calendar[[#This Row],[Date]],2)</f>
        <v>3</v>
      </c>
      <c r="M1612" s="2">
        <f>DAY(Calendar[[#This Row],[Date]])</f>
        <v>29</v>
      </c>
      <c r="N1612" s="2">
        <f>Calendar[[#This Row],[Date]]-DATE(Calendar[[#This Row],[Annee]],1,1)+1</f>
        <v>150</v>
      </c>
      <c r="O1612" s="2" t="b">
        <f>IF(OR(Calendar[[#This Row],[Nom_Jour]]="Samedi",Calendar[[#This Row],[Nom_Jour]]="Dimanche"),TRUE)</f>
        <v>0</v>
      </c>
      <c r="P1612" s="1" t="b">
        <f>NOT(ISERROR(VLOOKUP(Calendar[[#This Row],[Date]],Fériés[Date Fériés],1,FALSE)))</f>
        <v>0</v>
      </c>
    </row>
    <row r="1613" spans="1:16" x14ac:dyDescent="0.3">
      <c r="A1613" s="1">
        <v>45442</v>
      </c>
      <c r="B1613" s="1" t="str">
        <f>TEXT(Calendar[[#This Row],[Date]],"aaaa")</f>
        <v>2024</v>
      </c>
      <c r="C1613" s="1" t="str">
        <f>"T"&amp;ROUNDUP(Calendar[[#This Row],[No_Mois]]/3,0)</f>
        <v>T2</v>
      </c>
      <c r="D1613">
        <f t="shared" si="27"/>
        <v>5</v>
      </c>
      <c r="E1613" s="2" t="str">
        <f>"M"&amp;Calendar[[#This Row],[No_Mois]]</f>
        <v>M5</v>
      </c>
      <c r="F1613" s="2" t="str">
        <f>Calendar[[#This Row],[Annee]]&amp;IF(LEN(Calendar[[#This Row],[No_Mois]])=1,"0"&amp;Calendar[[#This Row],[No_Mois]],Calendar[[#This Row],[No_Mois]])</f>
        <v>202405</v>
      </c>
      <c r="G1613" s="1" t="str">
        <f>TEXT(Calendar[[#This Row],[Date]],"mmmm")&amp;" "&amp;TEXT(Calendar[[#This Row],[Date]],"aa")</f>
        <v>mai 24</v>
      </c>
      <c r="H1613" s="1" t="str">
        <f>TEXT(Calendar[[#This Row],[Date]],"mmm")&amp;" "&amp;TEXT(Calendar[[#This Row],[Date]],"aa")</f>
        <v>mai 24</v>
      </c>
      <c r="I1613" s="2" t="str">
        <f>"S"&amp;IF(LEN(_xlfn.ISOWEEKNUM(Calendar[[#This Row],[Date]]))=1,"0"&amp;_xlfn.ISOWEEKNUM(Calendar[[#This Row],[Date]]),_xlfn.ISOWEEKNUM(Calendar[[#This Row],[Date]]))</f>
        <v>S22</v>
      </c>
      <c r="J1613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3" s="2" t="str">
        <f>TEXT(Calendar[[#This Row],[Date]],"jjjj")</f>
        <v>jeudi</v>
      </c>
      <c r="L1613" s="2">
        <f>WEEKDAY(Calendar[[#This Row],[Date]],2)</f>
        <v>4</v>
      </c>
      <c r="M1613" s="2">
        <f>DAY(Calendar[[#This Row],[Date]])</f>
        <v>30</v>
      </c>
      <c r="N1613" s="2">
        <f>Calendar[[#This Row],[Date]]-DATE(Calendar[[#This Row],[Annee]],1,1)+1</f>
        <v>151</v>
      </c>
      <c r="O1613" s="2" t="b">
        <f>IF(OR(Calendar[[#This Row],[Nom_Jour]]="Samedi",Calendar[[#This Row],[Nom_Jour]]="Dimanche"),TRUE)</f>
        <v>0</v>
      </c>
      <c r="P1613" s="1" t="b">
        <f>NOT(ISERROR(VLOOKUP(Calendar[[#This Row],[Date]],Fériés[Date Fériés],1,FALSE)))</f>
        <v>0</v>
      </c>
    </row>
    <row r="1614" spans="1:16" x14ac:dyDescent="0.3">
      <c r="A1614" s="1">
        <v>45443</v>
      </c>
      <c r="B1614" s="1" t="str">
        <f>TEXT(Calendar[[#This Row],[Date]],"aaaa")</f>
        <v>2024</v>
      </c>
      <c r="C1614" s="1" t="str">
        <f>"T"&amp;ROUNDUP(Calendar[[#This Row],[No_Mois]]/3,0)</f>
        <v>T2</v>
      </c>
      <c r="D1614">
        <f t="shared" si="27"/>
        <v>5</v>
      </c>
      <c r="E1614" s="2" t="str">
        <f>"M"&amp;Calendar[[#This Row],[No_Mois]]</f>
        <v>M5</v>
      </c>
      <c r="F1614" s="2" t="str">
        <f>Calendar[[#This Row],[Annee]]&amp;IF(LEN(Calendar[[#This Row],[No_Mois]])=1,"0"&amp;Calendar[[#This Row],[No_Mois]],Calendar[[#This Row],[No_Mois]])</f>
        <v>202405</v>
      </c>
      <c r="G1614" s="1" t="str">
        <f>TEXT(Calendar[[#This Row],[Date]],"mmmm")&amp;" "&amp;TEXT(Calendar[[#This Row],[Date]],"aa")</f>
        <v>mai 24</v>
      </c>
      <c r="H1614" s="1" t="str">
        <f>TEXT(Calendar[[#This Row],[Date]],"mmm")&amp;" "&amp;TEXT(Calendar[[#This Row],[Date]],"aa")</f>
        <v>mai 24</v>
      </c>
      <c r="I1614" s="2" t="str">
        <f>"S"&amp;IF(LEN(_xlfn.ISOWEEKNUM(Calendar[[#This Row],[Date]]))=1,"0"&amp;_xlfn.ISOWEEKNUM(Calendar[[#This Row],[Date]]),_xlfn.ISOWEEKNUM(Calendar[[#This Row],[Date]]))</f>
        <v>S22</v>
      </c>
      <c r="J1614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4" s="2" t="str">
        <f>TEXT(Calendar[[#This Row],[Date]],"jjjj")</f>
        <v>vendredi</v>
      </c>
      <c r="L1614" s="2">
        <f>WEEKDAY(Calendar[[#This Row],[Date]],2)</f>
        <v>5</v>
      </c>
      <c r="M1614" s="2">
        <f>DAY(Calendar[[#This Row],[Date]])</f>
        <v>31</v>
      </c>
      <c r="N1614" s="2">
        <f>Calendar[[#This Row],[Date]]-DATE(Calendar[[#This Row],[Annee]],1,1)+1</f>
        <v>152</v>
      </c>
      <c r="O1614" s="2" t="b">
        <f>IF(OR(Calendar[[#This Row],[Nom_Jour]]="Samedi",Calendar[[#This Row],[Nom_Jour]]="Dimanche"),TRUE)</f>
        <v>0</v>
      </c>
      <c r="P1614" s="1" t="b">
        <f>NOT(ISERROR(VLOOKUP(Calendar[[#This Row],[Date]],Fériés[Date Fériés],1,FALSE)))</f>
        <v>0</v>
      </c>
    </row>
    <row r="1615" spans="1:16" x14ac:dyDescent="0.3">
      <c r="A1615" s="1">
        <v>45444</v>
      </c>
      <c r="B1615" s="1" t="str">
        <f>TEXT(Calendar[[#This Row],[Date]],"aaaa")</f>
        <v>2024</v>
      </c>
      <c r="C1615" s="1" t="str">
        <f>"T"&amp;ROUNDUP(Calendar[[#This Row],[No_Mois]]/3,0)</f>
        <v>T2</v>
      </c>
      <c r="D1615">
        <f t="shared" si="27"/>
        <v>6</v>
      </c>
      <c r="E1615" s="2" t="str">
        <f>"M"&amp;Calendar[[#This Row],[No_Mois]]</f>
        <v>M6</v>
      </c>
      <c r="F1615" s="2" t="str">
        <f>Calendar[[#This Row],[Annee]]&amp;IF(LEN(Calendar[[#This Row],[No_Mois]])=1,"0"&amp;Calendar[[#This Row],[No_Mois]],Calendar[[#This Row],[No_Mois]])</f>
        <v>202406</v>
      </c>
      <c r="G1615" s="1" t="str">
        <f>TEXT(Calendar[[#This Row],[Date]],"mmmm")&amp;" "&amp;TEXT(Calendar[[#This Row],[Date]],"aa")</f>
        <v>juin 24</v>
      </c>
      <c r="H1615" s="1" t="str">
        <f>TEXT(Calendar[[#This Row],[Date]],"mmm")&amp;" "&amp;TEXT(Calendar[[#This Row],[Date]],"aa")</f>
        <v>juin 24</v>
      </c>
      <c r="I1615" s="2" t="str">
        <f>"S"&amp;IF(LEN(_xlfn.ISOWEEKNUM(Calendar[[#This Row],[Date]]))=1,"0"&amp;_xlfn.ISOWEEKNUM(Calendar[[#This Row],[Date]]),_xlfn.ISOWEEKNUM(Calendar[[#This Row],[Date]]))</f>
        <v>S22</v>
      </c>
      <c r="J1615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5" s="2" t="str">
        <f>TEXT(Calendar[[#This Row],[Date]],"jjjj")</f>
        <v>samedi</v>
      </c>
      <c r="L1615" s="2">
        <f>WEEKDAY(Calendar[[#This Row],[Date]],2)</f>
        <v>6</v>
      </c>
      <c r="M1615" s="2">
        <f>DAY(Calendar[[#This Row],[Date]])</f>
        <v>1</v>
      </c>
      <c r="N1615" s="2">
        <f>Calendar[[#This Row],[Date]]-DATE(Calendar[[#This Row],[Annee]],1,1)+1</f>
        <v>153</v>
      </c>
      <c r="O1615" s="2" t="b">
        <f>IF(OR(Calendar[[#This Row],[Nom_Jour]]="Samedi",Calendar[[#This Row],[Nom_Jour]]="Dimanche"),TRUE)</f>
        <v>1</v>
      </c>
      <c r="P1615" s="1" t="b">
        <f>NOT(ISERROR(VLOOKUP(Calendar[[#This Row],[Date]],Fériés[Date Fériés],1,FALSE)))</f>
        <v>0</v>
      </c>
    </row>
    <row r="1616" spans="1:16" x14ac:dyDescent="0.3">
      <c r="A1616" s="1">
        <v>45445</v>
      </c>
      <c r="B1616" s="1" t="str">
        <f>TEXT(Calendar[[#This Row],[Date]],"aaaa")</f>
        <v>2024</v>
      </c>
      <c r="C1616" s="1" t="str">
        <f>"T"&amp;ROUNDUP(Calendar[[#This Row],[No_Mois]]/3,0)</f>
        <v>T2</v>
      </c>
      <c r="D1616">
        <f t="shared" si="27"/>
        <v>6</v>
      </c>
      <c r="E1616" s="2" t="str">
        <f>"M"&amp;Calendar[[#This Row],[No_Mois]]</f>
        <v>M6</v>
      </c>
      <c r="F1616" s="2" t="str">
        <f>Calendar[[#This Row],[Annee]]&amp;IF(LEN(Calendar[[#This Row],[No_Mois]])=1,"0"&amp;Calendar[[#This Row],[No_Mois]],Calendar[[#This Row],[No_Mois]])</f>
        <v>202406</v>
      </c>
      <c r="G1616" s="1" t="str">
        <f>TEXT(Calendar[[#This Row],[Date]],"mmmm")&amp;" "&amp;TEXT(Calendar[[#This Row],[Date]],"aa")</f>
        <v>juin 24</v>
      </c>
      <c r="H1616" s="1" t="str">
        <f>TEXT(Calendar[[#This Row],[Date]],"mmm")&amp;" "&amp;TEXT(Calendar[[#This Row],[Date]],"aa")</f>
        <v>juin 24</v>
      </c>
      <c r="I1616" s="2" t="str">
        <f>"S"&amp;IF(LEN(_xlfn.ISOWEEKNUM(Calendar[[#This Row],[Date]]))=1,"0"&amp;_xlfn.ISOWEEKNUM(Calendar[[#This Row],[Date]]),_xlfn.ISOWEEKNUM(Calendar[[#This Row],[Date]]))</f>
        <v>S22</v>
      </c>
      <c r="J1616" s="2" t="str">
        <f>Calendar[[#This Row],[Annee]]&amp;"-"&amp;IF(LEN(_xlfn.ISOWEEKNUM(Calendar[[#This Row],[Date]]))=1,"0"&amp;_xlfn.ISOWEEKNUM(Calendar[[#This Row],[Date]]),_xlfn.ISOWEEKNUM(Calendar[[#This Row],[Date]]))</f>
        <v>2024-22</v>
      </c>
      <c r="K1616" s="2" t="str">
        <f>TEXT(Calendar[[#This Row],[Date]],"jjjj")</f>
        <v>dimanche</v>
      </c>
      <c r="L1616" s="2">
        <f>WEEKDAY(Calendar[[#This Row],[Date]],2)</f>
        <v>7</v>
      </c>
      <c r="M1616" s="2">
        <f>DAY(Calendar[[#This Row],[Date]])</f>
        <v>2</v>
      </c>
      <c r="N1616" s="2">
        <f>Calendar[[#This Row],[Date]]-DATE(Calendar[[#This Row],[Annee]],1,1)+1</f>
        <v>154</v>
      </c>
      <c r="O1616" s="2" t="b">
        <f>IF(OR(Calendar[[#This Row],[Nom_Jour]]="Samedi",Calendar[[#This Row],[Nom_Jour]]="Dimanche"),TRUE)</f>
        <v>1</v>
      </c>
      <c r="P1616" s="1" t="b">
        <f>NOT(ISERROR(VLOOKUP(Calendar[[#This Row],[Date]],Fériés[Date Fériés],1,FALSE)))</f>
        <v>0</v>
      </c>
    </row>
    <row r="1617" spans="1:16" x14ac:dyDescent="0.3">
      <c r="A1617" s="1">
        <v>45446</v>
      </c>
      <c r="B1617" s="1" t="str">
        <f>TEXT(Calendar[[#This Row],[Date]],"aaaa")</f>
        <v>2024</v>
      </c>
      <c r="C1617" s="1" t="str">
        <f>"T"&amp;ROUNDUP(Calendar[[#This Row],[No_Mois]]/3,0)</f>
        <v>T2</v>
      </c>
      <c r="D1617">
        <f t="shared" si="27"/>
        <v>6</v>
      </c>
      <c r="E1617" s="2" t="str">
        <f>"M"&amp;Calendar[[#This Row],[No_Mois]]</f>
        <v>M6</v>
      </c>
      <c r="F1617" s="2" t="str">
        <f>Calendar[[#This Row],[Annee]]&amp;IF(LEN(Calendar[[#This Row],[No_Mois]])=1,"0"&amp;Calendar[[#This Row],[No_Mois]],Calendar[[#This Row],[No_Mois]])</f>
        <v>202406</v>
      </c>
      <c r="G1617" s="1" t="str">
        <f>TEXT(Calendar[[#This Row],[Date]],"mmmm")&amp;" "&amp;TEXT(Calendar[[#This Row],[Date]],"aa")</f>
        <v>juin 24</v>
      </c>
      <c r="H1617" s="1" t="str">
        <f>TEXT(Calendar[[#This Row],[Date]],"mmm")&amp;" "&amp;TEXT(Calendar[[#This Row],[Date]],"aa")</f>
        <v>juin 24</v>
      </c>
      <c r="I1617" s="2" t="str">
        <f>"S"&amp;IF(LEN(_xlfn.ISOWEEKNUM(Calendar[[#This Row],[Date]]))=1,"0"&amp;_xlfn.ISOWEEKNUM(Calendar[[#This Row],[Date]]),_xlfn.ISOWEEKNUM(Calendar[[#This Row],[Date]]))</f>
        <v>S23</v>
      </c>
      <c r="J1617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17" s="2" t="str">
        <f>TEXT(Calendar[[#This Row],[Date]],"jjjj")</f>
        <v>lundi</v>
      </c>
      <c r="L1617" s="2">
        <f>WEEKDAY(Calendar[[#This Row],[Date]],2)</f>
        <v>1</v>
      </c>
      <c r="M1617" s="2">
        <f>DAY(Calendar[[#This Row],[Date]])</f>
        <v>3</v>
      </c>
      <c r="N1617" s="2">
        <f>Calendar[[#This Row],[Date]]-DATE(Calendar[[#This Row],[Annee]],1,1)+1</f>
        <v>155</v>
      </c>
      <c r="O1617" s="2" t="b">
        <f>IF(OR(Calendar[[#This Row],[Nom_Jour]]="Samedi",Calendar[[#This Row],[Nom_Jour]]="Dimanche"),TRUE)</f>
        <v>0</v>
      </c>
      <c r="P1617" s="1" t="b">
        <f>NOT(ISERROR(VLOOKUP(Calendar[[#This Row],[Date]],Fériés[Date Fériés],1,FALSE)))</f>
        <v>0</v>
      </c>
    </row>
    <row r="1618" spans="1:16" x14ac:dyDescent="0.3">
      <c r="A1618" s="1">
        <v>45447</v>
      </c>
      <c r="B1618" s="1" t="str">
        <f>TEXT(Calendar[[#This Row],[Date]],"aaaa")</f>
        <v>2024</v>
      </c>
      <c r="C1618" s="1" t="str">
        <f>"T"&amp;ROUNDUP(Calendar[[#This Row],[No_Mois]]/3,0)</f>
        <v>T2</v>
      </c>
      <c r="D1618">
        <f t="shared" si="27"/>
        <v>6</v>
      </c>
      <c r="E1618" s="2" t="str">
        <f>"M"&amp;Calendar[[#This Row],[No_Mois]]</f>
        <v>M6</v>
      </c>
      <c r="F1618" s="2" t="str">
        <f>Calendar[[#This Row],[Annee]]&amp;IF(LEN(Calendar[[#This Row],[No_Mois]])=1,"0"&amp;Calendar[[#This Row],[No_Mois]],Calendar[[#This Row],[No_Mois]])</f>
        <v>202406</v>
      </c>
      <c r="G1618" s="1" t="str">
        <f>TEXT(Calendar[[#This Row],[Date]],"mmmm")&amp;" "&amp;TEXT(Calendar[[#This Row],[Date]],"aa")</f>
        <v>juin 24</v>
      </c>
      <c r="H1618" s="1" t="str">
        <f>TEXT(Calendar[[#This Row],[Date]],"mmm")&amp;" "&amp;TEXT(Calendar[[#This Row],[Date]],"aa")</f>
        <v>juin 24</v>
      </c>
      <c r="I1618" s="2" t="str">
        <f>"S"&amp;IF(LEN(_xlfn.ISOWEEKNUM(Calendar[[#This Row],[Date]]))=1,"0"&amp;_xlfn.ISOWEEKNUM(Calendar[[#This Row],[Date]]),_xlfn.ISOWEEKNUM(Calendar[[#This Row],[Date]]))</f>
        <v>S23</v>
      </c>
      <c r="J1618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18" s="2" t="str">
        <f>TEXT(Calendar[[#This Row],[Date]],"jjjj")</f>
        <v>mardi</v>
      </c>
      <c r="L1618" s="2">
        <f>WEEKDAY(Calendar[[#This Row],[Date]],2)</f>
        <v>2</v>
      </c>
      <c r="M1618" s="2">
        <f>DAY(Calendar[[#This Row],[Date]])</f>
        <v>4</v>
      </c>
      <c r="N1618" s="2">
        <f>Calendar[[#This Row],[Date]]-DATE(Calendar[[#This Row],[Annee]],1,1)+1</f>
        <v>156</v>
      </c>
      <c r="O1618" s="2" t="b">
        <f>IF(OR(Calendar[[#This Row],[Nom_Jour]]="Samedi",Calendar[[#This Row],[Nom_Jour]]="Dimanche"),TRUE)</f>
        <v>0</v>
      </c>
      <c r="P1618" s="1" t="b">
        <f>NOT(ISERROR(VLOOKUP(Calendar[[#This Row],[Date]],Fériés[Date Fériés],1,FALSE)))</f>
        <v>0</v>
      </c>
    </row>
    <row r="1619" spans="1:16" x14ac:dyDescent="0.3">
      <c r="A1619" s="1">
        <v>45448</v>
      </c>
      <c r="B1619" s="1" t="str">
        <f>TEXT(Calendar[[#This Row],[Date]],"aaaa")</f>
        <v>2024</v>
      </c>
      <c r="C1619" s="1" t="str">
        <f>"T"&amp;ROUNDUP(Calendar[[#This Row],[No_Mois]]/3,0)</f>
        <v>T2</v>
      </c>
      <c r="D1619">
        <f t="shared" si="27"/>
        <v>6</v>
      </c>
      <c r="E1619" s="2" t="str">
        <f>"M"&amp;Calendar[[#This Row],[No_Mois]]</f>
        <v>M6</v>
      </c>
      <c r="F1619" s="2" t="str">
        <f>Calendar[[#This Row],[Annee]]&amp;IF(LEN(Calendar[[#This Row],[No_Mois]])=1,"0"&amp;Calendar[[#This Row],[No_Mois]],Calendar[[#This Row],[No_Mois]])</f>
        <v>202406</v>
      </c>
      <c r="G1619" s="1" t="str">
        <f>TEXT(Calendar[[#This Row],[Date]],"mmmm")&amp;" "&amp;TEXT(Calendar[[#This Row],[Date]],"aa")</f>
        <v>juin 24</v>
      </c>
      <c r="H1619" s="1" t="str">
        <f>TEXT(Calendar[[#This Row],[Date]],"mmm")&amp;" "&amp;TEXT(Calendar[[#This Row],[Date]],"aa")</f>
        <v>juin 24</v>
      </c>
      <c r="I1619" s="2" t="str">
        <f>"S"&amp;IF(LEN(_xlfn.ISOWEEKNUM(Calendar[[#This Row],[Date]]))=1,"0"&amp;_xlfn.ISOWEEKNUM(Calendar[[#This Row],[Date]]),_xlfn.ISOWEEKNUM(Calendar[[#This Row],[Date]]))</f>
        <v>S23</v>
      </c>
      <c r="J1619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19" s="2" t="str">
        <f>TEXT(Calendar[[#This Row],[Date]],"jjjj")</f>
        <v>mercredi</v>
      </c>
      <c r="L1619" s="2">
        <f>WEEKDAY(Calendar[[#This Row],[Date]],2)</f>
        <v>3</v>
      </c>
      <c r="M1619" s="2">
        <f>DAY(Calendar[[#This Row],[Date]])</f>
        <v>5</v>
      </c>
      <c r="N1619" s="2">
        <f>Calendar[[#This Row],[Date]]-DATE(Calendar[[#This Row],[Annee]],1,1)+1</f>
        <v>157</v>
      </c>
      <c r="O1619" s="2" t="b">
        <f>IF(OR(Calendar[[#This Row],[Nom_Jour]]="Samedi",Calendar[[#This Row],[Nom_Jour]]="Dimanche"),TRUE)</f>
        <v>0</v>
      </c>
      <c r="P1619" s="1" t="b">
        <f>NOT(ISERROR(VLOOKUP(Calendar[[#This Row],[Date]],Fériés[Date Fériés],1,FALSE)))</f>
        <v>0</v>
      </c>
    </row>
    <row r="1620" spans="1:16" x14ac:dyDescent="0.3">
      <c r="A1620" s="1">
        <v>45449</v>
      </c>
      <c r="B1620" s="1" t="str">
        <f>TEXT(Calendar[[#This Row],[Date]],"aaaa")</f>
        <v>2024</v>
      </c>
      <c r="C1620" s="1" t="str">
        <f>"T"&amp;ROUNDUP(Calendar[[#This Row],[No_Mois]]/3,0)</f>
        <v>T2</v>
      </c>
      <c r="D1620">
        <f t="shared" si="27"/>
        <v>6</v>
      </c>
      <c r="E1620" s="2" t="str">
        <f>"M"&amp;Calendar[[#This Row],[No_Mois]]</f>
        <v>M6</v>
      </c>
      <c r="F1620" s="2" t="str">
        <f>Calendar[[#This Row],[Annee]]&amp;IF(LEN(Calendar[[#This Row],[No_Mois]])=1,"0"&amp;Calendar[[#This Row],[No_Mois]],Calendar[[#This Row],[No_Mois]])</f>
        <v>202406</v>
      </c>
      <c r="G1620" s="1" t="str">
        <f>TEXT(Calendar[[#This Row],[Date]],"mmmm")&amp;" "&amp;TEXT(Calendar[[#This Row],[Date]],"aa")</f>
        <v>juin 24</v>
      </c>
      <c r="H1620" s="1" t="str">
        <f>TEXT(Calendar[[#This Row],[Date]],"mmm")&amp;" "&amp;TEXT(Calendar[[#This Row],[Date]],"aa")</f>
        <v>juin 24</v>
      </c>
      <c r="I1620" s="2" t="str">
        <f>"S"&amp;IF(LEN(_xlfn.ISOWEEKNUM(Calendar[[#This Row],[Date]]))=1,"0"&amp;_xlfn.ISOWEEKNUM(Calendar[[#This Row],[Date]]),_xlfn.ISOWEEKNUM(Calendar[[#This Row],[Date]]))</f>
        <v>S23</v>
      </c>
      <c r="J1620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20" s="2" t="str">
        <f>TEXT(Calendar[[#This Row],[Date]],"jjjj")</f>
        <v>jeudi</v>
      </c>
      <c r="L1620" s="2">
        <f>WEEKDAY(Calendar[[#This Row],[Date]],2)</f>
        <v>4</v>
      </c>
      <c r="M1620" s="2">
        <f>DAY(Calendar[[#This Row],[Date]])</f>
        <v>6</v>
      </c>
      <c r="N1620" s="2">
        <f>Calendar[[#This Row],[Date]]-DATE(Calendar[[#This Row],[Annee]],1,1)+1</f>
        <v>158</v>
      </c>
      <c r="O1620" s="2" t="b">
        <f>IF(OR(Calendar[[#This Row],[Nom_Jour]]="Samedi",Calendar[[#This Row],[Nom_Jour]]="Dimanche"),TRUE)</f>
        <v>0</v>
      </c>
      <c r="P1620" s="1" t="b">
        <f>NOT(ISERROR(VLOOKUP(Calendar[[#This Row],[Date]],Fériés[Date Fériés],1,FALSE)))</f>
        <v>0</v>
      </c>
    </row>
    <row r="1621" spans="1:16" x14ac:dyDescent="0.3">
      <c r="A1621" s="1">
        <v>45450</v>
      </c>
      <c r="B1621" s="1" t="str">
        <f>TEXT(Calendar[[#This Row],[Date]],"aaaa")</f>
        <v>2024</v>
      </c>
      <c r="C1621" s="1" t="str">
        <f>"T"&amp;ROUNDUP(Calendar[[#This Row],[No_Mois]]/3,0)</f>
        <v>T2</v>
      </c>
      <c r="D1621">
        <f t="shared" si="27"/>
        <v>6</v>
      </c>
      <c r="E1621" s="2" t="str">
        <f>"M"&amp;Calendar[[#This Row],[No_Mois]]</f>
        <v>M6</v>
      </c>
      <c r="F1621" s="2" t="str">
        <f>Calendar[[#This Row],[Annee]]&amp;IF(LEN(Calendar[[#This Row],[No_Mois]])=1,"0"&amp;Calendar[[#This Row],[No_Mois]],Calendar[[#This Row],[No_Mois]])</f>
        <v>202406</v>
      </c>
      <c r="G1621" s="1" t="str">
        <f>TEXT(Calendar[[#This Row],[Date]],"mmmm")&amp;" "&amp;TEXT(Calendar[[#This Row],[Date]],"aa")</f>
        <v>juin 24</v>
      </c>
      <c r="H1621" s="1" t="str">
        <f>TEXT(Calendar[[#This Row],[Date]],"mmm")&amp;" "&amp;TEXT(Calendar[[#This Row],[Date]],"aa")</f>
        <v>juin 24</v>
      </c>
      <c r="I1621" s="2" t="str">
        <f>"S"&amp;IF(LEN(_xlfn.ISOWEEKNUM(Calendar[[#This Row],[Date]]))=1,"0"&amp;_xlfn.ISOWEEKNUM(Calendar[[#This Row],[Date]]),_xlfn.ISOWEEKNUM(Calendar[[#This Row],[Date]]))</f>
        <v>S23</v>
      </c>
      <c r="J1621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21" s="2" t="str">
        <f>TEXT(Calendar[[#This Row],[Date]],"jjjj")</f>
        <v>vendredi</v>
      </c>
      <c r="L1621" s="2">
        <f>WEEKDAY(Calendar[[#This Row],[Date]],2)</f>
        <v>5</v>
      </c>
      <c r="M1621" s="2">
        <f>DAY(Calendar[[#This Row],[Date]])</f>
        <v>7</v>
      </c>
      <c r="N1621" s="2">
        <f>Calendar[[#This Row],[Date]]-DATE(Calendar[[#This Row],[Annee]],1,1)+1</f>
        <v>159</v>
      </c>
      <c r="O1621" s="2" t="b">
        <f>IF(OR(Calendar[[#This Row],[Nom_Jour]]="Samedi",Calendar[[#This Row],[Nom_Jour]]="Dimanche"),TRUE)</f>
        <v>0</v>
      </c>
      <c r="P1621" s="1" t="b">
        <f>NOT(ISERROR(VLOOKUP(Calendar[[#This Row],[Date]],Fériés[Date Fériés],1,FALSE)))</f>
        <v>0</v>
      </c>
    </row>
    <row r="1622" spans="1:16" x14ac:dyDescent="0.3">
      <c r="A1622" s="1">
        <v>45451</v>
      </c>
      <c r="B1622" s="1" t="str">
        <f>TEXT(Calendar[[#This Row],[Date]],"aaaa")</f>
        <v>2024</v>
      </c>
      <c r="C1622" s="1" t="str">
        <f>"T"&amp;ROUNDUP(Calendar[[#This Row],[No_Mois]]/3,0)</f>
        <v>T2</v>
      </c>
      <c r="D1622">
        <f t="shared" si="27"/>
        <v>6</v>
      </c>
      <c r="E1622" s="2" t="str">
        <f>"M"&amp;Calendar[[#This Row],[No_Mois]]</f>
        <v>M6</v>
      </c>
      <c r="F1622" s="2" t="str">
        <f>Calendar[[#This Row],[Annee]]&amp;IF(LEN(Calendar[[#This Row],[No_Mois]])=1,"0"&amp;Calendar[[#This Row],[No_Mois]],Calendar[[#This Row],[No_Mois]])</f>
        <v>202406</v>
      </c>
      <c r="G1622" s="1" t="str">
        <f>TEXT(Calendar[[#This Row],[Date]],"mmmm")&amp;" "&amp;TEXT(Calendar[[#This Row],[Date]],"aa")</f>
        <v>juin 24</v>
      </c>
      <c r="H1622" s="1" t="str">
        <f>TEXT(Calendar[[#This Row],[Date]],"mmm")&amp;" "&amp;TEXT(Calendar[[#This Row],[Date]],"aa")</f>
        <v>juin 24</v>
      </c>
      <c r="I1622" s="2" t="str">
        <f>"S"&amp;IF(LEN(_xlfn.ISOWEEKNUM(Calendar[[#This Row],[Date]]))=1,"0"&amp;_xlfn.ISOWEEKNUM(Calendar[[#This Row],[Date]]),_xlfn.ISOWEEKNUM(Calendar[[#This Row],[Date]]))</f>
        <v>S23</v>
      </c>
      <c r="J1622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22" s="2" t="str">
        <f>TEXT(Calendar[[#This Row],[Date]],"jjjj")</f>
        <v>samedi</v>
      </c>
      <c r="L1622" s="2">
        <f>WEEKDAY(Calendar[[#This Row],[Date]],2)</f>
        <v>6</v>
      </c>
      <c r="M1622" s="2">
        <f>DAY(Calendar[[#This Row],[Date]])</f>
        <v>8</v>
      </c>
      <c r="N1622" s="2">
        <f>Calendar[[#This Row],[Date]]-DATE(Calendar[[#This Row],[Annee]],1,1)+1</f>
        <v>160</v>
      </c>
      <c r="O1622" s="2" t="b">
        <f>IF(OR(Calendar[[#This Row],[Nom_Jour]]="Samedi",Calendar[[#This Row],[Nom_Jour]]="Dimanche"),TRUE)</f>
        <v>1</v>
      </c>
      <c r="P1622" s="1" t="b">
        <f>NOT(ISERROR(VLOOKUP(Calendar[[#This Row],[Date]],Fériés[Date Fériés],1,FALSE)))</f>
        <v>0</v>
      </c>
    </row>
    <row r="1623" spans="1:16" x14ac:dyDescent="0.3">
      <c r="A1623" s="1">
        <v>45452</v>
      </c>
      <c r="B1623" s="1" t="str">
        <f>TEXT(Calendar[[#This Row],[Date]],"aaaa")</f>
        <v>2024</v>
      </c>
      <c r="C1623" s="1" t="str">
        <f>"T"&amp;ROUNDUP(Calendar[[#This Row],[No_Mois]]/3,0)</f>
        <v>T2</v>
      </c>
      <c r="D1623">
        <f t="shared" si="27"/>
        <v>6</v>
      </c>
      <c r="E1623" s="2" t="str">
        <f>"M"&amp;Calendar[[#This Row],[No_Mois]]</f>
        <v>M6</v>
      </c>
      <c r="F1623" s="2" t="str">
        <f>Calendar[[#This Row],[Annee]]&amp;IF(LEN(Calendar[[#This Row],[No_Mois]])=1,"0"&amp;Calendar[[#This Row],[No_Mois]],Calendar[[#This Row],[No_Mois]])</f>
        <v>202406</v>
      </c>
      <c r="G1623" s="1" t="str">
        <f>TEXT(Calendar[[#This Row],[Date]],"mmmm")&amp;" "&amp;TEXT(Calendar[[#This Row],[Date]],"aa")</f>
        <v>juin 24</v>
      </c>
      <c r="H1623" s="1" t="str">
        <f>TEXT(Calendar[[#This Row],[Date]],"mmm")&amp;" "&amp;TEXT(Calendar[[#This Row],[Date]],"aa")</f>
        <v>juin 24</v>
      </c>
      <c r="I1623" s="2" t="str">
        <f>"S"&amp;IF(LEN(_xlfn.ISOWEEKNUM(Calendar[[#This Row],[Date]]))=1,"0"&amp;_xlfn.ISOWEEKNUM(Calendar[[#This Row],[Date]]),_xlfn.ISOWEEKNUM(Calendar[[#This Row],[Date]]))</f>
        <v>S23</v>
      </c>
      <c r="J1623" s="2" t="str">
        <f>Calendar[[#This Row],[Annee]]&amp;"-"&amp;IF(LEN(_xlfn.ISOWEEKNUM(Calendar[[#This Row],[Date]]))=1,"0"&amp;_xlfn.ISOWEEKNUM(Calendar[[#This Row],[Date]]),_xlfn.ISOWEEKNUM(Calendar[[#This Row],[Date]]))</f>
        <v>2024-23</v>
      </c>
      <c r="K1623" s="2" t="str">
        <f>TEXT(Calendar[[#This Row],[Date]],"jjjj")</f>
        <v>dimanche</v>
      </c>
      <c r="L1623" s="2">
        <f>WEEKDAY(Calendar[[#This Row],[Date]],2)</f>
        <v>7</v>
      </c>
      <c r="M1623" s="2">
        <f>DAY(Calendar[[#This Row],[Date]])</f>
        <v>9</v>
      </c>
      <c r="N1623" s="2">
        <f>Calendar[[#This Row],[Date]]-DATE(Calendar[[#This Row],[Annee]],1,1)+1</f>
        <v>161</v>
      </c>
      <c r="O1623" s="2" t="b">
        <f>IF(OR(Calendar[[#This Row],[Nom_Jour]]="Samedi",Calendar[[#This Row],[Nom_Jour]]="Dimanche"),TRUE)</f>
        <v>1</v>
      </c>
      <c r="P1623" s="1" t="b">
        <f>NOT(ISERROR(VLOOKUP(Calendar[[#This Row],[Date]],Fériés[Date Fériés],1,FALSE)))</f>
        <v>0</v>
      </c>
    </row>
    <row r="1624" spans="1:16" x14ac:dyDescent="0.3">
      <c r="A1624" s="1">
        <v>45453</v>
      </c>
      <c r="B1624" s="1" t="str">
        <f>TEXT(Calendar[[#This Row],[Date]],"aaaa")</f>
        <v>2024</v>
      </c>
      <c r="C1624" s="1" t="str">
        <f>"T"&amp;ROUNDUP(Calendar[[#This Row],[No_Mois]]/3,0)</f>
        <v>T2</v>
      </c>
      <c r="D1624">
        <f t="shared" si="27"/>
        <v>6</v>
      </c>
      <c r="E1624" s="2" t="str">
        <f>"M"&amp;Calendar[[#This Row],[No_Mois]]</f>
        <v>M6</v>
      </c>
      <c r="F1624" s="2" t="str">
        <f>Calendar[[#This Row],[Annee]]&amp;IF(LEN(Calendar[[#This Row],[No_Mois]])=1,"0"&amp;Calendar[[#This Row],[No_Mois]],Calendar[[#This Row],[No_Mois]])</f>
        <v>202406</v>
      </c>
      <c r="G1624" s="1" t="str">
        <f>TEXT(Calendar[[#This Row],[Date]],"mmmm")&amp;" "&amp;TEXT(Calendar[[#This Row],[Date]],"aa")</f>
        <v>juin 24</v>
      </c>
      <c r="H1624" s="1" t="str">
        <f>TEXT(Calendar[[#This Row],[Date]],"mmm")&amp;" "&amp;TEXT(Calendar[[#This Row],[Date]],"aa")</f>
        <v>juin 24</v>
      </c>
      <c r="I1624" s="2" t="str">
        <f>"S"&amp;IF(LEN(_xlfn.ISOWEEKNUM(Calendar[[#This Row],[Date]]))=1,"0"&amp;_xlfn.ISOWEEKNUM(Calendar[[#This Row],[Date]]),_xlfn.ISOWEEKNUM(Calendar[[#This Row],[Date]]))</f>
        <v>S24</v>
      </c>
      <c r="J1624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24" s="2" t="str">
        <f>TEXT(Calendar[[#This Row],[Date]],"jjjj")</f>
        <v>lundi</v>
      </c>
      <c r="L1624" s="2">
        <f>WEEKDAY(Calendar[[#This Row],[Date]],2)</f>
        <v>1</v>
      </c>
      <c r="M1624" s="2">
        <f>DAY(Calendar[[#This Row],[Date]])</f>
        <v>10</v>
      </c>
      <c r="N1624" s="2">
        <f>Calendar[[#This Row],[Date]]-DATE(Calendar[[#This Row],[Annee]],1,1)+1</f>
        <v>162</v>
      </c>
      <c r="O1624" s="2" t="b">
        <f>IF(OR(Calendar[[#This Row],[Nom_Jour]]="Samedi",Calendar[[#This Row],[Nom_Jour]]="Dimanche"),TRUE)</f>
        <v>0</v>
      </c>
      <c r="P1624" s="1" t="b">
        <f>NOT(ISERROR(VLOOKUP(Calendar[[#This Row],[Date]],Fériés[Date Fériés],1,FALSE)))</f>
        <v>0</v>
      </c>
    </row>
    <row r="1625" spans="1:16" x14ac:dyDescent="0.3">
      <c r="A1625" s="1">
        <v>45454</v>
      </c>
      <c r="B1625" s="1" t="str">
        <f>TEXT(Calendar[[#This Row],[Date]],"aaaa")</f>
        <v>2024</v>
      </c>
      <c r="C1625" s="1" t="str">
        <f>"T"&amp;ROUNDUP(Calendar[[#This Row],[No_Mois]]/3,0)</f>
        <v>T2</v>
      </c>
      <c r="D1625">
        <f t="shared" si="27"/>
        <v>6</v>
      </c>
      <c r="E1625" s="2" t="str">
        <f>"M"&amp;Calendar[[#This Row],[No_Mois]]</f>
        <v>M6</v>
      </c>
      <c r="F1625" s="2" t="str">
        <f>Calendar[[#This Row],[Annee]]&amp;IF(LEN(Calendar[[#This Row],[No_Mois]])=1,"0"&amp;Calendar[[#This Row],[No_Mois]],Calendar[[#This Row],[No_Mois]])</f>
        <v>202406</v>
      </c>
      <c r="G1625" s="1" t="str">
        <f>TEXT(Calendar[[#This Row],[Date]],"mmmm")&amp;" "&amp;TEXT(Calendar[[#This Row],[Date]],"aa")</f>
        <v>juin 24</v>
      </c>
      <c r="H1625" s="1" t="str">
        <f>TEXT(Calendar[[#This Row],[Date]],"mmm")&amp;" "&amp;TEXT(Calendar[[#This Row],[Date]],"aa")</f>
        <v>juin 24</v>
      </c>
      <c r="I1625" s="2" t="str">
        <f>"S"&amp;IF(LEN(_xlfn.ISOWEEKNUM(Calendar[[#This Row],[Date]]))=1,"0"&amp;_xlfn.ISOWEEKNUM(Calendar[[#This Row],[Date]]),_xlfn.ISOWEEKNUM(Calendar[[#This Row],[Date]]))</f>
        <v>S24</v>
      </c>
      <c r="J1625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25" s="2" t="str">
        <f>TEXT(Calendar[[#This Row],[Date]],"jjjj")</f>
        <v>mardi</v>
      </c>
      <c r="L1625" s="2">
        <f>WEEKDAY(Calendar[[#This Row],[Date]],2)</f>
        <v>2</v>
      </c>
      <c r="M1625" s="2">
        <f>DAY(Calendar[[#This Row],[Date]])</f>
        <v>11</v>
      </c>
      <c r="N1625" s="2">
        <f>Calendar[[#This Row],[Date]]-DATE(Calendar[[#This Row],[Annee]],1,1)+1</f>
        <v>163</v>
      </c>
      <c r="O1625" s="2" t="b">
        <f>IF(OR(Calendar[[#This Row],[Nom_Jour]]="Samedi",Calendar[[#This Row],[Nom_Jour]]="Dimanche"),TRUE)</f>
        <v>0</v>
      </c>
      <c r="P1625" s="1" t="b">
        <f>NOT(ISERROR(VLOOKUP(Calendar[[#This Row],[Date]],Fériés[Date Fériés],1,FALSE)))</f>
        <v>0</v>
      </c>
    </row>
    <row r="1626" spans="1:16" x14ac:dyDescent="0.3">
      <c r="A1626" s="1">
        <v>45455</v>
      </c>
      <c r="B1626" s="1" t="str">
        <f>TEXT(Calendar[[#This Row],[Date]],"aaaa")</f>
        <v>2024</v>
      </c>
      <c r="C1626" s="1" t="str">
        <f>"T"&amp;ROUNDUP(Calendar[[#This Row],[No_Mois]]/3,0)</f>
        <v>T2</v>
      </c>
      <c r="D1626">
        <f t="shared" si="27"/>
        <v>6</v>
      </c>
      <c r="E1626" s="2" t="str">
        <f>"M"&amp;Calendar[[#This Row],[No_Mois]]</f>
        <v>M6</v>
      </c>
      <c r="F1626" s="2" t="str">
        <f>Calendar[[#This Row],[Annee]]&amp;IF(LEN(Calendar[[#This Row],[No_Mois]])=1,"0"&amp;Calendar[[#This Row],[No_Mois]],Calendar[[#This Row],[No_Mois]])</f>
        <v>202406</v>
      </c>
      <c r="G1626" s="1" t="str">
        <f>TEXT(Calendar[[#This Row],[Date]],"mmmm")&amp;" "&amp;TEXT(Calendar[[#This Row],[Date]],"aa")</f>
        <v>juin 24</v>
      </c>
      <c r="H1626" s="1" t="str">
        <f>TEXT(Calendar[[#This Row],[Date]],"mmm")&amp;" "&amp;TEXT(Calendar[[#This Row],[Date]],"aa")</f>
        <v>juin 24</v>
      </c>
      <c r="I1626" s="2" t="str">
        <f>"S"&amp;IF(LEN(_xlfn.ISOWEEKNUM(Calendar[[#This Row],[Date]]))=1,"0"&amp;_xlfn.ISOWEEKNUM(Calendar[[#This Row],[Date]]),_xlfn.ISOWEEKNUM(Calendar[[#This Row],[Date]]))</f>
        <v>S24</v>
      </c>
      <c r="J1626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26" s="2" t="str">
        <f>TEXT(Calendar[[#This Row],[Date]],"jjjj")</f>
        <v>mercredi</v>
      </c>
      <c r="L1626" s="2">
        <f>WEEKDAY(Calendar[[#This Row],[Date]],2)</f>
        <v>3</v>
      </c>
      <c r="M1626" s="2">
        <f>DAY(Calendar[[#This Row],[Date]])</f>
        <v>12</v>
      </c>
      <c r="N1626" s="2">
        <f>Calendar[[#This Row],[Date]]-DATE(Calendar[[#This Row],[Annee]],1,1)+1</f>
        <v>164</v>
      </c>
      <c r="O1626" s="2" t="b">
        <f>IF(OR(Calendar[[#This Row],[Nom_Jour]]="Samedi",Calendar[[#This Row],[Nom_Jour]]="Dimanche"),TRUE)</f>
        <v>0</v>
      </c>
      <c r="P1626" s="1" t="b">
        <f>NOT(ISERROR(VLOOKUP(Calendar[[#This Row],[Date]],Fériés[Date Fériés],1,FALSE)))</f>
        <v>0</v>
      </c>
    </row>
    <row r="1627" spans="1:16" x14ac:dyDescent="0.3">
      <c r="A1627" s="1">
        <v>45456</v>
      </c>
      <c r="B1627" s="1" t="str">
        <f>TEXT(Calendar[[#This Row],[Date]],"aaaa")</f>
        <v>2024</v>
      </c>
      <c r="C1627" s="1" t="str">
        <f>"T"&amp;ROUNDUP(Calendar[[#This Row],[No_Mois]]/3,0)</f>
        <v>T2</v>
      </c>
      <c r="D1627">
        <f t="shared" si="27"/>
        <v>6</v>
      </c>
      <c r="E1627" s="2" t="str">
        <f>"M"&amp;Calendar[[#This Row],[No_Mois]]</f>
        <v>M6</v>
      </c>
      <c r="F1627" s="2" t="str">
        <f>Calendar[[#This Row],[Annee]]&amp;IF(LEN(Calendar[[#This Row],[No_Mois]])=1,"0"&amp;Calendar[[#This Row],[No_Mois]],Calendar[[#This Row],[No_Mois]])</f>
        <v>202406</v>
      </c>
      <c r="G1627" s="1" t="str">
        <f>TEXT(Calendar[[#This Row],[Date]],"mmmm")&amp;" "&amp;TEXT(Calendar[[#This Row],[Date]],"aa")</f>
        <v>juin 24</v>
      </c>
      <c r="H1627" s="1" t="str">
        <f>TEXT(Calendar[[#This Row],[Date]],"mmm")&amp;" "&amp;TEXT(Calendar[[#This Row],[Date]],"aa")</f>
        <v>juin 24</v>
      </c>
      <c r="I1627" s="2" t="str">
        <f>"S"&amp;IF(LEN(_xlfn.ISOWEEKNUM(Calendar[[#This Row],[Date]]))=1,"0"&amp;_xlfn.ISOWEEKNUM(Calendar[[#This Row],[Date]]),_xlfn.ISOWEEKNUM(Calendar[[#This Row],[Date]]))</f>
        <v>S24</v>
      </c>
      <c r="J1627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27" s="2" t="str">
        <f>TEXT(Calendar[[#This Row],[Date]],"jjjj")</f>
        <v>jeudi</v>
      </c>
      <c r="L1627" s="2">
        <f>WEEKDAY(Calendar[[#This Row],[Date]],2)</f>
        <v>4</v>
      </c>
      <c r="M1627" s="2">
        <f>DAY(Calendar[[#This Row],[Date]])</f>
        <v>13</v>
      </c>
      <c r="N1627" s="2">
        <f>Calendar[[#This Row],[Date]]-DATE(Calendar[[#This Row],[Annee]],1,1)+1</f>
        <v>165</v>
      </c>
      <c r="O1627" s="2" t="b">
        <f>IF(OR(Calendar[[#This Row],[Nom_Jour]]="Samedi",Calendar[[#This Row],[Nom_Jour]]="Dimanche"),TRUE)</f>
        <v>0</v>
      </c>
      <c r="P1627" s="1" t="b">
        <f>NOT(ISERROR(VLOOKUP(Calendar[[#This Row],[Date]],Fériés[Date Fériés],1,FALSE)))</f>
        <v>0</v>
      </c>
    </row>
    <row r="1628" spans="1:16" x14ac:dyDescent="0.3">
      <c r="A1628" s="1">
        <v>45457</v>
      </c>
      <c r="B1628" s="1" t="str">
        <f>TEXT(Calendar[[#This Row],[Date]],"aaaa")</f>
        <v>2024</v>
      </c>
      <c r="C1628" s="1" t="str">
        <f>"T"&amp;ROUNDUP(Calendar[[#This Row],[No_Mois]]/3,0)</f>
        <v>T2</v>
      </c>
      <c r="D1628">
        <f t="shared" si="27"/>
        <v>6</v>
      </c>
      <c r="E1628" s="2" t="str">
        <f>"M"&amp;Calendar[[#This Row],[No_Mois]]</f>
        <v>M6</v>
      </c>
      <c r="F1628" s="2" t="str">
        <f>Calendar[[#This Row],[Annee]]&amp;IF(LEN(Calendar[[#This Row],[No_Mois]])=1,"0"&amp;Calendar[[#This Row],[No_Mois]],Calendar[[#This Row],[No_Mois]])</f>
        <v>202406</v>
      </c>
      <c r="G1628" s="1" t="str">
        <f>TEXT(Calendar[[#This Row],[Date]],"mmmm")&amp;" "&amp;TEXT(Calendar[[#This Row],[Date]],"aa")</f>
        <v>juin 24</v>
      </c>
      <c r="H1628" s="1" t="str">
        <f>TEXT(Calendar[[#This Row],[Date]],"mmm")&amp;" "&amp;TEXT(Calendar[[#This Row],[Date]],"aa")</f>
        <v>juin 24</v>
      </c>
      <c r="I1628" s="2" t="str">
        <f>"S"&amp;IF(LEN(_xlfn.ISOWEEKNUM(Calendar[[#This Row],[Date]]))=1,"0"&amp;_xlfn.ISOWEEKNUM(Calendar[[#This Row],[Date]]),_xlfn.ISOWEEKNUM(Calendar[[#This Row],[Date]]))</f>
        <v>S24</v>
      </c>
      <c r="J1628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28" s="2" t="str">
        <f>TEXT(Calendar[[#This Row],[Date]],"jjjj")</f>
        <v>vendredi</v>
      </c>
      <c r="L1628" s="2">
        <f>WEEKDAY(Calendar[[#This Row],[Date]],2)</f>
        <v>5</v>
      </c>
      <c r="M1628" s="2">
        <f>DAY(Calendar[[#This Row],[Date]])</f>
        <v>14</v>
      </c>
      <c r="N1628" s="2">
        <f>Calendar[[#This Row],[Date]]-DATE(Calendar[[#This Row],[Annee]],1,1)+1</f>
        <v>166</v>
      </c>
      <c r="O1628" s="2" t="b">
        <f>IF(OR(Calendar[[#This Row],[Nom_Jour]]="Samedi",Calendar[[#This Row],[Nom_Jour]]="Dimanche"),TRUE)</f>
        <v>0</v>
      </c>
      <c r="P1628" s="1" t="b">
        <f>NOT(ISERROR(VLOOKUP(Calendar[[#This Row],[Date]],Fériés[Date Fériés],1,FALSE)))</f>
        <v>0</v>
      </c>
    </row>
    <row r="1629" spans="1:16" x14ac:dyDescent="0.3">
      <c r="A1629" s="1">
        <v>45458</v>
      </c>
      <c r="B1629" s="1" t="str">
        <f>TEXT(Calendar[[#This Row],[Date]],"aaaa")</f>
        <v>2024</v>
      </c>
      <c r="C1629" s="1" t="str">
        <f>"T"&amp;ROUNDUP(Calendar[[#This Row],[No_Mois]]/3,0)</f>
        <v>T2</v>
      </c>
      <c r="D1629">
        <f t="shared" si="27"/>
        <v>6</v>
      </c>
      <c r="E1629" s="2" t="str">
        <f>"M"&amp;Calendar[[#This Row],[No_Mois]]</f>
        <v>M6</v>
      </c>
      <c r="F1629" s="2" t="str">
        <f>Calendar[[#This Row],[Annee]]&amp;IF(LEN(Calendar[[#This Row],[No_Mois]])=1,"0"&amp;Calendar[[#This Row],[No_Mois]],Calendar[[#This Row],[No_Mois]])</f>
        <v>202406</v>
      </c>
      <c r="G1629" s="1" t="str">
        <f>TEXT(Calendar[[#This Row],[Date]],"mmmm")&amp;" "&amp;TEXT(Calendar[[#This Row],[Date]],"aa")</f>
        <v>juin 24</v>
      </c>
      <c r="H1629" s="1" t="str">
        <f>TEXT(Calendar[[#This Row],[Date]],"mmm")&amp;" "&amp;TEXT(Calendar[[#This Row],[Date]],"aa")</f>
        <v>juin 24</v>
      </c>
      <c r="I1629" s="2" t="str">
        <f>"S"&amp;IF(LEN(_xlfn.ISOWEEKNUM(Calendar[[#This Row],[Date]]))=1,"0"&amp;_xlfn.ISOWEEKNUM(Calendar[[#This Row],[Date]]),_xlfn.ISOWEEKNUM(Calendar[[#This Row],[Date]]))</f>
        <v>S24</v>
      </c>
      <c r="J1629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29" s="2" t="str">
        <f>TEXT(Calendar[[#This Row],[Date]],"jjjj")</f>
        <v>samedi</v>
      </c>
      <c r="L1629" s="2">
        <f>WEEKDAY(Calendar[[#This Row],[Date]],2)</f>
        <v>6</v>
      </c>
      <c r="M1629" s="2">
        <f>DAY(Calendar[[#This Row],[Date]])</f>
        <v>15</v>
      </c>
      <c r="N1629" s="2">
        <f>Calendar[[#This Row],[Date]]-DATE(Calendar[[#This Row],[Annee]],1,1)+1</f>
        <v>167</v>
      </c>
      <c r="O1629" s="2" t="b">
        <f>IF(OR(Calendar[[#This Row],[Nom_Jour]]="Samedi",Calendar[[#This Row],[Nom_Jour]]="Dimanche"),TRUE)</f>
        <v>1</v>
      </c>
      <c r="P1629" s="1" t="b">
        <f>NOT(ISERROR(VLOOKUP(Calendar[[#This Row],[Date]],Fériés[Date Fériés],1,FALSE)))</f>
        <v>0</v>
      </c>
    </row>
    <row r="1630" spans="1:16" x14ac:dyDescent="0.3">
      <c r="A1630" s="1">
        <v>45459</v>
      </c>
      <c r="B1630" s="1" t="str">
        <f>TEXT(Calendar[[#This Row],[Date]],"aaaa")</f>
        <v>2024</v>
      </c>
      <c r="C1630" s="1" t="str">
        <f>"T"&amp;ROUNDUP(Calendar[[#This Row],[No_Mois]]/3,0)</f>
        <v>T2</v>
      </c>
      <c r="D1630">
        <f t="shared" si="27"/>
        <v>6</v>
      </c>
      <c r="E1630" s="2" t="str">
        <f>"M"&amp;Calendar[[#This Row],[No_Mois]]</f>
        <v>M6</v>
      </c>
      <c r="F1630" s="2" t="str">
        <f>Calendar[[#This Row],[Annee]]&amp;IF(LEN(Calendar[[#This Row],[No_Mois]])=1,"0"&amp;Calendar[[#This Row],[No_Mois]],Calendar[[#This Row],[No_Mois]])</f>
        <v>202406</v>
      </c>
      <c r="G1630" s="1" t="str">
        <f>TEXT(Calendar[[#This Row],[Date]],"mmmm")&amp;" "&amp;TEXT(Calendar[[#This Row],[Date]],"aa")</f>
        <v>juin 24</v>
      </c>
      <c r="H1630" s="1" t="str">
        <f>TEXT(Calendar[[#This Row],[Date]],"mmm")&amp;" "&amp;TEXT(Calendar[[#This Row],[Date]],"aa")</f>
        <v>juin 24</v>
      </c>
      <c r="I1630" s="2" t="str">
        <f>"S"&amp;IF(LEN(_xlfn.ISOWEEKNUM(Calendar[[#This Row],[Date]]))=1,"0"&amp;_xlfn.ISOWEEKNUM(Calendar[[#This Row],[Date]]),_xlfn.ISOWEEKNUM(Calendar[[#This Row],[Date]]))</f>
        <v>S24</v>
      </c>
      <c r="J1630" s="2" t="str">
        <f>Calendar[[#This Row],[Annee]]&amp;"-"&amp;IF(LEN(_xlfn.ISOWEEKNUM(Calendar[[#This Row],[Date]]))=1,"0"&amp;_xlfn.ISOWEEKNUM(Calendar[[#This Row],[Date]]),_xlfn.ISOWEEKNUM(Calendar[[#This Row],[Date]]))</f>
        <v>2024-24</v>
      </c>
      <c r="K1630" s="2" t="str">
        <f>TEXT(Calendar[[#This Row],[Date]],"jjjj")</f>
        <v>dimanche</v>
      </c>
      <c r="L1630" s="2">
        <f>WEEKDAY(Calendar[[#This Row],[Date]],2)</f>
        <v>7</v>
      </c>
      <c r="M1630" s="2">
        <f>DAY(Calendar[[#This Row],[Date]])</f>
        <v>16</v>
      </c>
      <c r="N1630" s="2">
        <f>Calendar[[#This Row],[Date]]-DATE(Calendar[[#This Row],[Annee]],1,1)+1</f>
        <v>168</v>
      </c>
      <c r="O1630" s="2" t="b">
        <f>IF(OR(Calendar[[#This Row],[Nom_Jour]]="Samedi",Calendar[[#This Row],[Nom_Jour]]="Dimanche"),TRUE)</f>
        <v>1</v>
      </c>
      <c r="P1630" s="1" t="b">
        <f>NOT(ISERROR(VLOOKUP(Calendar[[#This Row],[Date]],Fériés[Date Fériés],1,FALSE)))</f>
        <v>0</v>
      </c>
    </row>
    <row r="1631" spans="1:16" x14ac:dyDescent="0.3">
      <c r="A1631" s="1">
        <v>45460</v>
      </c>
      <c r="B1631" s="1" t="str">
        <f>TEXT(Calendar[[#This Row],[Date]],"aaaa")</f>
        <v>2024</v>
      </c>
      <c r="C1631" s="1" t="str">
        <f>"T"&amp;ROUNDUP(Calendar[[#This Row],[No_Mois]]/3,0)</f>
        <v>T2</v>
      </c>
      <c r="D1631">
        <f t="shared" si="27"/>
        <v>6</v>
      </c>
      <c r="E1631" s="2" t="str">
        <f>"M"&amp;Calendar[[#This Row],[No_Mois]]</f>
        <v>M6</v>
      </c>
      <c r="F1631" s="2" t="str">
        <f>Calendar[[#This Row],[Annee]]&amp;IF(LEN(Calendar[[#This Row],[No_Mois]])=1,"0"&amp;Calendar[[#This Row],[No_Mois]],Calendar[[#This Row],[No_Mois]])</f>
        <v>202406</v>
      </c>
      <c r="G1631" s="1" t="str">
        <f>TEXT(Calendar[[#This Row],[Date]],"mmmm")&amp;" "&amp;TEXT(Calendar[[#This Row],[Date]],"aa")</f>
        <v>juin 24</v>
      </c>
      <c r="H1631" s="1" t="str">
        <f>TEXT(Calendar[[#This Row],[Date]],"mmm")&amp;" "&amp;TEXT(Calendar[[#This Row],[Date]],"aa")</f>
        <v>juin 24</v>
      </c>
      <c r="I1631" s="2" t="str">
        <f>"S"&amp;IF(LEN(_xlfn.ISOWEEKNUM(Calendar[[#This Row],[Date]]))=1,"0"&amp;_xlfn.ISOWEEKNUM(Calendar[[#This Row],[Date]]),_xlfn.ISOWEEKNUM(Calendar[[#This Row],[Date]]))</f>
        <v>S25</v>
      </c>
      <c r="J1631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1" s="2" t="str">
        <f>TEXT(Calendar[[#This Row],[Date]],"jjjj")</f>
        <v>lundi</v>
      </c>
      <c r="L1631" s="2">
        <f>WEEKDAY(Calendar[[#This Row],[Date]],2)</f>
        <v>1</v>
      </c>
      <c r="M1631" s="2">
        <f>DAY(Calendar[[#This Row],[Date]])</f>
        <v>17</v>
      </c>
      <c r="N1631" s="2">
        <f>Calendar[[#This Row],[Date]]-DATE(Calendar[[#This Row],[Annee]],1,1)+1</f>
        <v>169</v>
      </c>
      <c r="O1631" s="2" t="b">
        <f>IF(OR(Calendar[[#This Row],[Nom_Jour]]="Samedi",Calendar[[#This Row],[Nom_Jour]]="Dimanche"),TRUE)</f>
        <v>0</v>
      </c>
      <c r="P1631" s="1" t="b">
        <f>NOT(ISERROR(VLOOKUP(Calendar[[#This Row],[Date]],Fériés[Date Fériés],1,FALSE)))</f>
        <v>0</v>
      </c>
    </row>
    <row r="1632" spans="1:16" x14ac:dyDescent="0.3">
      <c r="A1632" s="1">
        <v>45461</v>
      </c>
      <c r="B1632" s="1" t="str">
        <f>TEXT(Calendar[[#This Row],[Date]],"aaaa")</f>
        <v>2024</v>
      </c>
      <c r="C1632" s="1" t="str">
        <f>"T"&amp;ROUNDUP(Calendar[[#This Row],[No_Mois]]/3,0)</f>
        <v>T2</v>
      </c>
      <c r="D1632">
        <f t="shared" si="27"/>
        <v>6</v>
      </c>
      <c r="E1632" s="2" t="str">
        <f>"M"&amp;Calendar[[#This Row],[No_Mois]]</f>
        <v>M6</v>
      </c>
      <c r="F1632" s="2" t="str">
        <f>Calendar[[#This Row],[Annee]]&amp;IF(LEN(Calendar[[#This Row],[No_Mois]])=1,"0"&amp;Calendar[[#This Row],[No_Mois]],Calendar[[#This Row],[No_Mois]])</f>
        <v>202406</v>
      </c>
      <c r="G1632" s="1" t="str">
        <f>TEXT(Calendar[[#This Row],[Date]],"mmmm")&amp;" "&amp;TEXT(Calendar[[#This Row],[Date]],"aa")</f>
        <v>juin 24</v>
      </c>
      <c r="H1632" s="1" t="str">
        <f>TEXT(Calendar[[#This Row],[Date]],"mmm")&amp;" "&amp;TEXT(Calendar[[#This Row],[Date]],"aa")</f>
        <v>juin 24</v>
      </c>
      <c r="I1632" s="2" t="str">
        <f>"S"&amp;IF(LEN(_xlfn.ISOWEEKNUM(Calendar[[#This Row],[Date]]))=1,"0"&amp;_xlfn.ISOWEEKNUM(Calendar[[#This Row],[Date]]),_xlfn.ISOWEEKNUM(Calendar[[#This Row],[Date]]))</f>
        <v>S25</v>
      </c>
      <c r="J1632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2" s="2" t="str">
        <f>TEXT(Calendar[[#This Row],[Date]],"jjjj")</f>
        <v>mardi</v>
      </c>
      <c r="L1632" s="2">
        <f>WEEKDAY(Calendar[[#This Row],[Date]],2)</f>
        <v>2</v>
      </c>
      <c r="M1632" s="2">
        <f>DAY(Calendar[[#This Row],[Date]])</f>
        <v>18</v>
      </c>
      <c r="N1632" s="2">
        <f>Calendar[[#This Row],[Date]]-DATE(Calendar[[#This Row],[Annee]],1,1)+1</f>
        <v>170</v>
      </c>
      <c r="O1632" s="2" t="b">
        <f>IF(OR(Calendar[[#This Row],[Nom_Jour]]="Samedi",Calendar[[#This Row],[Nom_Jour]]="Dimanche"),TRUE)</f>
        <v>0</v>
      </c>
      <c r="P1632" s="1" t="b">
        <f>NOT(ISERROR(VLOOKUP(Calendar[[#This Row],[Date]],Fériés[Date Fériés],1,FALSE)))</f>
        <v>0</v>
      </c>
    </row>
    <row r="1633" spans="1:16" x14ac:dyDescent="0.3">
      <c r="A1633" s="1">
        <v>45462</v>
      </c>
      <c r="B1633" s="1" t="str">
        <f>TEXT(Calendar[[#This Row],[Date]],"aaaa")</f>
        <v>2024</v>
      </c>
      <c r="C1633" s="1" t="str">
        <f>"T"&amp;ROUNDUP(Calendar[[#This Row],[No_Mois]]/3,0)</f>
        <v>T2</v>
      </c>
      <c r="D1633">
        <f t="shared" si="27"/>
        <v>6</v>
      </c>
      <c r="E1633" s="2" t="str">
        <f>"M"&amp;Calendar[[#This Row],[No_Mois]]</f>
        <v>M6</v>
      </c>
      <c r="F1633" s="2" t="str">
        <f>Calendar[[#This Row],[Annee]]&amp;IF(LEN(Calendar[[#This Row],[No_Mois]])=1,"0"&amp;Calendar[[#This Row],[No_Mois]],Calendar[[#This Row],[No_Mois]])</f>
        <v>202406</v>
      </c>
      <c r="G1633" s="1" t="str">
        <f>TEXT(Calendar[[#This Row],[Date]],"mmmm")&amp;" "&amp;TEXT(Calendar[[#This Row],[Date]],"aa")</f>
        <v>juin 24</v>
      </c>
      <c r="H1633" s="1" t="str">
        <f>TEXT(Calendar[[#This Row],[Date]],"mmm")&amp;" "&amp;TEXT(Calendar[[#This Row],[Date]],"aa")</f>
        <v>juin 24</v>
      </c>
      <c r="I1633" s="2" t="str">
        <f>"S"&amp;IF(LEN(_xlfn.ISOWEEKNUM(Calendar[[#This Row],[Date]]))=1,"0"&amp;_xlfn.ISOWEEKNUM(Calendar[[#This Row],[Date]]),_xlfn.ISOWEEKNUM(Calendar[[#This Row],[Date]]))</f>
        <v>S25</v>
      </c>
      <c r="J1633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3" s="2" t="str">
        <f>TEXT(Calendar[[#This Row],[Date]],"jjjj")</f>
        <v>mercredi</v>
      </c>
      <c r="L1633" s="2">
        <f>WEEKDAY(Calendar[[#This Row],[Date]],2)</f>
        <v>3</v>
      </c>
      <c r="M1633" s="2">
        <f>DAY(Calendar[[#This Row],[Date]])</f>
        <v>19</v>
      </c>
      <c r="N1633" s="2">
        <f>Calendar[[#This Row],[Date]]-DATE(Calendar[[#This Row],[Annee]],1,1)+1</f>
        <v>171</v>
      </c>
      <c r="O1633" s="2" t="b">
        <f>IF(OR(Calendar[[#This Row],[Nom_Jour]]="Samedi",Calendar[[#This Row],[Nom_Jour]]="Dimanche"),TRUE)</f>
        <v>0</v>
      </c>
      <c r="P1633" s="1" t="b">
        <f>NOT(ISERROR(VLOOKUP(Calendar[[#This Row],[Date]],Fériés[Date Fériés],1,FALSE)))</f>
        <v>0</v>
      </c>
    </row>
    <row r="1634" spans="1:16" x14ac:dyDescent="0.3">
      <c r="A1634" s="1">
        <v>45463</v>
      </c>
      <c r="B1634" s="1" t="str">
        <f>TEXT(Calendar[[#This Row],[Date]],"aaaa")</f>
        <v>2024</v>
      </c>
      <c r="C1634" s="1" t="str">
        <f>"T"&amp;ROUNDUP(Calendar[[#This Row],[No_Mois]]/3,0)</f>
        <v>T2</v>
      </c>
      <c r="D1634">
        <f t="shared" si="27"/>
        <v>6</v>
      </c>
      <c r="E1634" s="2" t="str">
        <f>"M"&amp;Calendar[[#This Row],[No_Mois]]</f>
        <v>M6</v>
      </c>
      <c r="F1634" s="2" t="str">
        <f>Calendar[[#This Row],[Annee]]&amp;IF(LEN(Calendar[[#This Row],[No_Mois]])=1,"0"&amp;Calendar[[#This Row],[No_Mois]],Calendar[[#This Row],[No_Mois]])</f>
        <v>202406</v>
      </c>
      <c r="G1634" s="1" t="str">
        <f>TEXT(Calendar[[#This Row],[Date]],"mmmm")&amp;" "&amp;TEXT(Calendar[[#This Row],[Date]],"aa")</f>
        <v>juin 24</v>
      </c>
      <c r="H1634" s="1" t="str">
        <f>TEXT(Calendar[[#This Row],[Date]],"mmm")&amp;" "&amp;TEXT(Calendar[[#This Row],[Date]],"aa")</f>
        <v>juin 24</v>
      </c>
      <c r="I1634" s="2" t="str">
        <f>"S"&amp;IF(LEN(_xlfn.ISOWEEKNUM(Calendar[[#This Row],[Date]]))=1,"0"&amp;_xlfn.ISOWEEKNUM(Calendar[[#This Row],[Date]]),_xlfn.ISOWEEKNUM(Calendar[[#This Row],[Date]]))</f>
        <v>S25</v>
      </c>
      <c r="J1634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4" s="2" t="str">
        <f>TEXT(Calendar[[#This Row],[Date]],"jjjj")</f>
        <v>jeudi</v>
      </c>
      <c r="L1634" s="2">
        <f>WEEKDAY(Calendar[[#This Row],[Date]],2)</f>
        <v>4</v>
      </c>
      <c r="M1634" s="2">
        <f>DAY(Calendar[[#This Row],[Date]])</f>
        <v>20</v>
      </c>
      <c r="N1634" s="2">
        <f>Calendar[[#This Row],[Date]]-DATE(Calendar[[#This Row],[Annee]],1,1)+1</f>
        <v>172</v>
      </c>
      <c r="O1634" s="2" t="b">
        <f>IF(OR(Calendar[[#This Row],[Nom_Jour]]="Samedi",Calendar[[#This Row],[Nom_Jour]]="Dimanche"),TRUE)</f>
        <v>0</v>
      </c>
      <c r="P1634" s="1" t="b">
        <f>NOT(ISERROR(VLOOKUP(Calendar[[#This Row],[Date]],Fériés[Date Fériés],1,FALSE)))</f>
        <v>0</v>
      </c>
    </row>
    <row r="1635" spans="1:16" x14ac:dyDescent="0.3">
      <c r="A1635" s="1">
        <v>45464</v>
      </c>
      <c r="B1635" s="1" t="str">
        <f>TEXT(Calendar[[#This Row],[Date]],"aaaa")</f>
        <v>2024</v>
      </c>
      <c r="C1635" s="1" t="str">
        <f>"T"&amp;ROUNDUP(Calendar[[#This Row],[No_Mois]]/3,0)</f>
        <v>T2</v>
      </c>
      <c r="D1635">
        <f t="shared" si="27"/>
        <v>6</v>
      </c>
      <c r="E1635" s="2" t="str">
        <f>"M"&amp;Calendar[[#This Row],[No_Mois]]</f>
        <v>M6</v>
      </c>
      <c r="F1635" s="2" t="str">
        <f>Calendar[[#This Row],[Annee]]&amp;IF(LEN(Calendar[[#This Row],[No_Mois]])=1,"0"&amp;Calendar[[#This Row],[No_Mois]],Calendar[[#This Row],[No_Mois]])</f>
        <v>202406</v>
      </c>
      <c r="G1635" s="1" t="str">
        <f>TEXT(Calendar[[#This Row],[Date]],"mmmm")&amp;" "&amp;TEXT(Calendar[[#This Row],[Date]],"aa")</f>
        <v>juin 24</v>
      </c>
      <c r="H1635" s="1" t="str">
        <f>TEXT(Calendar[[#This Row],[Date]],"mmm")&amp;" "&amp;TEXT(Calendar[[#This Row],[Date]],"aa")</f>
        <v>juin 24</v>
      </c>
      <c r="I1635" s="2" t="str">
        <f>"S"&amp;IF(LEN(_xlfn.ISOWEEKNUM(Calendar[[#This Row],[Date]]))=1,"0"&amp;_xlfn.ISOWEEKNUM(Calendar[[#This Row],[Date]]),_xlfn.ISOWEEKNUM(Calendar[[#This Row],[Date]]))</f>
        <v>S25</v>
      </c>
      <c r="J1635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5" s="2" t="str">
        <f>TEXT(Calendar[[#This Row],[Date]],"jjjj")</f>
        <v>vendredi</v>
      </c>
      <c r="L1635" s="2">
        <f>WEEKDAY(Calendar[[#This Row],[Date]],2)</f>
        <v>5</v>
      </c>
      <c r="M1635" s="2">
        <f>DAY(Calendar[[#This Row],[Date]])</f>
        <v>21</v>
      </c>
      <c r="N1635" s="2">
        <f>Calendar[[#This Row],[Date]]-DATE(Calendar[[#This Row],[Annee]],1,1)+1</f>
        <v>173</v>
      </c>
      <c r="O1635" s="2" t="b">
        <f>IF(OR(Calendar[[#This Row],[Nom_Jour]]="Samedi",Calendar[[#This Row],[Nom_Jour]]="Dimanche"),TRUE)</f>
        <v>0</v>
      </c>
      <c r="P1635" s="1" t="b">
        <f>NOT(ISERROR(VLOOKUP(Calendar[[#This Row],[Date]],Fériés[Date Fériés],1,FALSE)))</f>
        <v>0</v>
      </c>
    </row>
    <row r="1636" spans="1:16" x14ac:dyDescent="0.3">
      <c r="A1636" s="1">
        <v>45465</v>
      </c>
      <c r="B1636" s="1" t="str">
        <f>TEXT(Calendar[[#This Row],[Date]],"aaaa")</f>
        <v>2024</v>
      </c>
      <c r="C1636" s="1" t="str">
        <f>"T"&amp;ROUNDUP(Calendar[[#This Row],[No_Mois]]/3,0)</f>
        <v>T2</v>
      </c>
      <c r="D1636">
        <f t="shared" si="27"/>
        <v>6</v>
      </c>
      <c r="E1636" s="2" t="str">
        <f>"M"&amp;Calendar[[#This Row],[No_Mois]]</f>
        <v>M6</v>
      </c>
      <c r="F1636" s="2" t="str">
        <f>Calendar[[#This Row],[Annee]]&amp;IF(LEN(Calendar[[#This Row],[No_Mois]])=1,"0"&amp;Calendar[[#This Row],[No_Mois]],Calendar[[#This Row],[No_Mois]])</f>
        <v>202406</v>
      </c>
      <c r="G1636" s="1" t="str">
        <f>TEXT(Calendar[[#This Row],[Date]],"mmmm")&amp;" "&amp;TEXT(Calendar[[#This Row],[Date]],"aa")</f>
        <v>juin 24</v>
      </c>
      <c r="H1636" s="1" t="str">
        <f>TEXT(Calendar[[#This Row],[Date]],"mmm")&amp;" "&amp;TEXT(Calendar[[#This Row],[Date]],"aa")</f>
        <v>juin 24</v>
      </c>
      <c r="I1636" s="2" t="str">
        <f>"S"&amp;IF(LEN(_xlfn.ISOWEEKNUM(Calendar[[#This Row],[Date]]))=1,"0"&amp;_xlfn.ISOWEEKNUM(Calendar[[#This Row],[Date]]),_xlfn.ISOWEEKNUM(Calendar[[#This Row],[Date]]))</f>
        <v>S25</v>
      </c>
      <c r="J1636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6" s="2" t="str">
        <f>TEXT(Calendar[[#This Row],[Date]],"jjjj")</f>
        <v>samedi</v>
      </c>
      <c r="L1636" s="2">
        <f>WEEKDAY(Calendar[[#This Row],[Date]],2)</f>
        <v>6</v>
      </c>
      <c r="M1636" s="2">
        <f>DAY(Calendar[[#This Row],[Date]])</f>
        <v>22</v>
      </c>
      <c r="N1636" s="2">
        <f>Calendar[[#This Row],[Date]]-DATE(Calendar[[#This Row],[Annee]],1,1)+1</f>
        <v>174</v>
      </c>
      <c r="O1636" s="2" t="b">
        <f>IF(OR(Calendar[[#This Row],[Nom_Jour]]="Samedi",Calendar[[#This Row],[Nom_Jour]]="Dimanche"),TRUE)</f>
        <v>1</v>
      </c>
      <c r="P1636" s="1" t="b">
        <f>NOT(ISERROR(VLOOKUP(Calendar[[#This Row],[Date]],Fériés[Date Fériés],1,FALSE)))</f>
        <v>0</v>
      </c>
    </row>
    <row r="1637" spans="1:16" x14ac:dyDescent="0.3">
      <c r="A1637" s="1">
        <v>45466</v>
      </c>
      <c r="B1637" s="1" t="str">
        <f>TEXT(Calendar[[#This Row],[Date]],"aaaa")</f>
        <v>2024</v>
      </c>
      <c r="C1637" s="1" t="str">
        <f>"T"&amp;ROUNDUP(Calendar[[#This Row],[No_Mois]]/3,0)</f>
        <v>T2</v>
      </c>
      <c r="D1637">
        <f t="shared" si="27"/>
        <v>6</v>
      </c>
      <c r="E1637" s="2" t="str">
        <f>"M"&amp;Calendar[[#This Row],[No_Mois]]</f>
        <v>M6</v>
      </c>
      <c r="F1637" s="2" t="str">
        <f>Calendar[[#This Row],[Annee]]&amp;IF(LEN(Calendar[[#This Row],[No_Mois]])=1,"0"&amp;Calendar[[#This Row],[No_Mois]],Calendar[[#This Row],[No_Mois]])</f>
        <v>202406</v>
      </c>
      <c r="G1637" s="1" t="str">
        <f>TEXT(Calendar[[#This Row],[Date]],"mmmm")&amp;" "&amp;TEXT(Calendar[[#This Row],[Date]],"aa")</f>
        <v>juin 24</v>
      </c>
      <c r="H1637" s="1" t="str">
        <f>TEXT(Calendar[[#This Row],[Date]],"mmm")&amp;" "&amp;TEXT(Calendar[[#This Row],[Date]],"aa")</f>
        <v>juin 24</v>
      </c>
      <c r="I1637" s="2" t="str">
        <f>"S"&amp;IF(LEN(_xlfn.ISOWEEKNUM(Calendar[[#This Row],[Date]]))=1,"0"&amp;_xlfn.ISOWEEKNUM(Calendar[[#This Row],[Date]]),_xlfn.ISOWEEKNUM(Calendar[[#This Row],[Date]]))</f>
        <v>S25</v>
      </c>
      <c r="J1637" s="2" t="str">
        <f>Calendar[[#This Row],[Annee]]&amp;"-"&amp;IF(LEN(_xlfn.ISOWEEKNUM(Calendar[[#This Row],[Date]]))=1,"0"&amp;_xlfn.ISOWEEKNUM(Calendar[[#This Row],[Date]]),_xlfn.ISOWEEKNUM(Calendar[[#This Row],[Date]]))</f>
        <v>2024-25</v>
      </c>
      <c r="K1637" s="2" t="str">
        <f>TEXT(Calendar[[#This Row],[Date]],"jjjj")</f>
        <v>dimanche</v>
      </c>
      <c r="L1637" s="2">
        <f>WEEKDAY(Calendar[[#This Row],[Date]],2)</f>
        <v>7</v>
      </c>
      <c r="M1637" s="2">
        <f>DAY(Calendar[[#This Row],[Date]])</f>
        <v>23</v>
      </c>
      <c r="N1637" s="2">
        <f>Calendar[[#This Row],[Date]]-DATE(Calendar[[#This Row],[Annee]],1,1)+1</f>
        <v>175</v>
      </c>
      <c r="O1637" s="2" t="b">
        <f>IF(OR(Calendar[[#This Row],[Nom_Jour]]="Samedi",Calendar[[#This Row],[Nom_Jour]]="Dimanche"),TRUE)</f>
        <v>1</v>
      </c>
      <c r="P1637" s="1" t="b">
        <f>NOT(ISERROR(VLOOKUP(Calendar[[#This Row],[Date]],Fériés[Date Fériés],1,FALSE)))</f>
        <v>0</v>
      </c>
    </row>
    <row r="1638" spans="1:16" x14ac:dyDescent="0.3">
      <c r="A1638" s="1">
        <v>45467</v>
      </c>
      <c r="B1638" s="1" t="str">
        <f>TEXT(Calendar[[#This Row],[Date]],"aaaa")</f>
        <v>2024</v>
      </c>
      <c r="C1638" s="1" t="str">
        <f>"T"&amp;ROUNDUP(Calendar[[#This Row],[No_Mois]]/3,0)</f>
        <v>T2</v>
      </c>
      <c r="D1638">
        <f t="shared" si="27"/>
        <v>6</v>
      </c>
      <c r="E1638" s="2" t="str">
        <f>"M"&amp;Calendar[[#This Row],[No_Mois]]</f>
        <v>M6</v>
      </c>
      <c r="F1638" s="2" t="str">
        <f>Calendar[[#This Row],[Annee]]&amp;IF(LEN(Calendar[[#This Row],[No_Mois]])=1,"0"&amp;Calendar[[#This Row],[No_Mois]],Calendar[[#This Row],[No_Mois]])</f>
        <v>202406</v>
      </c>
      <c r="G1638" s="1" t="str">
        <f>TEXT(Calendar[[#This Row],[Date]],"mmmm")&amp;" "&amp;TEXT(Calendar[[#This Row],[Date]],"aa")</f>
        <v>juin 24</v>
      </c>
      <c r="H1638" s="1" t="str">
        <f>TEXT(Calendar[[#This Row],[Date]],"mmm")&amp;" "&amp;TEXT(Calendar[[#This Row],[Date]],"aa")</f>
        <v>juin 24</v>
      </c>
      <c r="I1638" s="2" t="str">
        <f>"S"&amp;IF(LEN(_xlfn.ISOWEEKNUM(Calendar[[#This Row],[Date]]))=1,"0"&amp;_xlfn.ISOWEEKNUM(Calendar[[#This Row],[Date]]),_xlfn.ISOWEEKNUM(Calendar[[#This Row],[Date]]))</f>
        <v>S26</v>
      </c>
      <c r="J1638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38" s="2" t="str">
        <f>TEXT(Calendar[[#This Row],[Date]],"jjjj")</f>
        <v>lundi</v>
      </c>
      <c r="L1638" s="2">
        <f>WEEKDAY(Calendar[[#This Row],[Date]],2)</f>
        <v>1</v>
      </c>
      <c r="M1638" s="2">
        <f>DAY(Calendar[[#This Row],[Date]])</f>
        <v>24</v>
      </c>
      <c r="N1638" s="2">
        <f>Calendar[[#This Row],[Date]]-DATE(Calendar[[#This Row],[Annee]],1,1)+1</f>
        <v>176</v>
      </c>
      <c r="O1638" s="2" t="b">
        <f>IF(OR(Calendar[[#This Row],[Nom_Jour]]="Samedi",Calendar[[#This Row],[Nom_Jour]]="Dimanche"),TRUE)</f>
        <v>0</v>
      </c>
      <c r="P1638" s="1" t="b">
        <f>NOT(ISERROR(VLOOKUP(Calendar[[#This Row],[Date]],Fériés[Date Fériés],1,FALSE)))</f>
        <v>0</v>
      </c>
    </row>
    <row r="1639" spans="1:16" x14ac:dyDescent="0.3">
      <c r="A1639" s="1">
        <v>45468</v>
      </c>
      <c r="B1639" s="1" t="str">
        <f>TEXT(Calendar[[#This Row],[Date]],"aaaa")</f>
        <v>2024</v>
      </c>
      <c r="C1639" s="1" t="str">
        <f>"T"&amp;ROUNDUP(Calendar[[#This Row],[No_Mois]]/3,0)</f>
        <v>T2</v>
      </c>
      <c r="D1639">
        <f t="shared" si="27"/>
        <v>6</v>
      </c>
      <c r="E1639" s="2" t="str">
        <f>"M"&amp;Calendar[[#This Row],[No_Mois]]</f>
        <v>M6</v>
      </c>
      <c r="F1639" s="2" t="str">
        <f>Calendar[[#This Row],[Annee]]&amp;IF(LEN(Calendar[[#This Row],[No_Mois]])=1,"0"&amp;Calendar[[#This Row],[No_Mois]],Calendar[[#This Row],[No_Mois]])</f>
        <v>202406</v>
      </c>
      <c r="G1639" s="1" t="str">
        <f>TEXT(Calendar[[#This Row],[Date]],"mmmm")&amp;" "&amp;TEXT(Calendar[[#This Row],[Date]],"aa")</f>
        <v>juin 24</v>
      </c>
      <c r="H1639" s="1" t="str">
        <f>TEXT(Calendar[[#This Row],[Date]],"mmm")&amp;" "&amp;TEXT(Calendar[[#This Row],[Date]],"aa")</f>
        <v>juin 24</v>
      </c>
      <c r="I1639" s="2" t="str">
        <f>"S"&amp;IF(LEN(_xlfn.ISOWEEKNUM(Calendar[[#This Row],[Date]]))=1,"0"&amp;_xlfn.ISOWEEKNUM(Calendar[[#This Row],[Date]]),_xlfn.ISOWEEKNUM(Calendar[[#This Row],[Date]]))</f>
        <v>S26</v>
      </c>
      <c r="J1639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39" s="2" t="str">
        <f>TEXT(Calendar[[#This Row],[Date]],"jjjj")</f>
        <v>mardi</v>
      </c>
      <c r="L1639" s="2">
        <f>WEEKDAY(Calendar[[#This Row],[Date]],2)</f>
        <v>2</v>
      </c>
      <c r="M1639" s="2">
        <f>DAY(Calendar[[#This Row],[Date]])</f>
        <v>25</v>
      </c>
      <c r="N1639" s="2">
        <f>Calendar[[#This Row],[Date]]-DATE(Calendar[[#This Row],[Annee]],1,1)+1</f>
        <v>177</v>
      </c>
      <c r="O1639" s="2" t="b">
        <f>IF(OR(Calendar[[#This Row],[Nom_Jour]]="Samedi",Calendar[[#This Row],[Nom_Jour]]="Dimanche"),TRUE)</f>
        <v>0</v>
      </c>
      <c r="P1639" s="1" t="b">
        <f>NOT(ISERROR(VLOOKUP(Calendar[[#This Row],[Date]],Fériés[Date Fériés],1,FALSE)))</f>
        <v>0</v>
      </c>
    </row>
    <row r="1640" spans="1:16" x14ac:dyDescent="0.3">
      <c r="A1640" s="1">
        <v>45469</v>
      </c>
      <c r="B1640" s="1" t="str">
        <f>TEXT(Calendar[[#This Row],[Date]],"aaaa")</f>
        <v>2024</v>
      </c>
      <c r="C1640" s="1" t="str">
        <f>"T"&amp;ROUNDUP(Calendar[[#This Row],[No_Mois]]/3,0)</f>
        <v>T2</v>
      </c>
      <c r="D1640">
        <f t="shared" si="27"/>
        <v>6</v>
      </c>
      <c r="E1640" s="2" t="str">
        <f>"M"&amp;Calendar[[#This Row],[No_Mois]]</f>
        <v>M6</v>
      </c>
      <c r="F1640" s="2" t="str">
        <f>Calendar[[#This Row],[Annee]]&amp;IF(LEN(Calendar[[#This Row],[No_Mois]])=1,"0"&amp;Calendar[[#This Row],[No_Mois]],Calendar[[#This Row],[No_Mois]])</f>
        <v>202406</v>
      </c>
      <c r="G1640" s="1" t="str">
        <f>TEXT(Calendar[[#This Row],[Date]],"mmmm")&amp;" "&amp;TEXT(Calendar[[#This Row],[Date]],"aa")</f>
        <v>juin 24</v>
      </c>
      <c r="H1640" s="1" t="str">
        <f>TEXT(Calendar[[#This Row],[Date]],"mmm")&amp;" "&amp;TEXT(Calendar[[#This Row],[Date]],"aa")</f>
        <v>juin 24</v>
      </c>
      <c r="I1640" s="2" t="str">
        <f>"S"&amp;IF(LEN(_xlfn.ISOWEEKNUM(Calendar[[#This Row],[Date]]))=1,"0"&amp;_xlfn.ISOWEEKNUM(Calendar[[#This Row],[Date]]),_xlfn.ISOWEEKNUM(Calendar[[#This Row],[Date]]))</f>
        <v>S26</v>
      </c>
      <c r="J1640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40" s="2" t="str">
        <f>TEXT(Calendar[[#This Row],[Date]],"jjjj")</f>
        <v>mercredi</v>
      </c>
      <c r="L1640" s="2">
        <f>WEEKDAY(Calendar[[#This Row],[Date]],2)</f>
        <v>3</v>
      </c>
      <c r="M1640" s="2">
        <f>DAY(Calendar[[#This Row],[Date]])</f>
        <v>26</v>
      </c>
      <c r="N1640" s="2">
        <f>Calendar[[#This Row],[Date]]-DATE(Calendar[[#This Row],[Annee]],1,1)+1</f>
        <v>178</v>
      </c>
      <c r="O1640" s="2" t="b">
        <f>IF(OR(Calendar[[#This Row],[Nom_Jour]]="Samedi",Calendar[[#This Row],[Nom_Jour]]="Dimanche"),TRUE)</f>
        <v>0</v>
      </c>
      <c r="P1640" s="1" t="b">
        <f>NOT(ISERROR(VLOOKUP(Calendar[[#This Row],[Date]],Fériés[Date Fériés],1,FALSE)))</f>
        <v>0</v>
      </c>
    </row>
    <row r="1641" spans="1:16" x14ac:dyDescent="0.3">
      <c r="A1641" s="1">
        <v>45470</v>
      </c>
      <c r="B1641" s="1" t="str">
        <f>TEXT(Calendar[[#This Row],[Date]],"aaaa")</f>
        <v>2024</v>
      </c>
      <c r="C1641" s="1" t="str">
        <f>"T"&amp;ROUNDUP(Calendar[[#This Row],[No_Mois]]/3,0)</f>
        <v>T2</v>
      </c>
      <c r="D1641">
        <f t="shared" si="27"/>
        <v>6</v>
      </c>
      <c r="E1641" s="2" t="str">
        <f>"M"&amp;Calendar[[#This Row],[No_Mois]]</f>
        <v>M6</v>
      </c>
      <c r="F1641" s="2" t="str">
        <f>Calendar[[#This Row],[Annee]]&amp;IF(LEN(Calendar[[#This Row],[No_Mois]])=1,"0"&amp;Calendar[[#This Row],[No_Mois]],Calendar[[#This Row],[No_Mois]])</f>
        <v>202406</v>
      </c>
      <c r="G1641" s="1" t="str">
        <f>TEXT(Calendar[[#This Row],[Date]],"mmmm")&amp;" "&amp;TEXT(Calendar[[#This Row],[Date]],"aa")</f>
        <v>juin 24</v>
      </c>
      <c r="H1641" s="1" t="str">
        <f>TEXT(Calendar[[#This Row],[Date]],"mmm")&amp;" "&amp;TEXT(Calendar[[#This Row],[Date]],"aa")</f>
        <v>juin 24</v>
      </c>
      <c r="I1641" s="2" t="str">
        <f>"S"&amp;IF(LEN(_xlfn.ISOWEEKNUM(Calendar[[#This Row],[Date]]))=1,"0"&amp;_xlfn.ISOWEEKNUM(Calendar[[#This Row],[Date]]),_xlfn.ISOWEEKNUM(Calendar[[#This Row],[Date]]))</f>
        <v>S26</v>
      </c>
      <c r="J1641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41" s="2" t="str">
        <f>TEXT(Calendar[[#This Row],[Date]],"jjjj")</f>
        <v>jeudi</v>
      </c>
      <c r="L1641" s="2">
        <f>WEEKDAY(Calendar[[#This Row],[Date]],2)</f>
        <v>4</v>
      </c>
      <c r="M1641" s="2">
        <f>DAY(Calendar[[#This Row],[Date]])</f>
        <v>27</v>
      </c>
      <c r="N1641" s="2">
        <f>Calendar[[#This Row],[Date]]-DATE(Calendar[[#This Row],[Annee]],1,1)+1</f>
        <v>179</v>
      </c>
      <c r="O1641" s="2" t="b">
        <f>IF(OR(Calendar[[#This Row],[Nom_Jour]]="Samedi",Calendar[[#This Row],[Nom_Jour]]="Dimanche"),TRUE)</f>
        <v>0</v>
      </c>
      <c r="P1641" s="1" t="b">
        <f>NOT(ISERROR(VLOOKUP(Calendar[[#This Row],[Date]],Fériés[Date Fériés],1,FALSE)))</f>
        <v>0</v>
      </c>
    </row>
    <row r="1642" spans="1:16" x14ac:dyDescent="0.3">
      <c r="A1642" s="1">
        <v>45471</v>
      </c>
      <c r="B1642" s="1" t="str">
        <f>TEXT(Calendar[[#This Row],[Date]],"aaaa")</f>
        <v>2024</v>
      </c>
      <c r="C1642" s="1" t="str">
        <f>"T"&amp;ROUNDUP(Calendar[[#This Row],[No_Mois]]/3,0)</f>
        <v>T2</v>
      </c>
      <c r="D1642">
        <f t="shared" si="27"/>
        <v>6</v>
      </c>
      <c r="E1642" s="2" t="str">
        <f>"M"&amp;Calendar[[#This Row],[No_Mois]]</f>
        <v>M6</v>
      </c>
      <c r="F1642" s="2" t="str">
        <f>Calendar[[#This Row],[Annee]]&amp;IF(LEN(Calendar[[#This Row],[No_Mois]])=1,"0"&amp;Calendar[[#This Row],[No_Mois]],Calendar[[#This Row],[No_Mois]])</f>
        <v>202406</v>
      </c>
      <c r="G1642" s="1" t="str">
        <f>TEXT(Calendar[[#This Row],[Date]],"mmmm")&amp;" "&amp;TEXT(Calendar[[#This Row],[Date]],"aa")</f>
        <v>juin 24</v>
      </c>
      <c r="H1642" s="1" t="str">
        <f>TEXT(Calendar[[#This Row],[Date]],"mmm")&amp;" "&amp;TEXT(Calendar[[#This Row],[Date]],"aa")</f>
        <v>juin 24</v>
      </c>
      <c r="I1642" s="2" t="str">
        <f>"S"&amp;IF(LEN(_xlfn.ISOWEEKNUM(Calendar[[#This Row],[Date]]))=1,"0"&amp;_xlfn.ISOWEEKNUM(Calendar[[#This Row],[Date]]),_xlfn.ISOWEEKNUM(Calendar[[#This Row],[Date]]))</f>
        <v>S26</v>
      </c>
      <c r="J1642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42" s="2" t="str">
        <f>TEXT(Calendar[[#This Row],[Date]],"jjjj")</f>
        <v>vendredi</v>
      </c>
      <c r="L1642" s="2">
        <f>WEEKDAY(Calendar[[#This Row],[Date]],2)</f>
        <v>5</v>
      </c>
      <c r="M1642" s="2">
        <f>DAY(Calendar[[#This Row],[Date]])</f>
        <v>28</v>
      </c>
      <c r="N1642" s="2">
        <f>Calendar[[#This Row],[Date]]-DATE(Calendar[[#This Row],[Annee]],1,1)+1</f>
        <v>180</v>
      </c>
      <c r="O1642" s="2" t="b">
        <f>IF(OR(Calendar[[#This Row],[Nom_Jour]]="Samedi",Calendar[[#This Row],[Nom_Jour]]="Dimanche"),TRUE)</f>
        <v>0</v>
      </c>
      <c r="P1642" s="1" t="b">
        <f>NOT(ISERROR(VLOOKUP(Calendar[[#This Row],[Date]],Fériés[Date Fériés],1,FALSE)))</f>
        <v>0</v>
      </c>
    </row>
    <row r="1643" spans="1:16" x14ac:dyDescent="0.3">
      <c r="A1643" s="1">
        <v>45472</v>
      </c>
      <c r="B1643" s="1" t="str">
        <f>TEXT(Calendar[[#This Row],[Date]],"aaaa")</f>
        <v>2024</v>
      </c>
      <c r="C1643" s="1" t="str">
        <f>"T"&amp;ROUNDUP(Calendar[[#This Row],[No_Mois]]/3,0)</f>
        <v>T2</v>
      </c>
      <c r="D1643">
        <f t="shared" si="27"/>
        <v>6</v>
      </c>
      <c r="E1643" s="2" t="str">
        <f>"M"&amp;Calendar[[#This Row],[No_Mois]]</f>
        <v>M6</v>
      </c>
      <c r="F1643" s="2" t="str">
        <f>Calendar[[#This Row],[Annee]]&amp;IF(LEN(Calendar[[#This Row],[No_Mois]])=1,"0"&amp;Calendar[[#This Row],[No_Mois]],Calendar[[#This Row],[No_Mois]])</f>
        <v>202406</v>
      </c>
      <c r="G1643" s="1" t="str">
        <f>TEXT(Calendar[[#This Row],[Date]],"mmmm")&amp;" "&amp;TEXT(Calendar[[#This Row],[Date]],"aa")</f>
        <v>juin 24</v>
      </c>
      <c r="H1643" s="1" t="str">
        <f>TEXT(Calendar[[#This Row],[Date]],"mmm")&amp;" "&amp;TEXT(Calendar[[#This Row],[Date]],"aa")</f>
        <v>juin 24</v>
      </c>
      <c r="I1643" s="2" t="str">
        <f>"S"&amp;IF(LEN(_xlfn.ISOWEEKNUM(Calendar[[#This Row],[Date]]))=1,"0"&amp;_xlfn.ISOWEEKNUM(Calendar[[#This Row],[Date]]),_xlfn.ISOWEEKNUM(Calendar[[#This Row],[Date]]))</f>
        <v>S26</v>
      </c>
      <c r="J1643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43" s="2" t="str">
        <f>TEXT(Calendar[[#This Row],[Date]],"jjjj")</f>
        <v>samedi</v>
      </c>
      <c r="L1643" s="2">
        <f>WEEKDAY(Calendar[[#This Row],[Date]],2)</f>
        <v>6</v>
      </c>
      <c r="M1643" s="2">
        <f>DAY(Calendar[[#This Row],[Date]])</f>
        <v>29</v>
      </c>
      <c r="N1643" s="2">
        <f>Calendar[[#This Row],[Date]]-DATE(Calendar[[#This Row],[Annee]],1,1)+1</f>
        <v>181</v>
      </c>
      <c r="O1643" s="2" t="b">
        <f>IF(OR(Calendar[[#This Row],[Nom_Jour]]="Samedi",Calendar[[#This Row],[Nom_Jour]]="Dimanche"),TRUE)</f>
        <v>1</v>
      </c>
      <c r="P1643" s="1" t="b">
        <f>NOT(ISERROR(VLOOKUP(Calendar[[#This Row],[Date]],Fériés[Date Fériés],1,FALSE)))</f>
        <v>0</v>
      </c>
    </row>
    <row r="1644" spans="1:16" x14ac:dyDescent="0.3">
      <c r="A1644" s="1">
        <v>45473</v>
      </c>
      <c r="B1644" s="1" t="str">
        <f>TEXT(Calendar[[#This Row],[Date]],"aaaa")</f>
        <v>2024</v>
      </c>
      <c r="C1644" s="1" t="str">
        <f>"T"&amp;ROUNDUP(Calendar[[#This Row],[No_Mois]]/3,0)</f>
        <v>T2</v>
      </c>
      <c r="D1644">
        <f t="shared" si="27"/>
        <v>6</v>
      </c>
      <c r="E1644" s="2" t="str">
        <f>"M"&amp;Calendar[[#This Row],[No_Mois]]</f>
        <v>M6</v>
      </c>
      <c r="F1644" s="2" t="str">
        <f>Calendar[[#This Row],[Annee]]&amp;IF(LEN(Calendar[[#This Row],[No_Mois]])=1,"0"&amp;Calendar[[#This Row],[No_Mois]],Calendar[[#This Row],[No_Mois]])</f>
        <v>202406</v>
      </c>
      <c r="G1644" s="1" t="str">
        <f>TEXT(Calendar[[#This Row],[Date]],"mmmm")&amp;" "&amp;TEXT(Calendar[[#This Row],[Date]],"aa")</f>
        <v>juin 24</v>
      </c>
      <c r="H1644" s="1" t="str">
        <f>TEXT(Calendar[[#This Row],[Date]],"mmm")&amp;" "&amp;TEXT(Calendar[[#This Row],[Date]],"aa")</f>
        <v>juin 24</v>
      </c>
      <c r="I1644" s="2" t="str">
        <f>"S"&amp;IF(LEN(_xlfn.ISOWEEKNUM(Calendar[[#This Row],[Date]]))=1,"0"&amp;_xlfn.ISOWEEKNUM(Calendar[[#This Row],[Date]]),_xlfn.ISOWEEKNUM(Calendar[[#This Row],[Date]]))</f>
        <v>S26</v>
      </c>
      <c r="J1644" s="2" t="str">
        <f>Calendar[[#This Row],[Annee]]&amp;"-"&amp;IF(LEN(_xlfn.ISOWEEKNUM(Calendar[[#This Row],[Date]]))=1,"0"&amp;_xlfn.ISOWEEKNUM(Calendar[[#This Row],[Date]]),_xlfn.ISOWEEKNUM(Calendar[[#This Row],[Date]]))</f>
        <v>2024-26</v>
      </c>
      <c r="K1644" s="2" t="str">
        <f>TEXT(Calendar[[#This Row],[Date]],"jjjj")</f>
        <v>dimanche</v>
      </c>
      <c r="L1644" s="2">
        <f>WEEKDAY(Calendar[[#This Row],[Date]],2)</f>
        <v>7</v>
      </c>
      <c r="M1644" s="2">
        <f>DAY(Calendar[[#This Row],[Date]])</f>
        <v>30</v>
      </c>
      <c r="N1644" s="2">
        <f>Calendar[[#This Row],[Date]]-DATE(Calendar[[#This Row],[Annee]],1,1)+1</f>
        <v>182</v>
      </c>
      <c r="O1644" s="2" t="b">
        <f>IF(OR(Calendar[[#This Row],[Nom_Jour]]="Samedi",Calendar[[#This Row],[Nom_Jour]]="Dimanche"),TRUE)</f>
        <v>1</v>
      </c>
      <c r="P1644" s="1" t="b">
        <f>NOT(ISERROR(VLOOKUP(Calendar[[#This Row],[Date]],Fériés[Date Fériés],1,FALSE)))</f>
        <v>0</v>
      </c>
    </row>
    <row r="1645" spans="1:16" x14ac:dyDescent="0.3">
      <c r="A1645" s="1">
        <v>45474</v>
      </c>
      <c r="B1645" s="1" t="str">
        <f>TEXT(Calendar[[#This Row],[Date]],"aaaa")</f>
        <v>2024</v>
      </c>
      <c r="C1645" s="1" t="str">
        <f>"T"&amp;ROUNDUP(Calendar[[#This Row],[No_Mois]]/3,0)</f>
        <v>T3</v>
      </c>
      <c r="D1645">
        <f t="shared" si="27"/>
        <v>7</v>
      </c>
      <c r="E1645" s="2" t="str">
        <f>"M"&amp;Calendar[[#This Row],[No_Mois]]</f>
        <v>M7</v>
      </c>
      <c r="F1645" s="2" t="str">
        <f>Calendar[[#This Row],[Annee]]&amp;IF(LEN(Calendar[[#This Row],[No_Mois]])=1,"0"&amp;Calendar[[#This Row],[No_Mois]],Calendar[[#This Row],[No_Mois]])</f>
        <v>202407</v>
      </c>
      <c r="G1645" s="1" t="str">
        <f>TEXT(Calendar[[#This Row],[Date]],"mmmm")&amp;" "&amp;TEXT(Calendar[[#This Row],[Date]],"aa")</f>
        <v>juillet 24</v>
      </c>
      <c r="H1645" s="1" t="str">
        <f>TEXT(Calendar[[#This Row],[Date]],"mmm")&amp;" "&amp;TEXT(Calendar[[#This Row],[Date]],"aa")</f>
        <v>juil 24</v>
      </c>
      <c r="I1645" s="2" t="str">
        <f>"S"&amp;IF(LEN(_xlfn.ISOWEEKNUM(Calendar[[#This Row],[Date]]))=1,"0"&amp;_xlfn.ISOWEEKNUM(Calendar[[#This Row],[Date]]),_xlfn.ISOWEEKNUM(Calendar[[#This Row],[Date]]))</f>
        <v>S27</v>
      </c>
      <c r="J1645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45" s="2" t="str">
        <f>TEXT(Calendar[[#This Row],[Date]],"jjjj")</f>
        <v>lundi</v>
      </c>
      <c r="L1645" s="2">
        <f>WEEKDAY(Calendar[[#This Row],[Date]],2)</f>
        <v>1</v>
      </c>
      <c r="M1645" s="2">
        <f>DAY(Calendar[[#This Row],[Date]])</f>
        <v>1</v>
      </c>
      <c r="N1645" s="2">
        <f>Calendar[[#This Row],[Date]]-DATE(Calendar[[#This Row],[Annee]],1,1)+1</f>
        <v>183</v>
      </c>
      <c r="O1645" s="2" t="b">
        <f>IF(OR(Calendar[[#This Row],[Nom_Jour]]="Samedi",Calendar[[#This Row],[Nom_Jour]]="Dimanche"),TRUE)</f>
        <v>0</v>
      </c>
      <c r="P1645" s="1" t="b">
        <f>NOT(ISERROR(VLOOKUP(Calendar[[#This Row],[Date]],Fériés[Date Fériés],1,FALSE)))</f>
        <v>0</v>
      </c>
    </row>
    <row r="1646" spans="1:16" x14ac:dyDescent="0.3">
      <c r="A1646" s="1">
        <v>45475</v>
      </c>
      <c r="B1646" s="1" t="str">
        <f>TEXT(Calendar[[#This Row],[Date]],"aaaa")</f>
        <v>2024</v>
      </c>
      <c r="C1646" s="1" t="str">
        <f>"T"&amp;ROUNDUP(Calendar[[#This Row],[No_Mois]]/3,0)</f>
        <v>T3</v>
      </c>
      <c r="D1646">
        <f t="shared" si="27"/>
        <v>7</v>
      </c>
      <c r="E1646" s="2" t="str">
        <f>"M"&amp;Calendar[[#This Row],[No_Mois]]</f>
        <v>M7</v>
      </c>
      <c r="F1646" s="2" t="str">
        <f>Calendar[[#This Row],[Annee]]&amp;IF(LEN(Calendar[[#This Row],[No_Mois]])=1,"0"&amp;Calendar[[#This Row],[No_Mois]],Calendar[[#This Row],[No_Mois]])</f>
        <v>202407</v>
      </c>
      <c r="G1646" s="1" t="str">
        <f>TEXT(Calendar[[#This Row],[Date]],"mmmm")&amp;" "&amp;TEXT(Calendar[[#This Row],[Date]],"aa")</f>
        <v>juillet 24</v>
      </c>
      <c r="H1646" s="1" t="str">
        <f>TEXT(Calendar[[#This Row],[Date]],"mmm")&amp;" "&amp;TEXT(Calendar[[#This Row],[Date]],"aa")</f>
        <v>juil 24</v>
      </c>
      <c r="I1646" s="2" t="str">
        <f>"S"&amp;IF(LEN(_xlfn.ISOWEEKNUM(Calendar[[#This Row],[Date]]))=1,"0"&amp;_xlfn.ISOWEEKNUM(Calendar[[#This Row],[Date]]),_xlfn.ISOWEEKNUM(Calendar[[#This Row],[Date]]))</f>
        <v>S27</v>
      </c>
      <c r="J1646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46" s="2" t="str">
        <f>TEXT(Calendar[[#This Row],[Date]],"jjjj")</f>
        <v>mardi</v>
      </c>
      <c r="L1646" s="2">
        <f>WEEKDAY(Calendar[[#This Row],[Date]],2)</f>
        <v>2</v>
      </c>
      <c r="M1646" s="2">
        <f>DAY(Calendar[[#This Row],[Date]])</f>
        <v>2</v>
      </c>
      <c r="N1646" s="2">
        <f>Calendar[[#This Row],[Date]]-DATE(Calendar[[#This Row],[Annee]],1,1)+1</f>
        <v>184</v>
      </c>
      <c r="O1646" s="2" t="b">
        <f>IF(OR(Calendar[[#This Row],[Nom_Jour]]="Samedi",Calendar[[#This Row],[Nom_Jour]]="Dimanche"),TRUE)</f>
        <v>0</v>
      </c>
      <c r="P1646" s="1" t="b">
        <f>NOT(ISERROR(VLOOKUP(Calendar[[#This Row],[Date]],Fériés[Date Fériés],1,FALSE)))</f>
        <v>0</v>
      </c>
    </row>
    <row r="1647" spans="1:16" x14ac:dyDescent="0.3">
      <c r="A1647" s="1">
        <v>45476</v>
      </c>
      <c r="B1647" s="1" t="str">
        <f>TEXT(Calendar[[#This Row],[Date]],"aaaa")</f>
        <v>2024</v>
      </c>
      <c r="C1647" s="1" t="str">
        <f>"T"&amp;ROUNDUP(Calendar[[#This Row],[No_Mois]]/3,0)</f>
        <v>T3</v>
      </c>
      <c r="D1647">
        <f t="shared" si="27"/>
        <v>7</v>
      </c>
      <c r="E1647" s="2" t="str">
        <f>"M"&amp;Calendar[[#This Row],[No_Mois]]</f>
        <v>M7</v>
      </c>
      <c r="F1647" s="2" t="str">
        <f>Calendar[[#This Row],[Annee]]&amp;IF(LEN(Calendar[[#This Row],[No_Mois]])=1,"0"&amp;Calendar[[#This Row],[No_Mois]],Calendar[[#This Row],[No_Mois]])</f>
        <v>202407</v>
      </c>
      <c r="G1647" s="1" t="str">
        <f>TEXT(Calendar[[#This Row],[Date]],"mmmm")&amp;" "&amp;TEXT(Calendar[[#This Row],[Date]],"aa")</f>
        <v>juillet 24</v>
      </c>
      <c r="H1647" s="1" t="str">
        <f>TEXT(Calendar[[#This Row],[Date]],"mmm")&amp;" "&amp;TEXT(Calendar[[#This Row],[Date]],"aa")</f>
        <v>juil 24</v>
      </c>
      <c r="I1647" s="2" t="str">
        <f>"S"&amp;IF(LEN(_xlfn.ISOWEEKNUM(Calendar[[#This Row],[Date]]))=1,"0"&amp;_xlfn.ISOWEEKNUM(Calendar[[#This Row],[Date]]),_xlfn.ISOWEEKNUM(Calendar[[#This Row],[Date]]))</f>
        <v>S27</v>
      </c>
      <c r="J1647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47" s="2" t="str">
        <f>TEXT(Calendar[[#This Row],[Date]],"jjjj")</f>
        <v>mercredi</v>
      </c>
      <c r="L1647" s="2">
        <f>WEEKDAY(Calendar[[#This Row],[Date]],2)</f>
        <v>3</v>
      </c>
      <c r="M1647" s="2">
        <f>DAY(Calendar[[#This Row],[Date]])</f>
        <v>3</v>
      </c>
      <c r="N1647" s="2">
        <f>Calendar[[#This Row],[Date]]-DATE(Calendar[[#This Row],[Annee]],1,1)+1</f>
        <v>185</v>
      </c>
      <c r="O1647" s="2" t="b">
        <f>IF(OR(Calendar[[#This Row],[Nom_Jour]]="Samedi",Calendar[[#This Row],[Nom_Jour]]="Dimanche"),TRUE)</f>
        <v>0</v>
      </c>
      <c r="P1647" s="1" t="b">
        <f>NOT(ISERROR(VLOOKUP(Calendar[[#This Row],[Date]],Fériés[Date Fériés],1,FALSE)))</f>
        <v>0</v>
      </c>
    </row>
    <row r="1648" spans="1:16" x14ac:dyDescent="0.3">
      <c r="A1648" s="1">
        <v>45477</v>
      </c>
      <c r="B1648" s="1" t="str">
        <f>TEXT(Calendar[[#This Row],[Date]],"aaaa")</f>
        <v>2024</v>
      </c>
      <c r="C1648" s="1" t="str">
        <f>"T"&amp;ROUNDUP(Calendar[[#This Row],[No_Mois]]/3,0)</f>
        <v>T3</v>
      </c>
      <c r="D1648">
        <f t="shared" si="27"/>
        <v>7</v>
      </c>
      <c r="E1648" s="2" t="str">
        <f>"M"&amp;Calendar[[#This Row],[No_Mois]]</f>
        <v>M7</v>
      </c>
      <c r="F1648" s="2" t="str">
        <f>Calendar[[#This Row],[Annee]]&amp;IF(LEN(Calendar[[#This Row],[No_Mois]])=1,"0"&amp;Calendar[[#This Row],[No_Mois]],Calendar[[#This Row],[No_Mois]])</f>
        <v>202407</v>
      </c>
      <c r="G1648" s="1" t="str">
        <f>TEXT(Calendar[[#This Row],[Date]],"mmmm")&amp;" "&amp;TEXT(Calendar[[#This Row],[Date]],"aa")</f>
        <v>juillet 24</v>
      </c>
      <c r="H1648" s="1" t="str">
        <f>TEXT(Calendar[[#This Row],[Date]],"mmm")&amp;" "&amp;TEXT(Calendar[[#This Row],[Date]],"aa")</f>
        <v>juil 24</v>
      </c>
      <c r="I1648" s="2" t="str">
        <f>"S"&amp;IF(LEN(_xlfn.ISOWEEKNUM(Calendar[[#This Row],[Date]]))=1,"0"&amp;_xlfn.ISOWEEKNUM(Calendar[[#This Row],[Date]]),_xlfn.ISOWEEKNUM(Calendar[[#This Row],[Date]]))</f>
        <v>S27</v>
      </c>
      <c r="J1648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48" s="2" t="str">
        <f>TEXT(Calendar[[#This Row],[Date]],"jjjj")</f>
        <v>jeudi</v>
      </c>
      <c r="L1648" s="2">
        <f>WEEKDAY(Calendar[[#This Row],[Date]],2)</f>
        <v>4</v>
      </c>
      <c r="M1648" s="2">
        <f>DAY(Calendar[[#This Row],[Date]])</f>
        <v>4</v>
      </c>
      <c r="N1648" s="2">
        <f>Calendar[[#This Row],[Date]]-DATE(Calendar[[#This Row],[Annee]],1,1)+1</f>
        <v>186</v>
      </c>
      <c r="O1648" s="2" t="b">
        <f>IF(OR(Calendar[[#This Row],[Nom_Jour]]="Samedi",Calendar[[#This Row],[Nom_Jour]]="Dimanche"),TRUE)</f>
        <v>0</v>
      </c>
      <c r="P1648" s="1" t="b">
        <f>NOT(ISERROR(VLOOKUP(Calendar[[#This Row],[Date]],Fériés[Date Fériés],1,FALSE)))</f>
        <v>0</v>
      </c>
    </row>
    <row r="1649" spans="1:16" x14ac:dyDescent="0.3">
      <c r="A1649" s="1">
        <v>45478</v>
      </c>
      <c r="B1649" s="1" t="str">
        <f>TEXT(Calendar[[#This Row],[Date]],"aaaa")</f>
        <v>2024</v>
      </c>
      <c r="C1649" s="1" t="str">
        <f>"T"&amp;ROUNDUP(Calendar[[#This Row],[No_Mois]]/3,0)</f>
        <v>T3</v>
      </c>
      <c r="D1649">
        <f t="shared" si="27"/>
        <v>7</v>
      </c>
      <c r="E1649" s="2" t="str">
        <f>"M"&amp;Calendar[[#This Row],[No_Mois]]</f>
        <v>M7</v>
      </c>
      <c r="F1649" s="2" t="str">
        <f>Calendar[[#This Row],[Annee]]&amp;IF(LEN(Calendar[[#This Row],[No_Mois]])=1,"0"&amp;Calendar[[#This Row],[No_Mois]],Calendar[[#This Row],[No_Mois]])</f>
        <v>202407</v>
      </c>
      <c r="G1649" s="1" t="str">
        <f>TEXT(Calendar[[#This Row],[Date]],"mmmm")&amp;" "&amp;TEXT(Calendar[[#This Row],[Date]],"aa")</f>
        <v>juillet 24</v>
      </c>
      <c r="H1649" s="1" t="str">
        <f>TEXT(Calendar[[#This Row],[Date]],"mmm")&amp;" "&amp;TEXT(Calendar[[#This Row],[Date]],"aa")</f>
        <v>juil 24</v>
      </c>
      <c r="I1649" s="2" t="str">
        <f>"S"&amp;IF(LEN(_xlfn.ISOWEEKNUM(Calendar[[#This Row],[Date]]))=1,"0"&amp;_xlfn.ISOWEEKNUM(Calendar[[#This Row],[Date]]),_xlfn.ISOWEEKNUM(Calendar[[#This Row],[Date]]))</f>
        <v>S27</v>
      </c>
      <c r="J1649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49" s="2" t="str">
        <f>TEXT(Calendar[[#This Row],[Date]],"jjjj")</f>
        <v>vendredi</v>
      </c>
      <c r="L1649" s="2">
        <f>WEEKDAY(Calendar[[#This Row],[Date]],2)</f>
        <v>5</v>
      </c>
      <c r="M1649" s="2">
        <f>DAY(Calendar[[#This Row],[Date]])</f>
        <v>5</v>
      </c>
      <c r="N1649" s="2">
        <f>Calendar[[#This Row],[Date]]-DATE(Calendar[[#This Row],[Annee]],1,1)+1</f>
        <v>187</v>
      </c>
      <c r="O1649" s="2" t="b">
        <f>IF(OR(Calendar[[#This Row],[Nom_Jour]]="Samedi",Calendar[[#This Row],[Nom_Jour]]="Dimanche"),TRUE)</f>
        <v>0</v>
      </c>
      <c r="P1649" s="1" t="b">
        <f>NOT(ISERROR(VLOOKUP(Calendar[[#This Row],[Date]],Fériés[Date Fériés],1,FALSE)))</f>
        <v>0</v>
      </c>
    </row>
    <row r="1650" spans="1:16" x14ac:dyDescent="0.3">
      <c r="A1650" s="1">
        <v>45479</v>
      </c>
      <c r="B1650" s="1" t="str">
        <f>TEXT(Calendar[[#This Row],[Date]],"aaaa")</f>
        <v>2024</v>
      </c>
      <c r="C1650" s="1" t="str">
        <f>"T"&amp;ROUNDUP(Calendar[[#This Row],[No_Mois]]/3,0)</f>
        <v>T3</v>
      </c>
      <c r="D1650">
        <f t="shared" si="27"/>
        <v>7</v>
      </c>
      <c r="E1650" s="2" t="str">
        <f>"M"&amp;Calendar[[#This Row],[No_Mois]]</f>
        <v>M7</v>
      </c>
      <c r="F1650" s="2" t="str">
        <f>Calendar[[#This Row],[Annee]]&amp;IF(LEN(Calendar[[#This Row],[No_Mois]])=1,"0"&amp;Calendar[[#This Row],[No_Mois]],Calendar[[#This Row],[No_Mois]])</f>
        <v>202407</v>
      </c>
      <c r="G1650" s="1" t="str">
        <f>TEXT(Calendar[[#This Row],[Date]],"mmmm")&amp;" "&amp;TEXT(Calendar[[#This Row],[Date]],"aa")</f>
        <v>juillet 24</v>
      </c>
      <c r="H1650" s="1" t="str">
        <f>TEXT(Calendar[[#This Row],[Date]],"mmm")&amp;" "&amp;TEXT(Calendar[[#This Row],[Date]],"aa")</f>
        <v>juil 24</v>
      </c>
      <c r="I1650" s="2" t="str">
        <f>"S"&amp;IF(LEN(_xlfn.ISOWEEKNUM(Calendar[[#This Row],[Date]]))=1,"0"&amp;_xlfn.ISOWEEKNUM(Calendar[[#This Row],[Date]]),_xlfn.ISOWEEKNUM(Calendar[[#This Row],[Date]]))</f>
        <v>S27</v>
      </c>
      <c r="J1650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50" s="2" t="str">
        <f>TEXT(Calendar[[#This Row],[Date]],"jjjj")</f>
        <v>samedi</v>
      </c>
      <c r="L1650" s="2">
        <f>WEEKDAY(Calendar[[#This Row],[Date]],2)</f>
        <v>6</v>
      </c>
      <c r="M1650" s="2">
        <f>DAY(Calendar[[#This Row],[Date]])</f>
        <v>6</v>
      </c>
      <c r="N1650" s="2">
        <f>Calendar[[#This Row],[Date]]-DATE(Calendar[[#This Row],[Annee]],1,1)+1</f>
        <v>188</v>
      </c>
      <c r="O1650" s="2" t="b">
        <f>IF(OR(Calendar[[#This Row],[Nom_Jour]]="Samedi",Calendar[[#This Row],[Nom_Jour]]="Dimanche"),TRUE)</f>
        <v>1</v>
      </c>
      <c r="P1650" s="1" t="b">
        <f>NOT(ISERROR(VLOOKUP(Calendar[[#This Row],[Date]],Fériés[Date Fériés],1,FALSE)))</f>
        <v>0</v>
      </c>
    </row>
    <row r="1651" spans="1:16" x14ac:dyDescent="0.3">
      <c r="A1651" s="1">
        <v>45480</v>
      </c>
      <c r="B1651" s="1" t="str">
        <f>TEXT(Calendar[[#This Row],[Date]],"aaaa")</f>
        <v>2024</v>
      </c>
      <c r="C1651" s="1" t="str">
        <f>"T"&amp;ROUNDUP(Calendar[[#This Row],[No_Mois]]/3,0)</f>
        <v>T3</v>
      </c>
      <c r="D1651">
        <f t="shared" si="27"/>
        <v>7</v>
      </c>
      <c r="E1651" s="2" t="str">
        <f>"M"&amp;Calendar[[#This Row],[No_Mois]]</f>
        <v>M7</v>
      </c>
      <c r="F1651" s="2" t="str">
        <f>Calendar[[#This Row],[Annee]]&amp;IF(LEN(Calendar[[#This Row],[No_Mois]])=1,"0"&amp;Calendar[[#This Row],[No_Mois]],Calendar[[#This Row],[No_Mois]])</f>
        <v>202407</v>
      </c>
      <c r="G1651" s="1" t="str">
        <f>TEXT(Calendar[[#This Row],[Date]],"mmmm")&amp;" "&amp;TEXT(Calendar[[#This Row],[Date]],"aa")</f>
        <v>juillet 24</v>
      </c>
      <c r="H1651" s="1" t="str">
        <f>TEXT(Calendar[[#This Row],[Date]],"mmm")&amp;" "&amp;TEXT(Calendar[[#This Row],[Date]],"aa")</f>
        <v>juil 24</v>
      </c>
      <c r="I1651" s="2" t="str">
        <f>"S"&amp;IF(LEN(_xlfn.ISOWEEKNUM(Calendar[[#This Row],[Date]]))=1,"0"&amp;_xlfn.ISOWEEKNUM(Calendar[[#This Row],[Date]]),_xlfn.ISOWEEKNUM(Calendar[[#This Row],[Date]]))</f>
        <v>S27</v>
      </c>
      <c r="J1651" s="2" t="str">
        <f>Calendar[[#This Row],[Annee]]&amp;"-"&amp;IF(LEN(_xlfn.ISOWEEKNUM(Calendar[[#This Row],[Date]]))=1,"0"&amp;_xlfn.ISOWEEKNUM(Calendar[[#This Row],[Date]]),_xlfn.ISOWEEKNUM(Calendar[[#This Row],[Date]]))</f>
        <v>2024-27</v>
      </c>
      <c r="K1651" s="2" t="str">
        <f>TEXT(Calendar[[#This Row],[Date]],"jjjj")</f>
        <v>dimanche</v>
      </c>
      <c r="L1651" s="2">
        <f>WEEKDAY(Calendar[[#This Row],[Date]],2)</f>
        <v>7</v>
      </c>
      <c r="M1651" s="2">
        <f>DAY(Calendar[[#This Row],[Date]])</f>
        <v>7</v>
      </c>
      <c r="N1651" s="2">
        <f>Calendar[[#This Row],[Date]]-DATE(Calendar[[#This Row],[Annee]],1,1)+1</f>
        <v>189</v>
      </c>
      <c r="O1651" s="2" t="b">
        <f>IF(OR(Calendar[[#This Row],[Nom_Jour]]="Samedi",Calendar[[#This Row],[Nom_Jour]]="Dimanche"),TRUE)</f>
        <v>1</v>
      </c>
      <c r="P1651" s="1" t="b">
        <f>NOT(ISERROR(VLOOKUP(Calendar[[#This Row],[Date]],Fériés[Date Fériés],1,FALSE)))</f>
        <v>0</v>
      </c>
    </row>
    <row r="1652" spans="1:16" x14ac:dyDescent="0.3">
      <c r="A1652" s="1">
        <v>45481</v>
      </c>
      <c r="B1652" s="1" t="str">
        <f>TEXT(Calendar[[#This Row],[Date]],"aaaa")</f>
        <v>2024</v>
      </c>
      <c r="C1652" s="1" t="str">
        <f>"T"&amp;ROUNDUP(Calendar[[#This Row],[No_Mois]]/3,0)</f>
        <v>T3</v>
      </c>
      <c r="D1652">
        <f t="shared" si="27"/>
        <v>7</v>
      </c>
      <c r="E1652" s="2" t="str">
        <f>"M"&amp;Calendar[[#This Row],[No_Mois]]</f>
        <v>M7</v>
      </c>
      <c r="F1652" s="2" t="str">
        <f>Calendar[[#This Row],[Annee]]&amp;IF(LEN(Calendar[[#This Row],[No_Mois]])=1,"0"&amp;Calendar[[#This Row],[No_Mois]],Calendar[[#This Row],[No_Mois]])</f>
        <v>202407</v>
      </c>
      <c r="G1652" s="1" t="str">
        <f>TEXT(Calendar[[#This Row],[Date]],"mmmm")&amp;" "&amp;TEXT(Calendar[[#This Row],[Date]],"aa")</f>
        <v>juillet 24</v>
      </c>
      <c r="H1652" s="1" t="str">
        <f>TEXT(Calendar[[#This Row],[Date]],"mmm")&amp;" "&amp;TEXT(Calendar[[#This Row],[Date]],"aa")</f>
        <v>juil 24</v>
      </c>
      <c r="I1652" s="2" t="str">
        <f>"S"&amp;IF(LEN(_xlfn.ISOWEEKNUM(Calendar[[#This Row],[Date]]))=1,"0"&amp;_xlfn.ISOWEEKNUM(Calendar[[#This Row],[Date]]),_xlfn.ISOWEEKNUM(Calendar[[#This Row],[Date]]))</f>
        <v>S28</v>
      </c>
      <c r="J1652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2" s="2" t="str">
        <f>TEXT(Calendar[[#This Row],[Date]],"jjjj")</f>
        <v>lundi</v>
      </c>
      <c r="L1652" s="2">
        <f>WEEKDAY(Calendar[[#This Row],[Date]],2)</f>
        <v>1</v>
      </c>
      <c r="M1652" s="2">
        <f>DAY(Calendar[[#This Row],[Date]])</f>
        <v>8</v>
      </c>
      <c r="N1652" s="2">
        <f>Calendar[[#This Row],[Date]]-DATE(Calendar[[#This Row],[Annee]],1,1)+1</f>
        <v>190</v>
      </c>
      <c r="O1652" s="2" t="b">
        <f>IF(OR(Calendar[[#This Row],[Nom_Jour]]="Samedi",Calendar[[#This Row],[Nom_Jour]]="Dimanche"),TRUE)</f>
        <v>0</v>
      </c>
      <c r="P1652" s="1" t="b">
        <f>NOT(ISERROR(VLOOKUP(Calendar[[#This Row],[Date]],Fériés[Date Fériés],1,FALSE)))</f>
        <v>0</v>
      </c>
    </row>
    <row r="1653" spans="1:16" x14ac:dyDescent="0.3">
      <c r="A1653" s="1">
        <v>45482</v>
      </c>
      <c r="B1653" s="1" t="str">
        <f>TEXT(Calendar[[#This Row],[Date]],"aaaa")</f>
        <v>2024</v>
      </c>
      <c r="C1653" s="1" t="str">
        <f>"T"&amp;ROUNDUP(Calendar[[#This Row],[No_Mois]]/3,0)</f>
        <v>T3</v>
      </c>
      <c r="D1653">
        <f t="shared" si="27"/>
        <v>7</v>
      </c>
      <c r="E1653" s="2" t="str">
        <f>"M"&amp;Calendar[[#This Row],[No_Mois]]</f>
        <v>M7</v>
      </c>
      <c r="F1653" s="2" t="str">
        <f>Calendar[[#This Row],[Annee]]&amp;IF(LEN(Calendar[[#This Row],[No_Mois]])=1,"0"&amp;Calendar[[#This Row],[No_Mois]],Calendar[[#This Row],[No_Mois]])</f>
        <v>202407</v>
      </c>
      <c r="G1653" s="1" t="str">
        <f>TEXT(Calendar[[#This Row],[Date]],"mmmm")&amp;" "&amp;TEXT(Calendar[[#This Row],[Date]],"aa")</f>
        <v>juillet 24</v>
      </c>
      <c r="H1653" s="1" t="str">
        <f>TEXT(Calendar[[#This Row],[Date]],"mmm")&amp;" "&amp;TEXT(Calendar[[#This Row],[Date]],"aa")</f>
        <v>juil 24</v>
      </c>
      <c r="I1653" s="2" t="str">
        <f>"S"&amp;IF(LEN(_xlfn.ISOWEEKNUM(Calendar[[#This Row],[Date]]))=1,"0"&amp;_xlfn.ISOWEEKNUM(Calendar[[#This Row],[Date]]),_xlfn.ISOWEEKNUM(Calendar[[#This Row],[Date]]))</f>
        <v>S28</v>
      </c>
      <c r="J1653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3" s="2" t="str">
        <f>TEXT(Calendar[[#This Row],[Date]],"jjjj")</f>
        <v>mardi</v>
      </c>
      <c r="L1653" s="2">
        <f>WEEKDAY(Calendar[[#This Row],[Date]],2)</f>
        <v>2</v>
      </c>
      <c r="M1653" s="2">
        <f>DAY(Calendar[[#This Row],[Date]])</f>
        <v>9</v>
      </c>
      <c r="N1653" s="2">
        <f>Calendar[[#This Row],[Date]]-DATE(Calendar[[#This Row],[Annee]],1,1)+1</f>
        <v>191</v>
      </c>
      <c r="O1653" s="2" t="b">
        <f>IF(OR(Calendar[[#This Row],[Nom_Jour]]="Samedi",Calendar[[#This Row],[Nom_Jour]]="Dimanche"),TRUE)</f>
        <v>0</v>
      </c>
      <c r="P1653" s="1" t="b">
        <f>NOT(ISERROR(VLOOKUP(Calendar[[#This Row],[Date]],Fériés[Date Fériés],1,FALSE)))</f>
        <v>0</v>
      </c>
    </row>
    <row r="1654" spans="1:16" x14ac:dyDescent="0.3">
      <c r="A1654" s="1">
        <v>45483</v>
      </c>
      <c r="B1654" s="1" t="str">
        <f>TEXT(Calendar[[#This Row],[Date]],"aaaa")</f>
        <v>2024</v>
      </c>
      <c r="C1654" s="1" t="str">
        <f>"T"&amp;ROUNDUP(Calendar[[#This Row],[No_Mois]]/3,0)</f>
        <v>T3</v>
      </c>
      <c r="D1654">
        <f t="shared" si="27"/>
        <v>7</v>
      </c>
      <c r="E1654" s="2" t="str">
        <f>"M"&amp;Calendar[[#This Row],[No_Mois]]</f>
        <v>M7</v>
      </c>
      <c r="F1654" s="2" t="str">
        <f>Calendar[[#This Row],[Annee]]&amp;IF(LEN(Calendar[[#This Row],[No_Mois]])=1,"0"&amp;Calendar[[#This Row],[No_Mois]],Calendar[[#This Row],[No_Mois]])</f>
        <v>202407</v>
      </c>
      <c r="G1654" s="1" t="str">
        <f>TEXT(Calendar[[#This Row],[Date]],"mmmm")&amp;" "&amp;TEXT(Calendar[[#This Row],[Date]],"aa")</f>
        <v>juillet 24</v>
      </c>
      <c r="H1654" s="1" t="str">
        <f>TEXT(Calendar[[#This Row],[Date]],"mmm")&amp;" "&amp;TEXT(Calendar[[#This Row],[Date]],"aa")</f>
        <v>juil 24</v>
      </c>
      <c r="I1654" s="2" t="str">
        <f>"S"&amp;IF(LEN(_xlfn.ISOWEEKNUM(Calendar[[#This Row],[Date]]))=1,"0"&amp;_xlfn.ISOWEEKNUM(Calendar[[#This Row],[Date]]),_xlfn.ISOWEEKNUM(Calendar[[#This Row],[Date]]))</f>
        <v>S28</v>
      </c>
      <c r="J1654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4" s="2" t="str">
        <f>TEXT(Calendar[[#This Row],[Date]],"jjjj")</f>
        <v>mercredi</v>
      </c>
      <c r="L1654" s="2">
        <f>WEEKDAY(Calendar[[#This Row],[Date]],2)</f>
        <v>3</v>
      </c>
      <c r="M1654" s="2">
        <f>DAY(Calendar[[#This Row],[Date]])</f>
        <v>10</v>
      </c>
      <c r="N1654" s="2">
        <f>Calendar[[#This Row],[Date]]-DATE(Calendar[[#This Row],[Annee]],1,1)+1</f>
        <v>192</v>
      </c>
      <c r="O1654" s="2" t="b">
        <f>IF(OR(Calendar[[#This Row],[Nom_Jour]]="Samedi",Calendar[[#This Row],[Nom_Jour]]="Dimanche"),TRUE)</f>
        <v>0</v>
      </c>
      <c r="P1654" s="1" t="b">
        <f>NOT(ISERROR(VLOOKUP(Calendar[[#This Row],[Date]],Fériés[Date Fériés],1,FALSE)))</f>
        <v>0</v>
      </c>
    </row>
    <row r="1655" spans="1:16" x14ac:dyDescent="0.3">
      <c r="A1655" s="1">
        <v>45484</v>
      </c>
      <c r="B1655" s="1" t="str">
        <f>TEXT(Calendar[[#This Row],[Date]],"aaaa")</f>
        <v>2024</v>
      </c>
      <c r="C1655" s="1" t="str">
        <f>"T"&amp;ROUNDUP(Calendar[[#This Row],[No_Mois]]/3,0)</f>
        <v>T3</v>
      </c>
      <c r="D1655">
        <f t="shared" si="27"/>
        <v>7</v>
      </c>
      <c r="E1655" s="2" t="str">
        <f>"M"&amp;Calendar[[#This Row],[No_Mois]]</f>
        <v>M7</v>
      </c>
      <c r="F1655" s="2" t="str">
        <f>Calendar[[#This Row],[Annee]]&amp;IF(LEN(Calendar[[#This Row],[No_Mois]])=1,"0"&amp;Calendar[[#This Row],[No_Mois]],Calendar[[#This Row],[No_Mois]])</f>
        <v>202407</v>
      </c>
      <c r="G1655" s="1" t="str">
        <f>TEXT(Calendar[[#This Row],[Date]],"mmmm")&amp;" "&amp;TEXT(Calendar[[#This Row],[Date]],"aa")</f>
        <v>juillet 24</v>
      </c>
      <c r="H1655" s="1" t="str">
        <f>TEXT(Calendar[[#This Row],[Date]],"mmm")&amp;" "&amp;TEXT(Calendar[[#This Row],[Date]],"aa")</f>
        <v>juil 24</v>
      </c>
      <c r="I1655" s="2" t="str">
        <f>"S"&amp;IF(LEN(_xlfn.ISOWEEKNUM(Calendar[[#This Row],[Date]]))=1,"0"&amp;_xlfn.ISOWEEKNUM(Calendar[[#This Row],[Date]]),_xlfn.ISOWEEKNUM(Calendar[[#This Row],[Date]]))</f>
        <v>S28</v>
      </c>
      <c r="J1655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5" s="2" t="str">
        <f>TEXT(Calendar[[#This Row],[Date]],"jjjj")</f>
        <v>jeudi</v>
      </c>
      <c r="L1655" s="2">
        <f>WEEKDAY(Calendar[[#This Row],[Date]],2)</f>
        <v>4</v>
      </c>
      <c r="M1655" s="2">
        <f>DAY(Calendar[[#This Row],[Date]])</f>
        <v>11</v>
      </c>
      <c r="N1655" s="2">
        <f>Calendar[[#This Row],[Date]]-DATE(Calendar[[#This Row],[Annee]],1,1)+1</f>
        <v>193</v>
      </c>
      <c r="O1655" s="2" t="b">
        <f>IF(OR(Calendar[[#This Row],[Nom_Jour]]="Samedi",Calendar[[#This Row],[Nom_Jour]]="Dimanche"),TRUE)</f>
        <v>0</v>
      </c>
      <c r="P1655" s="1" t="b">
        <f>NOT(ISERROR(VLOOKUP(Calendar[[#This Row],[Date]],Fériés[Date Fériés],1,FALSE)))</f>
        <v>0</v>
      </c>
    </row>
    <row r="1656" spans="1:16" x14ac:dyDescent="0.3">
      <c r="A1656" s="1">
        <v>45485</v>
      </c>
      <c r="B1656" s="1" t="str">
        <f>TEXT(Calendar[[#This Row],[Date]],"aaaa")</f>
        <v>2024</v>
      </c>
      <c r="C1656" s="1" t="str">
        <f>"T"&amp;ROUNDUP(Calendar[[#This Row],[No_Mois]]/3,0)</f>
        <v>T3</v>
      </c>
      <c r="D1656">
        <f t="shared" si="27"/>
        <v>7</v>
      </c>
      <c r="E1656" s="2" t="str">
        <f>"M"&amp;Calendar[[#This Row],[No_Mois]]</f>
        <v>M7</v>
      </c>
      <c r="F1656" s="2" t="str">
        <f>Calendar[[#This Row],[Annee]]&amp;IF(LEN(Calendar[[#This Row],[No_Mois]])=1,"0"&amp;Calendar[[#This Row],[No_Mois]],Calendar[[#This Row],[No_Mois]])</f>
        <v>202407</v>
      </c>
      <c r="G1656" s="1" t="str">
        <f>TEXT(Calendar[[#This Row],[Date]],"mmmm")&amp;" "&amp;TEXT(Calendar[[#This Row],[Date]],"aa")</f>
        <v>juillet 24</v>
      </c>
      <c r="H1656" s="1" t="str">
        <f>TEXT(Calendar[[#This Row],[Date]],"mmm")&amp;" "&amp;TEXT(Calendar[[#This Row],[Date]],"aa")</f>
        <v>juil 24</v>
      </c>
      <c r="I1656" s="2" t="str">
        <f>"S"&amp;IF(LEN(_xlfn.ISOWEEKNUM(Calendar[[#This Row],[Date]]))=1,"0"&amp;_xlfn.ISOWEEKNUM(Calendar[[#This Row],[Date]]),_xlfn.ISOWEEKNUM(Calendar[[#This Row],[Date]]))</f>
        <v>S28</v>
      </c>
      <c r="J1656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6" s="2" t="str">
        <f>TEXT(Calendar[[#This Row],[Date]],"jjjj")</f>
        <v>vendredi</v>
      </c>
      <c r="L1656" s="2">
        <f>WEEKDAY(Calendar[[#This Row],[Date]],2)</f>
        <v>5</v>
      </c>
      <c r="M1656" s="2">
        <f>DAY(Calendar[[#This Row],[Date]])</f>
        <v>12</v>
      </c>
      <c r="N1656" s="2">
        <f>Calendar[[#This Row],[Date]]-DATE(Calendar[[#This Row],[Annee]],1,1)+1</f>
        <v>194</v>
      </c>
      <c r="O1656" s="2" t="b">
        <f>IF(OR(Calendar[[#This Row],[Nom_Jour]]="Samedi",Calendar[[#This Row],[Nom_Jour]]="Dimanche"),TRUE)</f>
        <v>0</v>
      </c>
      <c r="P1656" s="1" t="b">
        <f>NOT(ISERROR(VLOOKUP(Calendar[[#This Row],[Date]],Fériés[Date Fériés],1,FALSE)))</f>
        <v>0</v>
      </c>
    </row>
    <row r="1657" spans="1:16" x14ac:dyDescent="0.3">
      <c r="A1657" s="1">
        <v>45486</v>
      </c>
      <c r="B1657" s="1" t="str">
        <f>TEXT(Calendar[[#This Row],[Date]],"aaaa")</f>
        <v>2024</v>
      </c>
      <c r="C1657" s="1" t="str">
        <f>"T"&amp;ROUNDUP(Calendar[[#This Row],[No_Mois]]/3,0)</f>
        <v>T3</v>
      </c>
      <c r="D1657">
        <f t="shared" si="27"/>
        <v>7</v>
      </c>
      <c r="E1657" s="2" t="str">
        <f>"M"&amp;Calendar[[#This Row],[No_Mois]]</f>
        <v>M7</v>
      </c>
      <c r="F1657" s="2" t="str">
        <f>Calendar[[#This Row],[Annee]]&amp;IF(LEN(Calendar[[#This Row],[No_Mois]])=1,"0"&amp;Calendar[[#This Row],[No_Mois]],Calendar[[#This Row],[No_Mois]])</f>
        <v>202407</v>
      </c>
      <c r="G1657" s="1" t="str">
        <f>TEXT(Calendar[[#This Row],[Date]],"mmmm")&amp;" "&amp;TEXT(Calendar[[#This Row],[Date]],"aa")</f>
        <v>juillet 24</v>
      </c>
      <c r="H1657" s="1" t="str">
        <f>TEXT(Calendar[[#This Row],[Date]],"mmm")&amp;" "&amp;TEXT(Calendar[[#This Row],[Date]],"aa")</f>
        <v>juil 24</v>
      </c>
      <c r="I1657" s="2" t="str">
        <f>"S"&amp;IF(LEN(_xlfn.ISOWEEKNUM(Calendar[[#This Row],[Date]]))=1,"0"&amp;_xlfn.ISOWEEKNUM(Calendar[[#This Row],[Date]]),_xlfn.ISOWEEKNUM(Calendar[[#This Row],[Date]]))</f>
        <v>S28</v>
      </c>
      <c r="J1657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7" s="2" t="str">
        <f>TEXT(Calendar[[#This Row],[Date]],"jjjj")</f>
        <v>samedi</v>
      </c>
      <c r="L1657" s="2">
        <f>WEEKDAY(Calendar[[#This Row],[Date]],2)</f>
        <v>6</v>
      </c>
      <c r="M1657" s="2">
        <f>DAY(Calendar[[#This Row],[Date]])</f>
        <v>13</v>
      </c>
      <c r="N1657" s="2">
        <f>Calendar[[#This Row],[Date]]-DATE(Calendar[[#This Row],[Annee]],1,1)+1</f>
        <v>195</v>
      </c>
      <c r="O1657" s="2" t="b">
        <f>IF(OR(Calendar[[#This Row],[Nom_Jour]]="Samedi",Calendar[[#This Row],[Nom_Jour]]="Dimanche"),TRUE)</f>
        <v>1</v>
      </c>
      <c r="P1657" s="1" t="b">
        <f>NOT(ISERROR(VLOOKUP(Calendar[[#This Row],[Date]],Fériés[Date Fériés],1,FALSE)))</f>
        <v>0</v>
      </c>
    </row>
    <row r="1658" spans="1:16" x14ac:dyDescent="0.3">
      <c r="A1658" s="1">
        <v>45487</v>
      </c>
      <c r="B1658" s="1" t="str">
        <f>TEXT(Calendar[[#This Row],[Date]],"aaaa")</f>
        <v>2024</v>
      </c>
      <c r="C1658" s="1" t="str">
        <f>"T"&amp;ROUNDUP(Calendar[[#This Row],[No_Mois]]/3,0)</f>
        <v>T3</v>
      </c>
      <c r="D1658">
        <f t="shared" si="27"/>
        <v>7</v>
      </c>
      <c r="E1658" s="2" t="str">
        <f>"M"&amp;Calendar[[#This Row],[No_Mois]]</f>
        <v>M7</v>
      </c>
      <c r="F1658" s="2" t="str">
        <f>Calendar[[#This Row],[Annee]]&amp;IF(LEN(Calendar[[#This Row],[No_Mois]])=1,"0"&amp;Calendar[[#This Row],[No_Mois]],Calendar[[#This Row],[No_Mois]])</f>
        <v>202407</v>
      </c>
      <c r="G1658" s="1" t="str">
        <f>TEXT(Calendar[[#This Row],[Date]],"mmmm")&amp;" "&amp;TEXT(Calendar[[#This Row],[Date]],"aa")</f>
        <v>juillet 24</v>
      </c>
      <c r="H1658" s="1" t="str">
        <f>TEXT(Calendar[[#This Row],[Date]],"mmm")&amp;" "&amp;TEXT(Calendar[[#This Row],[Date]],"aa")</f>
        <v>juil 24</v>
      </c>
      <c r="I1658" s="2" t="str">
        <f>"S"&amp;IF(LEN(_xlfn.ISOWEEKNUM(Calendar[[#This Row],[Date]]))=1,"0"&amp;_xlfn.ISOWEEKNUM(Calendar[[#This Row],[Date]]),_xlfn.ISOWEEKNUM(Calendar[[#This Row],[Date]]))</f>
        <v>S28</v>
      </c>
      <c r="J1658" s="2" t="str">
        <f>Calendar[[#This Row],[Annee]]&amp;"-"&amp;IF(LEN(_xlfn.ISOWEEKNUM(Calendar[[#This Row],[Date]]))=1,"0"&amp;_xlfn.ISOWEEKNUM(Calendar[[#This Row],[Date]]),_xlfn.ISOWEEKNUM(Calendar[[#This Row],[Date]]))</f>
        <v>2024-28</v>
      </c>
      <c r="K1658" s="2" t="str">
        <f>TEXT(Calendar[[#This Row],[Date]],"jjjj")</f>
        <v>dimanche</v>
      </c>
      <c r="L1658" s="2">
        <f>WEEKDAY(Calendar[[#This Row],[Date]],2)</f>
        <v>7</v>
      </c>
      <c r="M1658" s="2">
        <f>DAY(Calendar[[#This Row],[Date]])</f>
        <v>14</v>
      </c>
      <c r="N1658" s="2">
        <f>Calendar[[#This Row],[Date]]-DATE(Calendar[[#This Row],[Annee]],1,1)+1</f>
        <v>196</v>
      </c>
      <c r="O1658" s="2" t="b">
        <f>IF(OR(Calendar[[#This Row],[Nom_Jour]]="Samedi",Calendar[[#This Row],[Nom_Jour]]="Dimanche"),TRUE)</f>
        <v>1</v>
      </c>
      <c r="P1658" s="1" t="b">
        <f>NOT(ISERROR(VLOOKUP(Calendar[[#This Row],[Date]],Fériés[Date Fériés],1,FALSE)))</f>
        <v>1</v>
      </c>
    </row>
    <row r="1659" spans="1:16" x14ac:dyDescent="0.3">
      <c r="A1659" s="1">
        <v>45488</v>
      </c>
      <c r="B1659" s="1" t="str">
        <f>TEXT(Calendar[[#This Row],[Date]],"aaaa")</f>
        <v>2024</v>
      </c>
      <c r="C1659" s="1" t="str">
        <f>"T"&amp;ROUNDUP(Calendar[[#This Row],[No_Mois]]/3,0)</f>
        <v>T3</v>
      </c>
      <c r="D1659">
        <f t="shared" si="27"/>
        <v>7</v>
      </c>
      <c r="E1659" s="2" t="str">
        <f>"M"&amp;Calendar[[#This Row],[No_Mois]]</f>
        <v>M7</v>
      </c>
      <c r="F1659" s="2" t="str">
        <f>Calendar[[#This Row],[Annee]]&amp;IF(LEN(Calendar[[#This Row],[No_Mois]])=1,"0"&amp;Calendar[[#This Row],[No_Mois]],Calendar[[#This Row],[No_Mois]])</f>
        <v>202407</v>
      </c>
      <c r="G1659" s="1" t="str">
        <f>TEXT(Calendar[[#This Row],[Date]],"mmmm")&amp;" "&amp;TEXT(Calendar[[#This Row],[Date]],"aa")</f>
        <v>juillet 24</v>
      </c>
      <c r="H1659" s="1" t="str">
        <f>TEXT(Calendar[[#This Row],[Date]],"mmm")&amp;" "&amp;TEXT(Calendar[[#This Row],[Date]],"aa")</f>
        <v>juil 24</v>
      </c>
      <c r="I1659" s="2" t="str">
        <f>"S"&amp;IF(LEN(_xlfn.ISOWEEKNUM(Calendar[[#This Row],[Date]]))=1,"0"&amp;_xlfn.ISOWEEKNUM(Calendar[[#This Row],[Date]]),_xlfn.ISOWEEKNUM(Calendar[[#This Row],[Date]]))</f>
        <v>S29</v>
      </c>
      <c r="J1659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59" s="2" t="str">
        <f>TEXT(Calendar[[#This Row],[Date]],"jjjj")</f>
        <v>lundi</v>
      </c>
      <c r="L1659" s="2">
        <f>WEEKDAY(Calendar[[#This Row],[Date]],2)</f>
        <v>1</v>
      </c>
      <c r="M1659" s="2">
        <f>DAY(Calendar[[#This Row],[Date]])</f>
        <v>15</v>
      </c>
      <c r="N1659" s="2">
        <f>Calendar[[#This Row],[Date]]-DATE(Calendar[[#This Row],[Annee]],1,1)+1</f>
        <v>197</v>
      </c>
      <c r="O1659" s="2" t="b">
        <f>IF(OR(Calendar[[#This Row],[Nom_Jour]]="Samedi",Calendar[[#This Row],[Nom_Jour]]="Dimanche"),TRUE)</f>
        <v>0</v>
      </c>
      <c r="P1659" s="1" t="b">
        <f>NOT(ISERROR(VLOOKUP(Calendar[[#This Row],[Date]],Fériés[Date Fériés],1,FALSE)))</f>
        <v>0</v>
      </c>
    </row>
    <row r="1660" spans="1:16" x14ac:dyDescent="0.3">
      <c r="A1660" s="1">
        <v>45489</v>
      </c>
      <c r="B1660" s="1" t="str">
        <f>TEXT(Calendar[[#This Row],[Date]],"aaaa")</f>
        <v>2024</v>
      </c>
      <c r="C1660" s="1" t="str">
        <f>"T"&amp;ROUNDUP(Calendar[[#This Row],[No_Mois]]/3,0)</f>
        <v>T3</v>
      </c>
      <c r="D1660">
        <f t="shared" si="27"/>
        <v>7</v>
      </c>
      <c r="E1660" s="2" t="str">
        <f>"M"&amp;Calendar[[#This Row],[No_Mois]]</f>
        <v>M7</v>
      </c>
      <c r="F1660" s="2" t="str">
        <f>Calendar[[#This Row],[Annee]]&amp;IF(LEN(Calendar[[#This Row],[No_Mois]])=1,"0"&amp;Calendar[[#This Row],[No_Mois]],Calendar[[#This Row],[No_Mois]])</f>
        <v>202407</v>
      </c>
      <c r="G1660" s="1" t="str">
        <f>TEXT(Calendar[[#This Row],[Date]],"mmmm")&amp;" "&amp;TEXT(Calendar[[#This Row],[Date]],"aa")</f>
        <v>juillet 24</v>
      </c>
      <c r="H1660" s="1" t="str">
        <f>TEXT(Calendar[[#This Row],[Date]],"mmm")&amp;" "&amp;TEXT(Calendar[[#This Row],[Date]],"aa")</f>
        <v>juil 24</v>
      </c>
      <c r="I1660" s="2" t="str">
        <f>"S"&amp;IF(LEN(_xlfn.ISOWEEKNUM(Calendar[[#This Row],[Date]]))=1,"0"&amp;_xlfn.ISOWEEKNUM(Calendar[[#This Row],[Date]]),_xlfn.ISOWEEKNUM(Calendar[[#This Row],[Date]]))</f>
        <v>S29</v>
      </c>
      <c r="J1660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60" s="2" t="str">
        <f>TEXT(Calendar[[#This Row],[Date]],"jjjj")</f>
        <v>mardi</v>
      </c>
      <c r="L1660" s="2">
        <f>WEEKDAY(Calendar[[#This Row],[Date]],2)</f>
        <v>2</v>
      </c>
      <c r="M1660" s="2">
        <f>DAY(Calendar[[#This Row],[Date]])</f>
        <v>16</v>
      </c>
      <c r="N1660" s="2">
        <f>Calendar[[#This Row],[Date]]-DATE(Calendar[[#This Row],[Annee]],1,1)+1</f>
        <v>198</v>
      </c>
      <c r="O1660" s="2" t="b">
        <f>IF(OR(Calendar[[#This Row],[Nom_Jour]]="Samedi",Calendar[[#This Row],[Nom_Jour]]="Dimanche"),TRUE)</f>
        <v>0</v>
      </c>
      <c r="P1660" s="1" t="b">
        <f>NOT(ISERROR(VLOOKUP(Calendar[[#This Row],[Date]],Fériés[Date Fériés],1,FALSE)))</f>
        <v>0</v>
      </c>
    </row>
    <row r="1661" spans="1:16" x14ac:dyDescent="0.3">
      <c r="A1661" s="1">
        <v>45490</v>
      </c>
      <c r="B1661" s="1" t="str">
        <f>TEXT(Calendar[[#This Row],[Date]],"aaaa")</f>
        <v>2024</v>
      </c>
      <c r="C1661" s="1" t="str">
        <f>"T"&amp;ROUNDUP(Calendar[[#This Row],[No_Mois]]/3,0)</f>
        <v>T3</v>
      </c>
      <c r="D1661">
        <f t="shared" si="27"/>
        <v>7</v>
      </c>
      <c r="E1661" s="2" t="str">
        <f>"M"&amp;Calendar[[#This Row],[No_Mois]]</f>
        <v>M7</v>
      </c>
      <c r="F1661" s="2" t="str">
        <f>Calendar[[#This Row],[Annee]]&amp;IF(LEN(Calendar[[#This Row],[No_Mois]])=1,"0"&amp;Calendar[[#This Row],[No_Mois]],Calendar[[#This Row],[No_Mois]])</f>
        <v>202407</v>
      </c>
      <c r="G1661" s="1" t="str">
        <f>TEXT(Calendar[[#This Row],[Date]],"mmmm")&amp;" "&amp;TEXT(Calendar[[#This Row],[Date]],"aa")</f>
        <v>juillet 24</v>
      </c>
      <c r="H1661" s="1" t="str">
        <f>TEXT(Calendar[[#This Row],[Date]],"mmm")&amp;" "&amp;TEXT(Calendar[[#This Row],[Date]],"aa")</f>
        <v>juil 24</v>
      </c>
      <c r="I1661" s="2" t="str">
        <f>"S"&amp;IF(LEN(_xlfn.ISOWEEKNUM(Calendar[[#This Row],[Date]]))=1,"0"&amp;_xlfn.ISOWEEKNUM(Calendar[[#This Row],[Date]]),_xlfn.ISOWEEKNUM(Calendar[[#This Row],[Date]]))</f>
        <v>S29</v>
      </c>
      <c r="J1661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61" s="2" t="str">
        <f>TEXT(Calendar[[#This Row],[Date]],"jjjj")</f>
        <v>mercredi</v>
      </c>
      <c r="L1661" s="2">
        <f>WEEKDAY(Calendar[[#This Row],[Date]],2)</f>
        <v>3</v>
      </c>
      <c r="M1661" s="2">
        <f>DAY(Calendar[[#This Row],[Date]])</f>
        <v>17</v>
      </c>
      <c r="N1661" s="2">
        <f>Calendar[[#This Row],[Date]]-DATE(Calendar[[#This Row],[Annee]],1,1)+1</f>
        <v>199</v>
      </c>
      <c r="O1661" s="2" t="b">
        <f>IF(OR(Calendar[[#This Row],[Nom_Jour]]="Samedi",Calendar[[#This Row],[Nom_Jour]]="Dimanche"),TRUE)</f>
        <v>0</v>
      </c>
      <c r="P1661" s="1" t="b">
        <f>NOT(ISERROR(VLOOKUP(Calendar[[#This Row],[Date]],Fériés[Date Fériés],1,FALSE)))</f>
        <v>0</v>
      </c>
    </row>
    <row r="1662" spans="1:16" x14ac:dyDescent="0.3">
      <c r="A1662" s="1">
        <v>45491</v>
      </c>
      <c r="B1662" s="1" t="str">
        <f>TEXT(Calendar[[#This Row],[Date]],"aaaa")</f>
        <v>2024</v>
      </c>
      <c r="C1662" s="1" t="str">
        <f>"T"&amp;ROUNDUP(Calendar[[#This Row],[No_Mois]]/3,0)</f>
        <v>T3</v>
      </c>
      <c r="D1662">
        <f t="shared" si="27"/>
        <v>7</v>
      </c>
      <c r="E1662" s="2" t="str">
        <f>"M"&amp;Calendar[[#This Row],[No_Mois]]</f>
        <v>M7</v>
      </c>
      <c r="F1662" s="2" t="str">
        <f>Calendar[[#This Row],[Annee]]&amp;IF(LEN(Calendar[[#This Row],[No_Mois]])=1,"0"&amp;Calendar[[#This Row],[No_Mois]],Calendar[[#This Row],[No_Mois]])</f>
        <v>202407</v>
      </c>
      <c r="G1662" s="1" t="str">
        <f>TEXT(Calendar[[#This Row],[Date]],"mmmm")&amp;" "&amp;TEXT(Calendar[[#This Row],[Date]],"aa")</f>
        <v>juillet 24</v>
      </c>
      <c r="H1662" s="1" t="str">
        <f>TEXT(Calendar[[#This Row],[Date]],"mmm")&amp;" "&amp;TEXT(Calendar[[#This Row],[Date]],"aa")</f>
        <v>juil 24</v>
      </c>
      <c r="I1662" s="2" t="str">
        <f>"S"&amp;IF(LEN(_xlfn.ISOWEEKNUM(Calendar[[#This Row],[Date]]))=1,"0"&amp;_xlfn.ISOWEEKNUM(Calendar[[#This Row],[Date]]),_xlfn.ISOWEEKNUM(Calendar[[#This Row],[Date]]))</f>
        <v>S29</v>
      </c>
      <c r="J1662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62" s="2" t="str">
        <f>TEXT(Calendar[[#This Row],[Date]],"jjjj")</f>
        <v>jeudi</v>
      </c>
      <c r="L1662" s="2">
        <f>WEEKDAY(Calendar[[#This Row],[Date]],2)</f>
        <v>4</v>
      </c>
      <c r="M1662" s="2">
        <f>DAY(Calendar[[#This Row],[Date]])</f>
        <v>18</v>
      </c>
      <c r="N1662" s="2">
        <f>Calendar[[#This Row],[Date]]-DATE(Calendar[[#This Row],[Annee]],1,1)+1</f>
        <v>200</v>
      </c>
      <c r="O1662" s="2" t="b">
        <f>IF(OR(Calendar[[#This Row],[Nom_Jour]]="Samedi",Calendar[[#This Row],[Nom_Jour]]="Dimanche"),TRUE)</f>
        <v>0</v>
      </c>
      <c r="P1662" s="1" t="b">
        <f>NOT(ISERROR(VLOOKUP(Calendar[[#This Row],[Date]],Fériés[Date Fériés],1,FALSE)))</f>
        <v>0</v>
      </c>
    </row>
    <row r="1663" spans="1:16" x14ac:dyDescent="0.3">
      <c r="A1663" s="1">
        <v>45492</v>
      </c>
      <c r="B1663" s="1" t="str">
        <f>TEXT(Calendar[[#This Row],[Date]],"aaaa")</f>
        <v>2024</v>
      </c>
      <c r="C1663" s="1" t="str">
        <f>"T"&amp;ROUNDUP(Calendar[[#This Row],[No_Mois]]/3,0)</f>
        <v>T3</v>
      </c>
      <c r="D1663">
        <f t="shared" si="27"/>
        <v>7</v>
      </c>
      <c r="E1663" s="2" t="str">
        <f>"M"&amp;Calendar[[#This Row],[No_Mois]]</f>
        <v>M7</v>
      </c>
      <c r="F1663" s="2" t="str">
        <f>Calendar[[#This Row],[Annee]]&amp;IF(LEN(Calendar[[#This Row],[No_Mois]])=1,"0"&amp;Calendar[[#This Row],[No_Mois]],Calendar[[#This Row],[No_Mois]])</f>
        <v>202407</v>
      </c>
      <c r="G1663" s="1" t="str">
        <f>TEXT(Calendar[[#This Row],[Date]],"mmmm")&amp;" "&amp;TEXT(Calendar[[#This Row],[Date]],"aa")</f>
        <v>juillet 24</v>
      </c>
      <c r="H1663" s="1" t="str">
        <f>TEXT(Calendar[[#This Row],[Date]],"mmm")&amp;" "&amp;TEXT(Calendar[[#This Row],[Date]],"aa")</f>
        <v>juil 24</v>
      </c>
      <c r="I1663" s="2" t="str">
        <f>"S"&amp;IF(LEN(_xlfn.ISOWEEKNUM(Calendar[[#This Row],[Date]]))=1,"0"&amp;_xlfn.ISOWEEKNUM(Calendar[[#This Row],[Date]]),_xlfn.ISOWEEKNUM(Calendar[[#This Row],[Date]]))</f>
        <v>S29</v>
      </c>
      <c r="J1663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63" s="2" t="str">
        <f>TEXT(Calendar[[#This Row],[Date]],"jjjj")</f>
        <v>vendredi</v>
      </c>
      <c r="L1663" s="2">
        <f>WEEKDAY(Calendar[[#This Row],[Date]],2)</f>
        <v>5</v>
      </c>
      <c r="M1663" s="2">
        <f>DAY(Calendar[[#This Row],[Date]])</f>
        <v>19</v>
      </c>
      <c r="N1663" s="2">
        <f>Calendar[[#This Row],[Date]]-DATE(Calendar[[#This Row],[Annee]],1,1)+1</f>
        <v>201</v>
      </c>
      <c r="O1663" s="2" t="b">
        <f>IF(OR(Calendar[[#This Row],[Nom_Jour]]="Samedi",Calendar[[#This Row],[Nom_Jour]]="Dimanche"),TRUE)</f>
        <v>0</v>
      </c>
      <c r="P1663" s="1" t="b">
        <f>NOT(ISERROR(VLOOKUP(Calendar[[#This Row],[Date]],Fériés[Date Fériés],1,FALSE)))</f>
        <v>0</v>
      </c>
    </row>
    <row r="1664" spans="1:16" x14ac:dyDescent="0.3">
      <c r="A1664" s="1">
        <v>45493</v>
      </c>
      <c r="B1664" s="1" t="str">
        <f>TEXT(Calendar[[#This Row],[Date]],"aaaa")</f>
        <v>2024</v>
      </c>
      <c r="C1664" s="1" t="str">
        <f>"T"&amp;ROUNDUP(Calendar[[#This Row],[No_Mois]]/3,0)</f>
        <v>T3</v>
      </c>
      <c r="D1664">
        <f t="shared" si="27"/>
        <v>7</v>
      </c>
      <c r="E1664" s="2" t="str">
        <f>"M"&amp;Calendar[[#This Row],[No_Mois]]</f>
        <v>M7</v>
      </c>
      <c r="F1664" s="2" t="str">
        <f>Calendar[[#This Row],[Annee]]&amp;IF(LEN(Calendar[[#This Row],[No_Mois]])=1,"0"&amp;Calendar[[#This Row],[No_Mois]],Calendar[[#This Row],[No_Mois]])</f>
        <v>202407</v>
      </c>
      <c r="G1664" s="1" t="str">
        <f>TEXT(Calendar[[#This Row],[Date]],"mmmm")&amp;" "&amp;TEXT(Calendar[[#This Row],[Date]],"aa")</f>
        <v>juillet 24</v>
      </c>
      <c r="H1664" s="1" t="str">
        <f>TEXT(Calendar[[#This Row],[Date]],"mmm")&amp;" "&amp;TEXT(Calendar[[#This Row],[Date]],"aa")</f>
        <v>juil 24</v>
      </c>
      <c r="I1664" s="2" t="str">
        <f>"S"&amp;IF(LEN(_xlfn.ISOWEEKNUM(Calendar[[#This Row],[Date]]))=1,"0"&amp;_xlfn.ISOWEEKNUM(Calendar[[#This Row],[Date]]),_xlfn.ISOWEEKNUM(Calendar[[#This Row],[Date]]))</f>
        <v>S29</v>
      </c>
      <c r="J1664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64" s="2" t="str">
        <f>TEXT(Calendar[[#This Row],[Date]],"jjjj")</f>
        <v>samedi</v>
      </c>
      <c r="L1664" s="2">
        <f>WEEKDAY(Calendar[[#This Row],[Date]],2)</f>
        <v>6</v>
      </c>
      <c r="M1664" s="2">
        <f>DAY(Calendar[[#This Row],[Date]])</f>
        <v>20</v>
      </c>
      <c r="N1664" s="2">
        <f>Calendar[[#This Row],[Date]]-DATE(Calendar[[#This Row],[Annee]],1,1)+1</f>
        <v>202</v>
      </c>
      <c r="O1664" s="2" t="b">
        <f>IF(OR(Calendar[[#This Row],[Nom_Jour]]="Samedi",Calendar[[#This Row],[Nom_Jour]]="Dimanche"),TRUE)</f>
        <v>1</v>
      </c>
      <c r="P1664" s="1" t="b">
        <f>NOT(ISERROR(VLOOKUP(Calendar[[#This Row],[Date]],Fériés[Date Fériés],1,FALSE)))</f>
        <v>0</v>
      </c>
    </row>
    <row r="1665" spans="1:16" x14ac:dyDescent="0.3">
      <c r="A1665" s="1">
        <v>45494</v>
      </c>
      <c r="B1665" s="1" t="str">
        <f>TEXT(Calendar[[#This Row],[Date]],"aaaa")</f>
        <v>2024</v>
      </c>
      <c r="C1665" s="1" t="str">
        <f>"T"&amp;ROUNDUP(Calendar[[#This Row],[No_Mois]]/3,0)</f>
        <v>T3</v>
      </c>
      <c r="D1665">
        <f t="shared" si="27"/>
        <v>7</v>
      </c>
      <c r="E1665" s="2" t="str">
        <f>"M"&amp;Calendar[[#This Row],[No_Mois]]</f>
        <v>M7</v>
      </c>
      <c r="F1665" s="2" t="str">
        <f>Calendar[[#This Row],[Annee]]&amp;IF(LEN(Calendar[[#This Row],[No_Mois]])=1,"0"&amp;Calendar[[#This Row],[No_Mois]],Calendar[[#This Row],[No_Mois]])</f>
        <v>202407</v>
      </c>
      <c r="G1665" s="1" t="str">
        <f>TEXT(Calendar[[#This Row],[Date]],"mmmm")&amp;" "&amp;TEXT(Calendar[[#This Row],[Date]],"aa")</f>
        <v>juillet 24</v>
      </c>
      <c r="H1665" s="1" t="str">
        <f>TEXT(Calendar[[#This Row],[Date]],"mmm")&amp;" "&amp;TEXT(Calendar[[#This Row],[Date]],"aa")</f>
        <v>juil 24</v>
      </c>
      <c r="I1665" s="2" t="str">
        <f>"S"&amp;IF(LEN(_xlfn.ISOWEEKNUM(Calendar[[#This Row],[Date]]))=1,"0"&amp;_xlfn.ISOWEEKNUM(Calendar[[#This Row],[Date]]),_xlfn.ISOWEEKNUM(Calendar[[#This Row],[Date]]))</f>
        <v>S29</v>
      </c>
      <c r="J1665" s="2" t="str">
        <f>Calendar[[#This Row],[Annee]]&amp;"-"&amp;IF(LEN(_xlfn.ISOWEEKNUM(Calendar[[#This Row],[Date]]))=1,"0"&amp;_xlfn.ISOWEEKNUM(Calendar[[#This Row],[Date]]),_xlfn.ISOWEEKNUM(Calendar[[#This Row],[Date]]))</f>
        <v>2024-29</v>
      </c>
      <c r="K1665" s="2" t="str">
        <f>TEXT(Calendar[[#This Row],[Date]],"jjjj")</f>
        <v>dimanche</v>
      </c>
      <c r="L1665" s="2">
        <f>WEEKDAY(Calendar[[#This Row],[Date]],2)</f>
        <v>7</v>
      </c>
      <c r="M1665" s="2">
        <f>DAY(Calendar[[#This Row],[Date]])</f>
        <v>21</v>
      </c>
      <c r="N1665" s="2">
        <f>Calendar[[#This Row],[Date]]-DATE(Calendar[[#This Row],[Annee]],1,1)+1</f>
        <v>203</v>
      </c>
      <c r="O1665" s="2" t="b">
        <f>IF(OR(Calendar[[#This Row],[Nom_Jour]]="Samedi",Calendar[[#This Row],[Nom_Jour]]="Dimanche"),TRUE)</f>
        <v>1</v>
      </c>
      <c r="P1665" s="1" t="b">
        <f>NOT(ISERROR(VLOOKUP(Calendar[[#This Row],[Date]],Fériés[Date Fériés],1,FALSE)))</f>
        <v>0</v>
      </c>
    </row>
    <row r="1666" spans="1:16" x14ac:dyDescent="0.3">
      <c r="A1666" s="1">
        <v>45495</v>
      </c>
      <c r="B1666" s="1" t="str">
        <f>TEXT(Calendar[[#This Row],[Date]],"aaaa")</f>
        <v>2024</v>
      </c>
      <c r="C1666" s="1" t="str">
        <f>"T"&amp;ROUNDUP(Calendar[[#This Row],[No_Mois]]/3,0)</f>
        <v>T3</v>
      </c>
      <c r="D1666">
        <f t="shared" si="27"/>
        <v>7</v>
      </c>
      <c r="E1666" s="2" t="str">
        <f>"M"&amp;Calendar[[#This Row],[No_Mois]]</f>
        <v>M7</v>
      </c>
      <c r="F1666" s="2" t="str">
        <f>Calendar[[#This Row],[Annee]]&amp;IF(LEN(Calendar[[#This Row],[No_Mois]])=1,"0"&amp;Calendar[[#This Row],[No_Mois]],Calendar[[#This Row],[No_Mois]])</f>
        <v>202407</v>
      </c>
      <c r="G1666" s="1" t="str">
        <f>TEXT(Calendar[[#This Row],[Date]],"mmmm")&amp;" "&amp;TEXT(Calendar[[#This Row],[Date]],"aa")</f>
        <v>juillet 24</v>
      </c>
      <c r="H1666" s="1" t="str">
        <f>TEXT(Calendar[[#This Row],[Date]],"mmm")&amp;" "&amp;TEXT(Calendar[[#This Row],[Date]],"aa")</f>
        <v>juil 24</v>
      </c>
      <c r="I1666" s="2" t="str">
        <f>"S"&amp;IF(LEN(_xlfn.ISOWEEKNUM(Calendar[[#This Row],[Date]]))=1,"0"&amp;_xlfn.ISOWEEKNUM(Calendar[[#This Row],[Date]]),_xlfn.ISOWEEKNUM(Calendar[[#This Row],[Date]]))</f>
        <v>S30</v>
      </c>
      <c r="J1666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66" s="2" t="str">
        <f>TEXT(Calendar[[#This Row],[Date]],"jjjj")</f>
        <v>lundi</v>
      </c>
      <c r="L1666" s="2">
        <f>WEEKDAY(Calendar[[#This Row],[Date]],2)</f>
        <v>1</v>
      </c>
      <c r="M1666" s="2">
        <f>DAY(Calendar[[#This Row],[Date]])</f>
        <v>22</v>
      </c>
      <c r="N1666" s="2">
        <f>Calendar[[#This Row],[Date]]-DATE(Calendar[[#This Row],[Annee]],1,1)+1</f>
        <v>204</v>
      </c>
      <c r="O1666" s="2" t="b">
        <f>IF(OR(Calendar[[#This Row],[Nom_Jour]]="Samedi",Calendar[[#This Row],[Nom_Jour]]="Dimanche"),TRUE)</f>
        <v>0</v>
      </c>
      <c r="P1666" s="1" t="b">
        <f>NOT(ISERROR(VLOOKUP(Calendar[[#This Row],[Date]],Fériés[Date Fériés],1,FALSE)))</f>
        <v>0</v>
      </c>
    </row>
    <row r="1667" spans="1:16" x14ac:dyDescent="0.3">
      <c r="A1667" s="1">
        <v>45496</v>
      </c>
      <c r="B1667" s="1" t="str">
        <f>TEXT(Calendar[[#This Row],[Date]],"aaaa")</f>
        <v>2024</v>
      </c>
      <c r="C1667" s="1" t="str">
        <f>"T"&amp;ROUNDUP(Calendar[[#This Row],[No_Mois]]/3,0)</f>
        <v>T3</v>
      </c>
      <c r="D1667">
        <f t="shared" si="27"/>
        <v>7</v>
      </c>
      <c r="E1667" s="2" t="str">
        <f>"M"&amp;Calendar[[#This Row],[No_Mois]]</f>
        <v>M7</v>
      </c>
      <c r="F1667" s="2" t="str">
        <f>Calendar[[#This Row],[Annee]]&amp;IF(LEN(Calendar[[#This Row],[No_Mois]])=1,"0"&amp;Calendar[[#This Row],[No_Mois]],Calendar[[#This Row],[No_Mois]])</f>
        <v>202407</v>
      </c>
      <c r="G1667" s="1" t="str">
        <f>TEXT(Calendar[[#This Row],[Date]],"mmmm")&amp;" "&amp;TEXT(Calendar[[#This Row],[Date]],"aa")</f>
        <v>juillet 24</v>
      </c>
      <c r="H1667" s="1" t="str">
        <f>TEXT(Calendar[[#This Row],[Date]],"mmm")&amp;" "&amp;TEXT(Calendar[[#This Row],[Date]],"aa")</f>
        <v>juil 24</v>
      </c>
      <c r="I1667" s="2" t="str">
        <f>"S"&amp;IF(LEN(_xlfn.ISOWEEKNUM(Calendar[[#This Row],[Date]]))=1,"0"&amp;_xlfn.ISOWEEKNUM(Calendar[[#This Row],[Date]]),_xlfn.ISOWEEKNUM(Calendar[[#This Row],[Date]]))</f>
        <v>S30</v>
      </c>
      <c r="J1667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67" s="2" t="str">
        <f>TEXT(Calendar[[#This Row],[Date]],"jjjj")</f>
        <v>mardi</v>
      </c>
      <c r="L1667" s="2">
        <f>WEEKDAY(Calendar[[#This Row],[Date]],2)</f>
        <v>2</v>
      </c>
      <c r="M1667" s="2">
        <f>DAY(Calendar[[#This Row],[Date]])</f>
        <v>23</v>
      </c>
      <c r="N1667" s="2">
        <f>Calendar[[#This Row],[Date]]-DATE(Calendar[[#This Row],[Annee]],1,1)+1</f>
        <v>205</v>
      </c>
      <c r="O1667" s="2" t="b">
        <f>IF(OR(Calendar[[#This Row],[Nom_Jour]]="Samedi",Calendar[[#This Row],[Nom_Jour]]="Dimanche"),TRUE)</f>
        <v>0</v>
      </c>
      <c r="P1667" s="1" t="b">
        <f>NOT(ISERROR(VLOOKUP(Calendar[[#This Row],[Date]],Fériés[Date Fériés],1,FALSE)))</f>
        <v>0</v>
      </c>
    </row>
    <row r="1668" spans="1:16" x14ac:dyDescent="0.3">
      <c r="A1668" s="1">
        <v>45497</v>
      </c>
      <c r="B1668" s="1" t="str">
        <f>TEXT(Calendar[[#This Row],[Date]],"aaaa")</f>
        <v>2024</v>
      </c>
      <c r="C1668" s="1" t="str">
        <f>"T"&amp;ROUNDUP(Calendar[[#This Row],[No_Mois]]/3,0)</f>
        <v>T3</v>
      </c>
      <c r="D1668">
        <f t="shared" ref="D1668:D1731" si="28">MONTH(A1668)</f>
        <v>7</v>
      </c>
      <c r="E1668" s="2" t="str">
        <f>"M"&amp;Calendar[[#This Row],[No_Mois]]</f>
        <v>M7</v>
      </c>
      <c r="F1668" s="2" t="str">
        <f>Calendar[[#This Row],[Annee]]&amp;IF(LEN(Calendar[[#This Row],[No_Mois]])=1,"0"&amp;Calendar[[#This Row],[No_Mois]],Calendar[[#This Row],[No_Mois]])</f>
        <v>202407</v>
      </c>
      <c r="G1668" s="1" t="str">
        <f>TEXT(Calendar[[#This Row],[Date]],"mmmm")&amp;" "&amp;TEXT(Calendar[[#This Row],[Date]],"aa")</f>
        <v>juillet 24</v>
      </c>
      <c r="H1668" s="1" t="str">
        <f>TEXT(Calendar[[#This Row],[Date]],"mmm")&amp;" "&amp;TEXT(Calendar[[#This Row],[Date]],"aa")</f>
        <v>juil 24</v>
      </c>
      <c r="I1668" s="2" t="str">
        <f>"S"&amp;IF(LEN(_xlfn.ISOWEEKNUM(Calendar[[#This Row],[Date]]))=1,"0"&amp;_xlfn.ISOWEEKNUM(Calendar[[#This Row],[Date]]),_xlfn.ISOWEEKNUM(Calendar[[#This Row],[Date]]))</f>
        <v>S30</v>
      </c>
      <c r="J1668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68" s="2" t="str">
        <f>TEXT(Calendar[[#This Row],[Date]],"jjjj")</f>
        <v>mercredi</v>
      </c>
      <c r="L1668" s="2">
        <f>WEEKDAY(Calendar[[#This Row],[Date]],2)</f>
        <v>3</v>
      </c>
      <c r="M1668" s="2">
        <f>DAY(Calendar[[#This Row],[Date]])</f>
        <v>24</v>
      </c>
      <c r="N1668" s="2">
        <f>Calendar[[#This Row],[Date]]-DATE(Calendar[[#This Row],[Annee]],1,1)+1</f>
        <v>206</v>
      </c>
      <c r="O1668" s="2" t="b">
        <f>IF(OR(Calendar[[#This Row],[Nom_Jour]]="Samedi",Calendar[[#This Row],[Nom_Jour]]="Dimanche"),TRUE)</f>
        <v>0</v>
      </c>
      <c r="P1668" s="1" t="b">
        <f>NOT(ISERROR(VLOOKUP(Calendar[[#This Row],[Date]],Fériés[Date Fériés],1,FALSE)))</f>
        <v>0</v>
      </c>
    </row>
    <row r="1669" spans="1:16" x14ac:dyDescent="0.3">
      <c r="A1669" s="1">
        <v>45498</v>
      </c>
      <c r="B1669" s="1" t="str">
        <f>TEXT(Calendar[[#This Row],[Date]],"aaaa")</f>
        <v>2024</v>
      </c>
      <c r="C1669" s="1" t="str">
        <f>"T"&amp;ROUNDUP(Calendar[[#This Row],[No_Mois]]/3,0)</f>
        <v>T3</v>
      </c>
      <c r="D1669">
        <f t="shared" si="28"/>
        <v>7</v>
      </c>
      <c r="E1669" s="2" t="str">
        <f>"M"&amp;Calendar[[#This Row],[No_Mois]]</f>
        <v>M7</v>
      </c>
      <c r="F1669" s="2" t="str">
        <f>Calendar[[#This Row],[Annee]]&amp;IF(LEN(Calendar[[#This Row],[No_Mois]])=1,"0"&amp;Calendar[[#This Row],[No_Mois]],Calendar[[#This Row],[No_Mois]])</f>
        <v>202407</v>
      </c>
      <c r="G1669" s="1" t="str">
        <f>TEXT(Calendar[[#This Row],[Date]],"mmmm")&amp;" "&amp;TEXT(Calendar[[#This Row],[Date]],"aa")</f>
        <v>juillet 24</v>
      </c>
      <c r="H1669" s="1" t="str">
        <f>TEXT(Calendar[[#This Row],[Date]],"mmm")&amp;" "&amp;TEXT(Calendar[[#This Row],[Date]],"aa")</f>
        <v>juil 24</v>
      </c>
      <c r="I1669" s="2" t="str">
        <f>"S"&amp;IF(LEN(_xlfn.ISOWEEKNUM(Calendar[[#This Row],[Date]]))=1,"0"&amp;_xlfn.ISOWEEKNUM(Calendar[[#This Row],[Date]]),_xlfn.ISOWEEKNUM(Calendar[[#This Row],[Date]]))</f>
        <v>S30</v>
      </c>
      <c r="J1669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69" s="2" t="str">
        <f>TEXT(Calendar[[#This Row],[Date]],"jjjj")</f>
        <v>jeudi</v>
      </c>
      <c r="L1669" s="2">
        <f>WEEKDAY(Calendar[[#This Row],[Date]],2)</f>
        <v>4</v>
      </c>
      <c r="M1669" s="2">
        <f>DAY(Calendar[[#This Row],[Date]])</f>
        <v>25</v>
      </c>
      <c r="N1669" s="2">
        <f>Calendar[[#This Row],[Date]]-DATE(Calendar[[#This Row],[Annee]],1,1)+1</f>
        <v>207</v>
      </c>
      <c r="O1669" s="2" t="b">
        <f>IF(OR(Calendar[[#This Row],[Nom_Jour]]="Samedi",Calendar[[#This Row],[Nom_Jour]]="Dimanche"),TRUE)</f>
        <v>0</v>
      </c>
      <c r="P1669" s="1" t="b">
        <f>NOT(ISERROR(VLOOKUP(Calendar[[#This Row],[Date]],Fériés[Date Fériés],1,FALSE)))</f>
        <v>0</v>
      </c>
    </row>
    <row r="1670" spans="1:16" x14ac:dyDescent="0.3">
      <c r="A1670" s="1">
        <v>45499</v>
      </c>
      <c r="B1670" s="1" t="str">
        <f>TEXT(Calendar[[#This Row],[Date]],"aaaa")</f>
        <v>2024</v>
      </c>
      <c r="C1670" s="1" t="str">
        <f>"T"&amp;ROUNDUP(Calendar[[#This Row],[No_Mois]]/3,0)</f>
        <v>T3</v>
      </c>
      <c r="D1670">
        <f t="shared" si="28"/>
        <v>7</v>
      </c>
      <c r="E1670" s="2" t="str">
        <f>"M"&amp;Calendar[[#This Row],[No_Mois]]</f>
        <v>M7</v>
      </c>
      <c r="F1670" s="2" t="str">
        <f>Calendar[[#This Row],[Annee]]&amp;IF(LEN(Calendar[[#This Row],[No_Mois]])=1,"0"&amp;Calendar[[#This Row],[No_Mois]],Calendar[[#This Row],[No_Mois]])</f>
        <v>202407</v>
      </c>
      <c r="G1670" s="1" t="str">
        <f>TEXT(Calendar[[#This Row],[Date]],"mmmm")&amp;" "&amp;TEXT(Calendar[[#This Row],[Date]],"aa")</f>
        <v>juillet 24</v>
      </c>
      <c r="H1670" s="1" t="str">
        <f>TEXT(Calendar[[#This Row],[Date]],"mmm")&amp;" "&amp;TEXT(Calendar[[#This Row],[Date]],"aa")</f>
        <v>juil 24</v>
      </c>
      <c r="I1670" s="2" t="str">
        <f>"S"&amp;IF(LEN(_xlfn.ISOWEEKNUM(Calendar[[#This Row],[Date]]))=1,"0"&amp;_xlfn.ISOWEEKNUM(Calendar[[#This Row],[Date]]),_xlfn.ISOWEEKNUM(Calendar[[#This Row],[Date]]))</f>
        <v>S30</v>
      </c>
      <c r="J1670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70" s="2" t="str">
        <f>TEXT(Calendar[[#This Row],[Date]],"jjjj")</f>
        <v>vendredi</v>
      </c>
      <c r="L1670" s="2">
        <f>WEEKDAY(Calendar[[#This Row],[Date]],2)</f>
        <v>5</v>
      </c>
      <c r="M1670" s="2">
        <f>DAY(Calendar[[#This Row],[Date]])</f>
        <v>26</v>
      </c>
      <c r="N1670" s="2">
        <f>Calendar[[#This Row],[Date]]-DATE(Calendar[[#This Row],[Annee]],1,1)+1</f>
        <v>208</v>
      </c>
      <c r="O1670" s="2" t="b">
        <f>IF(OR(Calendar[[#This Row],[Nom_Jour]]="Samedi",Calendar[[#This Row],[Nom_Jour]]="Dimanche"),TRUE)</f>
        <v>0</v>
      </c>
      <c r="P1670" s="1" t="b">
        <f>NOT(ISERROR(VLOOKUP(Calendar[[#This Row],[Date]],Fériés[Date Fériés],1,FALSE)))</f>
        <v>0</v>
      </c>
    </row>
    <row r="1671" spans="1:16" x14ac:dyDescent="0.3">
      <c r="A1671" s="1">
        <v>45500</v>
      </c>
      <c r="B1671" s="1" t="str">
        <f>TEXT(Calendar[[#This Row],[Date]],"aaaa")</f>
        <v>2024</v>
      </c>
      <c r="C1671" s="1" t="str">
        <f>"T"&amp;ROUNDUP(Calendar[[#This Row],[No_Mois]]/3,0)</f>
        <v>T3</v>
      </c>
      <c r="D1671">
        <f t="shared" si="28"/>
        <v>7</v>
      </c>
      <c r="E1671" s="2" t="str">
        <f>"M"&amp;Calendar[[#This Row],[No_Mois]]</f>
        <v>M7</v>
      </c>
      <c r="F1671" s="2" t="str">
        <f>Calendar[[#This Row],[Annee]]&amp;IF(LEN(Calendar[[#This Row],[No_Mois]])=1,"0"&amp;Calendar[[#This Row],[No_Mois]],Calendar[[#This Row],[No_Mois]])</f>
        <v>202407</v>
      </c>
      <c r="G1671" s="1" t="str">
        <f>TEXT(Calendar[[#This Row],[Date]],"mmmm")&amp;" "&amp;TEXT(Calendar[[#This Row],[Date]],"aa")</f>
        <v>juillet 24</v>
      </c>
      <c r="H1671" s="1" t="str">
        <f>TEXT(Calendar[[#This Row],[Date]],"mmm")&amp;" "&amp;TEXT(Calendar[[#This Row],[Date]],"aa")</f>
        <v>juil 24</v>
      </c>
      <c r="I1671" s="2" t="str">
        <f>"S"&amp;IF(LEN(_xlfn.ISOWEEKNUM(Calendar[[#This Row],[Date]]))=1,"0"&amp;_xlfn.ISOWEEKNUM(Calendar[[#This Row],[Date]]),_xlfn.ISOWEEKNUM(Calendar[[#This Row],[Date]]))</f>
        <v>S30</v>
      </c>
      <c r="J1671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71" s="2" t="str">
        <f>TEXT(Calendar[[#This Row],[Date]],"jjjj")</f>
        <v>samedi</v>
      </c>
      <c r="L1671" s="2">
        <f>WEEKDAY(Calendar[[#This Row],[Date]],2)</f>
        <v>6</v>
      </c>
      <c r="M1671" s="2">
        <f>DAY(Calendar[[#This Row],[Date]])</f>
        <v>27</v>
      </c>
      <c r="N1671" s="2">
        <f>Calendar[[#This Row],[Date]]-DATE(Calendar[[#This Row],[Annee]],1,1)+1</f>
        <v>209</v>
      </c>
      <c r="O1671" s="2" t="b">
        <f>IF(OR(Calendar[[#This Row],[Nom_Jour]]="Samedi",Calendar[[#This Row],[Nom_Jour]]="Dimanche"),TRUE)</f>
        <v>1</v>
      </c>
      <c r="P1671" s="1" t="b">
        <f>NOT(ISERROR(VLOOKUP(Calendar[[#This Row],[Date]],Fériés[Date Fériés],1,FALSE)))</f>
        <v>0</v>
      </c>
    </row>
    <row r="1672" spans="1:16" x14ac:dyDescent="0.3">
      <c r="A1672" s="1">
        <v>45501</v>
      </c>
      <c r="B1672" s="1" t="str">
        <f>TEXT(Calendar[[#This Row],[Date]],"aaaa")</f>
        <v>2024</v>
      </c>
      <c r="C1672" s="1" t="str">
        <f>"T"&amp;ROUNDUP(Calendar[[#This Row],[No_Mois]]/3,0)</f>
        <v>T3</v>
      </c>
      <c r="D1672">
        <f t="shared" si="28"/>
        <v>7</v>
      </c>
      <c r="E1672" s="2" t="str">
        <f>"M"&amp;Calendar[[#This Row],[No_Mois]]</f>
        <v>M7</v>
      </c>
      <c r="F1672" s="2" t="str">
        <f>Calendar[[#This Row],[Annee]]&amp;IF(LEN(Calendar[[#This Row],[No_Mois]])=1,"0"&amp;Calendar[[#This Row],[No_Mois]],Calendar[[#This Row],[No_Mois]])</f>
        <v>202407</v>
      </c>
      <c r="G1672" s="1" t="str">
        <f>TEXT(Calendar[[#This Row],[Date]],"mmmm")&amp;" "&amp;TEXT(Calendar[[#This Row],[Date]],"aa")</f>
        <v>juillet 24</v>
      </c>
      <c r="H1672" s="1" t="str">
        <f>TEXT(Calendar[[#This Row],[Date]],"mmm")&amp;" "&amp;TEXT(Calendar[[#This Row],[Date]],"aa")</f>
        <v>juil 24</v>
      </c>
      <c r="I1672" s="2" t="str">
        <f>"S"&amp;IF(LEN(_xlfn.ISOWEEKNUM(Calendar[[#This Row],[Date]]))=1,"0"&amp;_xlfn.ISOWEEKNUM(Calendar[[#This Row],[Date]]),_xlfn.ISOWEEKNUM(Calendar[[#This Row],[Date]]))</f>
        <v>S30</v>
      </c>
      <c r="J1672" s="2" t="str">
        <f>Calendar[[#This Row],[Annee]]&amp;"-"&amp;IF(LEN(_xlfn.ISOWEEKNUM(Calendar[[#This Row],[Date]]))=1,"0"&amp;_xlfn.ISOWEEKNUM(Calendar[[#This Row],[Date]]),_xlfn.ISOWEEKNUM(Calendar[[#This Row],[Date]]))</f>
        <v>2024-30</v>
      </c>
      <c r="K1672" s="2" t="str">
        <f>TEXT(Calendar[[#This Row],[Date]],"jjjj")</f>
        <v>dimanche</v>
      </c>
      <c r="L1672" s="2">
        <f>WEEKDAY(Calendar[[#This Row],[Date]],2)</f>
        <v>7</v>
      </c>
      <c r="M1672" s="2">
        <f>DAY(Calendar[[#This Row],[Date]])</f>
        <v>28</v>
      </c>
      <c r="N1672" s="2">
        <f>Calendar[[#This Row],[Date]]-DATE(Calendar[[#This Row],[Annee]],1,1)+1</f>
        <v>210</v>
      </c>
      <c r="O1672" s="2" t="b">
        <f>IF(OR(Calendar[[#This Row],[Nom_Jour]]="Samedi",Calendar[[#This Row],[Nom_Jour]]="Dimanche"),TRUE)</f>
        <v>1</v>
      </c>
      <c r="P1672" s="1" t="b">
        <f>NOT(ISERROR(VLOOKUP(Calendar[[#This Row],[Date]],Fériés[Date Fériés],1,FALSE)))</f>
        <v>0</v>
      </c>
    </row>
    <row r="1673" spans="1:16" x14ac:dyDescent="0.3">
      <c r="A1673" s="1">
        <v>45502</v>
      </c>
      <c r="B1673" s="1" t="str">
        <f>TEXT(Calendar[[#This Row],[Date]],"aaaa")</f>
        <v>2024</v>
      </c>
      <c r="C1673" s="1" t="str">
        <f>"T"&amp;ROUNDUP(Calendar[[#This Row],[No_Mois]]/3,0)</f>
        <v>T3</v>
      </c>
      <c r="D1673">
        <f t="shared" si="28"/>
        <v>7</v>
      </c>
      <c r="E1673" s="2" t="str">
        <f>"M"&amp;Calendar[[#This Row],[No_Mois]]</f>
        <v>M7</v>
      </c>
      <c r="F1673" s="2" t="str">
        <f>Calendar[[#This Row],[Annee]]&amp;IF(LEN(Calendar[[#This Row],[No_Mois]])=1,"0"&amp;Calendar[[#This Row],[No_Mois]],Calendar[[#This Row],[No_Mois]])</f>
        <v>202407</v>
      </c>
      <c r="G1673" s="1" t="str">
        <f>TEXT(Calendar[[#This Row],[Date]],"mmmm")&amp;" "&amp;TEXT(Calendar[[#This Row],[Date]],"aa")</f>
        <v>juillet 24</v>
      </c>
      <c r="H1673" s="1" t="str">
        <f>TEXT(Calendar[[#This Row],[Date]],"mmm")&amp;" "&amp;TEXT(Calendar[[#This Row],[Date]],"aa")</f>
        <v>juil 24</v>
      </c>
      <c r="I1673" s="2" t="str">
        <f>"S"&amp;IF(LEN(_xlfn.ISOWEEKNUM(Calendar[[#This Row],[Date]]))=1,"0"&amp;_xlfn.ISOWEEKNUM(Calendar[[#This Row],[Date]]),_xlfn.ISOWEEKNUM(Calendar[[#This Row],[Date]]))</f>
        <v>S31</v>
      </c>
      <c r="J1673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3" s="2" t="str">
        <f>TEXT(Calendar[[#This Row],[Date]],"jjjj")</f>
        <v>lundi</v>
      </c>
      <c r="L1673" s="2">
        <f>WEEKDAY(Calendar[[#This Row],[Date]],2)</f>
        <v>1</v>
      </c>
      <c r="M1673" s="2">
        <f>DAY(Calendar[[#This Row],[Date]])</f>
        <v>29</v>
      </c>
      <c r="N1673" s="2">
        <f>Calendar[[#This Row],[Date]]-DATE(Calendar[[#This Row],[Annee]],1,1)+1</f>
        <v>211</v>
      </c>
      <c r="O1673" s="2" t="b">
        <f>IF(OR(Calendar[[#This Row],[Nom_Jour]]="Samedi",Calendar[[#This Row],[Nom_Jour]]="Dimanche"),TRUE)</f>
        <v>0</v>
      </c>
      <c r="P1673" s="1" t="b">
        <f>NOT(ISERROR(VLOOKUP(Calendar[[#This Row],[Date]],Fériés[Date Fériés],1,FALSE)))</f>
        <v>0</v>
      </c>
    </row>
    <row r="1674" spans="1:16" x14ac:dyDescent="0.3">
      <c r="A1674" s="1">
        <v>45503</v>
      </c>
      <c r="B1674" s="1" t="str">
        <f>TEXT(Calendar[[#This Row],[Date]],"aaaa")</f>
        <v>2024</v>
      </c>
      <c r="C1674" s="1" t="str">
        <f>"T"&amp;ROUNDUP(Calendar[[#This Row],[No_Mois]]/3,0)</f>
        <v>T3</v>
      </c>
      <c r="D1674">
        <f t="shared" si="28"/>
        <v>7</v>
      </c>
      <c r="E1674" s="2" t="str">
        <f>"M"&amp;Calendar[[#This Row],[No_Mois]]</f>
        <v>M7</v>
      </c>
      <c r="F1674" s="2" t="str">
        <f>Calendar[[#This Row],[Annee]]&amp;IF(LEN(Calendar[[#This Row],[No_Mois]])=1,"0"&amp;Calendar[[#This Row],[No_Mois]],Calendar[[#This Row],[No_Mois]])</f>
        <v>202407</v>
      </c>
      <c r="G1674" s="1" t="str">
        <f>TEXT(Calendar[[#This Row],[Date]],"mmmm")&amp;" "&amp;TEXT(Calendar[[#This Row],[Date]],"aa")</f>
        <v>juillet 24</v>
      </c>
      <c r="H1674" s="1" t="str">
        <f>TEXT(Calendar[[#This Row],[Date]],"mmm")&amp;" "&amp;TEXT(Calendar[[#This Row],[Date]],"aa")</f>
        <v>juil 24</v>
      </c>
      <c r="I1674" s="2" t="str">
        <f>"S"&amp;IF(LEN(_xlfn.ISOWEEKNUM(Calendar[[#This Row],[Date]]))=1,"0"&amp;_xlfn.ISOWEEKNUM(Calendar[[#This Row],[Date]]),_xlfn.ISOWEEKNUM(Calendar[[#This Row],[Date]]))</f>
        <v>S31</v>
      </c>
      <c r="J1674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4" s="2" t="str">
        <f>TEXT(Calendar[[#This Row],[Date]],"jjjj")</f>
        <v>mardi</v>
      </c>
      <c r="L1674" s="2">
        <f>WEEKDAY(Calendar[[#This Row],[Date]],2)</f>
        <v>2</v>
      </c>
      <c r="M1674" s="2">
        <f>DAY(Calendar[[#This Row],[Date]])</f>
        <v>30</v>
      </c>
      <c r="N1674" s="2">
        <f>Calendar[[#This Row],[Date]]-DATE(Calendar[[#This Row],[Annee]],1,1)+1</f>
        <v>212</v>
      </c>
      <c r="O1674" s="2" t="b">
        <f>IF(OR(Calendar[[#This Row],[Nom_Jour]]="Samedi",Calendar[[#This Row],[Nom_Jour]]="Dimanche"),TRUE)</f>
        <v>0</v>
      </c>
      <c r="P1674" s="1" t="b">
        <f>NOT(ISERROR(VLOOKUP(Calendar[[#This Row],[Date]],Fériés[Date Fériés],1,FALSE)))</f>
        <v>0</v>
      </c>
    </row>
    <row r="1675" spans="1:16" x14ac:dyDescent="0.3">
      <c r="A1675" s="1">
        <v>45504</v>
      </c>
      <c r="B1675" s="1" t="str">
        <f>TEXT(Calendar[[#This Row],[Date]],"aaaa")</f>
        <v>2024</v>
      </c>
      <c r="C1675" s="1" t="str">
        <f>"T"&amp;ROUNDUP(Calendar[[#This Row],[No_Mois]]/3,0)</f>
        <v>T3</v>
      </c>
      <c r="D1675">
        <f t="shared" si="28"/>
        <v>7</v>
      </c>
      <c r="E1675" s="2" t="str">
        <f>"M"&amp;Calendar[[#This Row],[No_Mois]]</f>
        <v>M7</v>
      </c>
      <c r="F1675" s="2" t="str">
        <f>Calendar[[#This Row],[Annee]]&amp;IF(LEN(Calendar[[#This Row],[No_Mois]])=1,"0"&amp;Calendar[[#This Row],[No_Mois]],Calendar[[#This Row],[No_Mois]])</f>
        <v>202407</v>
      </c>
      <c r="G1675" s="1" t="str">
        <f>TEXT(Calendar[[#This Row],[Date]],"mmmm")&amp;" "&amp;TEXT(Calendar[[#This Row],[Date]],"aa")</f>
        <v>juillet 24</v>
      </c>
      <c r="H1675" s="1" t="str">
        <f>TEXT(Calendar[[#This Row],[Date]],"mmm")&amp;" "&amp;TEXT(Calendar[[#This Row],[Date]],"aa")</f>
        <v>juil 24</v>
      </c>
      <c r="I1675" s="2" t="str">
        <f>"S"&amp;IF(LEN(_xlfn.ISOWEEKNUM(Calendar[[#This Row],[Date]]))=1,"0"&amp;_xlfn.ISOWEEKNUM(Calendar[[#This Row],[Date]]),_xlfn.ISOWEEKNUM(Calendar[[#This Row],[Date]]))</f>
        <v>S31</v>
      </c>
      <c r="J1675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5" s="2" t="str">
        <f>TEXT(Calendar[[#This Row],[Date]],"jjjj")</f>
        <v>mercredi</v>
      </c>
      <c r="L1675" s="2">
        <f>WEEKDAY(Calendar[[#This Row],[Date]],2)</f>
        <v>3</v>
      </c>
      <c r="M1675" s="2">
        <f>DAY(Calendar[[#This Row],[Date]])</f>
        <v>31</v>
      </c>
      <c r="N1675" s="2">
        <f>Calendar[[#This Row],[Date]]-DATE(Calendar[[#This Row],[Annee]],1,1)+1</f>
        <v>213</v>
      </c>
      <c r="O1675" s="2" t="b">
        <f>IF(OR(Calendar[[#This Row],[Nom_Jour]]="Samedi",Calendar[[#This Row],[Nom_Jour]]="Dimanche"),TRUE)</f>
        <v>0</v>
      </c>
      <c r="P1675" s="1" t="b">
        <f>NOT(ISERROR(VLOOKUP(Calendar[[#This Row],[Date]],Fériés[Date Fériés],1,FALSE)))</f>
        <v>0</v>
      </c>
    </row>
    <row r="1676" spans="1:16" x14ac:dyDescent="0.3">
      <c r="A1676" s="1">
        <v>45505</v>
      </c>
      <c r="B1676" s="1" t="str">
        <f>TEXT(Calendar[[#This Row],[Date]],"aaaa")</f>
        <v>2024</v>
      </c>
      <c r="C1676" s="1" t="str">
        <f>"T"&amp;ROUNDUP(Calendar[[#This Row],[No_Mois]]/3,0)</f>
        <v>T3</v>
      </c>
      <c r="D1676">
        <f t="shared" si="28"/>
        <v>8</v>
      </c>
      <c r="E1676" s="2" t="str">
        <f>"M"&amp;Calendar[[#This Row],[No_Mois]]</f>
        <v>M8</v>
      </c>
      <c r="F1676" s="2" t="str">
        <f>Calendar[[#This Row],[Annee]]&amp;IF(LEN(Calendar[[#This Row],[No_Mois]])=1,"0"&amp;Calendar[[#This Row],[No_Mois]],Calendar[[#This Row],[No_Mois]])</f>
        <v>202408</v>
      </c>
      <c r="G1676" s="1" t="str">
        <f>TEXT(Calendar[[#This Row],[Date]],"mmmm")&amp;" "&amp;TEXT(Calendar[[#This Row],[Date]],"aa")</f>
        <v>août 24</v>
      </c>
      <c r="H1676" s="1" t="str">
        <f>TEXT(Calendar[[#This Row],[Date]],"mmm")&amp;" "&amp;TEXT(Calendar[[#This Row],[Date]],"aa")</f>
        <v>août 24</v>
      </c>
      <c r="I1676" s="2" t="str">
        <f>"S"&amp;IF(LEN(_xlfn.ISOWEEKNUM(Calendar[[#This Row],[Date]]))=1,"0"&amp;_xlfn.ISOWEEKNUM(Calendar[[#This Row],[Date]]),_xlfn.ISOWEEKNUM(Calendar[[#This Row],[Date]]))</f>
        <v>S31</v>
      </c>
      <c r="J1676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6" s="2" t="str">
        <f>TEXT(Calendar[[#This Row],[Date]],"jjjj")</f>
        <v>jeudi</v>
      </c>
      <c r="L1676" s="2">
        <f>WEEKDAY(Calendar[[#This Row],[Date]],2)</f>
        <v>4</v>
      </c>
      <c r="M1676" s="2">
        <f>DAY(Calendar[[#This Row],[Date]])</f>
        <v>1</v>
      </c>
      <c r="N1676" s="2">
        <f>Calendar[[#This Row],[Date]]-DATE(Calendar[[#This Row],[Annee]],1,1)+1</f>
        <v>214</v>
      </c>
      <c r="O1676" s="2" t="b">
        <f>IF(OR(Calendar[[#This Row],[Nom_Jour]]="Samedi",Calendar[[#This Row],[Nom_Jour]]="Dimanche"),TRUE)</f>
        <v>0</v>
      </c>
      <c r="P1676" s="1" t="b">
        <f>NOT(ISERROR(VLOOKUP(Calendar[[#This Row],[Date]],Fériés[Date Fériés],1,FALSE)))</f>
        <v>0</v>
      </c>
    </row>
    <row r="1677" spans="1:16" x14ac:dyDescent="0.3">
      <c r="A1677" s="1">
        <v>45506</v>
      </c>
      <c r="B1677" s="1" t="str">
        <f>TEXT(Calendar[[#This Row],[Date]],"aaaa")</f>
        <v>2024</v>
      </c>
      <c r="C1677" s="1" t="str">
        <f>"T"&amp;ROUNDUP(Calendar[[#This Row],[No_Mois]]/3,0)</f>
        <v>T3</v>
      </c>
      <c r="D1677">
        <f t="shared" si="28"/>
        <v>8</v>
      </c>
      <c r="E1677" s="2" t="str">
        <f>"M"&amp;Calendar[[#This Row],[No_Mois]]</f>
        <v>M8</v>
      </c>
      <c r="F1677" s="2" t="str">
        <f>Calendar[[#This Row],[Annee]]&amp;IF(LEN(Calendar[[#This Row],[No_Mois]])=1,"0"&amp;Calendar[[#This Row],[No_Mois]],Calendar[[#This Row],[No_Mois]])</f>
        <v>202408</v>
      </c>
      <c r="G1677" s="1" t="str">
        <f>TEXT(Calendar[[#This Row],[Date]],"mmmm")&amp;" "&amp;TEXT(Calendar[[#This Row],[Date]],"aa")</f>
        <v>août 24</v>
      </c>
      <c r="H1677" s="1" t="str">
        <f>TEXT(Calendar[[#This Row],[Date]],"mmm")&amp;" "&amp;TEXT(Calendar[[#This Row],[Date]],"aa")</f>
        <v>août 24</v>
      </c>
      <c r="I1677" s="2" t="str">
        <f>"S"&amp;IF(LEN(_xlfn.ISOWEEKNUM(Calendar[[#This Row],[Date]]))=1,"0"&amp;_xlfn.ISOWEEKNUM(Calendar[[#This Row],[Date]]),_xlfn.ISOWEEKNUM(Calendar[[#This Row],[Date]]))</f>
        <v>S31</v>
      </c>
      <c r="J1677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7" s="2" t="str">
        <f>TEXT(Calendar[[#This Row],[Date]],"jjjj")</f>
        <v>vendredi</v>
      </c>
      <c r="L1677" s="2">
        <f>WEEKDAY(Calendar[[#This Row],[Date]],2)</f>
        <v>5</v>
      </c>
      <c r="M1677" s="2">
        <f>DAY(Calendar[[#This Row],[Date]])</f>
        <v>2</v>
      </c>
      <c r="N1677" s="2">
        <f>Calendar[[#This Row],[Date]]-DATE(Calendar[[#This Row],[Annee]],1,1)+1</f>
        <v>215</v>
      </c>
      <c r="O1677" s="2" t="b">
        <f>IF(OR(Calendar[[#This Row],[Nom_Jour]]="Samedi",Calendar[[#This Row],[Nom_Jour]]="Dimanche"),TRUE)</f>
        <v>0</v>
      </c>
      <c r="P1677" s="1" t="b">
        <f>NOT(ISERROR(VLOOKUP(Calendar[[#This Row],[Date]],Fériés[Date Fériés],1,FALSE)))</f>
        <v>0</v>
      </c>
    </row>
    <row r="1678" spans="1:16" x14ac:dyDescent="0.3">
      <c r="A1678" s="1">
        <v>45507</v>
      </c>
      <c r="B1678" s="1" t="str">
        <f>TEXT(Calendar[[#This Row],[Date]],"aaaa")</f>
        <v>2024</v>
      </c>
      <c r="C1678" s="1" t="str">
        <f>"T"&amp;ROUNDUP(Calendar[[#This Row],[No_Mois]]/3,0)</f>
        <v>T3</v>
      </c>
      <c r="D1678">
        <f t="shared" si="28"/>
        <v>8</v>
      </c>
      <c r="E1678" s="2" t="str">
        <f>"M"&amp;Calendar[[#This Row],[No_Mois]]</f>
        <v>M8</v>
      </c>
      <c r="F1678" s="2" t="str">
        <f>Calendar[[#This Row],[Annee]]&amp;IF(LEN(Calendar[[#This Row],[No_Mois]])=1,"0"&amp;Calendar[[#This Row],[No_Mois]],Calendar[[#This Row],[No_Mois]])</f>
        <v>202408</v>
      </c>
      <c r="G1678" s="1" t="str">
        <f>TEXT(Calendar[[#This Row],[Date]],"mmmm")&amp;" "&amp;TEXT(Calendar[[#This Row],[Date]],"aa")</f>
        <v>août 24</v>
      </c>
      <c r="H1678" s="1" t="str">
        <f>TEXT(Calendar[[#This Row],[Date]],"mmm")&amp;" "&amp;TEXT(Calendar[[#This Row],[Date]],"aa")</f>
        <v>août 24</v>
      </c>
      <c r="I1678" s="2" t="str">
        <f>"S"&amp;IF(LEN(_xlfn.ISOWEEKNUM(Calendar[[#This Row],[Date]]))=1,"0"&amp;_xlfn.ISOWEEKNUM(Calendar[[#This Row],[Date]]),_xlfn.ISOWEEKNUM(Calendar[[#This Row],[Date]]))</f>
        <v>S31</v>
      </c>
      <c r="J1678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8" s="2" t="str">
        <f>TEXT(Calendar[[#This Row],[Date]],"jjjj")</f>
        <v>samedi</v>
      </c>
      <c r="L1678" s="2">
        <f>WEEKDAY(Calendar[[#This Row],[Date]],2)</f>
        <v>6</v>
      </c>
      <c r="M1678" s="2">
        <f>DAY(Calendar[[#This Row],[Date]])</f>
        <v>3</v>
      </c>
      <c r="N1678" s="2">
        <f>Calendar[[#This Row],[Date]]-DATE(Calendar[[#This Row],[Annee]],1,1)+1</f>
        <v>216</v>
      </c>
      <c r="O1678" s="2" t="b">
        <f>IF(OR(Calendar[[#This Row],[Nom_Jour]]="Samedi",Calendar[[#This Row],[Nom_Jour]]="Dimanche"),TRUE)</f>
        <v>1</v>
      </c>
      <c r="P1678" s="1" t="b">
        <f>NOT(ISERROR(VLOOKUP(Calendar[[#This Row],[Date]],Fériés[Date Fériés],1,FALSE)))</f>
        <v>0</v>
      </c>
    </row>
    <row r="1679" spans="1:16" x14ac:dyDescent="0.3">
      <c r="A1679" s="1">
        <v>45508</v>
      </c>
      <c r="B1679" s="1" t="str">
        <f>TEXT(Calendar[[#This Row],[Date]],"aaaa")</f>
        <v>2024</v>
      </c>
      <c r="C1679" s="1" t="str">
        <f>"T"&amp;ROUNDUP(Calendar[[#This Row],[No_Mois]]/3,0)</f>
        <v>T3</v>
      </c>
      <c r="D1679">
        <f t="shared" si="28"/>
        <v>8</v>
      </c>
      <c r="E1679" s="2" t="str">
        <f>"M"&amp;Calendar[[#This Row],[No_Mois]]</f>
        <v>M8</v>
      </c>
      <c r="F1679" s="2" t="str">
        <f>Calendar[[#This Row],[Annee]]&amp;IF(LEN(Calendar[[#This Row],[No_Mois]])=1,"0"&amp;Calendar[[#This Row],[No_Mois]],Calendar[[#This Row],[No_Mois]])</f>
        <v>202408</v>
      </c>
      <c r="G1679" s="1" t="str">
        <f>TEXT(Calendar[[#This Row],[Date]],"mmmm")&amp;" "&amp;TEXT(Calendar[[#This Row],[Date]],"aa")</f>
        <v>août 24</v>
      </c>
      <c r="H1679" s="1" t="str">
        <f>TEXT(Calendar[[#This Row],[Date]],"mmm")&amp;" "&amp;TEXT(Calendar[[#This Row],[Date]],"aa")</f>
        <v>août 24</v>
      </c>
      <c r="I1679" s="2" t="str">
        <f>"S"&amp;IF(LEN(_xlfn.ISOWEEKNUM(Calendar[[#This Row],[Date]]))=1,"0"&amp;_xlfn.ISOWEEKNUM(Calendar[[#This Row],[Date]]),_xlfn.ISOWEEKNUM(Calendar[[#This Row],[Date]]))</f>
        <v>S31</v>
      </c>
      <c r="J1679" s="2" t="str">
        <f>Calendar[[#This Row],[Annee]]&amp;"-"&amp;IF(LEN(_xlfn.ISOWEEKNUM(Calendar[[#This Row],[Date]]))=1,"0"&amp;_xlfn.ISOWEEKNUM(Calendar[[#This Row],[Date]]),_xlfn.ISOWEEKNUM(Calendar[[#This Row],[Date]]))</f>
        <v>2024-31</v>
      </c>
      <c r="K1679" s="2" t="str">
        <f>TEXT(Calendar[[#This Row],[Date]],"jjjj")</f>
        <v>dimanche</v>
      </c>
      <c r="L1679" s="2">
        <f>WEEKDAY(Calendar[[#This Row],[Date]],2)</f>
        <v>7</v>
      </c>
      <c r="M1679" s="2">
        <f>DAY(Calendar[[#This Row],[Date]])</f>
        <v>4</v>
      </c>
      <c r="N1679" s="2">
        <f>Calendar[[#This Row],[Date]]-DATE(Calendar[[#This Row],[Annee]],1,1)+1</f>
        <v>217</v>
      </c>
      <c r="O1679" s="2" t="b">
        <f>IF(OR(Calendar[[#This Row],[Nom_Jour]]="Samedi",Calendar[[#This Row],[Nom_Jour]]="Dimanche"),TRUE)</f>
        <v>1</v>
      </c>
      <c r="P1679" s="1" t="b">
        <f>NOT(ISERROR(VLOOKUP(Calendar[[#This Row],[Date]],Fériés[Date Fériés],1,FALSE)))</f>
        <v>0</v>
      </c>
    </row>
    <row r="1680" spans="1:16" x14ac:dyDescent="0.3">
      <c r="A1680" s="1">
        <v>45509</v>
      </c>
      <c r="B1680" s="1" t="str">
        <f>TEXT(Calendar[[#This Row],[Date]],"aaaa")</f>
        <v>2024</v>
      </c>
      <c r="C1680" s="1" t="str">
        <f>"T"&amp;ROUNDUP(Calendar[[#This Row],[No_Mois]]/3,0)</f>
        <v>T3</v>
      </c>
      <c r="D1680">
        <f t="shared" si="28"/>
        <v>8</v>
      </c>
      <c r="E1680" s="2" t="str">
        <f>"M"&amp;Calendar[[#This Row],[No_Mois]]</f>
        <v>M8</v>
      </c>
      <c r="F1680" s="2" t="str">
        <f>Calendar[[#This Row],[Annee]]&amp;IF(LEN(Calendar[[#This Row],[No_Mois]])=1,"0"&amp;Calendar[[#This Row],[No_Mois]],Calendar[[#This Row],[No_Mois]])</f>
        <v>202408</v>
      </c>
      <c r="G1680" s="1" t="str">
        <f>TEXT(Calendar[[#This Row],[Date]],"mmmm")&amp;" "&amp;TEXT(Calendar[[#This Row],[Date]],"aa")</f>
        <v>août 24</v>
      </c>
      <c r="H1680" s="1" t="str">
        <f>TEXT(Calendar[[#This Row],[Date]],"mmm")&amp;" "&amp;TEXT(Calendar[[#This Row],[Date]],"aa")</f>
        <v>août 24</v>
      </c>
      <c r="I1680" s="2" t="str">
        <f>"S"&amp;IF(LEN(_xlfn.ISOWEEKNUM(Calendar[[#This Row],[Date]]))=1,"0"&amp;_xlfn.ISOWEEKNUM(Calendar[[#This Row],[Date]]),_xlfn.ISOWEEKNUM(Calendar[[#This Row],[Date]]))</f>
        <v>S32</v>
      </c>
      <c r="J1680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0" s="2" t="str">
        <f>TEXT(Calendar[[#This Row],[Date]],"jjjj")</f>
        <v>lundi</v>
      </c>
      <c r="L1680" s="2">
        <f>WEEKDAY(Calendar[[#This Row],[Date]],2)</f>
        <v>1</v>
      </c>
      <c r="M1680" s="2">
        <f>DAY(Calendar[[#This Row],[Date]])</f>
        <v>5</v>
      </c>
      <c r="N1680" s="2">
        <f>Calendar[[#This Row],[Date]]-DATE(Calendar[[#This Row],[Annee]],1,1)+1</f>
        <v>218</v>
      </c>
      <c r="O1680" s="2" t="b">
        <f>IF(OR(Calendar[[#This Row],[Nom_Jour]]="Samedi",Calendar[[#This Row],[Nom_Jour]]="Dimanche"),TRUE)</f>
        <v>0</v>
      </c>
      <c r="P1680" s="1" t="b">
        <f>NOT(ISERROR(VLOOKUP(Calendar[[#This Row],[Date]],Fériés[Date Fériés],1,FALSE)))</f>
        <v>0</v>
      </c>
    </row>
    <row r="1681" spans="1:16" x14ac:dyDescent="0.3">
      <c r="A1681" s="1">
        <v>45510</v>
      </c>
      <c r="B1681" s="1" t="str">
        <f>TEXT(Calendar[[#This Row],[Date]],"aaaa")</f>
        <v>2024</v>
      </c>
      <c r="C1681" s="1" t="str">
        <f>"T"&amp;ROUNDUP(Calendar[[#This Row],[No_Mois]]/3,0)</f>
        <v>T3</v>
      </c>
      <c r="D1681">
        <f t="shared" si="28"/>
        <v>8</v>
      </c>
      <c r="E1681" s="2" t="str">
        <f>"M"&amp;Calendar[[#This Row],[No_Mois]]</f>
        <v>M8</v>
      </c>
      <c r="F1681" s="2" t="str">
        <f>Calendar[[#This Row],[Annee]]&amp;IF(LEN(Calendar[[#This Row],[No_Mois]])=1,"0"&amp;Calendar[[#This Row],[No_Mois]],Calendar[[#This Row],[No_Mois]])</f>
        <v>202408</v>
      </c>
      <c r="G1681" s="1" t="str">
        <f>TEXT(Calendar[[#This Row],[Date]],"mmmm")&amp;" "&amp;TEXT(Calendar[[#This Row],[Date]],"aa")</f>
        <v>août 24</v>
      </c>
      <c r="H1681" s="1" t="str">
        <f>TEXT(Calendar[[#This Row],[Date]],"mmm")&amp;" "&amp;TEXT(Calendar[[#This Row],[Date]],"aa")</f>
        <v>août 24</v>
      </c>
      <c r="I1681" s="2" t="str">
        <f>"S"&amp;IF(LEN(_xlfn.ISOWEEKNUM(Calendar[[#This Row],[Date]]))=1,"0"&amp;_xlfn.ISOWEEKNUM(Calendar[[#This Row],[Date]]),_xlfn.ISOWEEKNUM(Calendar[[#This Row],[Date]]))</f>
        <v>S32</v>
      </c>
      <c r="J1681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1" s="2" t="str">
        <f>TEXT(Calendar[[#This Row],[Date]],"jjjj")</f>
        <v>mardi</v>
      </c>
      <c r="L1681" s="2">
        <f>WEEKDAY(Calendar[[#This Row],[Date]],2)</f>
        <v>2</v>
      </c>
      <c r="M1681" s="2">
        <f>DAY(Calendar[[#This Row],[Date]])</f>
        <v>6</v>
      </c>
      <c r="N1681" s="2">
        <f>Calendar[[#This Row],[Date]]-DATE(Calendar[[#This Row],[Annee]],1,1)+1</f>
        <v>219</v>
      </c>
      <c r="O1681" s="2" t="b">
        <f>IF(OR(Calendar[[#This Row],[Nom_Jour]]="Samedi",Calendar[[#This Row],[Nom_Jour]]="Dimanche"),TRUE)</f>
        <v>0</v>
      </c>
      <c r="P1681" s="1" t="b">
        <f>NOT(ISERROR(VLOOKUP(Calendar[[#This Row],[Date]],Fériés[Date Fériés],1,FALSE)))</f>
        <v>0</v>
      </c>
    </row>
    <row r="1682" spans="1:16" x14ac:dyDescent="0.3">
      <c r="A1682" s="1">
        <v>45511</v>
      </c>
      <c r="B1682" s="1" t="str">
        <f>TEXT(Calendar[[#This Row],[Date]],"aaaa")</f>
        <v>2024</v>
      </c>
      <c r="C1682" s="1" t="str">
        <f>"T"&amp;ROUNDUP(Calendar[[#This Row],[No_Mois]]/3,0)</f>
        <v>T3</v>
      </c>
      <c r="D1682">
        <f t="shared" si="28"/>
        <v>8</v>
      </c>
      <c r="E1682" s="2" t="str">
        <f>"M"&amp;Calendar[[#This Row],[No_Mois]]</f>
        <v>M8</v>
      </c>
      <c r="F1682" s="2" t="str">
        <f>Calendar[[#This Row],[Annee]]&amp;IF(LEN(Calendar[[#This Row],[No_Mois]])=1,"0"&amp;Calendar[[#This Row],[No_Mois]],Calendar[[#This Row],[No_Mois]])</f>
        <v>202408</v>
      </c>
      <c r="G1682" s="1" t="str">
        <f>TEXT(Calendar[[#This Row],[Date]],"mmmm")&amp;" "&amp;TEXT(Calendar[[#This Row],[Date]],"aa")</f>
        <v>août 24</v>
      </c>
      <c r="H1682" s="1" t="str">
        <f>TEXT(Calendar[[#This Row],[Date]],"mmm")&amp;" "&amp;TEXT(Calendar[[#This Row],[Date]],"aa")</f>
        <v>août 24</v>
      </c>
      <c r="I1682" s="2" t="str">
        <f>"S"&amp;IF(LEN(_xlfn.ISOWEEKNUM(Calendar[[#This Row],[Date]]))=1,"0"&amp;_xlfn.ISOWEEKNUM(Calendar[[#This Row],[Date]]),_xlfn.ISOWEEKNUM(Calendar[[#This Row],[Date]]))</f>
        <v>S32</v>
      </c>
      <c r="J1682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2" s="2" t="str">
        <f>TEXT(Calendar[[#This Row],[Date]],"jjjj")</f>
        <v>mercredi</v>
      </c>
      <c r="L1682" s="2">
        <f>WEEKDAY(Calendar[[#This Row],[Date]],2)</f>
        <v>3</v>
      </c>
      <c r="M1682" s="2">
        <f>DAY(Calendar[[#This Row],[Date]])</f>
        <v>7</v>
      </c>
      <c r="N1682" s="2">
        <f>Calendar[[#This Row],[Date]]-DATE(Calendar[[#This Row],[Annee]],1,1)+1</f>
        <v>220</v>
      </c>
      <c r="O1682" s="2" t="b">
        <f>IF(OR(Calendar[[#This Row],[Nom_Jour]]="Samedi",Calendar[[#This Row],[Nom_Jour]]="Dimanche"),TRUE)</f>
        <v>0</v>
      </c>
      <c r="P1682" s="1" t="b">
        <f>NOT(ISERROR(VLOOKUP(Calendar[[#This Row],[Date]],Fériés[Date Fériés],1,FALSE)))</f>
        <v>0</v>
      </c>
    </row>
    <row r="1683" spans="1:16" x14ac:dyDescent="0.3">
      <c r="A1683" s="1">
        <v>45512</v>
      </c>
      <c r="B1683" s="1" t="str">
        <f>TEXT(Calendar[[#This Row],[Date]],"aaaa")</f>
        <v>2024</v>
      </c>
      <c r="C1683" s="1" t="str">
        <f>"T"&amp;ROUNDUP(Calendar[[#This Row],[No_Mois]]/3,0)</f>
        <v>T3</v>
      </c>
      <c r="D1683">
        <f t="shared" si="28"/>
        <v>8</v>
      </c>
      <c r="E1683" s="2" t="str">
        <f>"M"&amp;Calendar[[#This Row],[No_Mois]]</f>
        <v>M8</v>
      </c>
      <c r="F1683" s="2" t="str">
        <f>Calendar[[#This Row],[Annee]]&amp;IF(LEN(Calendar[[#This Row],[No_Mois]])=1,"0"&amp;Calendar[[#This Row],[No_Mois]],Calendar[[#This Row],[No_Mois]])</f>
        <v>202408</v>
      </c>
      <c r="G1683" s="1" t="str">
        <f>TEXT(Calendar[[#This Row],[Date]],"mmmm")&amp;" "&amp;TEXT(Calendar[[#This Row],[Date]],"aa")</f>
        <v>août 24</v>
      </c>
      <c r="H1683" s="1" t="str">
        <f>TEXT(Calendar[[#This Row],[Date]],"mmm")&amp;" "&amp;TEXT(Calendar[[#This Row],[Date]],"aa")</f>
        <v>août 24</v>
      </c>
      <c r="I1683" s="2" t="str">
        <f>"S"&amp;IF(LEN(_xlfn.ISOWEEKNUM(Calendar[[#This Row],[Date]]))=1,"0"&amp;_xlfn.ISOWEEKNUM(Calendar[[#This Row],[Date]]),_xlfn.ISOWEEKNUM(Calendar[[#This Row],[Date]]))</f>
        <v>S32</v>
      </c>
      <c r="J1683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3" s="2" t="str">
        <f>TEXT(Calendar[[#This Row],[Date]],"jjjj")</f>
        <v>jeudi</v>
      </c>
      <c r="L1683" s="2">
        <f>WEEKDAY(Calendar[[#This Row],[Date]],2)</f>
        <v>4</v>
      </c>
      <c r="M1683" s="2">
        <f>DAY(Calendar[[#This Row],[Date]])</f>
        <v>8</v>
      </c>
      <c r="N1683" s="2">
        <f>Calendar[[#This Row],[Date]]-DATE(Calendar[[#This Row],[Annee]],1,1)+1</f>
        <v>221</v>
      </c>
      <c r="O1683" s="2" t="b">
        <f>IF(OR(Calendar[[#This Row],[Nom_Jour]]="Samedi",Calendar[[#This Row],[Nom_Jour]]="Dimanche"),TRUE)</f>
        <v>0</v>
      </c>
      <c r="P1683" s="1" t="b">
        <f>NOT(ISERROR(VLOOKUP(Calendar[[#This Row],[Date]],Fériés[Date Fériés],1,FALSE)))</f>
        <v>0</v>
      </c>
    </row>
    <row r="1684" spans="1:16" x14ac:dyDescent="0.3">
      <c r="A1684" s="1">
        <v>45513</v>
      </c>
      <c r="B1684" s="1" t="str">
        <f>TEXT(Calendar[[#This Row],[Date]],"aaaa")</f>
        <v>2024</v>
      </c>
      <c r="C1684" s="1" t="str">
        <f>"T"&amp;ROUNDUP(Calendar[[#This Row],[No_Mois]]/3,0)</f>
        <v>T3</v>
      </c>
      <c r="D1684">
        <f t="shared" si="28"/>
        <v>8</v>
      </c>
      <c r="E1684" s="2" t="str">
        <f>"M"&amp;Calendar[[#This Row],[No_Mois]]</f>
        <v>M8</v>
      </c>
      <c r="F1684" s="2" t="str">
        <f>Calendar[[#This Row],[Annee]]&amp;IF(LEN(Calendar[[#This Row],[No_Mois]])=1,"0"&amp;Calendar[[#This Row],[No_Mois]],Calendar[[#This Row],[No_Mois]])</f>
        <v>202408</v>
      </c>
      <c r="G1684" s="1" t="str">
        <f>TEXT(Calendar[[#This Row],[Date]],"mmmm")&amp;" "&amp;TEXT(Calendar[[#This Row],[Date]],"aa")</f>
        <v>août 24</v>
      </c>
      <c r="H1684" s="1" t="str">
        <f>TEXT(Calendar[[#This Row],[Date]],"mmm")&amp;" "&amp;TEXT(Calendar[[#This Row],[Date]],"aa")</f>
        <v>août 24</v>
      </c>
      <c r="I1684" s="2" t="str">
        <f>"S"&amp;IF(LEN(_xlfn.ISOWEEKNUM(Calendar[[#This Row],[Date]]))=1,"0"&amp;_xlfn.ISOWEEKNUM(Calendar[[#This Row],[Date]]),_xlfn.ISOWEEKNUM(Calendar[[#This Row],[Date]]))</f>
        <v>S32</v>
      </c>
      <c r="J1684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4" s="2" t="str">
        <f>TEXT(Calendar[[#This Row],[Date]],"jjjj")</f>
        <v>vendredi</v>
      </c>
      <c r="L1684" s="2">
        <f>WEEKDAY(Calendar[[#This Row],[Date]],2)</f>
        <v>5</v>
      </c>
      <c r="M1684" s="2">
        <f>DAY(Calendar[[#This Row],[Date]])</f>
        <v>9</v>
      </c>
      <c r="N1684" s="2">
        <f>Calendar[[#This Row],[Date]]-DATE(Calendar[[#This Row],[Annee]],1,1)+1</f>
        <v>222</v>
      </c>
      <c r="O1684" s="2" t="b">
        <f>IF(OR(Calendar[[#This Row],[Nom_Jour]]="Samedi",Calendar[[#This Row],[Nom_Jour]]="Dimanche"),TRUE)</f>
        <v>0</v>
      </c>
      <c r="P1684" s="1" t="b">
        <f>NOT(ISERROR(VLOOKUP(Calendar[[#This Row],[Date]],Fériés[Date Fériés],1,FALSE)))</f>
        <v>0</v>
      </c>
    </row>
    <row r="1685" spans="1:16" x14ac:dyDescent="0.3">
      <c r="A1685" s="1">
        <v>45514</v>
      </c>
      <c r="B1685" s="1" t="str">
        <f>TEXT(Calendar[[#This Row],[Date]],"aaaa")</f>
        <v>2024</v>
      </c>
      <c r="C1685" s="1" t="str">
        <f>"T"&amp;ROUNDUP(Calendar[[#This Row],[No_Mois]]/3,0)</f>
        <v>T3</v>
      </c>
      <c r="D1685">
        <f t="shared" si="28"/>
        <v>8</v>
      </c>
      <c r="E1685" s="2" t="str">
        <f>"M"&amp;Calendar[[#This Row],[No_Mois]]</f>
        <v>M8</v>
      </c>
      <c r="F1685" s="2" t="str">
        <f>Calendar[[#This Row],[Annee]]&amp;IF(LEN(Calendar[[#This Row],[No_Mois]])=1,"0"&amp;Calendar[[#This Row],[No_Mois]],Calendar[[#This Row],[No_Mois]])</f>
        <v>202408</v>
      </c>
      <c r="G1685" s="1" t="str">
        <f>TEXT(Calendar[[#This Row],[Date]],"mmmm")&amp;" "&amp;TEXT(Calendar[[#This Row],[Date]],"aa")</f>
        <v>août 24</v>
      </c>
      <c r="H1685" s="1" t="str">
        <f>TEXT(Calendar[[#This Row],[Date]],"mmm")&amp;" "&amp;TEXT(Calendar[[#This Row],[Date]],"aa")</f>
        <v>août 24</v>
      </c>
      <c r="I1685" s="2" t="str">
        <f>"S"&amp;IF(LEN(_xlfn.ISOWEEKNUM(Calendar[[#This Row],[Date]]))=1,"0"&amp;_xlfn.ISOWEEKNUM(Calendar[[#This Row],[Date]]),_xlfn.ISOWEEKNUM(Calendar[[#This Row],[Date]]))</f>
        <v>S32</v>
      </c>
      <c r="J1685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5" s="2" t="str">
        <f>TEXT(Calendar[[#This Row],[Date]],"jjjj")</f>
        <v>samedi</v>
      </c>
      <c r="L1685" s="2">
        <f>WEEKDAY(Calendar[[#This Row],[Date]],2)</f>
        <v>6</v>
      </c>
      <c r="M1685" s="2">
        <f>DAY(Calendar[[#This Row],[Date]])</f>
        <v>10</v>
      </c>
      <c r="N1685" s="2">
        <f>Calendar[[#This Row],[Date]]-DATE(Calendar[[#This Row],[Annee]],1,1)+1</f>
        <v>223</v>
      </c>
      <c r="O1685" s="2" t="b">
        <f>IF(OR(Calendar[[#This Row],[Nom_Jour]]="Samedi",Calendar[[#This Row],[Nom_Jour]]="Dimanche"),TRUE)</f>
        <v>1</v>
      </c>
      <c r="P1685" s="1" t="b">
        <f>NOT(ISERROR(VLOOKUP(Calendar[[#This Row],[Date]],Fériés[Date Fériés],1,FALSE)))</f>
        <v>0</v>
      </c>
    </row>
    <row r="1686" spans="1:16" x14ac:dyDescent="0.3">
      <c r="A1686" s="1">
        <v>45515</v>
      </c>
      <c r="B1686" s="1" t="str">
        <f>TEXT(Calendar[[#This Row],[Date]],"aaaa")</f>
        <v>2024</v>
      </c>
      <c r="C1686" s="1" t="str">
        <f>"T"&amp;ROUNDUP(Calendar[[#This Row],[No_Mois]]/3,0)</f>
        <v>T3</v>
      </c>
      <c r="D1686">
        <f t="shared" si="28"/>
        <v>8</v>
      </c>
      <c r="E1686" s="2" t="str">
        <f>"M"&amp;Calendar[[#This Row],[No_Mois]]</f>
        <v>M8</v>
      </c>
      <c r="F1686" s="2" t="str">
        <f>Calendar[[#This Row],[Annee]]&amp;IF(LEN(Calendar[[#This Row],[No_Mois]])=1,"0"&amp;Calendar[[#This Row],[No_Mois]],Calendar[[#This Row],[No_Mois]])</f>
        <v>202408</v>
      </c>
      <c r="G1686" s="1" t="str">
        <f>TEXT(Calendar[[#This Row],[Date]],"mmmm")&amp;" "&amp;TEXT(Calendar[[#This Row],[Date]],"aa")</f>
        <v>août 24</v>
      </c>
      <c r="H1686" s="1" t="str">
        <f>TEXT(Calendar[[#This Row],[Date]],"mmm")&amp;" "&amp;TEXT(Calendar[[#This Row],[Date]],"aa")</f>
        <v>août 24</v>
      </c>
      <c r="I1686" s="2" t="str">
        <f>"S"&amp;IF(LEN(_xlfn.ISOWEEKNUM(Calendar[[#This Row],[Date]]))=1,"0"&amp;_xlfn.ISOWEEKNUM(Calendar[[#This Row],[Date]]),_xlfn.ISOWEEKNUM(Calendar[[#This Row],[Date]]))</f>
        <v>S32</v>
      </c>
      <c r="J1686" s="2" t="str">
        <f>Calendar[[#This Row],[Annee]]&amp;"-"&amp;IF(LEN(_xlfn.ISOWEEKNUM(Calendar[[#This Row],[Date]]))=1,"0"&amp;_xlfn.ISOWEEKNUM(Calendar[[#This Row],[Date]]),_xlfn.ISOWEEKNUM(Calendar[[#This Row],[Date]]))</f>
        <v>2024-32</v>
      </c>
      <c r="K1686" s="2" t="str">
        <f>TEXT(Calendar[[#This Row],[Date]],"jjjj")</f>
        <v>dimanche</v>
      </c>
      <c r="L1686" s="2">
        <f>WEEKDAY(Calendar[[#This Row],[Date]],2)</f>
        <v>7</v>
      </c>
      <c r="M1686" s="2">
        <f>DAY(Calendar[[#This Row],[Date]])</f>
        <v>11</v>
      </c>
      <c r="N1686" s="2">
        <f>Calendar[[#This Row],[Date]]-DATE(Calendar[[#This Row],[Annee]],1,1)+1</f>
        <v>224</v>
      </c>
      <c r="O1686" s="2" t="b">
        <f>IF(OR(Calendar[[#This Row],[Nom_Jour]]="Samedi",Calendar[[#This Row],[Nom_Jour]]="Dimanche"),TRUE)</f>
        <v>1</v>
      </c>
      <c r="P1686" s="1" t="b">
        <f>NOT(ISERROR(VLOOKUP(Calendar[[#This Row],[Date]],Fériés[Date Fériés],1,FALSE)))</f>
        <v>0</v>
      </c>
    </row>
    <row r="1687" spans="1:16" x14ac:dyDescent="0.3">
      <c r="A1687" s="1">
        <v>45516</v>
      </c>
      <c r="B1687" s="1" t="str">
        <f>TEXT(Calendar[[#This Row],[Date]],"aaaa")</f>
        <v>2024</v>
      </c>
      <c r="C1687" s="1" t="str">
        <f>"T"&amp;ROUNDUP(Calendar[[#This Row],[No_Mois]]/3,0)</f>
        <v>T3</v>
      </c>
      <c r="D1687">
        <f t="shared" si="28"/>
        <v>8</v>
      </c>
      <c r="E1687" s="2" t="str">
        <f>"M"&amp;Calendar[[#This Row],[No_Mois]]</f>
        <v>M8</v>
      </c>
      <c r="F1687" s="2" t="str">
        <f>Calendar[[#This Row],[Annee]]&amp;IF(LEN(Calendar[[#This Row],[No_Mois]])=1,"0"&amp;Calendar[[#This Row],[No_Mois]],Calendar[[#This Row],[No_Mois]])</f>
        <v>202408</v>
      </c>
      <c r="G1687" s="1" t="str">
        <f>TEXT(Calendar[[#This Row],[Date]],"mmmm")&amp;" "&amp;TEXT(Calendar[[#This Row],[Date]],"aa")</f>
        <v>août 24</v>
      </c>
      <c r="H1687" s="1" t="str">
        <f>TEXT(Calendar[[#This Row],[Date]],"mmm")&amp;" "&amp;TEXT(Calendar[[#This Row],[Date]],"aa")</f>
        <v>août 24</v>
      </c>
      <c r="I1687" s="2" t="str">
        <f>"S"&amp;IF(LEN(_xlfn.ISOWEEKNUM(Calendar[[#This Row],[Date]]))=1,"0"&amp;_xlfn.ISOWEEKNUM(Calendar[[#This Row],[Date]]),_xlfn.ISOWEEKNUM(Calendar[[#This Row],[Date]]))</f>
        <v>S33</v>
      </c>
      <c r="J1687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87" s="2" t="str">
        <f>TEXT(Calendar[[#This Row],[Date]],"jjjj")</f>
        <v>lundi</v>
      </c>
      <c r="L1687" s="2">
        <f>WEEKDAY(Calendar[[#This Row],[Date]],2)</f>
        <v>1</v>
      </c>
      <c r="M1687" s="2">
        <f>DAY(Calendar[[#This Row],[Date]])</f>
        <v>12</v>
      </c>
      <c r="N1687" s="2">
        <f>Calendar[[#This Row],[Date]]-DATE(Calendar[[#This Row],[Annee]],1,1)+1</f>
        <v>225</v>
      </c>
      <c r="O1687" s="2" t="b">
        <f>IF(OR(Calendar[[#This Row],[Nom_Jour]]="Samedi",Calendar[[#This Row],[Nom_Jour]]="Dimanche"),TRUE)</f>
        <v>0</v>
      </c>
      <c r="P1687" s="1" t="b">
        <f>NOT(ISERROR(VLOOKUP(Calendar[[#This Row],[Date]],Fériés[Date Fériés],1,FALSE)))</f>
        <v>0</v>
      </c>
    </row>
    <row r="1688" spans="1:16" x14ac:dyDescent="0.3">
      <c r="A1688" s="1">
        <v>45517</v>
      </c>
      <c r="B1688" s="1" t="str">
        <f>TEXT(Calendar[[#This Row],[Date]],"aaaa")</f>
        <v>2024</v>
      </c>
      <c r="C1688" s="1" t="str">
        <f>"T"&amp;ROUNDUP(Calendar[[#This Row],[No_Mois]]/3,0)</f>
        <v>T3</v>
      </c>
      <c r="D1688">
        <f t="shared" si="28"/>
        <v>8</v>
      </c>
      <c r="E1688" s="2" t="str">
        <f>"M"&amp;Calendar[[#This Row],[No_Mois]]</f>
        <v>M8</v>
      </c>
      <c r="F1688" s="2" t="str">
        <f>Calendar[[#This Row],[Annee]]&amp;IF(LEN(Calendar[[#This Row],[No_Mois]])=1,"0"&amp;Calendar[[#This Row],[No_Mois]],Calendar[[#This Row],[No_Mois]])</f>
        <v>202408</v>
      </c>
      <c r="G1688" s="1" t="str">
        <f>TEXT(Calendar[[#This Row],[Date]],"mmmm")&amp;" "&amp;TEXT(Calendar[[#This Row],[Date]],"aa")</f>
        <v>août 24</v>
      </c>
      <c r="H1688" s="1" t="str">
        <f>TEXT(Calendar[[#This Row],[Date]],"mmm")&amp;" "&amp;TEXT(Calendar[[#This Row],[Date]],"aa")</f>
        <v>août 24</v>
      </c>
      <c r="I1688" s="2" t="str">
        <f>"S"&amp;IF(LEN(_xlfn.ISOWEEKNUM(Calendar[[#This Row],[Date]]))=1,"0"&amp;_xlfn.ISOWEEKNUM(Calendar[[#This Row],[Date]]),_xlfn.ISOWEEKNUM(Calendar[[#This Row],[Date]]))</f>
        <v>S33</v>
      </c>
      <c r="J1688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88" s="2" t="str">
        <f>TEXT(Calendar[[#This Row],[Date]],"jjjj")</f>
        <v>mardi</v>
      </c>
      <c r="L1688" s="2">
        <f>WEEKDAY(Calendar[[#This Row],[Date]],2)</f>
        <v>2</v>
      </c>
      <c r="M1688" s="2">
        <f>DAY(Calendar[[#This Row],[Date]])</f>
        <v>13</v>
      </c>
      <c r="N1688" s="2">
        <f>Calendar[[#This Row],[Date]]-DATE(Calendar[[#This Row],[Annee]],1,1)+1</f>
        <v>226</v>
      </c>
      <c r="O1688" s="2" t="b">
        <f>IF(OR(Calendar[[#This Row],[Nom_Jour]]="Samedi",Calendar[[#This Row],[Nom_Jour]]="Dimanche"),TRUE)</f>
        <v>0</v>
      </c>
      <c r="P1688" s="1" t="b">
        <f>NOT(ISERROR(VLOOKUP(Calendar[[#This Row],[Date]],Fériés[Date Fériés],1,FALSE)))</f>
        <v>0</v>
      </c>
    </row>
    <row r="1689" spans="1:16" x14ac:dyDescent="0.3">
      <c r="A1689" s="1">
        <v>45518</v>
      </c>
      <c r="B1689" s="1" t="str">
        <f>TEXT(Calendar[[#This Row],[Date]],"aaaa")</f>
        <v>2024</v>
      </c>
      <c r="C1689" s="1" t="str">
        <f>"T"&amp;ROUNDUP(Calendar[[#This Row],[No_Mois]]/3,0)</f>
        <v>T3</v>
      </c>
      <c r="D1689">
        <f t="shared" si="28"/>
        <v>8</v>
      </c>
      <c r="E1689" s="2" t="str">
        <f>"M"&amp;Calendar[[#This Row],[No_Mois]]</f>
        <v>M8</v>
      </c>
      <c r="F1689" s="2" t="str">
        <f>Calendar[[#This Row],[Annee]]&amp;IF(LEN(Calendar[[#This Row],[No_Mois]])=1,"0"&amp;Calendar[[#This Row],[No_Mois]],Calendar[[#This Row],[No_Mois]])</f>
        <v>202408</v>
      </c>
      <c r="G1689" s="1" t="str">
        <f>TEXT(Calendar[[#This Row],[Date]],"mmmm")&amp;" "&amp;TEXT(Calendar[[#This Row],[Date]],"aa")</f>
        <v>août 24</v>
      </c>
      <c r="H1689" s="1" t="str">
        <f>TEXT(Calendar[[#This Row],[Date]],"mmm")&amp;" "&amp;TEXT(Calendar[[#This Row],[Date]],"aa")</f>
        <v>août 24</v>
      </c>
      <c r="I1689" s="2" t="str">
        <f>"S"&amp;IF(LEN(_xlfn.ISOWEEKNUM(Calendar[[#This Row],[Date]]))=1,"0"&amp;_xlfn.ISOWEEKNUM(Calendar[[#This Row],[Date]]),_xlfn.ISOWEEKNUM(Calendar[[#This Row],[Date]]))</f>
        <v>S33</v>
      </c>
      <c r="J1689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89" s="2" t="str">
        <f>TEXT(Calendar[[#This Row],[Date]],"jjjj")</f>
        <v>mercredi</v>
      </c>
      <c r="L1689" s="2">
        <f>WEEKDAY(Calendar[[#This Row],[Date]],2)</f>
        <v>3</v>
      </c>
      <c r="M1689" s="2">
        <f>DAY(Calendar[[#This Row],[Date]])</f>
        <v>14</v>
      </c>
      <c r="N1689" s="2">
        <f>Calendar[[#This Row],[Date]]-DATE(Calendar[[#This Row],[Annee]],1,1)+1</f>
        <v>227</v>
      </c>
      <c r="O1689" s="2" t="b">
        <f>IF(OR(Calendar[[#This Row],[Nom_Jour]]="Samedi",Calendar[[#This Row],[Nom_Jour]]="Dimanche"),TRUE)</f>
        <v>0</v>
      </c>
      <c r="P1689" s="1" t="b">
        <f>NOT(ISERROR(VLOOKUP(Calendar[[#This Row],[Date]],Fériés[Date Fériés],1,FALSE)))</f>
        <v>0</v>
      </c>
    </row>
    <row r="1690" spans="1:16" x14ac:dyDescent="0.3">
      <c r="A1690" s="1">
        <v>45519</v>
      </c>
      <c r="B1690" s="1" t="str">
        <f>TEXT(Calendar[[#This Row],[Date]],"aaaa")</f>
        <v>2024</v>
      </c>
      <c r="C1690" s="1" t="str">
        <f>"T"&amp;ROUNDUP(Calendar[[#This Row],[No_Mois]]/3,0)</f>
        <v>T3</v>
      </c>
      <c r="D1690">
        <f t="shared" si="28"/>
        <v>8</v>
      </c>
      <c r="E1690" s="2" t="str">
        <f>"M"&amp;Calendar[[#This Row],[No_Mois]]</f>
        <v>M8</v>
      </c>
      <c r="F1690" s="2" t="str">
        <f>Calendar[[#This Row],[Annee]]&amp;IF(LEN(Calendar[[#This Row],[No_Mois]])=1,"0"&amp;Calendar[[#This Row],[No_Mois]],Calendar[[#This Row],[No_Mois]])</f>
        <v>202408</v>
      </c>
      <c r="G1690" s="1" t="str">
        <f>TEXT(Calendar[[#This Row],[Date]],"mmmm")&amp;" "&amp;TEXT(Calendar[[#This Row],[Date]],"aa")</f>
        <v>août 24</v>
      </c>
      <c r="H1690" s="1" t="str">
        <f>TEXT(Calendar[[#This Row],[Date]],"mmm")&amp;" "&amp;TEXT(Calendar[[#This Row],[Date]],"aa")</f>
        <v>août 24</v>
      </c>
      <c r="I1690" s="2" t="str">
        <f>"S"&amp;IF(LEN(_xlfn.ISOWEEKNUM(Calendar[[#This Row],[Date]]))=1,"0"&amp;_xlfn.ISOWEEKNUM(Calendar[[#This Row],[Date]]),_xlfn.ISOWEEKNUM(Calendar[[#This Row],[Date]]))</f>
        <v>S33</v>
      </c>
      <c r="J1690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90" s="2" t="str">
        <f>TEXT(Calendar[[#This Row],[Date]],"jjjj")</f>
        <v>jeudi</v>
      </c>
      <c r="L1690" s="2">
        <f>WEEKDAY(Calendar[[#This Row],[Date]],2)</f>
        <v>4</v>
      </c>
      <c r="M1690" s="2">
        <f>DAY(Calendar[[#This Row],[Date]])</f>
        <v>15</v>
      </c>
      <c r="N1690" s="2">
        <f>Calendar[[#This Row],[Date]]-DATE(Calendar[[#This Row],[Annee]],1,1)+1</f>
        <v>228</v>
      </c>
      <c r="O1690" s="2" t="b">
        <f>IF(OR(Calendar[[#This Row],[Nom_Jour]]="Samedi",Calendar[[#This Row],[Nom_Jour]]="Dimanche"),TRUE)</f>
        <v>0</v>
      </c>
      <c r="P1690" s="1" t="b">
        <f>NOT(ISERROR(VLOOKUP(Calendar[[#This Row],[Date]],Fériés[Date Fériés],1,FALSE)))</f>
        <v>1</v>
      </c>
    </row>
    <row r="1691" spans="1:16" x14ac:dyDescent="0.3">
      <c r="A1691" s="1">
        <v>45520</v>
      </c>
      <c r="B1691" s="1" t="str">
        <f>TEXT(Calendar[[#This Row],[Date]],"aaaa")</f>
        <v>2024</v>
      </c>
      <c r="C1691" s="1" t="str">
        <f>"T"&amp;ROUNDUP(Calendar[[#This Row],[No_Mois]]/3,0)</f>
        <v>T3</v>
      </c>
      <c r="D1691">
        <f t="shared" si="28"/>
        <v>8</v>
      </c>
      <c r="E1691" s="2" t="str">
        <f>"M"&amp;Calendar[[#This Row],[No_Mois]]</f>
        <v>M8</v>
      </c>
      <c r="F1691" s="2" t="str">
        <f>Calendar[[#This Row],[Annee]]&amp;IF(LEN(Calendar[[#This Row],[No_Mois]])=1,"0"&amp;Calendar[[#This Row],[No_Mois]],Calendar[[#This Row],[No_Mois]])</f>
        <v>202408</v>
      </c>
      <c r="G1691" s="1" t="str">
        <f>TEXT(Calendar[[#This Row],[Date]],"mmmm")&amp;" "&amp;TEXT(Calendar[[#This Row],[Date]],"aa")</f>
        <v>août 24</v>
      </c>
      <c r="H1691" s="1" t="str">
        <f>TEXT(Calendar[[#This Row],[Date]],"mmm")&amp;" "&amp;TEXT(Calendar[[#This Row],[Date]],"aa")</f>
        <v>août 24</v>
      </c>
      <c r="I1691" s="2" t="str">
        <f>"S"&amp;IF(LEN(_xlfn.ISOWEEKNUM(Calendar[[#This Row],[Date]]))=1,"0"&amp;_xlfn.ISOWEEKNUM(Calendar[[#This Row],[Date]]),_xlfn.ISOWEEKNUM(Calendar[[#This Row],[Date]]))</f>
        <v>S33</v>
      </c>
      <c r="J1691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91" s="2" t="str">
        <f>TEXT(Calendar[[#This Row],[Date]],"jjjj")</f>
        <v>vendredi</v>
      </c>
      <c r="L1691" s="2">
        <f>WEEKDAY(Calendar[[#This Row],[Date]],2)</f>
        <v>5</v>
      </c>
      <c r="M1691" s="2">
        <f>DAY(Calendar[[#This Row],[Date]])</f>
        <v>16</v>
      </c>
      <c r="N1691" s="2">
        <f>Calendar[[#This Row],[Date]]-DATE(Calendar[[#This Row],[Annee]],1,1)+1</f>
        <v>229</v>
      </c>
      <c r="O1691" s="2" t="b">
        <f>IF(OR(Calendar[[#This Row],[Nom_Jour]]="Samedi",Calendar[[#This Row],[Nom_Jour]]="Dimanche"),TRUE)</f>
        <v>0</v>
      </c>
      <c r="P1691" s="1" t="b">
        <f>NOT(ISERROR(VLOOKUP(Calendar[[#This Row],[Date]],Fériés[Date Fériés],1,FALSE)))</f>
        <v>0</v>
      </c>
    </row>
    <row r="1692" spans="1:16" x14ac:dyDescent="0.3">
      <c r="A1692" s="1">
        <v>45521</v>
      </c>
      <c r="B1692" s="1" t="str">
        <f>TEXT(Calendar[[#This Row],[Date]],"aaaa")</f>
        <v>2024</v>
      </c>
      <c r="C1692" s="1" t="str">
        <f>"T"&amp;ROUNDUP(Calendar[[#This Row],[No_Mois]]/3,0)</f>
        <v>T3</v>
      </c>
      <c r="D1692">
        <f t="shared" si="28"/>
        <v>8</v>
      </c>
      <c r="E1692" s="2" t="str">
        <f>"M"&amp;Calendar[[#This Row],[No_Mois]]</f>
        <v>M8</v>
      </c>
      <c r="F1692" s="2" t="str">
        <f>Calendar[[#This Row],[Annee]]&amp;IF(LEN(Calendar[[#This Row],[No_Mois]])=1,"0"&amp;Calendar[[#This Row],[No_Mois]],Calendar[[#This Row],[No_Mois]])</f>
        <v>202408</v>
      </c>
      <c r="G1692" s="1" t="str">
        <f>TEXT(Calendar[[#This Row],[Date]],"mmmm")&amp;" "&amp;TEXT(Calendar[[#This Row],[Date]],"aa")</f>
        <v>août 24</v>
      </c>
      <c r="H1692" s="1" t="str">
        <f>TEXT(Calendar[[#This Row],[Date]],"mmm")&amp;" "&amp;TEXT(Calendar[[#This Row],[Date]],"aa")</f>
        <v>août 24</v>
      </c>
      <c r="I1692" s="2" t="str">
        <f>"S"&amp;IF(LEN(_xlfn.ISOWEEKNUM(Calendar[[#This Row],[Date]]))=1,"0"&amp;_xlfn.ISOWEEKNUM(Calendar[[#This Row],[Date]]),_xlfn.ISOWEEKNUM(Calendar[[#This Row],[Date]]))</f>
        <v>S33</v>
      </c>
      <c r="J1692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92" s="2" t="str">
        <f>TEXT(Calendar[[#This Row],[Date]],"jjjj")</f>
        <v>samedi</v>
      </c>
      <c r="L1692" s="2">
        <f>WEEKDAY(Calendar[[#This Row],[Date]],2)</f>
        <v>6</v>
      </c>
      <c r="M1692" s="2">
        <f>DAY(Calendar[[#This Row],[Date]])</f>
        <v>17</v>
      </c>
      <c r="N1692" s="2">
        <f>Calendar[[#This Row],[Date]]-DATE(Calendar[[#This Row],[Annee]],1,1)+1</f>
        <v>230</v>
      </c>
      <c r="O1692" s="2" t="b">
        <f>IF(OR(Calendar[[#This Row],[Nom_Jour]]="Samedi",Calendar[[#This Row],[Nom_Jour]]="Dimanche"),TRUE)</f>
        <v>1</v>
      </c>
      <c r="P1692" s="1" t="b">
        <f>NOT(ISERROR(VLOOKUP(Calendar[[#This Row],[Date]],Fériés[Date Fériés],1,FALSE)))</f>
        <v>0</v>
      </c>
    </row>
    <row r="1693" spans="1:16" x14ac:dyDescent="0.3">
      <c r="A1693" s="1">
        <v>45522</v>
      </c>
      <c r="B1693" s="1" t="str">
        <f>TEXT(Calendar[[#This Row],[Date]],"aaaa")</f>
        <v>2024</v>
      </c>
      <c r="C1693" s="1" t="str">
        <f>"T"&amp;ROUNDUP(Calendar[[#This Row],[No_Mois]]/3,0)</f>
        <v>T3</v>
      </c>
      <c r="D1693">
        <f t="shared" si="28"/>
        <v>8</v>
      </c>
      <c r="E1693" s="2" t="str">
        <f>"M"&amp;Calendar[[#This Row],[No_Mois]]</f>
        <v>M8</v>
      </c>
      <c r="F1693" s="2" t="str">
        <f>Calendar[[#This Row],[Annee]]&amp;IF(LEN(Calendar[[#This Row],[No_Mois]])=1,"0"&amp;Calendar[[#This Row],[No_Mois]],Calendar[[#This Row],[No_Mois]])</f>
        <v>202408</v>
      </c>
      <c r="G1693" s="1" t="str">
        <f>TEXT(Calendar[[#This Row],[Date]],"mmmm")&amp;" "&amp;TEXT(Calendar[[#This Row],[Date]],"aa")</f>
        <v>août 24</v>
      </c>
      <c r="H1693" s="1" t="str">
        <f>TEXT(Calendar[[#This Row],[Date]],"mmm")&amp;" "&amp;TEXT(Calendar[[#This Row],[Date]],"aa")</f>
        <v>août 24</v>
      </c>
      <c r="I1693" s="2" t="str">
        <f>"S"&amp;IF(LEN(_xlfn.ISOWEEKNUM(Calendar[[#This Row],[Date]]))=1,"0"&amp;_xlfn.ISOWEEKNUM(Calendar[[#This Row],[Date]]),_xlfn.ISOWEEKNUM(Calendar[[#This Row],[Date]]))</f>
        <v>S33</v>
      </c>
      <c r="J1693" s="2" t="str">
        <f>Calendar[[#This Row],[Annee]]&amp;"-"&amp;IF(LEN(_xlfn.ISOWEEKNUM(Calendar[[#This Row],[Date]]))=1,"0"&amp;_xlfn.ISOWEEKNUM(Calendar[[#This Row],[Date]]),_xlfn.ISOWEEKNUM(Calendar[[#This Row],[Date]]))</f>
        <v>2024-33</v>
      </c>
      <c r="K1693" s="2" t="str">
        <f>TEXT(Calendar[[#This Row],[Date]],"jjjj")</f>
        <v>dimanche</v>
      </c>
      <c r="L1693" s="2">
        <f>WEEKDAY(Calendar[[#This Row],[Date]],2)</f>
        <v>7</v>
      </c>
      <c r="M1693" s="2">
        <f>DAY(Calendar[[#This Row],[Date]])</f>
        <v>18</v>
      </c>
      <c r="N1693" s="2">
        <f>Calendar[[#This Row],[Date]]-DATE(Calendar[[#This Row],[Annee]],1,1)+1</f>
        <v>231</v>
      </c>
      <c r="O1693" s="2" t="b">
        <f>IF(OR(Calendar[[#This Row],[Nom_Jour]]="Samedi",Calendar[[#This Row],[Nom_Jour]]="Dimanche"),TRUE)</f>
        <v>1</v>
      </c>
      <c r="P1693" s="1" t="b">
        <f>NOT(ISERROR(VLOOKUP(Calendar[[#This Row],[Date]],Fériés[Date Fériés],1,FALSE)))</f>
        <v>0</v>
      </c>
    </row>
    <row r="1694" spans="1:16" x14ac:dyDescent="0.3">
      <c r="A1694" s="1">
        <v>45523</v>
      </c>
      <c r="B1694" s="1" t="str">
        <f>TEXT(Calendar[[#This Row],[Date]],"aaaa")</f>
        <v>2024</v>
      </c>
      <c r="C1694" s="1" t="str">
        <f>"T"&amp;ROUNDUP(Calendar[[#This Row],[No_Mois]]/3,0)</f>
        <v>T3</v>
      </c>
      <c r="D1694">
        <f t="shared" si="28"/>
        <v>8</v>
      </c>
      <c r="E1694" s="2" t="str">
        <f>"M"&amp;Calendar[[#This Row],[No_Mois]]</f>
        <v>M8</v>
      </c>
      <c r="F1694" s="2" t="str">
        <f>Calendar[[#This Row],[Annee]]&amp;IF(LEN(Calendar[[#This Row],[No_Mois]])=1,"0"&amp;Calendar[[#This Row],[No_Mois]],Calendar[[#This Row],[No_Mois]])</f>
        <v>202408</v>
      </c>
      <c r="G1694" s="1" t="str">
        <f>TEXT(Calendar[[#This Row],[Date]],"mmmm")&amp;" "&amp;TEXT(Calendar[[#This Row],[Date]],"aa")</f>
        <v>août 24</v>
      </c>
      <c r="H1694" s="1" t="str">
        <f>TEXT(Calendar[[#This Row],[Date]],"mmm")&amp;" "&amp;TEXT(Calendar[[#This Row],[Date]],"aa")</f>
        <v>août 24</v>
      </c>
      <c r="I1694" s="2" t="str">
        <f>"S"&amp;IF(LEN(_xlfn.ISOWEEKNUM(Calendar[[#This Row],[Date]]))=1,"0"&amp;_xlfn.ISOWEEKNUM(Calendar[[#This Row],[Date]]),_xlfn.ISOWEEKNUM(Calendar[[#This Row],[Date]]))</f>
        <v>S34</v>
      </c>
      <c r="J1694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694" s="2" t="str">
        <f>TEXT(Calendar[[#This Row],[Date]],"jjjj")</f>
        <v>lundi</v>
      </c>
      <c r="L1694" s="2">
        <f>WEEKDAY(Calendar[[#This Row],[Date]],2)</f>
        <v>1</v>
      </c>
      <c r="M1694" s="2">
        <f>DAY(Calendar[[#This Row],[Date]])</f>
        <v>19</v>
      </c>
      <c r="N1694" s="2">
        <f>Calendar[[#This Row],[Date]]-DATE(Calendar[[#This Row],[Annee]],1,1)+1</f>
        <v>232</v>
      </c>
      <c r="O1694" s="2" t="b">
        <f>IF(OR(Calendar[[#This Row],[Nom_Jour]]="Samedi",Calendar[[#This Row],[Nom_Jour]]="Dimanche"),TRUE)</f>
        <v>0</v>
      </c>
      <c r="P1694" s="1" t="b">
        <f>NOT(ISERROR(VLOOKUP(Calendar[[#This Row],[Date]],Fériés[Date Fériés],1,FALSE)))</f>
        <v>0</v>
      </c>
    </row>
    <row r="1695" spans="1:16" x14ac:dyDescent="0.3">
      <c r="A1695" s="1">
        <v>45524</v>
      </c>
      <c r="B1695" s="1" t="str">
        <f>TEXT(Calendar[[#This Row],[Date]],"aaaa")</f>
        <v>2024</v>
      </c>
      <c r="C1695" s="1" t="str">
        <f>"T"&amp;ROUNDUP(Calendar[[#This Row],[No_Mois]]/3,0)</f>
        <v>T3</v>
      </c>
      <c r="D1695">
        <f t="shared" si="28"/>
        <v>8</v>
      </c>
      <c r="E1695" s="2" t="str">
        <f>"M"&amp;Calendar[[#This Row],[No_Mois]]</f>
        <v>M8</v>
      </c>
      <c r="F1695" s="2" t="str">
        <f>Calendar[[#This Row],[Annee]]&amp;IF(LEN(Calendar[[#This Row],[No_Mois]])=1,"0"&amp;Calendar[[#This Row],[No_Mois]],Calendar[[#This Row],[No_Mois]])</f>
        <v>202408</v>
      </c>
      <c r="G1695" s="1" t="str">
        <f>TEXT(Calendar[[#This Row],[Date]],"mmmm")&amp;" "&amp;TEXT(Calendar[[#This Row],[Date]],"aa")</f>
        <v>août 24</v>
      </c>
      <c r="H1695" s="1" t="str">
        <f>TEXT(Calendar[[#This Row],[Date]],"mmm")&amp;" "&amp;TEXT(Calendar[[#This Row],[Date]],"aa")</f>
        <v>août 24</v>
      </c>
      <c r="I1695" s="2" t="str">
        <f>"S"&amp;IF(LEN(_xlfn.ISOWEEKNUM(Calendar[[#This Row],[Date]]))=1,"0"&amp;_xlfn.ISOWEEKNUM(Calendar[[#This Row],[Date]]),_xlfn.ISOWEEKNUM(Calendar[[#This Row],[Date]]))</f>
        <v>S34</v>
      </c>
      <c r="J1695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695" s="2" t="str">
        <f>TEXT(Calendar[[#This Row],[Date]],"jjjj")</f>
        <v>mardi</v>
      </c>
      <c r="L1695" s="2">
        <f>WEEKDAY(Calendar[[#This Row],[Date]],2)</f>
        <v>2</v>
      </c>
      <c r="M1695" s="2">
        <f>DAY(Calendar[[#This Row],[Date]])</f>
        <v>20</v>
      </c>
      <c r="N1695" s="2">
        <f>Calendar[[#This Row],[Date]]-DATE(Calendar[[#This Row],[Annee]],1,1)+1</f>
        <v>233</v>
      </c>
      <c r="O1695" s="2" t="b">
        <f>IF(OR(Calendar[[#This Row],[Nom_Jour]]="Samedi",Calendar[[#This Row],[Nom_Jour]]="Dimanche"),TRUE)</f>
        <v>0</v>
      </c>
      <c r="P1695" s="1" t="b">
        <f>NOT(ISERROR(VLOOKUP(Calendar[[#This Row],[Date]],Fériés[Date Fériés],1,FALSE)))</f>
        <v>0</v>
      </c>
    </row>
    <row r="1696" spans="1:16" x14ac:dyDescent="0.3">
      <c r="A1696" s="1">
        <v>45525</v>
      </c>
      <c r="B1696" s="1" t="str">
        <f>TEXT(Calendar[[#This Row],[Date]],"aaaa")</f>
        <v>2024</v>
      </c>
      <c r="C1696" s="1" t="str">
        <f>"T"&amp;ROUNDUP(Calendar[[#This Row],[No_Mois]]/3,0)</f>
        <v>T3</v>
      </c>
      <c r="D1696">
        <f t="shared" si="28"/>
        <v>8</v>
      </c>
      <c r="E1696" s="2" t="str">
        <f>"M"&amp;Calendar[[#This Row],[No_Mois]]</f>
        <v>M8</v>
      </c>
      <c r="F1696" s="2" t="str">
        <f>Calendar[[#This Row],[Annee]]&amp;IF(LEN(Calendar[[#This Row],[No_Mois]])=1,"0"&amp;Calendar[[#This Row],[No_Mois]],Calendar[[#This Row],[No_Mois]])</f>
        <v>202408</v>
      </c>
      <c r="G1696" s="1" t="str">
        <f>TEXT(Calendar[[#This Row],[Date]],"mmmm")&amp;" "&amp;TEXT(Calendar[[#This Row],[Date]],"aa")</f>
        <v>août 24</v>
      </c>
      <c r="H1696" s="1" t="str">
        <f>TEXT(Calendar[[#This Row],[Date]],"mmm")&amp;" "&amp;TEXT(Calendar[[#This Row],[Date]],"aa")</f>
        <v>août 24</v>
      </c>
      <c r="I1696" s="2" t="str">
        <f>"S"&amp;IF(LEN(_xlfn.ISOWEEKNUM(Calendar[[#This Row],[Date]]))=1,"0"&amp;_xlfn.ISOWEEKNUM(Calendar[[#This Row],[Date]]),_xlfn.ISOWEEKNUM(Calendar[[#This Row],[Date]]))</f>
        <v>S34</v>
      </c>
      <c r="J1696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696" s="2" t="str">
        <f>TEXT(Calendar[[#This Row],[Date]],"jjjj")</f>
        <v>mercredi</v>
      </c>
      <c r="L1696" s="2">
        <f>WEEKDAY(Calendar[[#This Row],[Date]],2)</f>
        <v>3</v>
      </c>
      <c r="M1696" s="2">
        <f>DAY(Calendar[[#This Row],[Date]])</f>
        <v>21</v>
      </c>
      <c r="N1696" s="2">
        <f>Calendar[[#This Row],[Date]]-DATE(Calendar[[#This Row],[Annee]],1,1)+1</f>
        <v>234</v>
      </c>
      <c r="O1696" s="2" t="b">
        <f>IF(OR(Calendar[[#This Row],[Nom_Jour]]="Samedi",Calendar[[#This Row],[Nom_Jour]]="Dimanche"),TRUE)</f>
        <v>0</v>
      </c>
      <c r="P1696" s="1" t="b">
        <f>NOT(ISERROR(VLOOKUP(Calendar[[#This Row],[Date]],Fériés[Date Fériés],1,FALSE)))</f>
        <v>0</v>
      </c>
    </row>
    <row r="1697" spans="1:16" x14ac:dyDescent="0.3">
      <c r="A1697" s="1">
        <v>45526</v>
      </c>
      <c r="B1697" s="1" t="str">
        <f>TEXT(Calendar[[#This Row],[Date]],"aaaa")</f>
        <v>2024</v>
      </c>
      <c r="C1697" s="1" t="str">
        <f>"T"&amp;ROUNDUP(Calendar[[#This Row],[No_Mois]]/3,0)</f>
        <v>T3</v>
      </c>
      <c r="D1697">
        <f t="shared" si="28"/>
        <v>8</v>
      </c>
      <c r="E1697" s="2" t="str">
        <f>"M"&amp;Calendar[[#This Row],[No_Mois]]</f>
        <v>M8</v>
      </c>
      <c r="F1697" s="2" t="str">
        <f>Calendar[[#This Row],[Annee]]&amp;IF(LEN(Calendar[[#This Row],[No_Mois]])=1,"0"&amp;Calendar[[#This Row],[No_Mois]],Calendar[[#This Row],[No_Mois]])</f>
        <v>202408</v>
      </c>
      <c r="G1697" s="1" t="str">
        <f>TEXT(Calendar[[#This Row],[Date]],"mmmm")&amp;" "&amp;TEXT(Calendar[[#This Row],[Date]],"aa")</f>
        <v>août 24</v>
      </c>
      <c r="H1697" s="1" t="str">
        <f>TEXT(Calendar[[#This Row],[Date]],"mmm")&amp;" "&amp;TEXT(Calendar[[#This Row],[Date]],"aa")</f>
        <v>août 24</v>
      </c>
      <c r="I1697" s="2" t="str">
        <f>"S"&amp;IF(LEN(_xlfn.ISOWEEKNUM(Calendar[[#This Row],[Date]]))=1,"0"&amp;_xlfn.ISOWEEKNUM(Calendar[[#This Row],[Date]]),_xlfn.ISOWEEKNUM(Calendar[[#This Row],[Date]]))</f>
        <v>S34</v>
      </c>
      <c r="J1697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697" s="2" t="str">
        <f>TEXT(Calendar[[#This Row],[Date]],"jjjj")</f>
        <v>jeudi</v>
      </c>
      <c r="L1697" s="2">
        <f>WEEKDAY(Calendar[[#This Row],[Date]],2)</f>
        <v>4</v>
      </c>
      <c r="M1697" s="2">
        <f>DAY(Calendar[[#This Row],[Date]])</f>
        <v>22</v>
      </c>
      <c r="N1697" s="2">
        <f>Calendar[[#This Row],[Date]]-DATE(Calendar[[#This Row],[Annee]],1,1)+1</f>
        <v>235</v>
      </c>
      <c r="O1697" s="2" t="b">
        <f>IF(OR(Calendar[[#This Row],[Nom_Jour]]="Samedi",Calendar[[#This Row],[Nom_Jour]]="Dimanche"),TRUE)</f>
        <v>0</v>
      </c>
      <c r="P1697" s="1" t="b">
        <f>NOT(ISERROR(VLOOKUP(Calendar[[#This Row],[Date]],Fériés[Date Fériés],1,FALSE)))</f>
        <v>0</v>
      </c>
    </row>
    <row r="1698" spans="1:16" x14ac:dyDescent="0.3">
      <c r="A1698" s="1">
        <v>45527</v>
      </c>
      <c r="B1698" s="1" t="str">
        <f>TEXT(Calendar[[#This Row],[Date]],"aaaa")</f>
        <v>2024</v>
      </c>
      <c r="C1698" s="1" t="str">
        <f>"T"&amp;ROUNDUP(Calendar[[#This Row],[No_Mois]]/3,0)</f>
        <v>T3</v>
      </c>
      <c r="D1698">
        <f t="shared" si="28"/>
        <v>8</v>
      </c>
      <c r="E1698" s="2" t="str">
        <f>"M"&amp;Calendar[[#This Row],[No_Mois]]</f>
        <v>M8</v>
      </c>
      <c r="F1698" s="2" t="str">
        <f>Calendar[[#This Row],[Annee]]&amp;IF(LEN(Calendar[[#This Row],[No_Mois]])=1,"0"&amp;Calendar[[#This Row],[No_Mois]],Calendar[[#This Row],[No_Mois]])</f>
        <v>202408</v>
      </c>
      <c r="G1698" s="1" t="str">
        <f>TEXT(Calendar[[#This Row],[Date]],"mmmm")&amp;" "&amp;TEXT(Calendar[[#This Row],[Date]],"aa")</f>
        <v>août 24</v>
      </c>
      <c r="H1698" s="1" t="str">
        <f>TEXT(Calendar[[#This Row],[Date]],"mmm")&amp;" "&amp;TEXT(Calendar[[#This Row],[Date]],"aa")</f>
        <v>août 24</v>
      </c>
      <c r="I1698" s="2" t="str">
        <f>"S"&amp;IF(LEN(_xlfn.ISOWEEKNUM(Calendar[[#This Row],[Date]]))=1,"0"&amp;_xlfn.ISOWEEKNUM(Calendar[[#This Row],[Date]]),_xlfn.ISOWEEKNUM(Calendar[[#This Row],[Date]]))</f>
        <v>S34</v>
      </c>
      <c r="J1698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698" s="2" t="str">
        <f>TEXT(Calendar[[#This Row],[Date]],"jjjj")</f>
        <v>vendredi</v>
      </c>
      <c r="L1698" s="2">
        <f>WEEKDAY(Calendar[[#This Row],[Date]],2)</f>
        <v>5</v>
      </c>
      <c r="M1698" s="2">
        <f>DAY(Calendar[[#This Row],[Date]])</f>
        <v>23</v>
      </c>
      <c r="N1698" s="2">
        <f>Calendar[[#This Row],[Date]]-DATE(Calendar[[#This Row],[Annee]],1,1)+1</f>
        <v>236</v>
      </c>
      <c r="O1698" s="2" t="b">
        <f>IF(OR(Calendar[[#This Row],[Nom_Jour]]="Samedi",Calendar[[#This Row],[Nom_Jour]]="Dimanche"),TRUE)</f>
        <v>0</v>
      </c>
      <c r="P1698" s="1" t="b">
        <f>NOT(ISERROR(VLOOKUP(Calendar[[#This Row],[Date]],Fériés[Date Fériés],1,FALSE)))</f>
        <v>0</v>
      </c>
    </row>
    <row r="1699" spans="1:16" x14ac:dyDescent="0.3">
      <c r="A1699" s="1">
        <v>45528</v>
      </c>
      <c r="B1699" s="1" t="str">
        <f>TEXT(Calendar[[#This Row],[Date]],"aaaa")</f>
        <v>2024</v>
      </c>
      <c r="C1699" s="1" t="str">
        <f>"T"&amp;ROUNDUP(Calendar[[#This Row],[No_Mois]]/3,0)</f>
        <v>T3</v>
      </c>
      <c r="D1699">
        <f t="shared" si="28"/>
        <v>8</v>
      </c>
      <c r="E1699" s="2" t="str">
        <f>"M"&amp;Calendar[[#This Row],[No_Mois]]</f>
        <v>M8</v>
      </c>
      <c r="F1699" s="2" t="str">
        <f>Calendar[[#This Row],[Annee]]&amp;IF(LEN(Calendar[[#This Row],[No_Mois]])=1,"0"&amp;Calendar[[#This Row],[No_Mois]],Calendar[[#This Row],[No_Mois]])</f>
        <v>202408</v>
      </c>
      <c r="G1699" s="1" t="str">
        <f>TEXT(Calendar[[#This Row],[Date]],"mmmm")&amp;" "&amp;TEXT(Calendar[[#This Row],[Date]],"aa")</f>
        <v>août 24</v>
      </c>
      <c r="H1699" s="1" t="str">
        <f>TEXT(Calendar[[#This Row],[Date]],"mmm")&amp;" "&amp;TEXT(Calendar[[#This Row],[Date]],"aa")</f>
        <v>août 24</v>
      </c>
      <c r="I1699" s="2" t="str">
        <f>"S"&amp;IF(LEN(_xlfn.ISOWEEKNUM(Calendar[[#This Row],[Date]]))=1,"0"&amp;_xlfn.ISOWEEKNUM(Calendar[[#This Row],[Date]]),_xlfn.ISOWEEKNUM(Calendar[[#This Row],[Date]]))</f>
        <v>S34</v>
      </c>
      <c r="J1699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699" s="2" t="str">
        <f>TEXT(Calendar[[#This Row],[Date]],"jjjj")</f>
        <v>samedi</v>
      </c>
      <c r="L1699" s="2">
        <f>WEEKDAY(Calendar[[#This Row],[Date]],2)</f>
        <v>6</v>
      </c>
      <c r="M1699" s="2">
        <f>DAY(Calendar[[#This Row],[Date]])</f>
        <v>24</v>
      </c>
      <c r="N1699" s="2">
        <f>Calendar[[#This Row],[Date]]-DATE(Calendar[[#This Row],[Annee]],1,1)+1</f>
        <v>237</v>
      </c>
      <c r="O1699" s="2" t="b">
        <f>IF(OR(Calendar[[#This Row],[Nom_Jour]]="Samedi",Calendar[[#This Row],[Nom_Jour]]="Dimanche"),TRUE)</f>
        <v>1</v>
      </c>
      <c r="P1699" s="1" t="b">
        <f>NOT(ISERROR(VLOOKUP(Calendar[[#This Row],[Date]],Fériés[Date Fériés],1,FALSE)))</f>
        <v>0</v>
      </c>
    </row>
    <row r="1700" spans="1:16" x14ac:dyDescent="0.3">
      <c r="A1700" s="1">
        <v>45529</v>
      </c>
      <c r="B1700" s="1" t="str">
        <f>TEXT(Calendar[[#This Row],[Date]],"aaaa")</f>
        <v>2024</v>
      </c>
      <c r="C1700" s="1" t="str">
        <f>"T"&amp;ROUNDUP(Calendar[[#This Row],[No_Mois]]/3,0)</f>
        <v>T3</v>
      </c>
      <c r="D1700">
        <f t="shared" si="28"/>
        <v>8</v>
      </c>
      <c r="E1700" s="2" t="str">
        <f>"M"&amp;Calendar[[#This Row],[No_Mois]]</f>
        <v>M8</v>
      </c>
      <c r="F1700" s="2" t="str">
        <f>Calendar[[#This Row],[Annee]]&amp;IF(LEN(Calendar[[#This Row],[No_Mois]])=1,"0"&amp;Calendar[[#This Row],[No_Mois]],Calendar[[#This Row],[No_Mois]])</f>
        <v>202408</v>
      </c>
      <c r="G1700" s="1" t="str">
        <f>TEXT(Calendar[[#This Row],[Date]],"mmmm")&amp;" "&amp;TEXT(Calendar[[#This Row],[Date]],"aa")</f>
        <v>août 24</v>
      </c>
      <c r="H1700" s="1" t="str">
        <f>TEXT(Calendar[[#This Row],[Date]],"mmm")&amp;" "&amp;TEXT(Calendar[[#This Row],[Date]],"aa")</f>
        <v>août 24</v>
      </c>
      <c r="I1700" s="2" t="str">
        <f>"S"&amp;IF(LEN(_xlfn.ISOWEEKNUM(Calendar[[#This Row],[Date]]))=1,"0"&amp;_xlfn.ISOWEEKNUM(Calendar[[#This Row],[Date]]),_xlfn.ISOWEEKNUM(Calendar[[#This Row],[Date]]))</f>
        <v>S34</v>
      </c>
      <c r="J1700" s="2" t="str">
        <f>Calendar[[#This Row],[Annee]]&amp;"-"&amp;IF(LEN(_xlfn.ISOWEEKNUM(Calendar[[#This Row],[Date]]))=1,"0"&amp;_xlfn.ISOWEEKNUM(Calendar[[#This Row],[Date]]),_xlfn.ISOWEEKNUM(Calendar[[#This Row],[Date]]))</f>
        <v>2024-34</v>
      </c>
      <c r="K1700" s="2" t="str">
        <f>TEXT(Calendar[[#This Row],[Date]],"jjjj")</f>
        <v>dimanche</v>
      </c>
      <c r="L1700" s="2">
        <f>WEEKDAY(Calendar[[#This Row],[Date]],2)</f>
        <v>7</v>
      </c>
      <c r="M1700" s="2">
        <f>DAY(Calendar[[#This Row],[Date]])</f>
        <v>25</v>
      </c>
      <c r="N1700" s="2">
        <f>Calendar[[#This Row],[Date]]-DATE(Calendar[[#This Row],[Annee]],1,1)+1</f>
        <v>238</v>
      </c>
      <c r="O1700" s="2" t="b">
        <f>IF(OR(Calendar[[#This Row],[Nom_Jour]]="Samedi",Calendar[[#This Row],[Nom_Jour]]="Dimanche"),TRUE)</f>
        <v>1</v>
      </c>
      <c r="P1700" s="1" t="b">
        <f>NOT(ISERROR(VLOOKUP(Calendar[[#This Row],[Date]],Fériés[Date Fériés],1,FALSE)))</f>
        <v>0</v>
      </c>
    </row>
    <row r="1701" spans="1:16" x14ac:dyDescent="0.3">
      <c r="A1701" s="1">
        <v>45530</v>
      </c>
      <c r="B1701" s="1" t="str">
        <f>TEXT(Calendar[[#This Row],[Date]],"aaaa")</f>
        <v>2024</v>
      </c>
      <c r="C1701" s="1" t="str">
        <f>"T"&amp;ROUNDUP(Calendar[[#This Row],[No_Mois]]/3,0)</f>
        <v>T3</v>
      </c>
      <c r="D1701">
        <f t="shared" si="28"/>
        <v>8</v>
      </c>
      <c r="E1701" s="2" t="str">
        <f>"M"&amp;Calendar[[#This Row],[No_Mois]]</f>
        <v>M8</v>
      </c>
      <c r="F1701" s="2" t="str">
        <f>Calendar[[#This Row],[Annee]]&amp;IF(LEN(Calendar[[#This Row],[No_Mois]])=1,"0"&amp;Calendar[[#This Row],[No_Mois]],Calendar[[#This Row],[No_Mois]])</f>
        <v>202408</v>
      </c>
      <c r="G1701" s="1" t="str">
        <f>TEXT(Calendar[[#This Row],[Date]],"mmmm")&amp;" "&amp;TEXT(Calendar[[#This Row],[Date]],"aa")</f>
        <v>août 24</v>
      </c>
      <c r="H1701" s="1" t="str">
        <f>TEXT(Calendar[[#This Row],[Date]],"mmm")&amp;" "&amp;TEXT(Calendar[[#This Row],[Date]],"aa")</f>
        <v>août 24</v>
      </c>
      <c r="I1701" s="2" t="str">
        <f>"S"&amp;IF(LEN(_xlfn.ISOWEEKNUM(Calendar[[#This Row],[Date]]))=1,"0"&amp;_xlfn.ISOWEEKNUM(Calendar[[#This Row],[Date]]),_xlfn.ISOWEEKNUM(Calendar[[#This Row],[Date]]))</f>
        <v>S35</v>
      </c>
      <c r="J1701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1" s="2" t="str">
        <f>TEXT(Calendar[[#This Row],[Date]],"jjjj")</f>
        <v>lundi</v>
      </c>
      <c r="L1701" s="2">
        <f>WEEKDAY(Calendar[[#This Row],[Date]],2)</f>
        <v>1</v>
      </c>
      <c r="M1701" s="2">
        <f>DAY(Calendar[[#This Row],[Date]])</f>
        <v>26</v>
      </c>
      <c r="N1701" s="2">
        <f>Calendar[[#This Row],[Date]]-DATE(Calendar[[#This Row],[Annee]],1,1)+1</f>
        <v>239</v>
      </c>
      <c r="O1701" s="2" t="b">
        <f>IF(OR(Calendar[[#This Row],[Nom_Jour]]="Samedi",Calendar[[#This Row],[Nom_Jour]]="Dimanche"),TRUE)</f>
        <v>0</v>
      </c>
      <c r="P1701" s="1" t="b">
        <f>NOT(ISERROR(VLOOKUP(Calendar[[#This Row],[Date]],Fériés[Date Fériés],1,FALSE)))</f>
        <v>0</v>
      </c>
    </row>
    <row r="1702" spans="1:16" x14ac:dyDescent="0.3">
      <c r="A1702" s="1">
        <v>45531</v>
      </c>
      <c r="B1702" s="1" t="str">
        <f>TEXT(Calendar[[#This Row],[Date]],"aaaa")</f>
        <v>2024</v>
      </c>
      <c r="C1702" s="1" t="str">
        <f>"T"&amp;ROUNDUP(Calendar[[#This Row],[No_Mois]]/3,0)</f>
        <v>T3</v>
      </c>
      <c r="D1702">
        <f t="shared" si="28"/>
        <v>8</v>
      </c>
      <c r="E1702" s="2" t="str">
        <f>"M"&amp;Calendar[[#This Row],[No_Mois]]</f>
        <v>M8</v>
      </c>
      <c r="F1702" s="2" t="str">
        <f>Calendar[[#This Row],[Annee]]&amp;IF(LEN(Calendar[[#This Row],[No_Mois]])=1,"0"&amp;Calendar[[#This Row],[No_Mois]],Calendar[[#This Row],[No_Mois]])</f>
        <v>202408</v>
      </c>
      <c r="G1702" s="1" t="str">
        <f>TEXT(Calendar[[#This Row],[Date]],"mmmm")&amp;" "&amp;TEXT(Calendar[[#This Row],[Date]],"aa")</f>
        <v>août 24</v>
      </c>
      <c r="H1702" s="1" t="str">
        <f>TEXT(Calendar[[#This Row],[Date]],"mmm")&amp;" "&amp;TEXT(Calendar[[#This Row],[Date]],"aa")</f>
        <v>août 24</v>
      </c>
      <c r="I1702" s="2" t="str">
        <f>"S"&amp;IF(LEN(_xlfn.ISOWEEKNUM(Calendar[[#This Row],[Date]]))=1,"0"&amp;_xlfn.ISOWEEKNUM(Calendar[[#This Row],[Date]]),_xlfn.ISOWEEKNUM(Calendar[[#This Row],[Date]]))</f>
        <v>S35</v>
      </c>
      <c r="J1702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2" s="2" t="str">
        <f>TEXT(Calendar[[#This Row],[Date]],"jjjj")</f>
        <v>mardi</v>
      </c>
      <c r="L1702" s="2">
        <f>WEEKDAY(Calendar[[#This Row],[Date]],2)</f>
        <v>2</v>
      </c>
      <c r="M1702" s="2">
        <f>DAY(Calendar[[#This Row],[Date]])</f>
        <v>27</v>
      </c>
      <c r="N1702" s="2">
        <f>Calendar[[#This Row],[Date]]-DATE(Calendar[[#This Row],[Annee]],1,1)+1</f>
        <v>240</v>
      </c>
      <c r="O1702" s="2" t="b">
        <f>IF(OR(Calendar[[#This Row],[Nom_Jour]]="Samedi",Calendar[[#This Row],[Nom_Jour]]="Dimanche"),TRUE)</f>
        <v>0</v>
      </c>
      <c r="P1702" s="1" t="b">
        <f>NOT(ISERROR(VLOOKUP(Calendar[[#This Row],[Date]],Fériés[Date Fériés],1,FALSE)))</f>
        <v>0</v>
      </c>
    </row>
    <row r="1703" spans="1:16" x14ac:dyDescent="0.3">
      <c r="A1703" s="1">
        <v>45532</v>
      </c>
      <c r="B1703" s="1" t="str">
        <f>TEXT(Calendar[[#This Row],[Date]],"aaaa")</f>
        <v>2024</v>
      </c>
      <c r="C1703" s="1" t="str">
        <f>"T"&amp;ROUNDUP(Calendar[[#This Row],[No_Mois]]/3,0)</f>
        <v>T3</v>
      </c>
      <c r="D1703">
        <f t="shared" si="28"/>
        <v>8</v>
      </c>
      <c r="E1703" s="2" t="str">
        <f>"M"&amp;Calendar[[#This Row],[No_Mois]]</f>
        <v>M8</v>
      </c>
      <c r="F1703" s="2" t="str">
        <f>Calendar[[#This Row],[Annee]]&amp;IF(LEN(Calendar[[#This Row],[No_Mois]])=1,"0"&amp;Calendar[[#This Row],[No_Mois]],Calendar[[#This Row],[No_Mois]])</f>
        <v>202408</v>
      </c>
      <c r="G1703" s="1" t="str">
        <f>TEXT(Calendar[[#This Row],[Date]],"mmmm")&amp;" "&amp;TEXT(Calendar[[#This Row],[Date]],"aa")</f>
        <v>août 24</v>
      </c>
      <c r="H1703" s="1" t="str">
        <f>TEXT(Calendar[[#This Row],[Date]],"mmm")&amp;" "&amp;TEXT(Calendar[[#This Row],[Date]],"aa")</f>
        <v>août 24</v>
      </c>
      <c r="I1703" s="2" t="str">
        <f>"S"&amp;IF(LEN(_xlfn.ISOWEEKNUM(Calendar[[#This Row],[Date]]))=1,"0"&amp;_xlfn.ISOWEEKNUM(Calendar[[#This Row],[Date]]),_xlfn.ISOWEEKNUM(Calendar[[#This Row],[Date]]))</f>
        <v>S35</v>
      </c>
      <c r="J1703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3" s="2" t="str">
        <f>TEXT(Calendar[[#This Row],[Date]],"jjjj")</f>
        <v>mercredi</v>
      </c>
      <c r="L1703" s="2">
        <f>WEEKDAY(Calendar[[#This Row],[Date]],2)</f>
        <v>3</v>
      </c>
      <c r="M1703" s="2">
        <f>DAY(Calendar[[#This Row],[Date]])</f>
        <v>28</v>
      </c>
      <c r="N1703" s="2">
        <f>Calendar[[#This Row],[Date]]-DATE(Calendar[[#This Row],[Annee]],1,1)+1</f>
        <v>241</v>
      </c>
      <c r="O1703" s="2" t="b">
        <f>IF(OR(Calendar[[#This Row],[Nom_Jour]]="Samedi",Calendar[[#This Row],[Nom_Jour]]="Dimanche"),TRUE)</f>
        <v>0</v>
      </c>
      <c r="P1703" s="1" t="b">
        <f>NOT(ISERROR(VLOOKUP(Calendar[[#This Row],[Date]],Fériés[Date Fériés],1,FALSE)))</f>
        <v>0</v>
      </c>
    </row>
    <row r="1704" spans="1:16" x14ac:dyDescent="0.3">
      <c r="A1704" s="1">
        <v>45533</v>
      </c>
      <c r="B1704" s="1" t="str">
        <f>TEXT(Calendar[[#This Row],[Date]],"aaaa")</f>
        <v>2024</v>
      </c>
      <c r="C1704" s="1" t="str">
        <f>"T"&amp;ROUNDUP(Calendar[[#This Row],[No_Mois]]/3,0)</f>
        <v>T3</v>
      </c>
      <c r="D1704">
        <f t="shared" si="28"/>
        <v>8</v>
      </c>
      <c r="E1704" s="2" t="str">
        <f>"M"&amp;Calendar[[#This Row],[No_Mois]]</f>
        <v>M8</v>
      </c>
      <c r="F1704" s="2" t="str">
        <f>Calendar[[#This Row],[Annee]]&amp;IF(LEN(Calendar[[#This Row],[No_Mois]])=1,"0"&amp;Calendar[[#This Row],[No_Mois]],Calendar[[#This Row],[No_Mois]])</f>
        <v>202408</v>
      </c>
      <c r="G1704" s="1" t="str">
        <f>TEXT(Calendar[[#This Row],[Date]],"mmmm")&amp;" "&amp;TEXT(Calendar[[#This Row],[Date]],"aa")</f>
        <v>août 24</v>
      </c>
      <c r="H1704" s="1" t="str">
        <f>TEXT(Calendar[[#This Row],[Date]],"mmm")&amp;" "&amp;TEXT(Calendar[[#This Row],[Date]],"aa")</f>
        <v>août 24</v>
      </c>
      <c r="I1704" s="2" t="str">
        <f>"S"&amp;IF(LEN(_xlfn.ISOWEEKNUM(Calendar[[#This Row],[Date]]))=1,"0"&amp;_xlfn.ISOWEEKNUM(Calendar[[#This Row],[Date]]),_xlfn.ISOWEEKNUM(Calendar[[#This Row],[Date]]))</f>
        <v>S35</v>
      </c>
      <c r="J1704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4" s="2" t="str">
        <f>TEXT(Calendar[[#This Row],[Date]],"jjjj")</f>
        <v>jeudi</v>
      </c>
      <c r="L1704" s="2">
        <f>WEEKDAY(Calendar[[#This Row],[Date]],2)</f>
        <v>4</v>
      </c>
      <c r="M1704" s="2">
        <f>DAY(Calendar[[#This Row],[Date]])</f>
        <v>29</v>
      </c>
      <c r="N1704" s="2">
        <f>Calendar[[#This Row],[Date]]-DATE(Calendar[[#This Row],[Annee]],1,1)+1</f>
        <v>242</v>
      </c>
      <c r="O1704" s="2" t="b">
        <f>IF(OR(Calendar[[#This Row],[Nom_Jour]]="Samedi",Calendar[[#This Row],[Nom_Jour]]="Dimanche"),TRUE)</f>
        <v>0</v>
      </c>
      <c r="P1704" s="1" t="b">
        <f>NOT(ISERROR(VLOOKUP(Calendar[[#This Row],[Date]],Fériés[Date Fériés],1,FALSE)))</f>
        <v>0</v>
      </c>
    </row>
    <row r="1705" spans="1:16" x14ac:dyDescent="0.3">
      <c r="A1705" s="1">
        <v>45534</v>
      </c>
      <c r="B1705" s="1" t="str">
        <f>TEXT(Calendar[[#This Row],[Date]],"aaaa")</f>
        <v>2024</v>
      </c>
      <c r="C1705" s="1" t="str">
        <f>"T"&amp;ROUNDUP(Calendar[[#This Row],[No_Mois]]/3,0)</f>
        <v>T3</v>
      </c>
      <c r="D1705">
        <f t="shared" si="28"/>
        <v>8</v>
      </c>
      <c r="E1705" s="2" t="str">
        <f>"M"&amp;Calendar[[#This Row],[No_Mois]]</f>
        <v>M8</v>
      </c>
      <c r="F1705" s="2" t="str">
        <f>Calendar[[#This Row],[Annee]]&amp;IF(LEN(Calendar[[#This Row],[No_Mois]])=1,"0"&amp;Calendar[[#This Row],[No_Mois]],Calendar[[#This Row],[No_Mois]])</f>
        <v>202408</v>
      </c>
      <c r="G1705" s="1" t="str">
        <f>TEXT(Calendar[[#This Row],[Date]],"mmmm")&amp;" "&amp;TEXT(Calendar[[#This Row],[Date]],"aa")</f>
        <v>août 24</v>
      </c>
      <c r="H1705" s="1" t="str">
        <f>TEXT(Calendar[[#This Row],[Date]],"mmm")&amp;" "&amp;TEXT(Calendar[[#This Row],[Date]],"aa")</f>
        <v>août 24</v>
      </c>
      <c r="I1705" s="2" t="str">
        <f>"S"&amp;IF(LEN(_xlfn.ISOWEEKNUM(Calendar[[#This Row],[Date]]))=1,"0"&amp;_xlfn.ISOWEEKNUM(Calendar[[#This Row],[Date]]),_xlfn.ISOWEEKNUM(Calendar[[#This Row],[Date]]))</f>
        <v>S35</v>
      </c>
      <c r="J1705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5" s="2" t="str">
        <f>TEXT(Calendar[[#This Row],[Date]],"jjjj")</f>
        <v>vendredi</v>
      </c>
      <c r="L1705" s="2">
        <f>WEEKDAY(Calendar[[#This Row],[Date]],2)</f>
        <v>5</v>
      </c>
      <c r="M1705" s="2">
        <f>DAY(Calendar[[#This Row],[Date]])</f>
        <v>30</v>
      </c>
      <c r="N1705" s="2">
        <f>Calendar[[#This Row],[Date]]-DATE(Calendar[[#This Row],[Annee]],1,1)+1</f>
        <v>243</v>
      </c>
      <c r="O1705" s="2" t="b">
        <f>IF(OR(Calendar[[#This Row],[Nom_Jour]]="Samedi",Calendar[[#This Row],[Nom_Jour]]="Dimanche"),TRUE)</f>
        <v>0</v>
      </c>
      <c r="P1705" s="1" t="b">
        <f>NOT(ISERROR(VLOOKUP(Calendar[[#This Row],[Date]],Fériés[Date Fériés],1,FALSE)))</f>
        <v>0</v>
      </c>
    </row>
    <row r="1706" spans="1:16" x14ac:dyDescent="0.3">
      <c r="A1706" s="1">
        <v>45535</v>
      </c>
      <c r="B1706" s="1" t="str">
        <f>TEXT(Calendar[[#This Row],[Date]],"aaaa")</f>
        <v>2024</v>
      </c>
      <c r="C1706" s="1" t="str">
        <f>"T"&amp;ROUNDUP(Calendar[[#This Row],[No_Mois]]/3,0)</f>
        <v>T3</v>
      </c>
      <c r="D1706">
        <f t="shared" si="28"/>
        <v>8</v>
      </c>
      <c r="E1706" s="2" t="str">
        <f>"M"&amp;Calendar[[#This Row],[No_Mois]]</f>
        <v>M8</v>
      </c>
      <c r="F1706" s="2" t="str">
        <f>Calendar[[#This Row],[Annee]]&amp;IF(LEN(Calendar[[#This Row],[No_Mois]])=1,"0"&amp;Calendar[[#This Row],[No_Mois]],Calendar[[#This Row],[No_Mois]])</f>
        <v>202408</v>
      </c>
      <c r="G1706" s="1" t="str">
        <f>TEXT(Calendar[[#This Row],[Date]],"mmmm")&amp;" "&amp;TEXT(Calendar[[#This Row],[Date]],"aa")</f>
        <v>août 24</v>
      </c>
      <c r="H1706" s="1" t="str">
        <f>TEXT(Calendar[[#This Row],[Date]],"mmm")&amp;" "&amp;TEXT(Calendar[[#This Row],[Date]],"aa")</f>
        <v>août 24</v>
      </c>
      <c r="I1706" s="2" t="str">
        <f>"S"&amp;IF(LEN(_xlfn.ISOWEEKNUM(Calendar[[#This Row],[Date]]))=1,"0"&amp;_xlfn.ISOWEEKNUM(Calendar[[#This Row],[Date]]),_xlfn.ISOWEEKNUM(Calendar[[#This Row],[Date]]))</f>
        <v>S35</v>
      </c>
      <c r="J1706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6" s="2" t="str">
        <f>TEXT(Calendar[[#This Row],[Date]],"jjjj")</f>
        <v>samedi</v>
      </c>
      <c r="L1706" s="2">
        <f>WEEKDAY(Calendar[[#This Row],[Date]],2)</f>
        <v>6</v>
      </c>
      <c r="M1706" s="2">
        <f>DAY(Calendar[[#This Row],[Date]])</f>
        <v>31</v>
      </c>
      <c r="N1706" s="2">
        <f>Calendar[[#This Row],[Date]]-DATE(Calendar[[#This Row],[Annee]],1,1)+1</f>
        <v>244</v>
      </c>
      <c r="O1706" s="2" t="b">
        <f>IF(OR(Calendar[[#This Row],[Nom_Jour]]="Samedi",Calendar[[#This Row],[Nom_Jour]]="Dimanche"),TRUE)</f>
        <v>1</v>
      </c>
      <c r="P1706" s="1" t="b">
        <f>NOT(ISERROR(VLOOKUP(Calendar[[#This Row],[Date]],Fériés[Date Fériés],1,FALSE)))</f>
        <v>0</v>
      </c>
    </row>
    <row r="1707" spans="1:16" x14ac:dyDescent="0.3">
      <c r="A1707" s="1">
        <v>45536</v>
      </c>
      <c r="B1707" s="1" t="str">
        <f>TEXT(Calendar[[#This Row],[Date]],"aaaa")</f>
        <v>2024</v>
      </c>
      <c r="C1707" s="1" t="str">
        <f>"T"&amp;ROUNDUP(Calendar[[#This Row],[No_Mois]]/3,0)</f>
        <v>T3</v>
      </c>
      <c r="D1707">
        <f t="shared" si="28"/>
        <v>9</v>
      </c>
      <c r="E1707" s="2" t="str">
        <f>"M"&amp;Calendar[[#This Row],[No_Mois]]</f>
        <v>M9</v>
      </c>
      <c r="F1707" s="2" t="str">
        <f>Calendar[[#This Row],[Annee]]&amp;IF(LEN(Calendar[[#This Row],[No_Mois]])=1,"0"&amp;Calendar[[#This Row],[No_Mois]],Calendar[[#This Row],[No_Mois]])</f>
        <v>202409</v>
      </c>
      <c r="G1707" s="1" t="str">
        <f>TEXT(Calendar[[#This Row],[Date]],"mmmm")&amp;" "&amp;TEXT(Calendar[[#This Row],[Date]],"aa")</f>
        <v>septembre 24</v>
      </c>
      <c r="H1707" s="1" t="str">
        <f>TEXT(Calendar[[#This Row],[Date]],"mmm")&amp;" "&amp;TEXT(Calendar[[#This Row],[Date]],"aa")</f>
        <v>sept 24</v>
      </c>
      <c r="I1707" s="2" t="str">
        <f>"S"&amp;IF(LEN(_xlfn.ISOWEEKNUM(Calendar[[#This Row],[Date]]))=1,"0"&amp;_xlfn.ISOWEEKNUM(Calendar[[#This Row],[Date]]),_xlfn.ISOWEEKNUM(Calendar[[#This Row],[Date]]))</f>
        <v>S35</v>
      </c>
      <c r="J1707" s="2" t="str">
        <f>Calendar[[#This Row],[Annee]]&amp;"-"&amp;IF(LEN(_xlfn.ISOWEEKNUM(Calendar[[#This Row],[Date]]))=1,"0"&amp;_xlfn.ISOWEEKNUM(Calendar[[#This Row],[Date]]),_xlfn.ISOWEEKNUM(Calendar[[#This Row],[Date]]))</f>
        <v>2024-35</v>
      </c>
      <c r="K1707" s="2" t="str">
        <f>TEXT(Calendar[[#This Row],[Date]],"jjjj")</f>
        <v>dimanche</v>
      </c>
      <c r="L1707" s="2">
        <f>WEEKDAY(Calendar[[#This Row],[Date]],2)</f>
        <v>7</v>
      </c>
      <c r="M1707" s="2">
        <f>DAY(Calendar[[#This Row],[Date]])</f>
        <v>1</v>
      </c>
      <c r="N1707" s="2">
        <f>Calendar[[#This Row],[Date]]-DATE(Calendar[[#This Row],[Annee]],1,1)+1</f>
        <v>245</v>
      </c>
      <c r="O1707" s="2" t="b">
        <f>IF(OR(Calendar[[#This Row],[Nom_Jour]]="Samedi",Calendar[[#This Row],[Nom_Jour]]="Dimanche"),TRUE)</f>
        <v>1</v>
      </c>
      <c r="P1707" s="1" t="b">
        <f>NOT(ISERROR(VLOOKUP(Calendar[[#This Row],[Date]],Fériés[Date Fériés],1,FALSE)))</f>
        <v>0</v>
      </c>
    </row>
    <row r="1708" spans="1:16" x14ac:dyDescent="0.3">
      <c r="A1708" s="1">
        <v>45537</v>
      </c>
      <c r="B1708" s="1" t="str">
        <f>TEXT(Calendar[[#This Row],[Date]],"aaaa")</f>
        <v>2024</v>
      </c>
      <c r="C1708" s="1" t="str">
        <f>"T"&amp;ROUNDUP(Calendar[[#This Row],[No_Mois]]/3,0)</f>
        <v>T3</v>
      </c>
      <c r="D1708">
        <f t="shared" si="28"/>
        <v>9</v>
      </c>
      <c r="E1708" s="2" t="str">
        <f>"M"&amp;Calendar[[#This Row],[No_Mois]]</f>
        <v>M9</v>
      </c>
      <c r="F1708" s="2" t="str">
        <f>Calendar[[#This Row],[Annee]]&amp;IF(LEN(Calendar[[#This Row],[No_Mois]])=1,"0"&amp;Calendar[[#This Row],[No_Mois]],Calendar[[#This Row],[No_Mois]])</f>
        <v>202409</v>
      </c>
      <c r="G1708" s="1" t="str">
        <f>TEXT(Calendar[[#This Row],[Date]],"mmmm")&amp;" "&amp;TEXT(Calendar[[#This Row],[Date]],"aa")</f>
        <v>septembre 24</v>
      </c>
      <c r="H1708" s="1" t="str">
        <f>TEXT(Calendar[[#This Row],[Date]],"mmm")&amp;" "&amp;TEXT(Calendar[[#This Row],[Date]],"aa")</f>
        <v>sept 24</v>
      </c>
      <c r="I1708" s="2" t="str">
        <f>"S"&amp;IF(LEN(_xlfn.ISOWEEKNUM(Calendar[[#This Row],[Date]]))=1,"0"&amp;_xlfn.ISOWEEKNUM(Calendar[[#This Row],[Date]]),_xlfn.ISOWEEKNUM(Calendar[[#This Row],[Date]]))</f>
        <v>S36</v>
      </c>
      <c r="J1708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08" s="2" t="str">
        <f>TEXT(Calendar[[#This Row],[Date]],"jjjj")</f>
        <v>lundi</v>
      </c>
      <c r="L1708" s="2">
        <f>WEEKDAY(Calendar[[#This Row],[Date]],2)</f>
        <v>1</v>
      </c>
      <c r="M1708" s="2">
        <f>DAY(Calendar[[#This Row],[Date]])</f>
        <v>2</v>
      </c>
      <c r="N1708" s="2">
        <f>Calendar[[#This Row],[Date]]-DATE(Calendar[[#This Row],[Annee]],1,1)+1</f>
        <v>246</v>
      </c>
      <c r="O1708" s="2" t="b">
        <f>IF(OR(Calendar[[#This Row],[Nom_Jour]]="Samedi",Calendar[[#This Row],[Nom_Jour]]="Dimanche"),TRUE)</f>
        <v>0</v>
      </c>
      <c r="P1708" s="1" t="b">
        <f>NOT(ISERROR(VLOOKUP(Calendar[[#This Row],[Date]],Fériés[Date Fériés],1,FALSE)))</f>
        <v>0</v>
      </c>
    </row>
    <row r="1709" spans="1:16" x14ac:dyDescent="0.3">
      <c r="A1709" s="1">
        <v>45538</v>
      </c>
      <c r="B1709" s="1" t="str">
        <f>TEXT(Calendar[[#This Row],[Date]],"aaaa")</f>
        <v>2024</v>
      </c>
      <c r="C1709" s="1" t="str">
        <f>"T"&amp;ROUNDUP(Calendar[[#This Row],[No_Mois]]/3,0)</f>
        <v>T3</v>
      </c>
      <c r="D1709">
        <f t="shared" si="28"/>
        <v>9</v>
      </c>
      <c r="E1709" s="2" t="str">
        <f>"M"&amp;Calendar[[#This Row],[No_Mois]]</f>
        <v>M9</v>
      </c>
      <c r="F1709" s="2" t="str">
        <f>Calendar[[#This Row],[Annee]]&amp;IF(LEN(Calendar[[#This Row],[No_Mois]])=1,"0"&amp;Calendar[[#This Row],[No_Mois]],Calendar[[#This Row],[No_Mois]])</f>
        <v>202409</v>
      </c>
      <c r="G1709" s="1" t="str">
        <f>TEXT(Calendar[[#This Row],[Date]],"mmmm")&amp;" "&amp;TEXT(Calendar[[#This Row],[Date]],"aa")</f>
        <v>septembre 24</v>
      </c>
      <c r="H1709" s="1" t="str">
        <f>TEXT(Calendar[[#This Row],[Date]],"mmm")&amp;" "&amp;TEXT(Calendar[[#This Row],[Date]],"aa")</f>
        <v>sept 24</v>
      </c>
      <c r="I1709" s="2" t="str">
        <f>"S"&amp;IF(LEN(_xlfn.ISOWEEKNUM(Calendar[[#This Row],[Date]]))=1,"0"&amp;_xlfn.ISOWEEKNUM(Calendar[[#This Row],[Date]]),_xlfn.ISOWEEKNUM(Calendar[[#This Row],[Date]]))</f>
        <v>S36</v>
      </c>
      <c r="J1709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09" s="2" t="str">
        <f>TEXT(Calendar[[#This Row],[Date]],"jjjj")</f>
        <v>mardi</v>
      </c>
      <c r="L1709" s="2">
        <f>WEEKDAY(Calendar[[#This Row],[Date]],2)</f>
        <v>2</v>
      </c>
      <c r="M1709" s="2">
        <f>DAY(Calendar[[#This Row],[Date]])</f>
        <v>3</v>
      </c>
      <c r="N1709" s="2">
        <f>Calendar[[#This Row],[Date]]-DATE(Calendar[[#This Row],[Annee]],1,1)+1</f>
        <v>247</v>
      </c>
      <c r="O1709" s="2" t="b">
        <f>IF(OR(Calendar[[#This Row],[Nom_Jour]]="Samedi",Calendar[[#This Row],[Nom_Jour]]="Dimanche"),TRUE)</f>
        <v>0</v>
      </c>
      <c r="P1709" s="1" t="b">
        <f>NOT(ISERROR(VLOOKUP(Calendar[[#This Row],[Date]],Fériés[Date Fériés],1,FALSE)))</f>
        <v>0</v>
      </c>
    </row>
    <row r="1710" spans="1:16" x14ac:dyDescent="0.3">
      <c r="A1710" s="1">
        <v>45539</v>
      </c>
      <c r="B1710" s="1" t="str">
        <f>TEXT(Calendar[[#This Row],[Date]],"aaaa")</f>
        <v>2024</v>
      </c>
      <c r="C1710" s="1" t="str">
        <f>"T"&amp;ROUNDUP(Calendar[[#This Row],[No_Mois]]/3,0)</f>
        <v>T3</v>
      </c>
      <c r="D1710">
        <f t="shared" si="28"/>
        <v>9</v>
      </c>
      <c r="E1710" s="2" t="str">
        <f>"M"&amp;Calendar[[#This Row],[No_Mois]]</f>
        <v>M9</v>
      </c>
      <c r="F1710" s="2" t="str">
        <f>Calendar[[#This Row],[Annee]]&amp;IF(LEN(Calendar[[#This Row],[No_Mois]])=1,"0"&amp;Calendar[[#This Row],[No_Mois]],Calendar[[#This Row],[No_Mois]])</f>
        <v>202409</v>
      </c>
      <c r="G1710" s="1" t="str">
        <f>TEXT(Calendar[[#This Row],[Date]],"mmmm")&amp;" "&amp;TEXT(Calendar[[#This Row],[Date]],"aa")</f>
        <v>septembre 24</v>
      </c>
      <c r="H1710" s="1" t="str">
        <f>TEXT(Calendar[[#This Row],[Date]],"mmm")&amp;" "&amp;TEXT(Calendar[[#This Row],[Date]],"aa")</f>
        <v>sept 24</v>
      </c>
      <c r="I1710" s="2" t="str">
        <f>"S"&amp;IF(LEN(_xlfn.ISOWEEKNUM(Calendar[[#This Row],[Date]]))=1,"0"&amp;_xlfn.ISOWEEKNUM(Calendar[[#This Row],[Date]]),_xlfn.ISOWEEKNUM(Calendar[[#This Row],[Date]]))</f>
        <v>S36</v>
      </c>
      <c r="J1710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10" s="2" t="str">
        <f>TEXT(Calendar[[#This Row],[Date]],"jjjj")</f>
        <v>mercredi</v>
      </c>
      <c r="L1710" s="2">
        <f>WEEKDAY(Calendar[[#This Row],[Date]],2)</f>
        <v>3</v>
      </c>
      <c r="M1710" s="2">
        <f>DAY(Calendar[[#This Row],[Date]])</f>
        <v>4</v>
      </c>
      <c r="N1710" s="2">
        <f>Calendar[[#This Row],[Date]]-DATE(Calendar[[#This Row],[Annee]],1,1)+1</f>
        <v>248</v>
      </c>
      <c r="O1710" s="2" t="b">
        <f>IF(OR(Calendar[[#This Row],[Nom_Jour]]="Samedi",Calendar[[#This Row],[Nom_Jour]]="Dimanche"),TRUE)</f>
        <v>0</v>
      </c>
      <c r="P1710" s="1" t="b">
        <f>NOT(ISERROR(VLOOKUP(Calendar[[#This Row],[Date]],Fériés[Date Fériés],1,FALSE)))</f>
        <v>0</v>
      </c>
    </row>
    <row r="1711" spans="1:16" x14ac:dyDescent="0.3">
      <c r="A1711" s="1">
        <v>45540</v>
      </c>
      <c r="B1711" s="1" t="str">
        <f>TEXT(Calendar[[#This Row],[Date]],"aaaa")</f>
        <v>2024</v>
      </c>
      <c r="C1711" s="1" t="str">
        <f>"T"&amp;ROUNDUP(Calendar[[#This Row],[No_Mois]]/3,0)</f>
        <v>T3</v>
      </c>
      <c r="D1711">
        <f t="shared" si="28"/>
        <v>9</v>
      </c>
      <c r="E1711" s="2" t="str">
        <f>"M"&amp;Calendar[[#This Row],[No_Mois]]</f>
        <v>M9</v>
      </c>
      <c r="F1711" s="2" t="str">
        <f>Calendar[[#This Row],[Annee]]&amp;IF(LEN(Calendar[[#This Row],[No_Mois]])=1,"0"&amp;Calendar[[#This Row],[No_Mois]],Calendar[[#This Row],[No_Mois]])</f>
        <v>202409</v>
      </c>
      <c r="G1711" s="1" t="str">
        <f>TEXT(Calendar[[#This Row],[Date]],"mmmm")&amp;" "&amp;TEXT(Calendar[[#This Row],[Date]],"aa")</f>
        <v>septembre 24</v>
      </c>
      <c r="H1711" s="1" t="str">
        <f>TEXT(Calendar[[#This Row],[Date]],"mmm")&amp;" "&amp;TEXT(Calendar[[#This Row],[Date]],"aa")</f>
        <v>sept 24</v>
      </c>
      <c r="I1711" s="2" t="str">
        <f>"S"&amp;IF(LEN(_xlfn.ISOWEEKNUM(Calendar[[#This Row],[Date]]))=1,"0"&amp;_xlfn.ISOWEEKNUM(Calendar[[#This Row],[Date]]),_xlfn.ISOWEEKNUM(Calendar[[#This Row],[Date]]))</f>
        <v>S36</v>
      </c>
      <c r="J1711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11" s="2" t="str">
        <f>TEXT(Calendar[[#This Row],[Date]],"jjjj")</f>
        <v>jeudi</v>
      </c>
      <c r="L1711" s="2">
        <f>WEEKDAY(Calendar[[#This Row],[Date]],2)</f>
        <v>4</v>
      </c>
      <c r="M1711" s="2">
        <f>DAY(Calendar[[#This Row],[Date]])</f>
        <v>5</v>
      </c>
      <c r="N1711" s="2">
        <f>Calendar[[#This Row],[Date]]-DATE(Calendar[[#This Row],[Annee]],1,1)+1</f>
        <v>249</v>
      </c>
      <c r="O1711" s="2" t="b">
        <f>IF(OR(Calendar[[#This Row],[Nom_Jour]]="Samedi",Calendar[[#This Row],[Nom_Jour]]="Dimanche"),TRUE)</f>
        <v>0</v>
      </c>
      <c r="P1711" s="1" t="b">
        <f>NOT(ISERROR(VLOOKUP(Calendar[[#This Row],[Date]],Fériés[Date Fériés],1,FALSE)))</f>
        <v>0</v>
      </c>
    </row>
    <row r="1712" spans="1:16" x14ac:dyDescent="0.3">
      <c r="A1712" s="1">
        <v>45541</v>
      </c>
      <c r="B1712" s="1" t="str">
        <f>TEXT(Calendar[[#This Row],[Date]],"aaaa")</f>
        <v>2024</v>
      </c>
      <c r="C1712" s="1" t="str">
        <f>"T"&amp;ROUNDUP(Calendar[[#This Row],[No_Mois]]/3,0)</f>
        <v>T3</v>
      </c>
      <c r="D1712">
        <f t="shared" si="28"/>
        <v>9</v>
      </c>
      <c r="E1712" s="2" t="str">
        <f>"M"&amp;Calendar[[#This Row],[No_Mois]]</f>
        <v>M9</v>
      </c>
      <c r="F1712" s="2" t="str">
        <f>Calendar[[#This Row],[Annee]]&amp;IF(LEN(Calendar[[#This Row],[No_Mois]])=1,"0"&amp;Calendar[[#This Row],[No_Mois]],Calendar[[#This Row],[No_Mois]])</f>
        <v>202409</v>
      </c>
      <c r="G1712" s="1" t="str">
        <f>TEXT(Calendar[[#This Row],[Date]],"mmmm")&amp;" "&amp;TEXT(Calendar[[#This Row],[Date]],"aa")</f>
        <v>septembre 24</v>
      </c>
      <c r="H1712" s="1" t="str">
        <f>TEXT(Calendar[[#This Row],[Date]],"mmm")&amp;" "&amp;TEXT(Calendar[[#This Row],[Date]],"aa")</f>
        <v>sept 24</v>
      </c>
      <c r="I1712" s="2" t="str">
        <f>"S"&amp;IF(LEN(_xlfn.ISOWEEKNUM(Calendar[[#This Row],[Date]]))=1,"0"&amp;_xlfn.ISOWEEKNUM(Calendar[[#This Row],[Date]]),_xlfn.ISOWEEKNUM(Calendar[[#This Row],[Date]]))</f>
        <v>S36</v>
      </c>
      <c r="J1712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12" s="2" t="str">
        <f>TEXT(Calendar[[#This Row],[Date]],"jjjj")</f>
        <v>vendredi</v>
      </c>
      <c r="L1712" s="2">
        <f>WEEKDAY(Calendar[[#This Row],[Date]],2)</f>
        <v>5</v>
      </c>
      <c r="M1712" s="2">
        <f>DAY(Calendar[[#This Row],[Date]])</f>
        <v>6</v>
      </c>
      <c r="N1712" s="2">
        <f>Calendar[[#This Row],[Date]]-DATE(Calendar[[#This Row],[Annee]],1,1)+1</f>
        <v>250</v>
      </c>
      <c r="O1712" s="2" t="b">
        <f>IF(OR(Calendar[[#This Row],[Nom_Jour]]="Samedi",Calendar[[#This Row],[Nom_Jour]]="Dimanche"),TRUE)</f>
        <v>0</v>
      </c>
      <c r="P1712" s="1" t="b">
        <f>NOT(ISERROR(VLOOKUP(Calendar[[#This Row],[Date]],Fériés[Date Fériés],1,FALSE)))</f>
        <v>0</v>
      </c>
    </row>
    <row r="1713" spans="1:16" x14ac:dyDescent="0.3">
      <c r="A1713" s="1">
        <v>45542</v>
      </c>
      <c r="B1713" s="1" t="str">
        <f>TEXT(Calendar[[#This Row],[Date]],"aaaa")</f>
        <v>2024</v>
      </c>
      <c r="C1713" s="1" t="str">
        <f>"T"&amp;ROUNDUP(Calendar[[#This Row],[No_Mois]]/3,0)</f>
        <v>T3</v>
      </c>
      <c r="D1713">
        <f t="shared" si="28"/>
        <v>9</v>
      </c>
      <c r="E1713" s="2" t="str">
        <f>"M"&amp;Calendar[[#This Row],[No_Mois]]</f>
        <v>M9</v>
      </c>
      <c r="F1713" s="2" t="str">
        <f>Calendar[[#This Row],[Annee]]&amp;IF(LEN(Calendar[[#This Row],[No_Mois]])=1,"0"&amp;Calendar[[#This Row],[No_Mois]],Calendar[[#This Row],[No_Mois]])</f>
        <v>202409</v>
      </c>
      <c r="G1713" s="1" t="str">
        <f>TEXT(Calendar[[#This Row],[Date]],"mmmm")&amp;" "&amp;TEXT(Calendar[[#This Row],[Date]],"aa")</f>
        <v>septembre 24</v>
      </c>
      <c r="H1713" s="1" t="str">
        <f>TEXT(Calendar[[#This Row],[Date]],"mmm")&amp;" "&amp;TEXT(Calendar[[#This Row],[Date]],"aa")</f>
        <v>sept 24</v>
      </c>
      <c r="I1713" s="2" t="str">
        <f>"S"&amp;IF(LEN(_xlfn.ISOWEEKNUM(Calendar[[#This Row],[Date]]))=1,"0"&amp;_xlfn.ISOWEEKNUM(Calendar[[#This Row],[Date]]),_xlfn.ISOWEEKNUM(Calendar[[#This Row],[Date]]))</f>
        <v>S36</v>
      </c>
      <c r="J1713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13" s="2" t="str">
        <f>TEXT(Calendar[[#This Row],[Date]],"jjjj")</f>
        <v>samedi</v>
      </c>
      <c r="L1713" s="2">
        <f>WEEKDAY(Calendar[[#This Row],[Date]],2)</f>
        <v>6</v>
      </c>
      <c r="M1713" s="2">
        <f>DAY(Calendar[[#This Row],[Date]])</f>
        <v>7</v>
      </c>
      <c r="N1713" s="2">
        <f>Calendar[[#This Row],[Date]]-DATE(Calendar[[#This Row],[Annee]],1,1)+1</f>
        <v>251</v>
      </c>
      <c r="O1713" s="2" t="b">
        <f>IF(OR(Calendar[[#This Row],[Nom_Jour]]="Samedi",Calendar[[#This Row],[Nom_Jour]]="Dimanche"),TRUE)</f>
        <v>1</v>
      </c>
      <c r="P1713" s="1" t="b">
        <f>NOT(ISERROR(VLOOKUP(Calendar[[#This Row],[Date]],Fériés[Date Fériés],1,FALSE)))</f>
        <v>0</v>
      </c>
    </row>
    <row r="1714" spans="1:16" x14ac:dyDescent="0.3">
      <c r="A1714" s="1">
        <v>45543</v>
      </c>
      <c r="B1714" s="1" t="str">
        <f>TEXT(Calendar[[#This Row],[Date]],"aaaa")</f>
        <v>2024</v>
      </c>
      <c r="C1714" s="1" t="str">
        <f>"T"&amp;ROUNDUP(Calendar[[#This Row],[No_Mois]]/3,0)</f>
        <v>T3</v>
      </c>
      <c r="D1714">
        <f t="shared" si="28"/>
        <v>9</v>
      </c>
      <c r="E1714" s="2" t="str">
        <f>"M"&amp;Calendar[[#This Row],[No_Mois]]</f>
        <v>M9</v>
      </c>
      <c r="F1714" s="2" t="str">
        <f>Calendar[[#This Row],[Annee]]&amp;IF(LEN(Calendar[[#This Row],[No_Mois]])=1,"0"&amp;Calendar[[#This Row],[No_Mois]],Calendar[[#This Row],[No_Mois]])</f>
        <v>202409</v>
      </c>
      <c r="G1714" s="1" t="str">
        <f>TEXT(Calendar[[#This Row],[Date]],"mmmm")&amp;" "&amp;TEXT(Calendar[[#This Row],[Date]],"aa")</f>
        <v>septembre 24</v>
      </c>
      <c r="H1714" s="1" t="str">
        <f>TEXT(Calendar[[#This Row],[Date]],"mmm")&amp;" "&amp;TEXT(Calendar[[#This Row],[Date]],"aa")</f>
        <v>sept 24</v>
      </c>
      <c r="I1714" s="2" t="str">
        <f>"S"&amp;IF(LEN(_xlfn.ISOWEEKNUM(Calendar[[#This Row],[Date]]))=1,"0"&amp;_xlfn.ISOWEEKNUM(Calendar[[#This Row],[Date]]),_xlfn.ISOWEEKNUM(Calendar[[#This Row],[Date]]))</f>
        <v>S36</v>
      </c>
      <c r="J1714" s="2" t="str">
        <f>Calendar[[#This Row],[Annee]]&amp;"-"&amp;IF(LEN(_xlfn.ISOWEEKNUM(Calendar[[#This Row],[Date]]))=1,"0"&amp;_xlfn.ISOWEEKNUM(Calendar[[#This Row],[Date]]),_xlfn.ISOWEEKNUM(Calendar[[#This Row],[Date]]))</f>
        <v>2024-36</v>
      </c>
      <c r="K1714" s="2" t="str">
        <f>TEXT(Calendar[[#This Row],[Date]],"jjjj")</f>
        <v>dimanche</v>
      </c>
      <c r="L1714" s="2">
        <f>WEEKDAY(Calendar[[#This Row],[Date]],2)</f>
        <v>7</v>
      </c>
      <c r="M1714" s="2">
        <f>DAY(Calendar[[#This Row],[Date]])</f>
        <v>8</v>
      </c>
      <c r="N1714" s="2">
        <f>Calendar[[#This Row],[Date]]-DATE(Calendar[[#This Row],[Annee]],1,1)+1</f>
        <v>252</v>
      </c>
      <c r="O1714" s="2" t="b">
        <f>IF(OR(Calendar[[#This Row],[Nom_Jour]]="Samedi",Calendar[[#This Row],[Nom_Jour]]="Dimanche"),TRUE)</f>
        <v>1</v>
      </c>
      <c r="P1714" s="1" t="b">
        <f>NOT(ISERROR(VLOOKUP(Calendar[[#This Row],[Date]],Fériés[Date Fériés],1,FALSE)))</f>
        <v>0</v>
      </c>
    </row>
    <row r="1715" spans="1:16" x14ac:dyDescent="0.3">
      <c r="A1715" s="1">
        <v>45544</v>
      </c>
      <c r="B1715" s="1" t="str">
        <f>TEXT(Calendar[[#This Row],[Date]],"aaaa")</f>
        <v>2024</v>
      </c>
      <c r="C1715" s="1" t="str">
        <f>"T"&amp;ROUNDUP(Calendar[[#This Row],[No_Mois]]/3,0)</f>
        <v>T3</v>
      </c>
      <c r="D1715">
        <f t="shared" si="28"/>
        <v>9</v>
      </c>
      <c r="E1715" s="2" t="str">
        <f>"M"&amp;Calendar[[#This Row],[No_Mois]]</f>
        <v>M9</v>
      </c>
      <c r="F1715" s="2" t="str">
        <f>Calendar[[#This Row],[Annee]]&amp;IF(LEN(Calendar[[#This Row],[No_Mois]])=1,"0"&amp;Calendar[[#This Row],[No_Mois]],Calendar[[#This Row],[No_Mois]])</f>
        <v>202409</v>
      </c>
      <c r="G1715" s="1" t="str">
        <f>TEXT(Calendar[[#This Row],[Date]],"mmmm")&amp;" "&amp;TEXT(Calendar[[#This Row],[Date]],"aa")</f>
        <v>septembre 24</v>
      </c>
      <c r="H1715" s="1" t="str">
        <f>TEXT(Calendar[[#This Row],[Date]],"mmm")&amp;" "&amp;TEXT(Calendar[[#This Row],[Date]],"aa")</f>
        <v>sept 24</v>
      </c>
      <c r="I1715" s="2" t="str">
        <f>"S"&amp;IF(LEN(_xlfn.ISOWEEKNUM(Calendar[[#This Row],[Date]]))=1,"0"&amp;_xlfn.ISOWEEKNUM(Calendar[[#This Row],[Date]]),_xlfn.ISOWEEKNUM(Calendar[[#This Row],[Date]]))</f>
        <v>S37</v>
      </c>
      <c r="J1715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15" s="2" t="str">
        <f>TEXT(Calendar[[#This Row],[Date]],"jjjj")</f>
        <v>lundi</v>
      </c>
      <c r="L1715" s="2">
        <f>WEEKDAY(Calendar[[#This Row],[Date]],2)</f>
        <v>1</v>
      </c>
      <c r="M1715" s="2">
        <f>DAY(Calendar[[#This Row],[Date]])</f>
        <v>9</v>
      </c>
      <c r="N1715" s="2">
        <f>Calendar[[#This Row],[Date]]-DATE(Calendar[[#This Row],[Annee]],1,1)+1</f>
        <v>253</v>
      </c>
      <c r="O1715" s="2" t="b">
        <f>IF(OR(Calendar[[#This Row],[Nom_Jour]]="Samedi",Calendar[[#This Row],[Nom_Jour]]="Dimanche"),TRUE)</f>
        <v>0</v>
      </c>
      <c r="P1715" s="1" t="b">
        <f>NOT(ISERROR(VLOOKUP(Calendar[[#This Row],[Date]],Fériés[Date Fériés],1,FALSE)))</f>
        <v>0</v>
      </c>
    </row>
    <row r="1716" spans="1:16" x14ac:dyDescent="0.3">
      <c r="A1716" s="1">
        <v>45545</v>
      </c>
      <c r="B1716" s="1" t="str">
        <f>TEXT(Calendar[[#This Row],[Date]],"aaaa")</f>
        <v>2024</v>
      </c>
      <c r="C1716" s="1" t="str">
        <f>"T"&amp;ROUNDUP(Calendar[[#This Row],[No_Mois]]/3,0)</f>
        <v>T3</v>
      </c>
      <c r="D1716">
        <f t="shared" si="28"/>
        <v>9</v>
      </c>
      <c r="E1716" s="2" t="str">
        <f>"M"&amp;Calendar[[#This Row],[No_Mois]]</f>
        <v>M9</v>
      </c>
      <c r="F1716" s="2" t="str">
        <f>Calendar[[#This Row],[Annee]]&amp;IF(LEN(Calendar[[#This Row],[No_Mois]])=1,"0"&amp;Calendar[[#This Row],[No_Mois]],Calendar[[#This Row],[No_Mois]])</f>
        <v>202409</v>
      </c>
      <c r="G1716" s="1" t="str">
        <f>TEXT(Calendar[[#This Row],[Date]],"mmmm")&amp;" "&amp;TEXT(Calendar[[#This Row],[Date]],"aa")</f>
        <v>septembre 24</v>
      </c>
      <c r="H1716" s="1" t="str">
        <f>TEXT(Calendar[[#This Row],[Date]],"mmm")&amp;" "&amp;TEXT(Calendar[[#This Row],[Date]],"aa")</f>
        <v>sept 24</v>
      </c>
      <c r="I1716" s="2" t="str">
        <f>"S"&amp;IF(LEN(_xlfn.ISOWEEKNUM(Calendar[[#This Row],[Date]]))=1,"0"&amp;_xlfn.ISOWEEKNUM(Calendar[[#This Row],[Date]]),_xlfn.ISOWEEKNUM(Calendar[[#This Row],[Date]]))</f>
        <v>S37</v>
      </c>
      <c r="J1716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16" s="2" t="str">
        <f>TEXT(Calendar[[#This Row],[Date]],"jjjj")</f>
        <v>mardi</v>
      </c>
      <c r="L1716" s="2">
        <f>WEEKDAY(Calendar[[#This Row],[Date]],2)</f>
        <v>2</v>
      </c>
      <c r="M1716" s="2">
        <f>DAY(Calendar[[#This Row],[Date]])</f>
        <v>10</v>
      </c>
      <c r="N1716" s="2">
        <f>Calendar[[#This Row],[Date]]-DATE(Calendar[[#This Row],[Annee]],1,1)+1</f>
        <v>254</v>
      </c>
      <c r="O1716" s="2" t="b">
        <f>IF(OR(Calendar[[#This Row],[Nom_Jour]]="Samedi",Calendar[[#This Row],[Nom_Jour]]="Dimanche"),TRUE)</f>
        <v>0</v>
      </c>
      <c r="P1716" s="1" t="b">
        <f>NOT(ISERROR(VLOOKUP(Calendar[[#This Row],[Date]],Fériés[Date Fériés],1,FALSE)))</f>
        <v>0</v>
      </c>
    </row>
    <row r="1717" spans="1:16" x14ac:dyDescent="0.3">
      <c r="A1717" s="1">
        <v>45546</v>
      </c>
      <c r="B1717" s="1" t="str">
        <f>TEXT(Calendar[[#This Row],[Date]],"aaaa")</f>
        <v>2024</v>
      </c>
      <c r="C1717" s="1" t="str">
        <f>"T"&amp;ROUNDUP(Calendar[[#This Row],[No_Mois]]/3,0)</f>
        <v>T3</v>
      </c>
      <c r="D1717">
        <f t="shared" si="28"/>
        <v>9</v>
      </c>
      <c r="E1717" s="2" t="str">
        <f>"M"&amp;Calendar[[#This Row],[No_Mois]]</f>
        <v>M9</v>
      </c>
      <c r="F1717" s="2" t="str">
        <f>Calendar[[#This Row],[Annee]]&amp;IF(LEN(Calendar[[#This Row],[No_Mois]])=1,"0"&amp;Calendar[[#This Row],[No_Mois]],Calendar[[#This Row],[No_Mois]])</f>
        <v>202409</v>
      </c>
      <c r="G1717" s="1" t="str">
        <f>TEXT(Calendar[[#This Row],[Date]],"mmmm")&amp;" "&amp;TEXT(Calendar[[#This Row],[Date]],"aa")</f>
        <v>septembre 24</v>
      </c>
      <c r="H1717" s="1" t="str">
        <f>TEXT(Calendar[[#This Row],[Date]],"mmm")&amp;" "&amp;TEXT(Calendar[[#This Row],[Date]],"aa")</f>
        <v>sept 24</v>
      </c>
      <c r="I1717" s="2" t="str">
        <f>"S"&amp;IF(LEN(_xlfn.ISOWEEKNUM(Calendar[[#This Row],[Date]]))=1,"0"&amp;_xlfn.ISOWEEKNUM(Calendar[[#This Row],[Date]]),_xlfn.ISOWEEKNUM(Calendar[[#This Row],[Date]]))</f>
        <v>S37</v>
      </c>
      <c r="J1717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17" s="2" t="str">
        <f>TEXT(Calendar[[#This Row],[Date]],"jjjj")</f>
        <v>mercredi</v>
      </c>
      <c r="L1717" s="2">
        <f>WEEKDAY(Calendar[[#This Row],[Date]],2)</f>
        <v>3</v>
      </c>
      <c r="M1717" s="2">
        <f>DAY(Calendar[[#This Row],[Date]])</f>
        <v>11</v>
      </c>
      <c r="N1717" s="2">
        <f>Calendar[[#This Row],[Date]]-DATE(Calendar[[#This Row],[Annee]],1,1)+1</f>
        <v>255</v>
      </c>
      <c r="O1717" s="2" t="b">
        <f>IF(OR(Calendar[[#This Row],[Nom_Jour]]="Samedi",Calendar[[#This Row],[Nom_Jour]]="Dimanche"),TRUE)</f>
        <v>0</v>
      </c>
      <c r="P1717" s="1" t="b">
        <f>NOT(ISERROR(VLOOKUP(Calendar[[#This Row],[Date]],Fériés[Date Fériés],1,FALSE)))</f>
        <v>0</v>
      </c>
    </row>
    <row r="1718" spans="1:16" x14ac:dyDescent="0.3">
      <c r="A1718" s="1">
        <v>45547</v>
      </c>
      <c r="B1718" s="1" t="str">
        <f>TEXT(Calendar[[#This Row],[Date]],"aaaa")</f>
        <v>2024</v>
      </c>
      <c r="C1718" s="1" t="str">
        <f>"T"&amp;ROUNDUP(Calendar[[#This Row],[No_Mois]]/3,0)</f>
        <v>T3</v>
      </c>
      <c r="D1718">
        <f t="shared" si="28"/>
        <v>9</v>
      </c>
      <c r="E1718" s="2" t="str">
        <f>"M"&amp;Calendar[[#This Row],[No_Mois]]</f>
        <v>M9</v>
      </c>
      <c r="F1718" s="2" t="str">
        <f>Calendar[[#This Row],[Annee]]&amp;IF(LEN(Calendar[[#This Row],[No_Mois]])=1,"0"&amp;Calendar[[#This Row],[No_Mois]],Calendar[[#This Row],[No_Mois]])</f>
        <v>202409</v>
      </c>
      <c r="G1718" s="1" t="str">
        <f>TEXT(Calendar[[#This Row],[Date]],"mmmm")&amp;" "&amp;TEXT(Calendar[[#This Row],[Date]],"aa")</f>
        <v>septembre 24</v>
      </c>
      <c r="H1718" s="1" t="str">
        <f>TEXT(Calendar[[#This Row],[Date]],"mmm")&amp;" "&amp;TEXT(Calendar[[#This Row],[Date]],"aa")</f>
        <v>sept 24</v>
      </c>
      <c r="I1718" s="2" t="str">
        <f>"S"&amp;IF(LEN(_xlfn.ISOWEEKNUM(Calendar[[#This Row],[Date]]))=1,"0"&amp;_xlfn.ISOWEEKNUM(Calendar[[#This Row],[Date]]),_xlfn.ISOWEEKNUM(Calendar[[#This Row],[Date]]))</f>
        <v>S37</v>
      </c>
      <c r="J1718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18" s="2" t="str">
        <f>TEXT(Calendar[[#This Row],[Date]],"jjjj")</f>
        <v>jeudi</v>
      </c>
      <c r="L1718" s="2">
        <f>WEEKDAY(Calendar[[#This Row],[Date]],2)</f>
        <v>4</v>
      </c>
      <c r="M1718" s="2">
        <f>DAY(Calendar[[#This Row],[Date]])</f>
        <v>12</v>
      </c>
      <c r="N1718" s="2">
        <f>Calendar[[#This Row],[Date]]-DATE(Calendar[[#This Row],[Annee]],1,1)+1</f>
        <v>256</v>
      </c>
      <c r="O1718" s="2" t="b">
        <f>IF(OR(Calendar[[#This Row],[Nom_Jour]]="Samedi",Calendar[[#This Row],[Nom_Jour]]="Dimanche"),TRUE)</f>
        <v>0</v>
      </c>
      <c r="P1718" s="1" t="b">
        <f>NOT(ISERROR(VLOOKUP(Calendar[[#This Row],[Date]],Fériés[Date Fériés],1,FALSE)))</f>
        <v>0</v>
      </c>
    </row>
    <row r="1719" spans="1:16" x14ac:dyDescent="0.3">
      <c r="A1719" s="1">
        <v>45548</v>
      </c>
      <c r="B1719" s="1" t="str">
        <f>TEXT(Calendar[[#This Row],[Date]],"aaaa")</f>
        <v>2024</v>
      </c>
      <c r="C1719" s="1" t="str">
        <f>"T"&amp;ROUNDUP(Calendar[[#This Row],[No_Mois]]/3,0)</f>
        <v>T3</v>
      </c>
      <c r="D1719">
        <f t="shared" si="28"/>
        <v>9</v>
      </c>
      <c r="E1719" s="2" t="str">
        <f>"M"&amp;Calendar[[#This Row],[No_Mois]]</f>
        <v>M9</v>
      </c>
      <c r="F1719" s="2" t="str">
        <f>Calendar[[#This Row],[Annee]]&amp;IF(LEN(Calendar[[#This Row],[No_Mois]])=1,"0"&amp;Calendar[[#This Row],[No_Mois]],Calendar[[#This Row],[No_Mois]])</f>
        <v>202409</v>
      </c>
      <c r="G1719" s="1" t="str">
        <f>TEXT(Calendar[[#This Row],[Date]],"mmmm")&amp;" "&amp;TEXT(Calendar[[#This Row],[Date]],"aa")</f>
        <v>septembre 24</v>
      </c>
      <c r="H1719" s="1" t="str">
        <f>TEXT(Calendar[[#This Row],[Date]],"mmm")&amp;" "&amp;TEXT(Calendar[[#This Row],[Date]],"aa")</f>
        <v>sept 24</v>
      </c>
      <c r="I1719" s="2" t="str">
        <f>"S"&amp;IF(LEN(_xlfn.ISOWEEKNUM(Calendar[[#This Row],[Date]]))=1,"0"&amp;_xlfn.ISOWEEKNUM(Calendar[[#This Row],[Date]]),_xlfn.ISOWEEKNUM(Calendar[[#This Row],[Date]]))</f>
        <v>S37</v>
      </c>
      <c r="J1719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19" s="2" t="str">
        <f>TEXT(Calendar[[#This Row],[Date]],"jjjj")</f>
        <v>vendredi</v>
      </c>
      <c r="L1719" s="2">
        <f>WEEKDAY(Calendar[[#This Row],[Date]],2)</f>
        <v>5</v>
      </c>
      <c r="M1719" s="2">
        <f>DAY(Calendar[[#This Row],[Date]])</f>
        <v>13</v>
      </c>
      <c r="N1719" s="2">
        <f>Calendar[[#This Row],[Date]]-DATE(Calendar[[#This Row],[Annee]],1,1)+1</f>
        <v>257</v>
      </c>
      <c r="O1719" s="2" t="b">
        <f>IF(OR(Calendar[[#This Row],[Nom_Jour]]="Samedi",Calendar[[#This Row],[Nom_Jour]]="Dimanche"),TRUE)</f>
        <v>0</v>
      </c>
      <c r="P1719" s="1" t="b">
        <f>NOT(ISERROR(VLOOKUP(Calendar[[#This Row],[Date]],Fériés[Date Fériés],1,FALSE)))</f>
        <v>0</v>
      </c>
    </row>
    <row r="1720" spans="1:16" x14ac:dyDescent="0.3">
      <c r="A1720" s="1">
        <v>45549</v>
      </c>
      <c r="B1720" s="1" t="str">
        <f>TEXT(Calendar[[#This Row],[Date]],"aaaa")</f>
        <v>2024</v>
      </c>
      <c r="C1720" s="1" t="str">
        <f>"T"&amp;ROUNDUP(Calendar[[#This Row],[No_Mois]]/3,0)</f>
        <v>T3</v>
      </c>
      <c r="D1720">
        <f t="shared" si="28"/>
        <v>9</v>
      </c>
      <c r="E1720" s="2" t="str">
        <f>"M"&amp;Calendar[[#This Row],[No_Mois]]</f>
        <v>M9</v>
      </c>
      <c r="F1720" s="2" t="str">
        <f>Calendar[[#This Row],[Annee]]&amp;IF(LEN(Calendar[[#This Row],[No_Mois]])=1,"0"&amp;Calendar[[#This Row],[No_Mois]],Calendar[[#This Row],[No_Mois]])</f>
        <v>202409</v>
      </c>
      <c r="G1720" s="1" t="str">
        <f>TEXT(Calendar[[#This Row],[Date]],"mmmm")&amp;" "&amp;TEXT(Calendar[[#This Row],[Date]],"aa")</f>
        <v>septembre 24</v>
      </c>
      <c r="H1720" s="1" t="str">
        <f>TEXT(Calendar[[#This Row],[Date]],"mmm")&amp;" "&amp;TEXT(Calendar[[#This Row],[Date]],"aa")</f>
        <v>sept 24</v>
      </c>
      <c r="I1720" s="2" t="str">
        <f>"S"&amp;IF(LEN(_xlfn.ISOWEEKNUM(Calendar[[#This Row],[Date]]))=1,"0"&amp;_xlfn.ISOWEEKNUM(Calendar[[#This Row],[Date]]),_xlfn.ISOWEEKNUM(Calendar[[#This Row],[Date]]))</f>
        <v>S37</v>
      </c>
      <c r="J1720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20" s="2" t="str">
        <f>TEXT(Calendar[[#This Row],[Date]],"jjjj")</f>
        <v>samedi</v>
      </c>
      <c r="L1720" s="2">
        <f>WEEKDAY(Calendar[[#This Row],[Date]],2)</f>
        <v>6</v>
      </c>
      <c r="M1720" s="2">
        <f>DAY(Calendar[[#This Row],[Date]])</f>
        <v>14</v>
      </c>
      <c r="N1720" s="2">
        <f>Calendar[[#This Row],[Date]]-DATE(Calendar[[#This Row],[Annee]],1,1)+1</f>
        <v>258</v>
      </c>
      <c r="O1720" s="2" t="b">
        <f>IF(OR(Calendar[[#This Row],[Nom_Jour]]="Samedi",Calendar[[#This Row],[Nom_Jour]]="Dimanche"),TRUE)</f>
        <v>1</v>
      </c>
      <c r="P1720" s="1" t="b">
        <f>NOT(ISERROR(VLOOKUP(Calendar[[#This Row],[Date]],Fériés[Date Fériés],1,FALSE)))</f>
        <v>0</v>
      </c>
    </row>
    <row r="1721" spans="1:16" x14ac:dyDescent="0.3">
      <c r="A1721" s="1">
        <v>45550</v>
      </c>
      <c r="B1721" s="1" t="str">
        <f>TEXT(Calendar[[#This Row],[Date]],"aaaa")</f>
        <v>2024</v>
      </c>
      <c r="C1721" s="1" t="str">
        <f>"T"&amp;ROUNDUP(Calendar[[#This Row],[No_Mois]]/3,0)</f>
        <v>T3</v>
      </c>
      <c r="D1721">
        <f t="shared" si="28"/>
        <v>9</v>
      </c>
      <c r="E1721" s="2" t="str">
        <f>"M"&amp;Calendar[[#This Row],[No_Mois]]</f>
        <v>M9</v>
      </c>
      <c r="F1721" s="2" t="str">
        <f>Calendar[[#This Row],[Annee]]&amp;IF(LEN(Calendar[[#This Row],[No_Mois]])=1,"0"&amp;Calendar[[#This Row],[No_Mois]],Calendar[[#This Row],[No_Mois]])</f>
        <v>202409</v>
      </c>
      <c r="G1721" s="1" t="str">
        <f>TEXT(Calendar[[#This Row],[Date]],"mmmm")&amp;" "&amp;TEXT(Calendar[[#This Row],[Date]],"aa")</f>
        <v>septembre 24</v>
      </c>
      <c r="H1721" s="1" t="str">
        <f>TEXT(Calendar[[#This Row],[Date]],"mmm")&amp;" "&amp;TEXT(Calendar[[#This Row],[Date]],"aa")</f>
        <v>sept 24</v>
      </c>
      <c r="I1721" s="2" t="str">
        <f>"S"&amp;IF(LEN(_xlfn.ISOWEEKNUM(Calendar[[#This Row],[Date]]))=1,"0"&amp;_xlfn.ISOWEEKNUM(Calendar[[#This Row],[Date]]),_xlfn.ISOWEEKNUM(Calendar[[#This Row],[Date]]))</f>
        <v>S37</v>
      </c>
      <c r="J1721" s="2" t="str">
        <f>Calendar[[#This Row],[Annee]]&amp;"-"&amp;IF(LEN(_xlfn.ISOWEEKNUM(Calendar[[#This Row],[Date]]))=1,"0"&amp;_xlfn.ISOWEEKNUM(Calendar[[#This Row],[Date]]),_xlfn.ISOWEEKNUM(Calendar[[#This Row],[Date]]))</f>
        <v>2024-37</v>
      </c>
      <c r="K1721" s="2" t="str">
        <f>TEXT(Calendar[[#This Row],[Date]],"jjjj")</f>
        <v>dimanche</v>
      </c>
      <c r="L1721" s="2">
        <f>WEEKDAY(Calendar[[#This Row],[Date]],2)</f>
        <v>7</v>
      </c>
      <c r="M1721" s="2">
        <f>DAY(Calendar[[#This Row],[Date]])</f>
        <v>15</v>
      </c>
      <c r="N1721" s="2">
        <f>Calendar[[#This Row],[Date]]-DATE(Calendar[[#This Row],[Annee]],1,1)+1</f>
        <v>259</v>
      </c>
      <c r="O1721" s="2" t="b">
        <f>IF(OR(Calendar[[#This Row],[Nom_Jour]]="Samedi",Calendar[[#This Row],[Nom_Jour]]="Dimanche"),TRUE)</f>
        <v>1</v>
      </c>
      <c r="P1721" s="1" t="b">
        <f>NOT(ISERROR(VLOOKUP(Calendar[[#This Row],[Date]],Fériés[Date Fériés],1,FALSE)))</f>
        <v>0</v>
      </c>
    </row>
    <row r="1722" spans="1:16" x14ac:dyDescent="0.3">
      <c r="A1722" s="1">
        <v>45551</v>
      </c>
      <c r="B1722" s="1" t="str">
        <f>TEXT(Calendar[[#This Row],[Date]],"aaaa")</f>
        <v>2024</v>
      </c>
      <c r="C1722" s="1" t="str">
        <f>"T"&amp;ROUNDUP(Calendar[[#This Row],[No_Mois]]/3,0)</f>
        <v>T3</v>
      </c>
      <c r="D1722">
        <f t="shared" si="28"/>
        <v>9</v>
      </c>
      <c r="E1722" s="2" t="str">
        <f>"M"&amp;Calendar[[#This Row],[No_Mois]]</f>
        <v>M9</v>
      </c>
      <c r="F1722" s="2" t="str">
        <f>Calendar[[#This Row],[Annee]]&amp;IF(LEN(Calendar[[#This Row],[No_Mois]])=1,"0"&amp;Calendar[[#This Row],[No_Mois]],Calendar[[#This Row],[No_Mois]])</f>
        <v>202409</v>
      </c>
      <c r="G1722" s="1" t="str">
        <f>TEXT(Calendar[[#This Row],[Date]],"mmmm")&amp;" "&amp;TEXT(Calendar[[#This Row],[Date]],"aa")</f>
        <v>septembre 24</v>
      </c>
      <c r="H1722" s="1" t="str">
        <f>TEXT(Calendar[[#This Row],[Date]],"mmm")&amp;" "&amp;TEXT(Calendar[[#This Row],[Date]],"aa")</f>
        <v>sept 24</v>
      </c>
      <c r="I1722" s="2" t="str">
        <f>"S"&amp;IF(LEN(_xlfn.ISOWEEKNUM(Calendar[[#This Row],[Date]]))=1,"0"&amp;_xlfn.ISOWEEKNUM(Calendar[[#This Row],[Date]]),_xlfn.ISOWEEKNUM(Calendar[[#This Row],[Date]]))</f>
        <v>S38</v>
      </c>
      <c r="J1722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2" s="2" t="str">
        <f>TEXT(Calendar[[#This Row],[Date]],"jjjj")</f>
        <v>lundi</v>
      </c>
      <c r="L1722" s="2">
        <f>WEEKDAY(Calendar[[#This Row],[Date]],2)</f>
        <v>1</v>
      </c>
      <c r="M1722" s="2">
        <f>DAY(Calendar[[#This Row],[Date]])</f>
        <v>16</v>
      </c>
      <c r="N1722" s="2">
        <f>Calendar[[#This Row],[Date]]-DATE(Calendar[[#This Row],[Annee]],1,1)+1</f>
        <v>260</v>
      </c>
      <c r="O1722" s="2" t="b">
        <f>IF(OR(Calendar[[#This Row],[Nom_Jour]]="Samedi",Calendar[[#This Row],[Nom_Jour]]="Dimanche"),TRUE)</f>
        <v>0</v>
      </c>
      <c r="P1722" s="1" t="b">
        <f>NOT(ISERROR(VLOOKUP(Calendar[[#This Row],[Date]],Fériés[Date Fériés],1,FALSE)))</f>
        <v>0</v>
      </c>
    </row>
    <row r="1723" spans="1:16" x14ac:dyDescent="0.3">
      <c r="A1723" s="1">
        <v>45552</v>
      </c>
      <c r="B1723" s="1" t="str">
        <f>TEXT(Calendar[[#This Row],[Date]],"aaaa")</f>
        <v>2024</v>
      </c>
      <c r="C1723" s="1" t="str">
        <f>"T"&amp;ROUNDUP(Calendar[[#This Row],[No_Mois]]/3,0)</f>
        <v>T3</v>
      </c>
      <c r="D1723">
        <f t="shared" si="28"/>
        <v>9</v>
      </c>
      <c r="E1723" s="2" t="str">
        <f>"M"&amp;Calendar[[#This Row],[No_Mois]]</f>
        <v>M9</v>
      </c>
      <c r="F1723" s="2" t="str">
        <f>Calendar[[#This Row],[Annee]]&amp;IF(LEN(Calendar[[#This Row],[No_Mois]])=1,"0"&amp;Calendar[[#This Row],[No_Mois]],Calendar[[#This Row],[No_Mois]])</f>
        <v>202409</v>
      </c>
      <c r="G1723" s="1" t="str">
        <f>TEXT(Calendar[[#This Row],[Date]],"mmmm")&amp;" "&amp;TEXT(Calendar[[#This Row],[Date]],"aa")</f>
        <v>septembre 24</v>
      </c>
      <c r="H1723" s="1" t="str">
        <f>TEXT(Calendar[[#This Row],[Date]],"mmm")&amp;" "&amp;TEXT(Calendar[[#This Row],[Date]],"aa")</f>
        <v>sept 24</v>
      </c>
      <c r="I1723" s="2" t="str">
        <f>"S"&amp;IF(LEN(_xlfn.ISOWEEKNUM(Calendar[[#This Row],[Date]]))=1,"0"&amp;_xlfn.ISOWEEKNUM(Calendar[[#This Row],[Date]]),_xlfn.ISOWEEKNUM(Calendar[[#This Row],[Date]]))</f>
        <v>S38</v>
      </c>
      <c r="J1723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3" s="2" t="str">
        <f>TEXT(Calendar[[#This Row],[Date]],"jjjj")</f>
        <v>mardi</v>
      </c>
      <c r="L1723" s="2">
        <f>WEEKDAY(Calendar[[#This Row],[Date]],2)</f>
        <v>2</v>
      </c>
      <c r="M1723" s="2">
        <f>DAY(Calendar[[#This Row],[Date]])</f>
        <v>17</v>
      </c>
      <c r="N1723" s="2">
        <f>Calendar[[#This Row],[Date]]-DATE(Calendar[[#This Row],[Annee]],1,1)+1</f>
        <v>261</v>
      </c>
      <c r="O1723" s="2" t="b">
        <f>IF(OR(Calendar[[#This Row],[Nom_Jour]]="Samedi",Calendar[[#This Row],[Nom_Jour]]="Dimanche"),TRUE)</f>
        <v>0</v>
      </c>
      <c r="P1723" s="1" t="b">
        <f>NOT(ISERROR(VLOOKUP(Calendar[[#This Row],[Date]],Fériés[Date Fériés],1,FALSE)))</f>
        <v>0</v>
      </c>
    </row>
    <row r="1724" spans="1:16" x14ac:dyDescent="0.3">
      <c r="A1724" s="1">
        <v>45553</v>
      </c>
      <c r="B1724" s="1" t="str">
        <f>TEXT(Calendar[[#This Row],[Date]],"aaaa")</f>
        <v>2024</v>
      </c>
      <c r="C1724" s="1" t="str">
        <f>"T"&amp;ROUNDUP(Calendar[[#This Row],[No_Mois]]/3,0)</f>
        <v>T3</v>
      </c>
      <c r="D1724">
        <f t="shared" si="28"/>
        <v>9</v>
      </c>
      <c r="E1724" s="2" t="str">
        <f>"M"&amp;Calendar[[#This Row],[No_Mois]]</f>
        <v>M9</v>
      </c>
      <c r="F1724" s="2" t="str">
        <f>Calendar[[#This Row],[Annee]]&amp;IF(LEN(Calendar[[#This Row],[No_Mois]])=1,"0"&amp;Calendar[[#This Row],[No_Mois]],Calendar[[#This Row],[No_Mois]])</f>
        <v>202409</v>
      </c>
      <c r="G1724" s="1" t="str">
        <f>TEXT(Calendar[[#This Row],[Date]],"mmmm")&amp;" "&amp;TEXT(Calendar[[#This Row],[Date]],"aa")</f>
        <v>septembre 24</v>
      </c>
      <c r="H1724" s="1" t="str">
        <f>TEXT(Calendar[[#This Row],[Date]],"mmm")&amp;" "&amp;TEXT(Calendar[[#This Row],[Date]],"aa")</f>
        <v>sept 24</v>
      </c>
      <c r="I1724" s="2" t="str">
        <f>"S"&amp;IF(LEN(_xlfn.ISOWEEKNUM(Calendar[[#This Row],[Date]]))=1,"0"&amp;_xlfn.ISOWEEKNUM(Calendar[[#This Row],[Date]]),_xlfn.ISOWEEKNUM(Calendar[[#This Row],[Date]]))</f>
        <v>S38</v>
      </c>
      <c r="J1724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4" s="2" t="str">
        <f>TEXT(Calendar[[#This Row],[Date]],"jjjj")</f>
        <v>mercredi</v>
      </c>
      <c r="L1724" s="2">
        <f>WEEKDAY(Calendar[[#This Row],[Date]],2)</f>
        <v>3</v>
      </c>
      <c r="M1724" s="2">
        <f>DAY(Calendar[[#This Row],[Date]])</f>
        <v>18</v>
      </c>
      <c r="N1724" s="2">
        <f>Calendar[[#This Row],[Date]]-DATE(Calendar[[#This Row],[Annee]],1,1)+1</f>
        <v>262</v>
      </c>
      <c r="O1724" s="2" t="b">
        <f>IF(OR(Calendar[[#This Row],[Nom_Jour]]="Samedi",Calendar[[#This Row],[Nom_Jour]]="Dimanche"),TRUE)</f>
        <v>0</v>
      </c>
      <c r="P1724" s="1" t="b">
        <f>NOT(ISERROR(VLOOKUP(Calendar[[#This Row],[Date]],Fériés[Date Fériés],1,FALSE)))</f>
        <v>0</v>
      </c>
    </row>
    <row r="1725" spans="1:16" x14ac:dyDescent="0.3">
      <c r="A1725" s="1">
        <v>45554</v>
      </c>
      <c r="B1725" s="1" t="str">
        <f>TEXT(Calendar[[#This Row],[Date]],"aaaa")</f>
        <v>2024</v>
      </c>
      <c r="C1725" s="1" t="str">
        <f>"T"&amp;ROUNDUP(Calendar[[#This Row],[No_Mois]]/3,0)</f>
        <v>T3</v>
      </c>
      <c r="D1725">
        <f t="shared" si="28"/>
        <v>9</v>
      </c>
      <c r="E1725" s="2" t="str">
        <f>"M"&amp;Calendar[[#This Row],[No_Mois]]</f>
        <v>M9</v>
      </c>
      <c r="F1725" s="2" t="str">
        <f>Calendar[[#This Row],[Annee]]&amp;IF(LEN(Calendar[[#This Row],[No_Mois]])=1,"0"&amp;Calendar[[#This Row],[No_Mois]],Calendar[[#This Row],[No_Mois]])</f>
        <v>202409</v>
      </c>
      <c r="G1725" s="1" t="str">
        <f>TEXT(Calendar[[#This Row],[Date]],"mmmm")&amp;" "&amp;TEXT(Calendar[[#This Row],[Date]],"aa")</f>
        <v>septembre 24</v>
      </c>
      <c r="H1725" s="1" t="str">
        <f>TEXT(Calendar[[#This Row],[Date]],"mmm")&amp;" "&amp;TEXT(Calendar[[#This Row],[Date]],"aa")</f>
        <v>sept 24</v>
      </c>
      <c r="I1725" s="2" t="str">
        <f>"S"&amp;IF(LEN(_xlfn.ISOWEEKNUM(Calendar[[#This Row],[Date]]))=1,"0"&amp;_xlfn.ISOWEEKNUM(Calendar[[#This Row],[Date]]),_xlfn.ISOWEEKNUM(Calendar[[#This Row],[Date]]))</f>
        <v>S38</v>
      </c>
      <c r="J1725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5" s="2" t="str">
        <f>TEXT(Calendar[[#This Row],[Date]],"jjjj")</f>
        <v>jeudi</v>
      </c>
      <c r="L1725" s="2">
        <f>WEEKDAY(Calendar[[#This Row],[Date]],2)</f>
        <v>4</v>
      </c>
      <c r="M1725" s="2">
        <f>DAY(Calendar[[#This Row],[Date]])</f>
        <v>19</v>
      </c>
      <c r="N1725" s="2">
        <f>Calendar[[#This Row],[Date]]-DATE(Calendar[[#This Row],[Annee]],1,1)+1</f>
        <v>263</v>
      </c>
      <c r="O1725" s="2" t="b">
        <f>IF(OR(Calendar[[#This Row],[Nom_Jour]]="Samedi",Calendar[[#This Row],[Nom_Jour]]="Dimanche"),TRUE)</f>
        <v>0</v>
      </c>
      <c r="P1725" s="1" t="b">
        <f>NOT(ISERROR(VLOOKUP(Calendar[[#This Row],[Date]],Fériés[Date Fériés],1,FALSE)))</f>
        <v>0</v>
      </c>
    </row>
    <row r="1726" spans="1:16" x14ac:dyDescent="0.3">
      <c r="A1726" s="1">
        <v>45555</v>
      </c>
      <c r="B1726" s="1" t="str">
        <f>TEXT(Calendar[[#This Row],[Date]],"aaaa")</f>
        <v>2024</v>
      </c>
      <c r="C1726" s="1" t="str">
        <f>"T"&amp;ROUNDUP(Calendar[[#This Row],[No_Mois]]/3,0)</f>
        <v>T3</v>
      </c>
      <c r="D1726">
        <f t="shared" si="28"/>
        <v>9</v>
      </c>
      <c r="E1726" s="2" t="str">
        <f>"M"&amp;Calendar[[#This Row],[No_Mois]]</f>
        <v>M9</v>
      </c>
      <c r="F1726" s="2" t="str">
        <f>Calendar[[#This Row],[Annee]]&amp;IF(LEN(Calendar[[#This Row],[No_Mois]])=1,"0"&amp;Calendar[[#This Row],[No_Mois]],Calendar[[#This Row],[No_Mois]])</f>
        <v>202409</v>
      </c>
      <c r="G1726" s="1" t="str">
        <f>TEXT(Calendar[[#This Row],[Date]],"mmmm")&amp;" "&amp;TEXT(Calendar[[#This Row],[Date]],"aa")</f>
        <v>septembre 24</v>
      </c>
      <c r="H1726" s="1" t="str">
        <f>TEXT(Calendar[[#This Row],[Date]],"mmm")&amp;" "&amp;TEXT(Calendar[[#This Row],[Date]],"aa")</f>
        <v>sept 24</v>
      </c>
      <c r="I1726" s="2" t="str">
        <f>"S"&amp;IF(LEN(_xlfn.ISOWEEKNUM(Calendar[[#This Row],[Date]]))=1,"0"&amp;_xlfn.ISOWEEKNUM(Calendar[[#This Row],[Date]]),_xlfn.ISOWEEKNUM(Calendar[[#This Row],[Date]]))</f>
        <v>S38</v>
      </c>
      <c r="J1726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6" s="2" t="str">
        <f>TEXT(Calendar[[#This Row],[Date]],"jjjj")</f>
        <v>vendredi</v>
      </c>
      <c r="L1726" s="2">
        <f>WEEKDAY(Calendar[[#This Row],[Date]],2)</f>
        <v>5</v>
      </c>
      <c r="M1726" s="2">
        <f>DAY(Calendar[[#This Row],[Date]])</f>
        <v>20</v>
      </c>
      <c r="N1726" s="2">
        <f>Calendar[[#This Row],[Date]]-DATE(Calendar[[#This Row],[Annee]],1,1)+1</f>
        <v>264</v>
      </c>
      <c r="O1726" s="2" t="b">
        <f>IF(OR(Calendar[[#This Row],[Nom_Jour]]="Samedi",Calendar[[#This Row],[Nom_Jour]]="Dimanche"),TRUE)</f>
        <v>0</v>
      </c>
      <c r="P1726" s="1" t="b">
        <f>NOT(ISERROR(VLOOKUP(Calendar[[#This Row],[Date]],Fériés[Date Fériés],1,FALSE)))</f>
        <v>0</v>
      </c>
    </row>
    <row r="1727" spans="1:16" x14ac:dyDescent="0.3">
      <c r="A1727" s="1">
        <v>45556</v>
      </c>
      <c r="B1727" s="1" t="str">
        <f>TEXT(Calendar[[#This Row],[Date]],"aaaa")</f>
        <v>2024</v>
      </c>
      <c r="C1727" s="1" t="str">
        <f>"T"&amp;ROUNDUP(Calendar[[#This Row],[No_Mois]]/3,0)</f>
        <v>T3</v>
      </c>
      <c r="D1727">
        <f t="shared" si="28"/>
        <v>9</v>
      </c>
      <c r="E1727" s="2" t="str">
        <f>"M"&amp;Calendar[[#This Row],[No_Mois]]</f>
        <v>M9</v>
      </c>
      <c r="F1727" s="2" t="str">
        <f>Calendar[[#This Row],[Annee]]&amp;IF(LEN(Calendar[[#This Row],[No_Mois]])=1,"0"&amp;Calendar[[#This Row],[No_Mois]],Calendar[[#This Row],[No_Mois]])</f>
        <v>202409</v>
      </c>
      <c r="G1727" s="1" t="str">
        <f>TEXT(Calendar[[#This Row],[Date]],"mmmm")&amp;" "&amp;TEXT(Calendar[[#This Row],[Date]],"aa")</f>
        <v>septembre 24</v>
      </c>
      <c r="H1727" s="1" t="str">
        <f>TEXT(Calendar[[#This Row],[Date]],"mmm")&amp;" "&amp;TEXT(Calendar[[#This Row],[Date]],"aa")</f>
        <v>sept 24</v>
      </c>
      <c r="I1727" s="2" t="str">
        <f>"S"&amp;IF(LEN(_xlfn.ISOWEEKNUM(Calendar[[#This Row],[Date]]))=1,"0"&amp;_xlfn.ISOWEEKNUM(Calendar[[#This Row],[Date]]),_xlfn.ISOWEEKNUM(Calendar[[#This Row],[Date]]))</f>
        <v>S38</v>
      </c>
      <c r="J1727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7" s="2" t="str">
        <f>TEXT(Calendar[[#This Row],[Date]],"jjjj")</f>
        <v>samedi</v>
      </c>
      <c r="L1727" s="2">
        <f>WEEKDAY(Calendar[[#This Row],[Date]],2)</f>
        <v>6</v>
      </c>
      <c r="M1727" s="2">
        <f>DAY(Calendar[[#This Row],[Date]])</f>
        <v>21</v>
      </c>
      <c r="N1727" s="2">
        <f>Calendar[[#This Row],[Date]]-DATE(Calendar[[#This Row],[Annee]],1,1)+1</f>
        <v>265</v>
      </c>
      <c r="O1727" s="2" t="b">
        <f>IF(OR(Calendar[[#This Row],[Nom_Jour]]="Samedi",Calendar[[#This Row],[Nom_Jour]]="Dimanche"),TRUE)</f>
        <v>1</v>
      </c>
      <c r="P1727" s="1" t="b">
        <f>NOT(ISERROR(VLOOKUP(Calendar[[#This Row],[Date]],Fériés[Date Fériés],1,FALSE)))</f>
        <v>0</v>
      </c>
    </row>
    <row r="1728" spans="1:16" x14ac:dyDescent="0.3">
      <c r="A1728" s="1">
        <v>45557</v>
      </c>
      <c r="B1728" s="1" t="str">
        <f>TEXT(Calendar[[#This Row],[Date]],"aaaa")</f>
        <v>2024</v>
      </c>
      <c r="C1728" s="1" t="str">
        <f>"T"&amp;ROUNDUP(Calendar[[#This Row],[No_Mois]]/3,0)</f>
        <v>T3</v>
      </c>
      <c r="D1728">
        <f t="shared" si="28"/>
        <v>9</v>
      </c>
      <c r="E1728" s="2" t="str">
        <f>"M"&amp;Calendar[[#This Row],[No_Mois]]</f>
        <v>M9</v>
      </c>
      <c r="F1728" s="2" t="str">
        <f>Calendar[[#This Row],[Annee]]&amp;IF(LEN(Calendar[[#This Row],[No_Mois]])=1,"0"&amp;Calendar[[#This Row],[No_Mois]],Calendar[[#This Row],[No_Mois]])</f>
        <v>202409</v>
      </c>
      <c r="G1728" s="1" t="str">
        <f>TEXT(Calendar[[#This Row],[Date]],"mmmm")&amp;" "&amp;TEXT(Calendar[[#This Row],[Date]],"aa")</f>
        <v>septembre 24</v>
      </c>
      <c r="H1728" s="1" t="str">
        <f>TEXT(Calendar[[#This Row],[Date]],"mmm")&amp;" "&amp;TEXT(Calendar[[#This Row],[Date]],"aa")</f>
        <v>sept 24</v>
      </c>
      <c r="I1728" s="2" t="str">
        <f>"S"&amp;IF(LEN(_xlfn.ISOWEEKNUM(Calendar[[#This Row],[Date]]))=1,"0"&amp;_xlfn.ISOWEEKNUM(Calendar[[#This Row],[Date]]),_xlfn.ISOWEEKNUM(Calendar[[#This Row],[Date]]))</f>
        <v>S38</v>
      </c>
      <c r="J1728" s="2" t="str">
        <f>Calendar[[#This Row],[Annee]]&amp;"-"&amp;IF(LEN(_xlfn.ISOWEEKNUM(Calendar[[#This Row],[Date]]))=1,"0"&amp;_xlfn.ISOWEEKNUM(Calendar[[#This Row],[Date]]),_xlfn.ISOWEEKNUM(Calendar[[#This Row],[Date]]))</f>
        <v>2024-38</v>
      </c>
      <c r="K1728" s="2" t="str">
        <f>TEXT(Calendar[[#This Row],[Date]],"jjjj")</f>
        <v>dimanche</v>
      </c>
      <c r="L1728" s="2">
        <f>WEEKDAY(Calendar[[#This Row],[Date]],2)</f>
        <v>7</v>
      </c>
      <c r="M1728" s="2">
        <f>DAY(Calendar[[#This Row],[Date]])</f>
        <v>22</v>
      </c>
      <c r="N1728" s="2">
        <f>Calendar[[#This Row],[Date]]-DATE(Calendar[[#This Row],[Annee]],1,1)+1</f>
        <v>266</v>
      </c>
      <c r="O1728" s="2" t="b">
        <f>IF(OR(Calendar[[#This Row],[Nom_Jour]]="Samedi",Calendar[[#This Row],[Nom_Jour]]="Dimanche"),TRUE)</f>
        <v>1</v>
      </c>
      <c r="P1728" s="1" t="b">
        <f>NOT(ISERROR(VLOOKUP(Calendar[[#This Row],[Date]],Fériés[Date Fériés],1,FALSE)))</f>
        <v>0</v>
      </c>
    </row>
    <row r="1729" spans="1:16" x14ac:dyDescent="0.3">
      <c r="A1729" s="1">
        <v>45558</v>
      </c>
      <c r="B1729" s="1" t="str">
        <f>TEXT(Calendar[[#This Row],[Date]],"aaaa")</f>
        <v>2024</v>
      </c>
      <c r="C1729" s="1" t="str">
        <f>"T"&amp;ROUNDUP(Calendar[[#This Row],[No_Mois]]/3,0)</f>
        <v>T3</v>
      </c>
      <c r="D1729">
        <f t="shared" si="28"/>
        <v>9</v>
      </c>
      <c r="E1729" s="2" t="str">
        <f>"M"&amp;Calendar[[#This Row],[No_Mois]]</f>
        <v>M9</v>
      </c>
      <c r="F1729" s="2" t="str">
        <f>Calendar[[#This Row],[Annee]]&amp;IF(LEN(Calendar[[#This Row],[No_Mois]])=1,"0"&amp;Calendar[[#This Row],[No_Mois]],Calendar[[#This Row],[No_Mois]])</f>
        <v>202409</v>
      </c>
      <c r="G1729" s="1" t="str">
        <f>TEXT(Calendar[[#This Row],[Date]],"mmmm")&amp;" "&amp;TEXT(Calendar[[#This Row],[Date]],"aa")</f>
        <v>septembre 24</v>
      </c>
      <c r="H1729" s="1" t="str">
        <f>TEXT(Calendar[[#This Row],[Date]],"mmm")&amp;" "&amp;TEXT(Calendar[[#This Row],[Date]],"aa")</f>
        <v>sept 24</v>
      </c>
      <c r="I1729" s="2" t="str">
        <f>"S"&amp;IF(LEN(_xlfn.ISOWEEKNUM(Calendar[[#This Row],[Date]]))=1,"0"&amp;_xlfn.ISOWEEKNUM(Calendar[[#This Row],[Date]]),_xlfn.ISOWEEKNUM(Calendar[[#This Row],[Date]]))</f>
        <v>S39</v>
      </c>
      <c r="J1729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29" s="2" t="str">
        <f>TEXT(Calendar[[#This Row],[Date]],"jjjj")</f>
        <v>lundi</v>
      </c>
      <c r="L1729" s="2">
        <f>WEEKDAY(Calendar[[#This Row],[Date]],2)</f>
        <v>1</v>
      </c>
      <c r="M1729" s="2">
        <f>DAY(Calendar[[#This Row],[Date]])</f>
        <v>23</v>
      </c>
      <c r="N1729" s="2">
        <f>Calendar[[#This Row],[Date]]-DATE(Calendar[[#This Row],[Annee]],1,1)+1</f>
        <v>267</v>
      </c>
      <c r="O1729" s="2" t="b">
        <f>IF(OR(Calendar[[#This Row],[Nom_Jour]]="Samedi",Calendar[[#This Row],[Nom_Jour]]="Dimanche"),TRUE)</f>
        <v>0</v>
      </c>
      <c r="P1729" s="1" t="b">
        <f>NOT(ISERROR(VLOOKUP(Calendar[[#This Row],[Date]],Fériés[Date Fériés],1,FALSE)))</f>
        <v>0</v>
      </c>
    </row>
    <row r="1730" spans="1:16" x14ac:dyDescent="0.3">
      <c r="A1730" s="1">
        <v>45559</v>
      </c>
      <c r="B1730" s="1" t="str">
        <f>TEXT(Calendar[[#This Row],[Date]],"aaaa")</f>
        <v>2024</v>
      </c>
      <c r="C1730" s="1" t="str">
        <f>"T"&amp;ROUNDUP(Calendar[[#This Row],[No_Mois]]/3,0)</f>
        <v>T3</v>
      </c>
      <c r="D1730">
        <f t="shared" si="28"/>
        <v>9</v>
      </c>
      <c r="E1730" s="2" t="str">
        <f>"M"&amp;Calendar[[#This Row],[No_Mois]]</f>
        <v>M9</v>
      </c>
      <c r="F1730" s="2" t="str">
        <f>Calendar[[#This Row],[Annee]]&amp;IF(LEN(Calendar[[#This Row],[No_Mois]])=1,"0"&amp;Calendar[[#This Row],[No_Mois]],Calendar[[#This Row],[No_Mois]])</f>
        <v>202409</v>
      </c>
      <c r="G1730" s="1" t="str">
        <f>TEXT(Calendar[[#This Row],[Date]],"mmmm")&amp;" "&amp;TEXT(Calendar[[#This Row],[Date]],"aa")</f>
        <v>septembre 24</v>
      </c>
      <c r="H1730" s="1" t="str">
        <f>TEXT(Calendar[[#This Row],[Date]],"mmm")&amp;" "&amp;TEXT(Calendar[[#This Row],[Date]],"aa")</f>
        <v>sept 24</v>
      </c>
      <c r="I1730" s="2" t="str">
        <f>"S"&amp;IF(LEN(_xlfn.ISOWEEKNUM(Calendar[[#This Row],[Date]]))=1,"0"&amp;_xlfn.ISOWEEKNUM(Calendar[[#This Row],[Date]]),_xlfn.ISOWEEKNUM(Calendar[[#This Row],[Date]]))</f>
        <v>S39</v>
      </c>
      <c r="J1730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30" s="2" t="str">
        <f>TEXT(Calendar[[#This Row],[Date]],"jjjj")</f>
        <v>mardi</v>
      </c>
      <c r="L1730" s="2">
        <f>WEEKDAY(Calendar[[#This Row],[Date]],2)</f>
        <v>2</v>
      </c>
      <c r="M1730" s="2">
        <f>DAY(Calendar[[#This Row],[Date]])</f>
        <v>24</v>
      </c>
      <c r="N1730" s="2">
        <f>Calendar[[#This Row],[Date]]-DATE(Calendar[[#This Row],[Annee]],1,1)+1</f>
        <v>268</v>
      </c>
      <c r="O1730" s="2" t="b">
        <f>IF(OR(Calendar[[#This Row],[Nom_Jour]]="Samedi",Calendar[[#This Row],[Nom_Jour]]="Dimanche"),TRUE)</f>
        <v>0</v>
      </c>
      <c r="P1730" s="1" t="b">
        <f>NOT(ISERROR(VLOOKUP(Calendar[[#This Row],[Date]],Fériés[Date Fériés],1,FALSE)))</f>
        <v>0</v>
      </c>
    </row>
    <row r="1731" spans="1:16" x14ac:dyDescent="0.3">
      <c r="A1731" s="1">
        <v>45560</v>
      </c>
      <c r="B1731" s="1" t="str">
        <f>TEXT(Calendar[[#This Row],[Date]],"aaaa")</f>
        <v>2024</v>
      </c>
      <c r="C1731" s="1" t="str">
        <f>"T"&amp;ROUNDUP(Calendar[[#This Row],[No_Mois]]/3,0)</f>
        <v>T3</v>
      </c>
      <c r="D1731">
        <f t="shared" si="28"/>
        <v>9</v>
      </c>
      <c r="E1731" s="2" t="str">
        <f>"M"&amp;Calendar[[#This Row],[No_Mois]]</f>
        <v>M9</v>
      </c>
      <c r="F1731" s="2" t="str">
        <f>Calendar[[#This Row],[Annee]]&amp;IF(LEN(Calendar[[#This Row],[No_Mois]])=1,"0"&amp;Calendar[[#This Row],[No_Mois]],Calendar[[#This Row],[No_Mois]])</f>
        <v>202409</v>
      </c>
      <c r="G1731" s="1" t="str">
        <f>TEXT(Calendar[[#This Row],[Date]],"mmmm")&amp;" "&amp;TEXT(Calendar[[#This Row],[Date]],"aa")</f>
        <v>septembre 24</v>
      </c>
      <c r="H1731" s="1" t="str">
        <f>TEXT(Calendar[[#This Row],[Date]],"mmm")&amp;" "&amp;TEXT(Calendar[[#This Row],[Date]],"aa")</f>
        <v>sept 24</v>
      </c>
      <c r="I1731" s="2" t="str">
        <f>"S"&amp;IF(LEN(_xlfn.ISOWEEKNUM(Calendar[[#This Row],[Date]]))=1,"0"&amp;_xlfn.ISOWEEKNUM(Calendar[[#This Row],[Date]]),_xlfn.ISOWEEKNUM(Calendar[[#This Row],[Date]]))</f>
        <v>S39</v>
      </c>
      <c r="J1731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31" s="2" t="str">
        <f>TEXT(Calendar[[#This Row],[Date]],"jjjj")</f>
        <v>mercredi</v>
      </c>
      <c r="L1731" s="2">
        <f>WEEKDAY(Calendar[[#This Row],[Date]],2)</f>
        <v>3</v>
      </c>
      <c r="M1731" s="2">
        <f>DAY(Calendar[[#This Row],[Date]])</f>
        <v>25</v>
      </c>
      <c r="N1731" s="2">
        <f>Calendar[[#This Row],[Date]]-DATE(Calendar[[#This Row],[Annee]],1,1)+1</f>
        <v>269</v>
      </c>
      <c r="O1731" s="2" t="b">
        <f>IF(OR(Calendar[[#This Row],[Nom_Jour]]="Samedi",Calendar[[#This Row],[Nom_Jour]]="Dimanche"),TRUE)</f>
        <v>0</v>
      </c>
      <c r="P1731" s="1" t="b">
        <f>NOT(ISERROR(VLOOKUP(Calendar[[#This Row],[Date]],Fériés[Date Fériés],1,FALSE)))</f>
        <v>0</v>
      </c>
    </row>
    <row r="1732" spans="1:16" x14ac:dyDescent="0.3">
      <c r="A1732" s="1">
        <v>45561</v>
      </c>
      <c r="B1732" s="1" t="str">
        <f>TEXT(Calendar[[#This Row],[Date]],"aaaa")</f>
        <v>2024</v>
      </c>
      <c r="C1732" s="1" t="str">
        <f>"T"&amp;ROUNDUP(Calendar[[#This Row],[No_Mois]]/3,0)</f>
        <v>T3</v>
      </c>
      <c r="D1732">
        <f t="shared" ref="D1732:D1795" si="29">MONTH(A1732)</f>
        <v>9</v>
      </c>
      <c r="E1732" s="2" t="str">
        <f>"M"&amp;Calendar[[#This Row],[No_Mois]]</f>
        <v>M9</v>
      </c>
      <c r="F1732" s="2" t="str">
        <f>Calendar[[#This Row],[Annee]]&amp;IF(LEN(Calendar[[#This Row],[No_Mois]])=1,"0"&amp;Calendar[[#This Row],[No_Mois]],Calendar[[#This Row],[No_Mois]])</f>
        <v>202409</v>
      </c>
      <c r="G1732" s="1" t="str">
        <f>TEXT(Calendar[[#This Row],[Date]],"mmmm")&amp;" "&amp;TEXT(Calendar[[#This Row],[Date]],"aa")</f>
        <v>septembre 24</v>
      </c>
      <c r="H1732" s="1" t="str">
        <f>TEXT(Calendar[[#This Row],[Date]],"mmm")&amp;" "&amp;TEXT(Calendar[[#This Row],[Date]],"aa")</f>
        <v>sept 24</v>
      </c>
      <c r="I1732" s="2" t="str">
        <f>"S"&amp;IF(LEN(_xlfn.ISOWEEKNUM(Calendar[[#This Row],[Date]]))=1,"0"&amp;_xlfn.ISOWEEKNUM(Calendar[[#This Row],[Date]]),_xlfn.ISOWEEKNUM(Calendar[[#This Row],[Date]]))</f>
        <v>S39</v>
      </c>
      <c r="J1732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32" s="2" t="str">
        <f>TEXT(Calendar[[#This Row],[Date]],"jjjj")</f>
        <v>jeudi</v>
      </c>
      <c r="L1732" s="2">
        <f>WEEKDAY(Calendar[[#This Row],[Date]],2)</f>
        <v>4</v>
      </c>
      <c r="M1732" s="2">
        <f>DAY(Calendar[[#This Row],[Date]])</f>
        <v>26</v>
      </c>
      <c r="N1732" s="2">
        <f>Calendar[[#This Row],[Date]]-DATE(Calendar[[#This Row],[Annee]],1,1)+1</f>
        <v>270</v>
      </c>
      <c r="O1732" s="2" t="b">
        <f>IF(OR(Calendar[[#This Row],[Nom_Jour]]="Samedi",Calendar[[#This Row],[Nom_Jour]]="Dimanche"),TRUE)</f>
        <v>0</v>
      </c>
      <c r="P1732" s="1" t="b">
        <f>NOT(ISERROR(VLOOKUP(Calendar[[#This Row],[Date]],Fériés[Date Fériés],1,FALSE)))</f>
        <v>0</v>
      </c>
    </row>
    <row r="1733" spans="1:16" x14ac:dyDescent="0.3">
      <c r="A1733" s="1">
        <v>45562</v>
      </c>
      <c r="B1733" s="1" t="str">
        <f>TEXT(Calendar[[#This Row],[Date]],"aaaa")</f>
        <v>2024</v>
      </c>
      <c r="C1733" s="1" t="str">
        <f>"T"&amp;ROUNDUP(Calendar[[#This Row],[No_Mois]]/3,0)</f>
        <v>T3</v>
      </c>
      <c r="D1733">
        <f t="shared" si="29"/>
        <v>9</v>
      </c>
      <c r="E1733" s="2" t="str">
        <f>"M"&amp;Calendar[[#This Row],[No_Mois]]</f>
        <v>M9</v>
      </c>
      <c r="F1733" s="2" t="str">
        <f>Calendar[[#This Row],[Annee]]&amp;IF(LEN(Calendar[[#This Row],[No_Mois]])=1,"0"&amp;Calendar[[#This Row],[No_Mois]],Calendar[[#This Row],[No_Mois]])</f>
        <v>202409</v>
      </c>
      <c r="G1733" s="1" t="str">
        <f>TEXT(Calendar[[#This Row],[Date]],"mmmm")&amp;" "&amp;TEXT(Calendar[[#This Row],[Date]],"aa")</f>
        <v>septembre 24</v>
      </c>
      <c r="H1733" s="1" t="str">
        <f>TEXT(Calendar[[#This Row],[Date]],"mmm")&amp;" "&amp;TEXT(Calendar[[#This Row],[Date]],"aa")</f>
        <v>sept 24</v>
      </c>
      <c r="I1733" s="2" t="str">
        <f>"S"&amp;IF(LEN(_xlfn.ISOWEEKNUM(Calendar[[#This Row],[Date]]))=1,"0"&amp;_xlfn.ISOWEEKNUM(Calendar[[#This Row],[Date]]),_xlfn.ISOWEEKNUM(Calendar[[#This Row],[Date]]))</f>
        <v>S39</v>
      </c>
      <c r="J1733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33" s="2" t="str">
        <f>TEXT(Calendar[[#This Row],[Date]],"jjjj")</f>
        <v>vendredi</v>
      </c>
      <c r="L1733" s="2">
        <f>WEEKDAY(Calendar[[#This Row],[Date]],2)</f>
        <v>5</v>
      </c>
      <c r="M1733" s="2">
        <f>DAY(Calendar[[#This Row],[Date]])</f>
        <v>27</v>
      </c>
      <c r="N1733" s="2">
        <f>Calendar[[#This Row],[Date]]-DATE(Calendar[[#This Row],[Annee]],1,1)+1</f>
        <v>271</v>
      </c>
      <c r="O1733" s="2" t="b">
        <f>IF(OR(Calendar[[#This Row],[Nom_Jour]]="Samedi",Calendar[[#This Row],[Nom_Jour]]="Dimanche"),TRUE)</f>
        <v>0</v>
      </c>
      <c r="P1733" s="1" t="b">
        <f>NOT(ISERROR(VLOOKUP(Calendar[[#This Row],[Date]],Fériés[Date Fériés],1,FALSE)))</f>
        <v>0</v>
      </c>
    </row>
    <row r="1734" spans="1:16" x14ac:dyDescent="0.3">
      <c r="A1734" s="1">
        <v>45563</v>
      </c>
      <c r="B1734" s="1" t="str">
        <f>TEXT(Calendar[[#This Row],[Date]],"aaaa")</f>
        <v>2024</v>
      </c>
      <c r="C1734" s="1" t="str">
        <f>"T"&amp;ROUNDUP(Calendar[[#This Row],[No_Mois]]/3,0)</f>
        <v>T3</v>
      </c>
      <c r="D1734">
        <f t="shared" si="29"/>
        <v>9</v>
      </c>
      <c r="E1734" s="2" t="str">
        <f>"M"&amp;Calendar[[#This Row],[No_Mois]]</f>
        <v>M9</v>
      </c>
      <c r="F1734" s="2" t="str">
        <f>Calendar[[#This Row],[Annee]]&amp;IF(LEN(Calendar[[#This Row],[No_Mois]])=1,"0"&amp;Calendar[[#This Row],[No_Mois]],Calendar[[#This Row],[No_Mois]])</f>
        <v>202409</v>
      </c>
      <c r="G1734" s="1" t="str">
        <f>TEXT(Calendar[[#This Row],[Date]],"mmmm")&amp;" "&amp;TEXT(Calendar[[#This Row],[Date]],"aa")</f>
        <v>septembre 24</v>
      </c>
      <c r="H1734" s="1" t="str">
        <f>TEXT(Calendar[[#This Row],[Date]],"mmm")&amp;" "&amp;TEXT(Calendar[[#This Row],[Date]],"aa")</f>
        <v>sept 24</v>
      </c>
      <c r="I1734" s="2" t="str">
        <f>"S"&amp;IF(LEN(_xlfn.ISOWEEKNUM(Calendar[[#This Row],[Date]]))=1,"0"&amp;_xlfn.ISOWEEKNUM(Calendar[[#This Row],[Date]]),_xlfn.ISOWEEKNUM(Calendar[[#This Row],[Date]]))</f>
        <v>S39</v>
      </c>
      <c r="J1734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34" s="2" t="str">
        <f>TEXT(Calendar[[#This Row],[Date]],"jjjj")</f>
        <v>samedi</v>
      </c>
      <c r="L1734" s="2">
        <f>WEEKDAY(Calendar[[#This Row],[Date]],2)</f>
        <v>6</v>
      </c>
      <c r="M1734" s="2">
        <f>DAY(Calendar[[#This Row],[Date]])</f>
        <v>28</v>
      </c>
      <c r="N1734" s="2">
        <f>Calendar[[#This Row],[Date]]-DATE(Calendar[[#This Row],[Annee]],1,1)+1</f>
        <v>272</v>
      </c>
      <c r="O1734" s="2" t="b">
        <f>IF(OR(Calendar[[#This Row],[Nom_Jour]]="Samedi",Calendar[[#This Row],[Nom_Jour]]="Dimanche"),TRUE)</f>
        <v>1</v>
      </c>
      <c r="P1734" s="1" t="b">
        <f>NOT(ISERROR(VLOOKUP(Calendar[[#This Row],[Date]],Fériés[Date Fériés],1,FALSE)))</f>
        <v>0</v>
      </c>
    </row>
    <row r="1735" spans="1:16" x14ac:dyDescent="0.3">
      <c r="A1735" s="1">
        <v>45564</v>
      </c>
      <c r="B1735" s="1" t="str">
        <f>TEXT(Calendar[[#This Row],[Date]],"aaaa")</f>
        <v>2024</v>
      </c>
      <c r="C1735" s="1" t="str">
        <f>"T"&amp;ROUNDUP(Calendar[[#This Row],[No_Mois]]/3,0)</f>
        <v>T3</v>
      </c>
      <c r="D1735">
        <f t="shared" si="29"/>
        <v>9</v>
      </c>
      <c r="E1735" s="2" t="str">
        <f>"M"&amp;Calendar[[#This Row],[No_Mois]]</f>
        <v>M9</v>
      </c>
      <c r="F1735" s="2" t="str">
        <f>Calendar[[#This Row],[Annee]]&amp;IF(LEN(Calendar[[#This Row],[No_Mois]])=1,"0"&amp;Calendar[[#This Row],[No_Mois]],Calendar[[#This Row],[No_Mois]])</f>
        <v>202409</v>
      </c>
      <c r="G1735" s="1" t="str">
        <f>TEXT(Calendar[[#This Row],[Date]],"mmmm")&amp;" "&amp;TEXT(Calendar[[#This Row],[Date]],"aa")</f>
        <v>septembre 24</v>
      </c>
      <c r="H1735" s="1" t="str">
        <f>TEXT(Calendar[[#This Row],[Date]],"mmm")&amp;" "&amp;TEXT(Calendar[[#This Row],[Date]],"aa")</f>
        <v>sept 24</v>
      </c>
      <c r="I1735" s="2" t="str">
        <f>"S"&amp;IF(LEN(_xlfn.ISOWEEKNUM(Calendar[[#This Row],[Date]]))=1,"0"&amp;_xlfn.ISOWEEKNUM(Calendar[[#This Row],[Date]]),_xlfn.ISOWEEKNUM(Calendar[[#This Row],[Date]]))</f>
        <v>S39</v>
      </c>
      <c r="J1735" s="2" t="str">
        <f>Calendar[[#This Row],[Annee]]&amp;"-"&amp;IF(LEN(_xlfn.ISOWEEKNUM(Calendar[[#This Row],[Date]]))=1,"0"&amp;_xlfn.ISOWEEKNUM(Calendar[[#This Row],[Date]]),_xlfn.ISOWEEKNUM(Calendar[[#This Row],[Date]]))</f>
        <v>2024-39</v>
      </c>
      <c r="K1735" s="2" t="str">
        <f>TEXT(Calendar[[#This Row],[Date]],"jjjj")</f>
        <v>dimanche</v>
      </c>
      <c r="L1735" s="2">
        <f>WEEKDAY(Calendar[[#This Row],[Date]],2)</f>
        <v>7</v>
      </c>
      <c r="M1735" s="2">
        <f>DAY(Calendar[[#This Row],[Date]])</f>
        <v>29</v>
      </c>
      <c r="N1735" s="2">
        <f>Calendar[[#This Row],[Date]]-DATE(Calendar[[#This Row],[Annee]],1,1)+1</f>
        <v>273</v>
      </c>
      <c r="O1735" s="2" t="b">
        <f>IF(OR(Calendar[[#This Row],[Nom_Jour]]="Samedi",Calendar[[#This Row],[Nom_Jour]]="Dimanche"),TRUE)</f>
        <v>1</v>
      </c>
      <c r="P1735" s="1" t="b">
        <f>NOT(ISERROR(VLOOKUP(Calendar[[#This Row],[Date]],Fériés[Date Fériés],1,FALSE)))</f>
        <v>0</v>
      </c>
    </row>
    <row r="1736" spans="1:16" x14ac:dyDescent="0.3">
      <c r="A1736" s="1">
        <v>45565</v>
      </c>
      <c r="B1736" s="1" t="str">
        <f>TEXT(Calendar[[#This Row],[Date]],"aaaa")</f>
        <v>2024</v>
      </c>
      <c r="C1736" s="1" t="str">
        <f>"T"&amp;ROUNDUP(Calendar[[#This Row],[No_Mois]]/3,0)</f>
        <v>T3</v>
      </c>
      <c r="D1736">
        <f t="shared" si="29"/>
        <v>9</v>
      </c>
      <c r="E1736" s="2" t="str">
        <f>"M"&amp;Calendar[[#This Row],[No_Mois]]</f>
        <v>M9</v>
      </c>
      <c r="F1736" s="2" t="str">
        <f>Calendar[[#This Row],[Annee]]&amp;IF(LEN(Calendar[[#This Row],[No_Mois]])=1,"0"&amp;Calendar[[#This Row],[No_Mois]],Calendar[[#This Row],[No_Mois]])</f>
        <v>202409</v>
      </c>
      <c r="G1736" s="1" t="str">
        <f>TEXT(Calendar[[#This Row],[Date]],"mmmm")&amp;" "&amp;TEXT(Calendar[[#This Row],[Date]],"aa")</f>
        <v>septembre 24</v>
      </c>
      <c r="H1736" s="1" t="str">
        <f>TEXT(Calendar[[#This Row],[Date]],"mmm")&amp;" "&amp;TEXT(Calendar[[#This Row],[Date]],"aa")</f>
        <v>sept 24</v>
      </c>
      <c r="I1736" s="2" t="str">
        <f>"S"&amp;IF(LEN(_xlfn.ISOWEEKNUM(Calendar[[#This Row],[Date]]))=1,"0"&amp;_xlfn.ISOWEEKNUM(Calendar[[#This Row],[Date]]),_xlfn.ISOWEEKNUM(Calendar[[#This Row],[Date]]))</f>
        <v>S40</v>
      </c>
      <c r="J1736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36" s="2" t="str">
        <f>TEXT(Calendar[[#This Row],[Date]],"jjjj")</f>
        <v>lundi</v>
      </c>
      <c r="L1736" s="2">
        <f>WEEKDAY(Calendar[[#This Row],[Date]],2)</f>
        <v>1</v>
      </c>
      <c r="M1736" s="2">
        <f>DAY(Calendar[[#This Row],[Date]])</f>
        <v>30</v>
      </c>
      <c r="N1736" s="2">
        <f>Calendar[[#This Row],[Date]]-DATE(Calendar[[#This Row],[Annee]],1,1)+1</f>
        <v>274</v>
      </c>
      <c r="O1736" s="2" t="b">
        <f>IF(OR(Calendar[[#This Row],[Nom_Jour]]="Samedi",Calendar[[#This Row],[Nom_Jour]]="Dimanche"),TRUE)</f>
        <v>0</v>
      </c>
      <c r="P1736" s="1" t="b">
        <f>NOT(ISERROR(VLOOKUP(Calendar[[#This Row],[Date]],Fériés[Date Fériés],1,FALSE)))</f>
        <v>0</v>
      </c>
    </row>
    <row r="1737" spans="1:16" x14ac:dyDescent="0.3">
      <c r="A1737" s="1">
        <v>45566</v>
      </c>
      <c r="B1737" s="1" t="str">
        <f>TEXT(Calendar[[#This Row],[Date]],"aaaa")</f>
        <v>2024</v>
      </c>
      <c r="C1737" s="1" t="str">
        <f>"T"&amp;ROUNDUP(Calendar[[#This Row],[No_Mois]]/3,0)</f>
        <v>T4</v>
      </c>
      <c r="D1737">
        <f t="shared" si="29"/>
        <v>10</v>
      </c>
      <c r="E1737" s="2" t="str">
        <f>"M"&amp;Calendar[[#This Row],[No_Mois]]</f>
        <v>M10</v>
      </c>
      <c r="F1737" s="2" t="str">
        <f>Calendar[[#This Row],[Annee]]&amp;IF(LEN(Calendar[[#This Row],[No_Mois]])=1,"0"&amp;Calendar[[#This Row],[No_Mois]],Calendar[[#This Row],[No_Mois]])</f>
        <v>202410</v>
      </c>
      <c r="G1737" s="1" t="str">
        <f>TEXT(Calendar[[#This Row],[Date]],"mmmm")&amp;" "&amp;TEXT(Calendar[[#This Row],[Date]],"aa")</f>
        <v>octobre 24</v>
      </c>
      <c r="H1737" s="1" t="str">
        <f>TEXT(Calendar[[#This Row],[Date]],"mmm")&amp;" "&amp;TEXT(Calendar[[#This Row],[Date]],"aa")</f>
        <v>oct 24</v>
      </c>
      <c r="I1737" s="2" t="str">
        <f>"S"&amp;IF(LEN(_xlfn.ISOWEEKNUM(Calendar[[#This Row],[Date]]))=1,"0"&amp;_xlfn.ISOWEEKNUM(Calendar[[#This Row],[Date]]),_xlfn.ISOWEEKNUM(Calendar[[#This Row],[Date]]))</f>
        <v>S40</v>
      </c>
      <c r="J1737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37" s="2" t="str">
        <f>TEXT(Calendar[[#This Row],[Date]],"jjjj")</f>
        <v>mardi</v>
      </c>
      <c r="L1737" s="2">
        <f>WEEKDAY(Calendar[[#This Row],[Date]],2)</f>
        <v>2</v>
      </c>
      <c r="M1737" s="2">
        <f>DAY(Calendar[[#This Row],[Date]])</f>
        <v>1</v>
      </c>
      <c r="N1737" s="2">
        <f>Calendar[[#This Row],[Date]]-DATE(Calendar[[#This Row],[Annee]],1,1)+1</f>
        <v>275</v>
      </c>
      <c r="O1737" s="2" t="b">
        <f>IF(OR(Calendar[[#This Row],[Nom_Jour]]="Samedi",Calendar[[#This Row],[Nom_Jour]]="Dimanche"),TRUE)</f>
        <v>0</v>
      </c>
      <c r="P1737" s="1" t="b">
        <f>NOT(ISERROR(VLOOKUP(Calendar[[#This Row],[Date]],Fériés[Date Fériés],1,FALSE)))</f>
        <v>0</v>
      </c>
    </row>
    <row r="1738" spans="1:16" x14ac:dyDescent="0.3">
      <c r="A1738" s="1">
        <v>45567</v>
      </c>
      <c r="B1738" s="1" t="str">
        <f>TEXT(Calendar[[#This Row],[Date]],"aaaa")</f>
        <v>2024</v>
      </c>
      <c r="C1738" s="1" t="str">
        <f>"T"&amp;ROUNDUP(Calendar[[#This Row],[No_Mois]]/3,0)</f>
        <v>T4</v>
      </c>
      <c r="D1738">
        <f t="shared" si="29"/>
        <v>10</v>
      </c>
      <c r="E1738" s="2" t="str">
        <f>"M"&amp;Calendar[[#This Row],[No_Mois]]</f>
        <v>M10</v>
      </c>
      <c r="F1738" s="2" t="str">
        <f>Calendar[[#This Row],[Annee]]&amp;IF(LEN(Calendar[[#This Row],[No_Mois]])=1,"0"&amp;Calendar[[#This Row],[No_Mois]],Calendar[[#This Row],[No_Mois]])</f>
        <v>202410</v>
      </c>
      <c r="G1738" s="1" t="str">
        <f>TEXT(Calendar[[#This Row],[Date]],"mmmm")&amp;" "&amp;TEXT(Calendar[[#This Row],[Date]],"aa")</f>
        <v>octobre 24</v>
      </c>
      <c r="H1738" s="1" t="str">
        <f>TEXT(Calendar[[#This Row],[Date]],"mmm")&amp;" "&amp;TEXT(Calendar[[#This Row],[Date]],"aa")</f>
        <v>oct 24</v>
      </c>
      <c r="I1738" s="2" t="str">
        <f>"S"&amp;IF(LEN(_xlfn.ISOWEEKNUM(Calendar[[#This Row],[Date]]))=1,"0"&amp;_xlfn.ISOWEEKNUM(Calendar[[#This Row],[Date]]),_xlfn.ISOWEEKNUM(Calendar[[#This Row],[Date]]))</f>
        <v>S40</v>
      </c>
      <c r="J1738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38" s="2" t="str">
        <f>TEXT(Calendar[[#This Row],[Date]],"jjjj")</f>
        <v>mercredi</v>
      </c>
      <c r="L1738" s="2">
        <f>WEEKDAY(Calendar[[#This Row],[Date]],2)</f>
        <v>3</v>
      </c>
      <c r="M1738" s="2">
        <f>DAY(Calendar[[#This Row],[Date]])</f>
        <v>2</v>
      </c>
      <c r="N1738" s="2">
        <f>Calendar[[#This Row],[Date]]-DATE(Calendar[[#This Row],[Annee]],1,1)+1</f>
        <v>276</v>
      </c>
      <c r="O1738" s="2" t="b">
        <f>IF(OR(Calendar[[#This Row],[Nom_Jour]]="Samedi",Calendar[[#This Row],[Nom_Jour]]="Dimanche"),TRUE)</f>
        <v>0</v>
      </c>
      <c r="P1738" s="1" t="b">
        <f>NOT(ISERROR(VLOOKUP(Calendar[[#This Row],[Date]],Fériés[Date Fériés],1,FALSE)))</f>
        <v>0</v>
      </c>
    </row>
    <row r="1739" spans="1:16" x14ac:dyDescent="0.3">
      <c r="A1739" s="1">
        <v>45568</v>
      </c>
      <c r="B1739" s="1" t="str">
        <f>TEXT(Calendar[[#This Row],[Date]],"aaaa")</f>
        <v>2024</v>
      </c>
      <c r="C1739" s="1" t="str">
        <f>"T"&amp;ROUNDUP(Calendar[[#This Row],[No_Mois]]/3,0)</f>
        <v>T4</v>
      </c>
      <c r="D1739">
        <f t="shared" si="29"/>
        <v>10</v>
      </c>
      <c r="E1739" s="2" t="str">
        <f>"M"&amp;Calendar[[#This Row],[No_Mois]]</f>
        <v>M10</v>
      </c>
      <c r="F1739" s="2" t="str">
        <f>Calendar[[#This Row],[Annee]]&amp;IF(LEN(Calendar[[#This Row],[No_Mois]])=1,"0"&amp;Calendar[[#This Row],[No_Mois]],Calendar[[#This Row],[No_Mois]])</f>
        <v>202410</v>
      </c>
      <c r="G1739" s="1" t="str">
        <f>TEXT(Calendar[[#This Row],[Date]],"mmmm")&amp;" "&amp;TEXT(Calendar[[#This Row],[Date]],"aa")</f>
        <v>octobre 24</v>
      </c>
      <c r="H1739" s="1" t="str">
        <f>TEXT(Calendar[[#This Row],[Date]],"mmm")&amp;" "&amp;TEXT(Calendar[[#This Row],[Date]],"aa")</f>
        <v>oct 24</v>
      </c>
      <c r="I1739" s="2" t="str">
        <f>"S"&amp;IF(LEN(_xlfn.ISOWEEKNUM(Calendar[[#This Row],[Date]]))=1,"0"&amp;_xlfn.ISOWEEKNUM(Calendar[[#This Row],[Date]]),_xlfn.ISOWEEKNUM(Calendar[[#This Row],[Date]]))</f>
        <v>S40</v>
      </c>
      <c r="J1739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39" s="2" t="str">
        <f>TEXT(Calendar[[#This Row],[Date]],"jjjj")</f>
        <v>jeudi</v>
      </c>
      <c r="L1739" s="2">
        <f>WEEKDAY(Calendar[[#This Row],[Date]],2)</f>
        <v>4</v>
      </c>
      <c r="M1739" s="2">
        <f>DAY(Calendar[[#This Row],[Date]])</f>
        <v>3</v>
      </c>
      <c r="N1739" s="2">
        <f>Calendar[[#This Row],[Date]]-DATE(Calendar[[#This Row],[Annee]],1,1)+1</f>
        <v>277</v>
      </c>
      <c r="O1739" s="2" t="b">
        <f>IF(OR(Calendar[[#This Row],[Nom_Jour]]="Samedi",Calendar[[#This Row],[Nom_Jour]]="Dimanche"),TRUE)</f>
        <v>0</v>
      </c>
      <c r="P1739" s="1" t="b">
        <f>NOT(ISERROR(VLOOKUP(Calendar[[#This Row],[Date]],Fériés[Date Fériés],1,FALSE)))</f>
        <v>0</v>
      </c>
    </row>
    <row r="1740" spans="1:16" x14ac:dyDescent="0.3">
      <c r="A1740" s="1">
        <v>45569</v>
      </c>
      <c r="B1740" s="1" t="str">
        <f>TEXT(Calendar[[#This Row],[Date]],"aaaa")</f>
        <v>2024</v>
      </c>
      <c r="C1740" s="1" t="str">
        <f>"T"&amp;ROUNDUP(Calendar[[#This Row],[No_Mois]]/3,0)</f>
        <v>T4</v>
      </c>
      <c r="D1740">
        <f t="shared" si="29"/>
        <v>10</v>
      </c>
      <c r="E1740" s="2" t="str">
        <f>"M"&amp;Calendar[[#This Row],[No_Mois]]</f>
        <v>M10</v>
      </c>
      <c r="F1740" s="2" t="str">
        <f>Calendar[[#This Row],[Annee]]&amp;IF(LEN(Calendar[[#This Row],[No_Mois]])=1,"0"&amp;Calendar[[#This Row],[No_Mois]],Calendar[[#This Row],[No_Mois]])</f>
        <v>202410</v>
      </c>
      <c r="G1740" s="1" t="str">
        <f>TEXT(Calendar[[#This Row],[Date]],"mmmm")&amp;" "&amp;TEXT(Calendar[[#This Row],[Date]],"aa")</f>
        <v>octobre 24</v>
      </c>
      <c r="H1740" s="1" t="str">
        <f>TEXT(Calendar[[#This Row],[Date]],"mmm")&amp;" "&amp;TEXT(Calendar[[#This Row],[Date]],"aa")</f>
        <v>oct 24</v>
      </c>
      <c r="I1740" s="2" t="str">
        <f>"S"&amp;IF(LEN(_xlfn.ISOWEEKNUM(Calendar[[#This Row],[Date]]))=1,"0"&amp;_xlfn.ISOWEEKNUM(Calendar[[#This Row],[Date]]),_xlfn.ISOWEEKNUM(Calendar[[#This Row],[Date]]))</f>
        <v>S40</v>
      </c>
      <c r="J1740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40" s="2" t="str">
        <f>TEXT(Calendar[[#This Row],[Date]],"jjjj")</f>
        <v>vendredi</v>
      </c>
      <c r="L1740" s="2">
        <f>WEEKDAY(Calendar[[#This Row],[Date]],2)</f>
        <v>5</v>
      </c>
      <c r="M1740" s="2">
        <f>DAY(Calendar[[#This Row],[Date]])</f>
        <v>4</v>
      </c>
      <c r="N1740" s="2">
        <f>Calendar[[#This Row],[Date]]-DATE(Calendar[[#This Row],[Annee]],1,1)+1</f>
        <v>278</v>
      </c>
      <c r="O1740" s="2" t="b">
        <f>IF(OR(Calendar[[#This Row],[Nom_Jour]]="Samedi",Calendar[[#This Row],[Nom_Jour]]="Dimanche"),TRUE)</f>
        <v>0</v>
      </c>
      <c r="P1740" s="1" t="b">
        <f>NOT(ISERROR(VLOOKUP(Calendar[[#This Row],[Date]],Fériés[Date Fériés],1,FALSE)))</f>
        <v>0</v>
      </c>
    </row>
    <row r="1741" spans="1:16" x14ac:dyDescent="0.3">
      <c r="A1741" s="1">
        <v>45570</v>
      </c>
      <c r="B1741" s="1" t="str">
        <f>TEXT(Calendar[[#This Row],[Date]],"aaaa")</f>
        <v>2024</v>
      </c>
      <c r="C1741" s="1" t="str">
        <f>"T"&amp;ROUNDUP(Calendar[[#This Row],[No_Mois]]/3,0)</f>
        <v>T4</v>
      </c>
      <c r="D1741">
        <f t="shared" si="29"/>
        <v>10</v>
      </c>
      <c r="E1741" s="2" t="str">
        <f>"M"&amp;Calendar[[#This Row],[No_Mois]]</f>
        <v>M10</v>
      </c>
      <c r="F1741" s="2" t="str">
        <f>Calendar[[#This Row],[Annee]]&amp;IF(LEN(Calendar[[#This Row],[No_Mois]])=1,"0"&amp;Calendar[[#This Row],[No_Mois]],Calendar[[#This Row],[No_Mois]])</f>
        <v>202410</v>
      </c>
      <c r="G1741" s="1" t="str">
        <f>TEXT(Calendar[[#This Row],[Date]],"mmmm")&amp;" "&amp;TEXT(Calendar[[#This Row],[Date]],"aa")</f>
        <v>octobre 24</v>
      </c>
      <c r="H1741" s="1" t="str">
        <f>TEXT(Calendar[[#This Row],[Date]],"mmm")&amp;" "&amp;TEXT(Calendar[[#This Row],[Date]],"aa")</f>
        <v>oct 24</v>
      </c>
      <c r="I1741" s="2" t="str">
        <f>"S"&amp;IF(LEN(_xlfn.ISOWEEKNUM(Calendar[[#This Row],[Date]]))=1,"0"&amp;_xlfn.ISOWEEKNUM(Calendar[[#This Row],[Date]]),_xlfn.ISOWEEKNUM(Calendar[[#This Row],[Date]]))</f>
        <v>S40</v>
      </c>
      <c r="J1741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41" s="2" t="str">
        <f>TEXT(Calendar[[#This Row],[Date]],"jjjj")</f>
        <v>samedi</v>
      </c>
      <c r="L1741" s="2">
        <f>WEEKDAY(Calendar[[#This Row],[Date]],2)</f>
        <v>6</v>
      </c>
      <c r="M1741" s="2">
        <f>DAY(Calendar[[#This Row],[Date]])</f>
        <v>5</v>
      </c>
      <c r="N1741" s="2">
        <f>Calendar[[#This Row],[Date]]-DATE(Calendar[[#This Row],[Annee]],1,1)+1</f>
        <v>279</v>
      </c>
      <c r="O1741" s="2" t="b">
        <f>IF(OR(Calendar[[#This Row],[Nom_Jour]]="Samedi",Calendar[[#This Row],[Nom_Jour]]="Dimanche"),TRUE)</f>
        <v>1</v>
      </c>
      <c r="P1741" s="1" t="b">
        <f>NOT(ISERROR(VLOOKUP(Calendar[[#This Row],[Date]],Fériés[Date Fériés],1,FALSE)))</f>
        <v>0</v>
      </c>
    </row>
    <row r="1742" spans="1:16" x14ac:dyDescent="0.3">
      <c r="A1742" s="1">
        <v>45571</v>
      </c>
      <c r="B1742" s="1" t="str">
        <f>TEXT(Calendar[[#This Row],[Date]],"aaaa")</f>
        <v>2024</v>
      </c>
      <c r="C1742" s="1" t="str">
        <f>"T"&amp;ROUNDUP(Calendar[[#This Row],[No_Mois]]/3,0)</f>
        <v>T4</v>
      </c>
      <c r="D1742">
        <f t="shared" si="29"/>
        <v>10</v>
      </c>
      <c r="E1742" s="2" t="str">
        <f>"M"&amp;Calendar[[#This Row],[No_Mois]]</f>
        <v>M10</v>
      </c>
      <c r="F1742" s="2" t="str">
        <f>Calendar[[#This Row],[Annee]]&amp;IF(LEN(Calendar[[#This Row],[No_Mois]])=1,"0"&amp;Calendar[[#This Row],[No_Mois]],Calendar[[#This Row],[No_Mois]])</f>
        <v>202410</v>
      </c>
      <c r="G1742" s="1" t="str">
        <f>TEXT(Calendar[[#This Row],[Date]],"mmmm")&amp;" "&amp;TEXT(Calendar[[#This Row],[Date]],"aa")</f>
        <v>octobre 24</v>
      </c>
      <c r="H1742" s="1" t="str">
        <f>TEXT(Calendar[[#This Row],[Date]],"mmm")&amp;" "&amp;TEXT(Calendar[[#This Row],[Date]],"aa")</f>
        <v>oct 24</v>
      </c>
      <c r="I1742" s="2" t="str">
        <f>"S"&amp;IF(LEN(_xlfn.ISOWEEKNUM(Calendar[[#This Row],[Date]]))=1,"0"&amp;_xlfn.ISOWEEKNUM(Calendar[[#This Row],[Date]]),_xlfn.ISOWEEKNUM(Calendar[[#This Row],[Date]]))</f>
        <v>S40</v>
      </c>
      <c r="J1742" s="2" t="str">
        <f>Calendar[[#This Row],[Annee]]&amp;"-"&amp;IF(LEN(_xlfn.ISOWEEKNUM(Calendar[[#This Row],[Date]]))=1,"0"&amp;_xlfn.ISOWEEKNUM(Calendar[[#This Row],[Date]]),_xlfn.ISOWEEKNUM(Calendar[[#This Row],[Date]]))</f>
        <v>2024-40</v>
      </c>
      <c r="K1742" s="2" t="str">
        <f>TEXT(Calendar[[#This Row],[Date]],"jjjj")</f>
        <v>dimanche</v>
      </c>
      <c r="L1742" s="2">
        <f>WEEKDAY(Calendar[[#This Row],[Date]],2)</f>
        <v>7</v>
      </c>
      <c r="M1742" s="2">
        <f>DAY(Calendar[[#This Row],[Date]])</f>
        <v>6</v>
      </c>
      <c r="N1742" s="2">
        <f>Calendar[[#This Row],[Date]]-DATE(Calendar[[#This Row],[Annee]],1,1)+1</f>
        <v>280</v>
      </c>
      <c r="O1742" s="2" t="b">
        <f>IF(OR(Calendar[[#This Row],[Nom_Jour]]="Samedi",Calendar[[#This Row],[Nom_Jour]]="Dimanche"),TRUE)</f>
        <v>1</v>
      </c>
      <c r="P1742" s="1" t="b">
        <f>NOT(ISERROR(VLOOKUP(Calendar[[#This Row],[Date]],Fériés[Date Fériés],1,FALSE)))</f>
        <v>0</v>
      </c>
    </row>
    <row r="1743" spans="1:16" x14ac:dyDescent="0.3">
      <c r="A1743" s="1">
        <v>45572</v>
      </c>
      <c r="B1743" s="1" t="str">
        <f>TEXT(Calendar[[#This Row],[Date]],"aaaa")</f>
        <v>2024</v>
      </c>
      <c r="C1743" s="1" t="str">
        <f>"T"&amp;ROUNDUP(Calendar[[#This Row],[No_Mois]]/3,0)</f>
        <v>T4</v>
      </c>
      <c r="D1743">
        <f t="shared" si="29"/>
        <v>10</v>
      </c>
      <c r="E1743" s="2" t="str">
        <f>"M"&amp;Calendar[[#This Row],[No_Mois]]</f>
        <v>M10</v>
      </c>
      <c r="F1743" s="2" t="str">
        <f>Calendar[[#This Row],[Annee]]&amp;IF(LEN(Calendar[[#This Row],[No_Mois]])=1,"0"&amp;Calendar[[#This Row],[No_Mois]],Calendar[[#This Row],[No_Mois]])</f>
        <v>202410</v>
      </c>
      <c r="G1743" s="1" t="str">
        <f>TEXT(Calendar[[#This Row],[Date]],"mmmm")&amp;" "&amp;TEXT(Calendar[[#This Row],[Date]],"aa")</f>
        <v>octobre 24</v>
      </c>
      <c r="H1743" s="1" t="str">
        <f>TEXT(Calendar[[#This Row],[Date]],"mmm")&amp;" "&amp;TEXT(Calendar[[#This Row],[Date]],"aa")</f>
        <v>oct 24</v>
      </c>
      <c r="I1743" s="2" t="str">
        <f>"S"&amp;IF(LEN(_xlfn.ISOWEEKNUM(Calendar[[#This Row],[Date]]))=1,"0"&amp;_xlfn.ISOWEEKNUM(Calendar[[#This Row],[Date]]),_xlfn.ISOWEEKNUM(Calendar[[#This Row],[Date]]))</f>
        <v>S41</v>
      </c>
      <c r="J1743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3" s="2" t="str">
        <f>TEXT(Calendar[[#This Row],[Date]],"jjjj")</f>
        <v>lundi</v>
      </c>
      <c r="L1743" s="2">
        <f>WEEKDAY(Calendar[[#This Row],[Date]],2)</f>
        <v>1</v>
      </c>
      <c r="M1743" s="2">
        <f>DAY(Calendar[[#This Row],[Date]])</f>
        <v>7</v>
      </c>
      <c r="N1743" s="2">
        <f>Calendar[[#This Row],[Date]]-DATE(Calendar[[#This Row],[Annee]],1,1)+1</f>
        <v>281</v>
      </c>
      <c r="O1743" s="2" t="b">
        <f>IF(OR(Calendar[[#This Row],[Nom_Jour]]="Samedi",Calendar[[#This Row],[Nom_Jour]]="Dimanche"),TRUE)</f>
        <v>0</v>
      </c>
      <c r="P1743" s="1" t="b">
        <f>NOT(ISERROR(VLOOKUP(Calendar[[#This Row],[Date]],Fériés[Date Fériés],1,FALSE)))</f>
        <v>0</v>
      </c>
    </row>
    <row r="1744" spans="1:16" x14ac:dyDescent="0.3">
      <c r="A1744" s="1">
        <v>45573</v>
      </c>
      <c r="B1744" s="1" t="str">
        <f>TEXT(Calendar[[#This Row],[Date]],"aaaa")</f>
        <v>2024</v>
      </c>
      <c r="C1744" s="1" t="str">
        <f>"T"&amp;ROUNDUP(Calendar[[#This Row],[No_Mois]]/3,0)</f>
        <v>T4</v>
      </c>
      <c r="D1744">
        <f t="shared" si="29"/>
        <v>10</v>
      </c>
      <c r="E1744" s="2" t="str">
        <f>"M"&amp;Calendar[[#This Row],[No_Mois]]</f>
        <v>M10</v>
      </c>
      <c r="F1744" s="2" t="str">
        <f>Calendar[[#This Row],[Annee]]&amp;IF(LEN(Calendar[[#This Row],[No_Mois]])=1,"0"&amp;Calendar[[#This Row],[No_Mois]],Calendar[[#This Row],[No_Mois]])</f>
        <v>202410</v>
      </c>
      <c r="G1744" s="1" t="str">
        <f>TEXT(Calendar[[#This Row],[Date]],"mmmm")&amp;" "&amp;TEXT(Calendar[[#This Row],[Date]],"aa")</f>
        <v>octobre 24</v>
      </c>
      <c r="H1744" s="1" t="str">
        <f>TEXT(Calendar[[#This Row],[Date]],"mmm")&amp;" "&amp;TEXT(Calendar[[#This Row],[Date]],"aa")</f>
        <v>oct 24</v>
      </c>
      <c r="I1744" s="2" t="str">
        <f>"S"&amp;IF(LEN(_xlfn.ISOWEEKNUM(Calendar[[#This Row],[Date]]))=1,"0"&amp;_xlfn.ISOWEEKNUM(Calendar[[#This Row],[Date]]),_xlfn.ISOWEEKNUM(Calendar[[#This Row],[Date]]))</f>
        <v>S41</v>
      </c>
      <c r="J1744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4" s="2" t="str">
        <f>TEXT(Calendar[[#This Row],[Date]],"jjjj")</f>
        <v>mardi</v>
      </c>
      <c r="L1744" s="2">
        <f>WEEKDAY(Calendar[[#This Row],[Date]],2)</f>
        <v>2</v>
      </c>
      <c r="M1744" s="2">
        <f>DAY(Calendar[[#This Row],[Date]])</f>
        <v>8</v>
      </c>
      <c r="N1744" s="2">
        <f>Calendar[[#This Row],[Date]]-DATE(Calendar[[#This Row],[Annee]],1,1)+1</f>
        <v>282</v>
      </c>
      <c r="O1744" s="2" t="b">
        <f>IF(OR(Calendar[[#This Row],[Nom_Jour]]="Samedi",Calendar[[#This Row],[Nom_Jour]]="Dimanche"),TRUE)</f>
        <v>0</v>
      </c>
      <c r="P1744" s="1" t="b">
        <f>NOT(ISERROR(VLOOKUP(Calendar[[#This Row],[Date]],Fériés[Date Fériés],1,FALSE)))</f>
        <v>0</v>
      </c>
    </row>
    <row r="1745" spans="1:16" x14ac:dyDescent="0.3">
      <c r="A1745" s="1">
        <v>45574</v>
      </c>
      <c r="B1745" s="1" t="str">
        <f>TEXT(Calendar[[#This Row],[Date]],"aaaa")</f>
        <v>2024</v>
      </c>
      <c r="C1745" s="1" t="str">
        <f>"T"&amp;ROUNDUP(Calendar[[#This Row],[No_Mois]]/3,0)</f>
        <v>T4</v>
      </c>
      <c r="D1745">
        <f t="shared" si="29"/>
        <v>10</v>
      </c>
      <c r="E1745" s="2" t="str">
        <f>"M"&amp;Calendar[[#This Row],[No_Mois]]</f>
        <v>M10</v>
      </c>
      <c r="F1745" s="2" t="str">
        <f>Calendar[[#This Row],[Annee]]&amp;IF(LEN(Calendar[[#This Row],[No_Mois]])=1,"0"&amp;Calendar[[#This Row],[No_Mois]],Calendar[[#This Row],[No_Mois]])</f>
        <v>202410</v>
      </c>
      <c r="G1745" s="1" t="str">
        <f>TEXT(Calendar[[#This Row],[Date]],"mmmm")&amp;" "&amp;TEXT(Calendar[[#This Row],[Date]],"aa")</f>
        <v>octobre 24</v>
      </c>
      <c r="H1745" s="1" t="str">
        <f>TEXT(Calendar[[#This Row],[Date]],"mmm")&amp;" "&amp;TEXT(Calendar[[#This Row],[Date]],"aa")</f>
        <v>oct 24</v>
      </c>
      <c r="I1745" s="2" t="str">
        <f>"S"&amp;IF(LEN(_xlfn.ISOWEEKNUM(Calendar[[#This Row],[Date]]))=1,"0"&amp;_xlfn.ISOWEEKNUM(Calendar[[#This Row],[Date]]),_xlfn.ISOWEEKNUM(Calendar[[#This Row],[Date]]))</f>
        <v>S41</v>
      </c>
      <c r="J1745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5" s="2" t="str">
        <f>TEXT(Calendar[[#This Row],[Date]],"jjjj")</f>
        <v>mercredi</v>
      </c>
      <c r="L1745" s="2">
        <f>WEEKDAY(Calendar[[#This Row],[Date]],2)</f>
        <v>3</v>
      </c>
      <c r="M1745" s="2">
        <f>DAY(Calendar[[#This Row],[Date]])</f>
        <v>9</v>
      </c>
      <c r="N1745" s="2">
        <f>Calendar[[#This Row],[Date]]-DATE(Calendar[[#This Row],[Annee]],1,1)+1</f>
        <v>283</v>
      </c>
      <c r="O1745" s="2" t="b">
        <f>IF(OR(Calendar[[#This Row],[Nom_Jour]]="Samedi",Calendar[[#This Row],[Nom_Jour]]="Dimanche"),TRUE)</f>
        <v>0</v>
      </c>
      <c r="P1745" s="1" t="b">
        <f>NOT(ISERROR(VLOOKUP(Calendar[[#This Row],[Date]],Fériés[Date Fériés],1,FALSE)))</f>
        <v>0</v>
      </c>
    </row>
    <row r="1746" spans="1:16" x14ac:dyDescent="0.3">
      <c r="A1746" s="1">
        <v>45575</v>
      </c>
      <c r="B1746" s="1" t="str">
        <f>TEXT(Calendar[[#This Row],[Date]],"aaaa")</f>
        <v>2024</v>
      </c>
      <c r="C1746" s="1" t="str">
        <f>"T"&amp;ROUNDUP(Calendar[[#This Row],[No_Mois]]/3,0)</f>
        <v>T4</v>
      </c>
      <c r="D1746">
        <f t="shared" si="29"/>
        <v>10</v>
      </c>
      <c r="E1746" s="2" t="str">
        <f>"M"&amp;Calendar[[#This Row],[No_Mois]]</f>
        <v>M10</v>
      </c>
      <c r="F1746" s="2" t="str">
        <f>Calendar[[#This Row],[Annee]]&amp;IF(LEN(Calendar[[#This Row],[No_Mois]])=1,"0"&amp;Calendar[[#This Row],[No_Mois]],Calendar[[#This Row],[No_Mois]])</f>
        <v>202410</v>
      </c>
      <c r="G1746" s="1" t="str">
        <f>TEXT(Calendar[[#This Row],[Date]],"mmmm")&amp;" "&amp;TEXT(Calendar[[#This Row],[Date]],"aa")</f>
        <v>octobre 24</v>
      </c>
      <c r="H1746" s="1" t="str">
        <f>TEXT(Calendar[[#This Row],[Date]],"mmm")&amp;" "&amp;TEXT(Calendar[[#This Row],[Date]],"aa")</f>
        <v>oct 24</v>
      </c>
      <c r="I1746" s="2" t="str">
        <f>"S"&amp;IF(LEN(_xlfn.ISOWEEKNUM(Calendar[[#This Row],[Date]]))=1,"0"&amp;_xlfn.ISOWEEKNUM(Calendar[[#This Row],[Date]]),_xlfn.ISOWEEKNUM(Calendar[[#This Row],[Date]]))</f>
        <v>S41</v>
      </c>
      <c r="J1746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6" s="2" t="str">
        <f>TEXT(Calendar[[#This Row],[Date]],"jjjj")</f>
        <v>jeudi</v>
      </c>
      <c r="L1746" s="2">
        <f>WEEKDAY(Calendar[[#This Row],[Date]],2)</f>
        <v>4</v>
      </c>
      <c r="M1746" s="2">
        <f>DAY(Calendar[[#This Row],[Date]])</f>
        <v>10</v>
      </c>
      <c r="N1746" s="2">
        <f>Calendar[[#This Row],[Date]]-DATE(Calendar[[#This Row],[Annee]],1,1)+1</f>
        <v>284</v>
      </c>
      <c r="O1746" s="2" t="b">
        <f>IF(OR(Calendar[[#This Row],[Nom_Jour]]="Samedi",Calendar[[#This Row],[Nom_Jour]]="Dimanche"),TRUE)</f>
        <v>0</v>
      </c>
      <c r="P1746" s="1" t="b">
        <f>NOT(ISERROR(VLOOKUP(Calendar[[#This Row],[Date]],Fériés[Date Fériés],1,FALSE)))</f>
        <v>0</v>
      </c>
    </row>
    <row r="1747" spans="1:16" x14ac:dyDescent="0.3">
      <c r="A1747" s="1">
        <v>45576</v>
      </c>
      <c r="B1747" s="1" t="str">
        <f>TEXT(Calendar[[#This Row],[Date]],"aaaa")</f>
        <v>2024</v>
      </c>
      <c r="C1747" s="1" t="str">
        <f>"T"&amp;ROUNDUP(Calendar[[#This Row],[No_Mois]]/3,0)</f>
        <v>T4</v>
      </c>
      <c r="D1747">
        <f t="shared" si="29"/>
        <v>10</v>
      </c>
      <c r="E1747" s="2" t="str">
        <f>"M"&amp;Calendar[[#This Row],[No_Mois]]</f>
        <v>M10</v>
      </c>
      <c r="F1747" s="2" t="str">
        <f>Calendar[[#This Row],[Annee]]&amp;IF(LEN(Calendar[[#This Row],[No_Mois]])=1,"0"&amp;Calendar[[#This Row],[No_Mois]],Calendar[[#This Row],[No_Mois]])</f>
        <v>202410</v>
      </c>
      <c r="G1747" s="1" t="str">
        <f>TEXT(Calendar[[#This Row],[Date]],"mmmm")&amp;" "&amp;TEXT(Calendar[[#This Row],[Date]],"aa")</f>
        <v>octobre 24</v>
      </c>
      <c r="H1747" s="1" t="str">
        <f>TEXT(Calendar[[#This Row],[Date]],"mmm")&amp;" "&amp;TEXT(Calendar[[#This Row],[Date]],"aa")</f>
        <v>oct 24</v>
      </c>
      <c r="I1747" s="2" t="str">
        <f>"S"&amp;IF(LEN(_xlfn.ISOWEEKNUM(Calendar[[#This Row],[Date]]))=1,"0"&amp;_xlfn.ISOWEEKNUM(Calendar[[#This Row],[Date]]),_xlfn.ISOWEEKNUM(Calendar[[#This Row],[Date]]))</f>
        <v>S41</v>
      </c>
      <c r="J1747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7" s="2" t="str">
        <f>TEXT(Calendar[[#This Row],[Date]],"jjjj")</f>
        <v>vendredi</v>
      </c>
      <c r="L1747" s="2">
        <f>WEEKDAY(Calendar[[#This Row],[Date]],2)</f>
        <v>5</v>
      </c>
      <c r="M1747" s="2">
        <f>DAY(Calendar[[#This Row],[Date]])</f>
        <v>11</v>
      </c>
      <c r="N1747" s="2">
        <f>Calendar[[#This Row],[Date]]-DATE(Calendar[[#This Row],[Annee]],1,1)+1</f>
        <v>285</v>
      </c>
      <c r="O1747" s="2" t="b">
        <f>IF(OR(Calendar[[#This Row],[Nom_Jour]]="Samedi",Calendar[[#This Row],[Nom_Jour]]="Dimanche"),TRUE)</f>
        <v>0</v>
      </c>
      <c r="P1747" s="1" t="b">
        <f>NOT(ISERROR(VLOOKUP(Calendar[[#This Row],[Date]],Fériés[Date Fériés],1,FALSE)))</f>
        <v>0</v>
      </c>
    </row>
    <row r="1748" spans="1:16" x14ac:dyDescent="0.3">
      <c r="A1748" s="1">
        <v>45577</v>
      </c>
      <c r="B1748" s="1" t="str">
        <f>TEXT(Calendar[[#This Row],[Date]],"aaaa")</f>
        <v>2024</v>
      </c>
      <c r="C1748" s="1" t="str">
        <f>"T"&amp;ROUNDUP(Calendar[[#This Row],[No_Mois]]/3,0)</f>
        <v>T4</v>
      </c>
      <c r="D1748">
        <f t="shared" si="29"/>
        <v>10</v>
      </c>
      <c r="E1748" s="2" t="str">
        <f>"M"&amp;Calendar[[#This Row],[No_Mois]]</f>
        <v>M10</v>
      </c>
      <c r="F1748" s="2" t="str">
        <f>Calendar[[#This Row],[Annee]]&amp;IF(LEN(Calendar[[#This Row],[No_Mois]])=1,"0"&amp;Calendar[[#This Row],[No_Mois]],Calendar[[#This Row],[No_Mois]])</f>
        <v>202410</v>
      </c>
      <c r="G1748" s="1" t="str">
        <f>TEXT(Calendar[[#This Row],[Date]],"mmmm")&amp;" "&amp;TEXT(Calendar[[#This Row],[Date]],"aa")</f>
        <v>octobre 24</v>
      </c>
      <c r="H1748" s="1" t="str">
        <f>TEXT(Calendar[[#This Row],[Date]],"mmm")&amp;" "&amp;TEXT(Calendar[[#This Row],[Date]],"aa")</f>
        <v>oct 24</v>
      </c>
      <c r="I1748" s="2" t="str">
        <f>"S"&amp;IF(LEN(_xlfn.ISOWEEKNUM(Calendar[[#This Row],[Date]]))=1,"0"&amp;_xlfn.ISOWEEKNUM(Calendar[[#This Row],[Date]]),_xlfn.ISOWEEKNUM(Calendar[[#This Row],[Date]]))</f>
        <v>S41</v>
      </c>
      <c r="J1748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8" s="2" t="str">
        <f>TEXT(Calendar[[#This Row],[Date]],"jjjj")</f>
        <v>samedi</v>
      </c>
      <c r="L1748" s="2">
        <f>WEEKDAY(Calendar[[#This Row],[Date]],2)</f>
        <v>6</v>
      </c>
      <c r="M1748" s="2">
        <f>DAY(Calendar[[#This Row],[Date]])</f>
        <v>12</v>
      </c>
      <c r="N1748" s="2">
        <f>Calendar[[#This Row],[Date]]-DATE(Calendar[[#This Row],[Annee]],1,1)+1</f>
        <v>286</v>
      </c>
      <c r="O1748" s="2" t="b">
        <f>IF(OR(Calendar[[#This Row],[Nom_Jour]]="Samedi",Calendar[[#This Row],[Nom_Jour]]="Dimanche"),TRUE)</f>
        <v>1</v>
      </c>
      <c r="P1748" s="1" t="b">
        <f>NOT(ISERROR(VLOOKUP(Calendar[[#This Row],[Date]],Fériés[Date Fériés],1,FALSE)))</f>
        <v>0</v>
      </c>
    </row>
    <row r="1749" spans="1:16" x14ac:dyDescent="0.3">
      <c r="A1749" s="1">
        <v>45578</v>
      </c>
      <c r="B1749" s="1" t="str">
        <f>TEXT(Calendar[[#This Row],[Date]],"aaaa")</f>
        <v>2024</v>
      </c>
      <c r="C1749" s="1" t="str">
        <f>"T"&amp;ROUNDUP(Calendar[[#This Row],[No_Mois]]/3,0)</f>
        <v>T4</v>
      </c>
      <c r="D1749">
        <f t="shared" si="29"/>
        <v>10</v>
      </c>
      <c r="E1749" s="2" t="str">
        <f>"M"&amp;Calendar[[#This Row],[No_Mois]]</f>
        <v>M10</v>
      </c>
      <c r="F1749" s="2" t="str">
        <f>Calendar[[#This Row],[Annee]]&amp;IF(LEN(Calendar[[#This Row],[No_Mois]])=1,"0"&amp;Calendar[[#This Row],[No_Mois]],Calendar[[#This Row],[No_Mois]])</f>
        <v>202410</v>
      </c>
      <c r="G1749" s="1" t="str">
        <f>TEXT(Calendar[[#This Row],[Date]],"mmmm")&amp;" "&amp;TEXT(Calendar[[#This Row],[Date]],"aa")</f>
        <v>octobre 24</v>
      </c>
      <c r="H1749" s="1" t="str">
        <f>TEXT(Calendar[[#This Row],[Date]],"mmm")&amp;" "&amp;TEXT(Calendar[[#This Row],[Date]],"aa")</f>
        <v>oct 24</v>
      </c>
      <c r="I1749" s="2" t="str">
        <f>"S"&amp;IF(LEN(_xlfn.ISOWEEKNUM(Calendar[[#This Row],[Date]]))=1,"0"&amp;_xlfn.ISOWEEKNUM(Calendar[[#This Row],[Date]]),_xlfn.ISOWEEKNUM(Calendar[[#This Row],[Date]]))</f>
        <v>S41</v>
      </c>
      <c r="J1749" s="2" t="str">
        <f>Calendar[[#This Row],[Annee]]&amp;"-"&amp;IF(LEN(_xlfn.ISOWEEKNUM(Calendar[[#This Row],[Date]]))=1,"0"&amp;_xlfn.ISOWEEKNUM(Calendar[[#This Row],[Date]]),_xlfn.ISOWEEKNUM(Calendar[[#This Row],[Date]]))</f>
        <v>2024-41</v>
      </c>
      <c r="K1749" s="2" t="str">
        <f>TEXT(Calendar[[#This Row],[Date]],"jjjj")</f>
        <v>dimanche</v>
      </c>
      <c r="L1749" s="2">
        <f>WEEKDAY(Calendar[[#This Row],[Date]],2)</f>
        <v>7</v>
      </c>
      <c r="M1749" s="2">
        <f>DAY(Calendar[[#This Row],[Date]])</f>
        <v>13</v>
      </c>
      <c r="N1749" s="2">
        <f>Calendar[[#This Row],[Date]]-DATE(Calendar[[#This Row],[Annee]],1,1)+1</f>
        <v>287</v>
      </c>
      <c r="O1749" s="2" t="b">
        <f>IF(OR(Calendar[[#This Row],[Nom_Jour]]="Samedi",Calendar[[#This Row],[Nom_Jour]]="Dimanche"),TRUE)</f>
        <v>1</v>
      </c>
      <c r="P1749" s="1" t="b">
        <f>NOT(ISERROR(VLOOKUP(Calendar[[#This Row],[Date]],Fériés[Date Fériés],1,FALSE)))</f>
        <v>0</v>
      </c>
    </row>
    <row r="1750" spans="1:16" x14ac:dyDescent="0.3">
      <c r="A1750" s="1">
        <v>45579</v>
      </c>
      <c r="B1750" s="1" t="str">
        <f>TEXT(Calendar[[#This Row],[Date]],"aaaa")</f>
        <v>2024</v>
      </c>
      <c r="C1750" s="1" t="str">
        <f>"T"&amp;ROUNDUP(Calendar[[#This Row],[No_Mois]]/3,0)</f>
        <v>T4</v>
      </c>
      <c r="D1750">
        <f t="shared" si="29"/>
        <v>10</v>
      </c>
      <c r="E1750" s="2" t="str">
        <f>"M"&amp;Calendar[[#This Row],[No_Mois]]</f>
        <v>M10</v>
      </c>
      <c r="F1750" s="2" t="str">
        <f>Calendar[[#This Row],[Annee]]&amp;IF(LEN(Calendar[[#This Row],[No_Mois]])=1,"0"&amp;Calendar[[#This Row],[No_Mois]],Calendar[[#This Row],[No_Mois]])</f>
        <v>202410</v>
      </c>
      <c r="G1750" s="1" t="str">
        <f>TEXT(Calendar[[#This Row],[Date]],"mmmm")&amp;" "&amp;TEXT(Calendar[[#This Row],[Date]],"aa")</f>
        <v>octobre 24</v>
      </c>
      <c r="H1750" s="1" t="str">
        <f>TEXT(Calendar[[#This Row],[Date]],"mmm")&amp;" "&amp;TEXT(Calendar[[#This Row],[Date]],"aa")</f>
        <v>oct 24</v>
      </c>
      <c r="I1750" s="2" t="str">
        <f>"S"&amp;IF(LEN(_xlfn.ISOWEEKNUM(Calendar[[#This Row],[Date]]))=1,"0"&amp;_xlfn.ISOWEEKNUM(Calendar[[#This Row],[Date]]),_xlfn.ISOWEEKNUM(Calendar[[#This Row],[Date]]))</f>
        <v>S42</v>
      </c>
      <c r="J1750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0" s="2" t="str">
        <f>TEXT(Calendar[[#This Row],[Date]],"jjjj")</f>
        <v>lundi</v>
      </c>
      <c r="L1750" s="2">
        <f>WEEKDAY(Calendar[[#This Row],[Date]],2)</f>
        <v>1</v>
      </c>
      <c r="M1750" s="2">
        <f>DAY(Calendar[[#This Row],[Date]])</f>
        <v>14</v>
      </c>
      <c r="N1750" s="2">
        <f>Calendar[[#This Row],[Date]]-DATE(Calendar[[#This Row],[Annee]],1,1)+1</f>
        <v>288</v>
      </c>
      <c r="O1750" s="2" t="b">
        <f>IF(OR(Calendar[[#This Row],[Nom_Jour]]="Samedi",Calendar[[#This Row],[Nom_Jour]]="Dimanche"),TRUE)</f>
        <v>0</v>
      </c>
      <c r="P1750" s="1" t="b">
        <f>NOT(ISERROR(VLOOKUP(Calendar[[#This Row],[Date]],Fériés[Date Fériés],1,FALSE)))</f>
        <v>0</v>
      </c>
    </row>
    <row r="1751" spans="1:16" x14ac:dyDescent="0.3">
      <c r="A1751" s="1">
        <v>45580</v>
      </c>
      <c r="B1751" s="1" t="str">
        <f>TEXT(Calendar[[#This Row],[Date]],"aaaa")</f>
        <v>2024</v>
      </c>
      <c r="C1751" s="1" t="str">
        <f>"T"&amp;ROUNDUP(Calendar[[#This Row],[No_Mois]]/3,0)</f>
        <v>T4</v>
      </c>
      <c r="D1751">
        <f t="shared" si="29"/>
        <v>10</v>
      </c>
      <c r="E1751" s="2" t="str">
        <f>"M"&amp;Calendar[[#This Row],[No_Mois]]</f>
        <v>M10</v>
      </c>
      <c r="F1751" s="2" t="str">
        <f>Calendar[[#This Row],[Annee]]&amp;IF(LEN(Calendar[[#This Row],[No_Mois]])=1,"0"&amp;Calendar[[#This Row],[No_Mois]],Calendar[[#This Row],[No_Mois]])</f>
        <v>202410</v>
      </c>
      <c r="G1751" s="1" t="str">
        <f>TEXT(Calendar[[#This Row],[Date]],"mmmm")&amp;" "&amp;TEXT(Calendar[[#This Row],[Date]],"aa")</f>
        <v>octobre 24</v>
      </c>
      <c r="H1751" s="1" t="str">
        <f>TEXT(Calendar[[#This Row],[Date]],"mmm")&amp;" "&amp;TEXT(Calendar[[#This Row],[Date]],"aa")</f>
        <v>oct 24</v>
      </c>
      <c r="I1751" s="2" t="str">
        <f>"S"&amp;IF(LEN(_xlfn.ISOWEEKNUM(Calendar[[#This Row],[Date]]))=1,"0"&amp;_xlfn.ISOWEEKNUM(Calendar[[#This Row],[Date]]),_xlfn.ISOWEEKNUM(Calendar[[#This Row],[Date]]))</f>
        <v>S42</v>
      </c>
      <c r="J1751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1" s="2" t="str">
        <f>TEXT(Calendar[[#This Row],[Date]],"jjjj")</f>
        <v>mardi</v>
      </c>
      <c r="L1751" s="2">
        <f>WEEKDAY(Calendar[[#This Row],[Date]],2)</f>
        <v>2</v>
      </c>
      <c r="M1751" s="2">
        <f>DAY(Calendar[[#This Row],[Date]])</f>
        <v>15</v>
      </c>
      <c r="N1751" s="2">
        <f>Calendar[[#This Row],[Date]]-DATE(Calendar[[#This Row],[Annee]],1,1)+1</f>
        <v>289</v>
      </c>
      <c r="O1751" s="2" t="b">
        <f>IF(OR(Calendar[[#This Row],[Nom_Jour]]="Samedi",Calendar[[#This Row],[Nom_Jour]]="Dimanche"),TRUE)</f>
        <v>0</v>
      </c>
      <c r="P1751" s="1" t="b">
        <f>NOT(ISERROR(VLOOKUP(Calendar[[#This Row],[Date]],Fériés[Date Fériés],1,FALSE)))</f>
        <v>0</v>
      </c>
    </row>
    <row r="1752" spans="1:16" x14ac:dyDescent="0.3">
      <c r="A1752" s="1">
        <v>45581</v>
      </c>
      <c r="B1752" s="1" t="str">
        <f>TEXT(Calendar[[#This Row],[Date]],"aaaa")</f>
        <v>2024</v>
      </c>
      <c r="C1752" s="1" t="str">
        <f>"T"&amp;ROUNDUP(Calendar[[#This Row],[No_Mois]]/3,0)</f>
        <v>T4</v>
      </c>
      <c r="D1752">
        <f t="shared" si="29"/>
        <v>10</v>
      </c>
      <c r="E1752" s="2" t="str">
        <f>"M"&amp;Calendar[[#This Row],[No_Mois]]</f>
        <v>M10</v>
      </c>
      <c r="F1752" s="2" t="str">
        <f>Calendar[[#This Row],[Annee]]&amp;IF(LEN(Calendar[[#This Row],[No_Mois]])=1,"0"&amp;Calendar[[#This Row],[No_Mois]],Calendar[[#This Row],[No_Mois]])</f>
        <v>202410</v>
      </c>
      <c r="G1752" s="1" t="str">
        <f>TEXT(Calendar[[#This Row],[Date]],"mmmm")&amp;" "&amp;TEXT(Calendar[[#This Row],[Date]],"aa")</f>
        <v>octobre 24</v>
      </c>
      <c r="H1752" s="1" t="str">
        <f>TEXT(Calendar[[#This Row],[Date]],"mmm")&amp;" "&amp;TEXT(Calendar[[#This Row],[Date]],"aa")</f>
        <v>oct 24</v>
      </c>
      <c r="I1752" s="2" t="str">
        <f>"S"&amp;IF(LEN(_xlfn.ISOWEEKNUM(Calendar[[#This Row],[Date]]))=1,"0"&amp;_xlfn.ISOWEEKNUM(Calendar[[#This Row],[Date]]),_xlfn.ISOWEEKNUM(Calendar[[#This Row],[Date]]))</f>
        <v>S42</v>
      </c>
      <c r="J1752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2" s="2" t="str">
        <f>TEXT(Calendar[[#This Row],[Date]],"jjjj")</f>
        <v>mercredi</v>
      </c>
      <c r="L1752" s="2">
        <f>WEEKDAY(Calendar[[#This Row],[Date]],2)</f>
        <v>3</v>
      </c>
      <c r="M1752" s="2">
        <f>DAY(Calendar[[#This Row],[Date]])</f>
        <v>16</v>
      </c>
      <c r="N1752" s="2">
        <f>Calendar[[#This Row],[Date]]-DATE(Calendar[[#This Row],[Annee]],1,1)+1</f>
        <v>290</v>
      </c>
      <c r="O1752" s="2" t="b">
        <f>IF(OR(Calendar[[#This Row],[Nom_Jour]]="Samedi",Calendar[[#This Row],[Nom_Jour]]="Dimanche"),TRUE)</f>
        <v>0</v>
      </c>
      <c r="P1752" s="1" t="b">
        <f>NOT(ISERROR(VLOOKUP(Calendar[[#This Row],[Date]],Fériés[Date Fériés],1,FALSE)))</f>
        <v>0</v>
      </c>
    </row>
    <row r="1753" spans="1:16" x14ac:dyDescent="0.3">
      <c r="A1753" s="1">
        <v>45582</v>
      </c>
      <c r="B1753" s="1" t="str">
        <f>TEXT(Calendar[[#This Row],[Date]],"aaaa")</f>
        <v>2024</v>
      </c>
      <c r="C1753" s="1" t="str">
        <f>"T"&amp;ROUNDUP(Calendar[[#This Row],[No_Mois]]/3,0)</f>
        <v>T4</v>
      </c>
      <c r="D1753">
        <f t="shared" si="29"/>
        <v>10</v>
      </c>
      <c r="E1753" s="2" t="str">
        <f>"M"&amp;Calendar[[#This Row],[No_Mois]]</f>
        <v>M10</v>
      </c>
      <c r="F1753" s="2" t="str">
        <f>Calendar[[#This Row],[Annee]]&amp;IF(LEN(Calendar[[#This Row],[No_Mois]])=1,"0"&amp;Calendar[[#This Row],[No_Mois]],Calendar[[#This Row],[No_Mois]])</f>
        <v>202410</v>
      </c>
      <c r="G1753" s="1" t="str">
        <f>TEXT(Calendar[[#This Row],[Date]],"mmmm")&amp;" "&amp;TEXT(Calendar[[#This Row],[Date]],"aa")</f>
        <v>octobre 24</v>
      </c>
      <c r="H1753" s="1" t="str">
        <f>TEXT(Calendar[[#This Row],[Date]],"mmm")&amp;" "&amp;TEXT(Calendar[[#This Row],[Date]],"aa")</f>
        <v>oct 24</v>
      </c>
      <c r="I1753" s="2" t="str">
        <f>"S"&amp;IF(LEN(_xlfn.ISOWEEKNUM(Calendar[[#This Row],[Date]]))=1,"0"&amp;_xlfn.ISOWEEKNUM(Calendar[[#This Row],[Date]]),_xlfn.ISOWEEKNUM(Calendar[[#This Row],[Date]]))</f>
        <v>S42</v>
      </c>
      <c r="J1753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3" s="2" t="str">
        <f>TEXT(Calendar[[#This Row],[Date]],"jjjj")</f>
        <v>jeudi</v>
      </c>
      <c r="L1753" s="2">
        <f>WEEKDAY(Calendar[[#This Row],[Date]],2)</f>
        <v>4</v>
      </c>
      <c r="M1753" s="2">
        <f>DAY(Calendar[[#This Row],[Date]])</f>
        <v>17</v>
      </c>
      <c r="N1753" s="2">
        <f>Calendar[[#This Row],[Date]]-DATE(Calendar[[#This Row],[Annee]],1,1)+1</f>
        <v>291</v>
      </c>
      <c r="O1753" s="2" t="b">
        <f>IF(OR(Calendar[[#This Row],[Nom_Jour]]="Samedi",Calendar[[#This Row],[Nom_Jour]]="Dimanche"),TRUE)</f>
        <v>0</v>
      </c>
      <c r="P1753" s="1" t="b">
        <f>NOT(ISERROR(VLOOKUP(Calendar[[#This Row],[Date]],Fériés[Date Fériés],1,FALSE)))</f>
        <v>0</v>
      </c>
    </row>
    <row r="1754" spans="1:16" x14ac:dyDescent="0.3">
      <c r="A1754" s="1">
        <v>45583</v>
      </c>
      <c r="B1754" s="1" t="str">
        <f>TEXT(Calendar[[#This Row],[Date]],"aaaa")</f>
        <v>2024</v>
      </c>
      <c r="C1754" s="1" t="str">
        <f>"T"&amp;ROUNDUP(Calendar[[#This Row],[No_Mois]]/3,0)</f>
        <v>T4</v>
      </c>
      <c r="D1754">
        <f t="shared" si="29"/>
        <v>10</v>
      </c>
      <c r="E1754" s="2" t="str">
        <f>"M"&amp;Calendar[[#This Row],[No_Mois]]</f>
        <v>M10</v>
      </c>
      <c r="F1754" s="2" t="str">
        <f>Calendar[[#This Row],[Annee]]&amp;IF(LEN(Calendar[[#This Row],[No_Mois]])=1,"0"&amp;Calendar[[#This Row],[No_Mois]],Calendar[[#This Row],[No_Mois]])</f>
        <v>202410</v>
      </c>
      <c r="G1754" s="1" t="str">
        <f>TEXT(Calendar[[#This Row],[Date]],"mmmm")&amp;" "&amp;TEXT(Calendar[[#This Row],[Date]],"aa")</f>
        <v>octobre 24</v>
      </c>
      <c r="H1754" s="1" t="str">
        <f>TEXT(Calendar[[#This Row],[Date]],"mmm")&amp;" "&amp;TEXT(Calendar[[#This Row],[Date]],"aa")</f>
        <v>oct 24</v>
      </c>
      <c r="I1754" s="2" t="str">
        <f>"S"&amp;IF(LEN(_xlfn.ISOWEEKNUM(Calendar[[#This Row],[Date]]))=1,"0"&amp;_xlfn.ISOWEEKNUM(Calendar[[#This Row],[Date]]),_xlfn.ISOWEEKNUM(Calendar[[#This Row],[Date]]))</f>
        <v>S42</v>
      </c>
      <c r="J1754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4" s="2" t="str">
        <f>TEXT(Calendar[[#This Row],[Date]],"jjjj")</f>
        <v>vendredi</v>
      </c>
      <c r="L1754" s="2">
        <f>WEEKDAY(Calendar[[#This Row],[Date]],2)</f>
        <v>5</v>
      </c>
      <c r="M1754" s="2">
        <f>DAY(Calendar[[#This Row],[Date]])</f>
        <v>18</v>
      </c>
      <c r="N1754" s="2">
        <f>Calendar[[#This Row],[Date]]-DATE(Calendar[[#This Row],[Annee]],1,1)+1</f>
        <v>292</v>
      </c>
      <c r="O1754" s="2" t="b">
        <f>IF(OR(Calendar[[#This Row],[Nom_Jour]]="Samedi",Calendar[[#This Row],[Nom_Jour]]="Dimanche"),TRUE)</f>
        <v>0</v>
      </c>
      <c r="P1754" s="1" t="b">
        <f>NOT(ISERROR(VLOOKUP(Calendar[[#This Row],[Date]],Fériés[Date Fériés],1,FALSE)))</f>
        <v>0</v>
      </c>
    </row>
    <row r="1755" spans="1:16" x14ac:dyDescent="0.3">
      <c r="A1755" s="1">
        <v>45584</v>
      </c>
      <c r="B1755" s="1" t="str">
        <f>TEXT(Calendar[[#This Row],[Date]],"aaaa")</f>
        <v>2024</v>
      </c>
      <c r="C1755" s="1" t="str">
        <f>"T"&amp;ROUNDUP(Calendar[[#This Row],[No_Mois]]/3,0)</f>
        <v>T4</v>
      </c>
      <c r="D1755">
        <f t="shared" si="29"/>
        <v>10</v>
      </c>
      <c r="E1755" s="2" t="str">
        <f>"M"&amp;Calendar[[#This Row],[No_Mois]]</f>
        <v>M10</v>
      </c>
      <c r="F1755" s="2" t="str">
        <f>Calendar[[#This Row],[Annee]]&amp;IF(LEN(Calendar[[#This Row],[No_Mois]])=1,"0"&amp;Calendar[[#This Row],[No_Mois]],Calendar[[#This Row],[No_Mois]])</f>
        <v>202410</v>
      </c>
      <c r="G1755" s="1" t="str">
        <f>TEXT(Calendar[[#This Row],[Date]],"mmmm")&amp;" "&amp;TEXT(Calendar[[#This Row],[Date]],"aa")</f>
        <v>octobre 24</v>
      </c>
      <c r="H1755" s="1" t="str">
        <f>TEXT(Calendar[[#This Row],[Date]],"mmm")&amp;" "&amp;TEXT(Calendar[[#This Row],[Date]],"aa")</f>
        <v>oct 24</v>
      </c>
      <c r="I1755" s="2" t="str">
        <f>"S"&amp;IF(LEN(_xlfn.ISOWEEKNUM(Calendar[[#This Row],[Date]]))=1,"0"&amp;_xlfn.ISOWEEKNUM(Calendar[[#This Row],[Date]]),_xlfn.ISOWEEKNUM(Calendar[[#This Row],[Date]]))</f>
        <v>S42</v>
      </c>
      <c r="J1755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5" s="2" t="str">
        <f>TEXT(Calendar[[#This Row],[Date]],"jjjj")</f>
        <v>samedi</v>
      </c>
      <c r="L1755" s="2">
        <f>WEEKDAY(Calendar[[#This Row],[Date]],2)</f>
        <v>6</v>
      </c>
      <c r="M1755" s="2">
        <f>DAY(Calendar[[#This Row],[Date]])</f>
        <v>19</v>
      </c>
      <c r="N1755" s="2">
        <f>Calendar[[#This Row],[Date]]-DATE(Calendar[[#This Row],[Annee]],1,1)+1</f>
        <v>293</v>
      </c>
      <c r="O1755" s="2" t="b">
        <f>IF(OR(Calendar[[#This Row],[Nom_Jour]]="Samedi",Calendar[[#This Row],[Nom_Jour]]="Dimanche"),TRUE)</f>
        <v>1</v>
      </c>
      <c r="P1755" s="1" t="b">
        <f>NOT(ISERROR(VLOOKUP(Calendar[[#This Row],[Date]],Fériés[Date Fériés],1,FALSE)))</f>
        <v>0</v>
      </c>
    </row>
    <row r="1756" spans="1:16" x14ac:dyDescent="0.3">
      <c r="A1756" s="1">
        <v>45585</v>
      </c>
      <c r="B1756" s="1" t="str">
        <f>TEXT(Calendar[[#This Row],[Date]],"aaaa")</f>
        <v>2024</v>
      </c>
      <c r="C1756" s="1" t="str">
        <f>"T"&amp;ROUNDUP(Calendar[[#This Row],[No_Mois]]/3,0)</f>
        <v>T4</v>
      </c>
      <c r="D1756">
        <f t="shared" si="29"/>
        <v>10</v>
      </c>
      <c r="E1756" s="2" t="str">
        <f>"M"&amp;Calendar[[#This Row],[No_Mois]]</f>
        <v>M10</v>
      </c>
      <c r="F1756" s="2" t="str">
        <f>Calendar[[#This Row],[Annee]]&amp;IF(LEN(Calendar[[#This Row],[No_Mois]])=1,"0"&amp;Calendar[[#This Row],[No_Mois]],Calendar[[#This Row],[No_Mois]])</f>
        <v>202410</v>
      </c>
      <c r="G1756" s="1" t="str">
        <f>TEXT(Calendar[[#This Row],[Date]],"mmmm")&amp;" "&amp;TEXT(Calendar[[#This Row],[Date]],"aa")</f>
        <v>octobre 24</v>
      </c>
      <c r="H1756" s="1" t="str">
        <f>TEXT(Calendar[[#This Row],[Date]],"mmm")&amp;" "&amp;TEXT(Calendar[[#This Row],[Date]],"aa")</f>
        <v>oct 24</v>
      </c>
      <c r="I1756" s="2" t="str">
        <f>"S"&amp;IF(LEN(_xlfn.ISOWEEKNUM(Calendar[[#This Row],[Date]]))=1,"0"&amp;_xlfn.ISOWEEKNUM(Calendar[[#This Row],[Date]]),_xlfn.ISOWEEKNUM(Calendar[[#This Row],[Date]]))</f>
        <v>S42</v>
      </c>
      <c r="J1756" s="2" t="str">
        <f>Calendar[[#This Row],[Annee]]&amp;"-"&amp;IF(LEN(_xlfn.ISOWEEKNUM(Calendar[[#This Row],[Date]]))=1,"0"&amp;_xlfn.ISOWEEKNUM(Calendar[[#This Row],[Date]]),_xlfn.ISOWEEKNUM(Calendar[[#This Row],[Date]]))</f>
        <v>2024-42</v>
      </c>
      <c r="K1756" s="2" t="str">
        <f>TEXT(Calendar[[#This Row],[Date]],"jjjj")</f>
        <v>dimanche</v>
      </c>
      <c r="L1756" s="2">
        <f>WEEKDAY(Calendar[[#This Row],[Date]],2)</f>
        <v>7</v>
      </c>
      <c r="M1756" s="2">
        <f>DAY(Calendar[[#This Row],[Date]])</f>
        <v>20</v>
      </c>
      <c r="N1756" s="2">
        <f>Calendar[[#This Row],[Date]]-DATE(Calendar[[#This Row],[Annee]],1,1)+1</f>
        <v>294</v>
      </c>
      <c r="O1756" s="2" t="b">
        <f>IF(OR(Calendar[[#This Row],[Nom_Jour]]="Samedi",Calendar[[#This Row],[Nom_Jour]]="Dimanche"),TRUE)</f>
        <v>1</v>
      </c>
      <c r="P1756" s="1" t="b">
        <f>NOT(ISERROR(VLOOKUP(Calendar[[#This Row],[Date]],Fériés[Date Fériés],1,FALSE)))</f>
        <v>0</v>
      </c>
    </row>
    <row r="1757" spans="1:16" x14ac:dyDescent="0.3">
      <c r="A1757" s="1">
        <v>45586</v>
      </c>
      <c r="B1757" s="1" t="str">
        <f>TEXT(Calendar[[#This Row],[Date]],"aaaa")</f>
        <v>2024</v>
      </c>
      <c r="C1757" s="1" t="str">
        <f>"T"&amp;ROUNDUP(Calendar[[#This Row],[No_Mois]]/3,0)</f>
        <v>T4</v>
      </c>
      <c r="D1757">
        <f t="shared" si="29"/>
        <v>10</v>
      </c>
      <c r="E1757" s="2" t="str">
        <f>"M"&amp;Calendar[[#This Row],[No_Mois]]</f>
        <v>M10</v>
      </c>
      <c r="F1757" s="2" t="str">
        <f>Calendar[[#This Row],[Annee]]&amp;IF(LEN(Calendar[[#This Row],[No_Mois]])=1,"0"&amp;Calendar[[#This Row],[No_Mois]],Calendar[[#This Row],[No_Mois]])</f>
        <v>202410</v>
      </c>
      <c r="G1757" s="1" t="str">
        <f>TEXT(Calendar[[#This Row],[Date]],"mmmm")&amp;" "&amp;TEXT(Calendar[[#This Row],[Date]],"aa")</f>
        <v>octobre 24</v>
      </c>
      <c r="H1757" s="1" t="str">
        <f>TEXT(Calendar[[#This Row],[Date]],"mmm")&amp;" "&amp;TEXT(Calendar[[#This Row],[Date]],"aa")</f>
        <v>oct 24</v>
      </c>
      <c r="I1757" s="2" t="str">
        <f>"S"&amp;IF(LEN(_xlfn.ISOWEEKNUM(Calendar[[#This Row],[Date]]))=1,"0"&amp;_xlfn.ISOWEEKNUM(Calendar[[#This Row],[Date]]),_xlfn.ISOWEEKNUM(Calendar[[#This Row],[Date]]))</f>
        <v>S43</v>
      </c>
      <c r="J1757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57" s="2" t="str">
        <f>TEXT(Calendar[[#This Row],[Date]],"jjjj")</f>
        <v>lundi</v>
      </c>
      <c r="L1757" s="2">
        <f>WEEKDAY(Calendar[[#This Row],[Date]],2)</f>
        <v>1</v>
      </c>
      <c r="M1757" s="2">
        <f>DAY(Calendar[[#This Row],[Date]])</f>
        <v>21</v>
      </c>
      <c r="N1757" s="2">
        <f>Calendar[[#This Row],[Date]]-DATE(Calendar[[#This Row],[Annee]],1,1)+1</f>
        <v>295</v>
      </c>
      <c r="O1757" s="2" t="b">
        <f>IF(OR(Calendar[[#This Row],[Nom_Jour]]="Samedi",Calendar[[#This Row],[Nom_Jour]]="Dimanche"),TRUE)</f>
        <v>0</v>
      </c>
      <c r="P1757" s="1" t="b">
        <f>NOT(ISERROR(VLOOKUP(Calendar[[#This Row],[Date]],Fériés[Date Fériés],1,FALSE)))</f>
        <v>0</v>
      </c>
    </row>
    <row r="1758" spans="1:16" x14ac:dyDescent="0.3">
      <c r="A1758" s="1">
        <v>45587</v>
      </c>
      <c r="B1758" s="1" t="str">
        <f>TEXT(Calendar[[#This Row],[Date]],"aaaa")</f>
        <v>2024</v>
      </c>
      <c r="C1758" s="1" t="str">
        <f>"T"&amp;ROUNDUP(Calendar[[#This Row],[No_Mois]]/3,0)</f>
        <v>T4</v>
      </c>
      <c r="D1758">
        <f t="shared" si="29"/>
        <v>10</v>
      </c>
      <c r="E1758" s="2" t="str">
        <f>"M"&amp;Calendar[[#This Row],[No_Mois]]</f>
        <v>M10</v>
      </c>
      <c r="F1758" s="2" t="str">
        <f>Calendar[[#This Row],[Annee]]&amp;IF(LEN(Calendar[[#This Row],[No_Mois]])=1,"0"&amp;Calendar[[#This Row],[No_Mois]],Calendar[[#This Row],[No_Mois]])</f>
        <v>202410</v>
      </c>
      <c r="G1758" s="1" t="str">
        <f>TEXT(Calendar[[#This Row],[Date]],"mmmm")&amp;" "&amp;TEXT(Calendar[[#This Row],[Date]],"aa")</f>
        <v>octobre 24</v>
      </c>
      <c r="H1758" s="1" t="str">
        <f>TEXT(Calendar[[#This Row],[Date]],"mmm")&amp;" "&amp;TEXT(Calendar[[#This Row],[Date]],"aa")</f>
        <v>oct 24</v>
      </c>
      <c r="I1758" s="2" t="str">
        <f>"S"&amp;IF(LEN(_xlfn.ISOWEEKNUM(Calendar[[#This Row],[Date]]))=1,"0"&amp;_xlfn.ISOWEEKNUM(Calendar[[#This Row],[Date]]),_xlfn.ISOWEEKNUM(Calendar[[#This Row],[Date]]))</f>
        <v>S43</v>
      </c>
      <c r="J1758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58" s="2" t="str">
        <f>TEXT(Calendar[[#This Row],[Date]],"jjjj")</f>
        <v>mardi</v>
      </c>
      <c r="L1758" s="2">
        <f>WEEKDAY(Calendar[[#This Row],[Date]],2)</f>
        <v>2</v>
      </c>
      <c r="M1758" s="2">
        <f>DAY(Calendar[[#This Row],[Date]])</f>
        <v>22</v>
      </c>
      <c r="N1758" s="2">
        <f>Calendar[[#This Row],[Date]]-DATE(Calendar[[#This Row],[Annee]],1,1)+1</f>
        <v>296</v>
      </c>
      <c r="O1758" s="2" t="b">
        <f>IF(OR(Calendar[[#This Row],[Nom_Jour]]="Samedi",Calendar[[#This Row],[Nom_Jour]]="Dimanche"),TRUE)</f>
        <v>0</v>
      </c>
      <c r="P1758" s="1" t="b">
        <f>NOT(ISERROR(VLOOKUP(Calendar[[#This Row],[Date]],Fériés[Date Fériés],1,FALSE)))</f>
        <v>0</v>
      </c>
    </row>
    <row r="1759" spans="1:16" x14ac:dyDescent="0.3">
      <c r="A1759" s="1">
        <v>45588</v>
      </c>
      <c r="B1759" s="1" t="str">
        <f>TEXT(Calendar[[#This Row],[Date]],"aaaa")</f>
        <v>2024</v>
      </c>
      <c r="C1759" s="1" t="str">
        <f>"T"&amp;ROUNDUP(Calendar[[#This Row],[No_Mois]]/3,0)</f>
        <v>T4</v>
      </c>
      <c r="D1759">
        <f t="shared" si="29"/>
        <v>10</v>
      </c>
      <c r="E1759" s="2" t="str">
        <f>"M"&amp;Calendar[[#This Row],[No_Mois]]</f>
        <v>M10</v>
      </c>
      <c r="F1759" s="2" t="str">
        <f>Calendar[[#This Row],[Annee]]&amp;IF(LEN(Calendar[[#This Row],[No_Mois]])=1,"0"&amp;Calendar[[#This Row],[No_Mois]],Calendar[[#This Row],[No_Mois]])</f>
        <v>202410</v>
      </c>
      <c r="G1759" s="1" t="str">
        <f>TEXT(Calendar[[#This Row],[Date]],"mmmm")&amp;" "&amp;TEXT(Calendar[[#This Row],[Date]],"aa")</f>
        <v>octobre 24</v>
      </c>
      <c r="H1759" s="1" t="str">
        <f>TEXT(Calendar[[#This Row],[Date]],"mmm")&amp;" "&amp;TEXT(Calendar[[#This Row],[Date]],"aa")</f>
        <v>oct 24</v>
      </c>
      <c r="I1759" s="2" t="str">
        <f>"S"&amp;IF(LEN(_xlfn.ISOWEEKNUM(Calendar[[#This Row],[Date]]))=1,"0"&amp;_xlfn.ISOWEEKNUM(Calendar[[#This Row],[Date]]),_xlfn.ISOWEEKNUM(Calendar[[#This Row],[Date]]))</f>
        <v>S43</v>
      </c>
      <c r="J1759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59" s="2" t="str">
        <f>TEXT(Calendar[[#This Row],[Date]],"jjjj")</f>
        <v>mercredi</v>
      </c>
      <c r="L1759" s="2">
        <f>WEEKDAY(Calendar[[#This Row],[Date]],2)</f>
        <v>3</v>
      </c>
      <c r="M1759" s="2">
        <f>DAY(Calendar[[#This Row],[Date]])</f>
        <v>23</v>
      </c>
      <c r="N1759" s="2">
        <f>Calendar[[#This Row],[Date]]-DATE(Calendar[[#This Row],[Annee]],1,1)+1</f>
        <v>297</v>
      </c>
      <c r="O1759" s="2" t="b">
        <f>IF(OR(Calendar[[#This Row],[Nom_Jour]]="Samedi",Calendar[[#This Row],[Nom_Jour]]="Dimanche"),TRUE)</f>
        <v>0</v>
      </c>
      <c r="P1759" s="1" t="b">
        <f>NOT(ISERROR(VLOOKUP(Calendar[[#This Row],[Date]],Fériés[Date Fériés],1,FALSE)))</f>
        <v>0</v>
      </c>
    </row>
    <row r="1760" spans="1:16" x14ac:dyDescent="0.3">
      <c r="A1760" s="1">
        <v>45589</v>
      </c>
      <c r="B1760" s="1" t="str">
        <f>TEXT(Calendar[[#This Row],[Date]],"aaaa")</f>
        <v>2024</v>
      </c>
      <c r="C1760" s="1" t="str">
        <f>"T"&amp;ROUNDUP(Calendar[[#This Row],[No_Mois]]/3,0)</f>
        <v>T4</v>
      </c>
      <c r="D1760">
        <f t="shared" si="29"/>
        <v>10</v>
      </c>
      <c r="E1760" s="2" t="str">
        <f>"M"&amp;Calendar[[#This Row],[No_Mois]]</f>
        <v>M10</v>
      </c>
      <c r="F1760" s="2" t="str">
        <f>Calendar[[#This Row],[Annee]]&amp;IF(LEN(Calendar[[#This Row],[No_Mois]])=1,"0"&amp;Calendar[[#This Row],[No_Mois]],Calendar[[#This Row],[No_Mois]])</f>
        <v>202410</v>
      </c>
      <c r="G1760" s="1" t="str">
        <f>TEXT(Calendar[[#This Row],[Date]],"mmmm")&amp;" "&amp;TEXT(Calendar[[#This Row],[Date]],"aa")</f>
        <v>octobre 24</v>
      </c>
      <c r="H1760" s="1" t="str">
        <f>TEXT(Calendar[[#This Row],[Date]],"mmm")&amp;" "&amp;TEXT(Calendar[[#This Row],[Date]],"aa")</f>
        <v>oct 24</v>
      </c>
      <c r="I1760" s="2" t="str">
        <f>"S"&amp;IF(LEN(_xlfn.ISOWEEKNUM(Calendar[[#This Row],[Date]]))=1,"0"&amp;_xlfn.ISOWEEKNUM(Calendar[[#This Row],[Date]]),_xlfn.ISOWEEKNUM(Calendar[[#This Row],[Date]]))</f>
        <v>S43</v>
      </c>
      <c r="J1760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60" s="2" t="str">
        <f>TEXT(Calendar[[#This Row],[Date]],"jjjj")</f>
        <v>jeudi</v>
      </c>
      <c r="L1760" s="2">
        <f>WEEKDAY(Calendar[[#This Row],[Date]],2)</f>
        <v>4</v>
      </c>
      <c r="M1760" s="2">
        <f>DAY(Calendar[[#This Row],[Date]])</f>
        <v>24</v>
      </c>
      <c r="N1760" s="2">
        <f>Calendar[[#This Row],[Date]]-DATE(Calendar[[#This Row],[Annee]],1,1)+1</f>
        <v>298</v>
      </c>
      <c r="O1760" s="2" t="b">
        <f>IF(OR(Calendar[[#This Row],[Nom_Jour]]="Samedi",Calendar[[#This Row],[Nom_Jour]]="Dimanche"),TRUE)</f>
        <v>0</v>
      </c>
      <c r="P1760" s="1" t="b">
        <f>NOT(ISERROR(VLOOKUP(Calendar[[#This Row],[Date]],Fériés[Date Fériés],1,FALSE)))</f>
        <v>0</v>
      </c>
    </row>
    <row r="1761" spans="1:16" x14ac:dyDescent="0.3">
      <c r="A1761" s="1">
        <v>45590</v>
      </c>
      <c r="B1761" s="1" t="str">
        <f>TEXT(Calendar[[#This Row],[Date]],"aaaa")</f>
        <v>2024</v>
      </c>
      <c r="C1761" s="1" t="str">
        <f>"T"&amp;ROUNDUP(Calendar[[#This Row],[No_Mois]]/3,0)</f>
        <v>T4</v>
      </c>
      <c r="D1761">
        <f t="shared" si="29"/>
        <v>10</v>
      </c>
      <c r="E1761" s="2" t="str">
        <f>"M"&amp;Calendar[[#This Row],[No_Mois]]</f>
        <v>M10</v>
      </c>
      <c r="F1761" s="2" t="str">
        <f>Calendar[[#This Row],[Annee]]&amp;IF(LEN(Calendar[[#This Row],[No_Mois]])=1,"0"&amp;Calendar[[#This Row],[No_Mois]],Calendar[[#This Row],[No_Mois]])</f>
        <v>202410</v>
      </c>
      <c r="G1761" s="1" t="str">
        <f>TEXT(Calendar[[#This Row],[Date]],"mmmm")&amp;" "&amp;TEXT(Calendar[[#This Row],[Date]],"aa")</f>
        <v>octobre 24</v>
      </c>
      <c r="H1761" s="1" t="str">
        <f>TEXT(Calendar[[#This Row],[Date]],"mmm")&amp;" "&amp;TEXT(Calendar[[#This Row],[Date]],"aa")</f>
        <v>oct 24</v>
      </c>
      <c r="I1761" s="2" t="str">
        <f>"S"&amp;IF(LEN(_xlfn.ISOWEEKNUM(Calendar[[#This Row],[Date]]))=1,"0"&amp;_xlfn.ISOWEEKNUM(Calendar[[#This Row],[Date]]),_xlfn.ISOWEEKNUM(Calendar[[#This Row],[Date]]))</f>
        <v>S43</v>
      </c>
      <c r="J1761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61" s="2" t="str">
        <f>TEXT(Calendar[[#This Row],[Date]],"jjjj")</f>
        <v>vendredi</v>
      </c>
      <c r="L1761" s="2">
        <f>WEEKDAY(Calendar[[#This Row],[Date]],2)</f>
        <v>5</v>
      </c>
      <c r="M1761" s="2">
        <f>DAY(Calendar[[#This Row],[Date]])</f>
        <v>25</v>
      </c>
      <c r="N1761" s="2">
        <f>Calendar[[#This Row],[Date]]-DATE(Calendar[[#This Row],[Annee]],1,1)+1</f>
        <v>299</v>
      </c>
      <c r="O1761" s="2" t="b">
        <f>IF(OR(Calendar[[#This Row],[Nom_Jour]]="Samedi",Calendar[[#This Row],[Nom_Jour]]="Dimanche"),TRUE)</f>
        <v>0</v>
      </c>
      <c r="P1761" s="1" t="b">
        <f>NOT(ISERROR(VLOOKUP(Calendar[[#This Row],[Date]],Fériés[Date Fériés],1,FALSE)))</f>
        <v>0</v>
      </c>
    </row>
    <row r="1762" spans="1:16" x14ac:dyDescent="0.3">
      <c r="A1762" s="1">
        <v>45591</v>
      </c>
      <c r="B1762" s="1" t="str">
        <f>TEXT(Calendar[[#This Row],[Date]],"aaaa")</f>
        <v>2024</v>
      </c>
      <c r="C1762" s="1" t="str">
        <f>"T"&amp;ROUNDUP(Calendar[[#This Row],[No_Mois]]/3,0)</f>
        <v>T4</v>
      </c>
      <c r="D1762">
        <f t="shared" si="29"/>
        <v>10</v>
      </c>
      <c r="E1762" s="2" t="str">
        <f>"M"&amp;Calendar[[#This Row],[No_Mois]]</f>
        <v>M10</v>
      </c>
      <c r="F1762" s="2" t="str">
        <f>Calendar[[#This Row],[Annee]]&amp;IF(LEN(Calendar[[#This Row],[No_Mois]])=1,"0"&amp;Calendar[[#This Row],[No_Mois]],Calendar[[#This Row],[No_Mois]])</f>
        <v>202410</v>
      </c>
      <c r="G1762" s="1" t="str">
        <f>TEXT(Calendar[[#This Row],[Date]],"mmmm")&amp;" "&amp;TEXT(Calendar[[#This Row],[Date]],"aa")</f>
        <v>octobre 24</v>
      </c>
      <c r="H1762" s="1" t="str">
        <f>TEXT(Calendar[[#This Row],[Date]],"mmm")&amp;" "&amp;TEXT(Calendar[[#This Row],[Date]],"aa")</f>
        <v>oct 24</v>
      </c>
      <c r="I1762" s="2" t="str">
        <f>"S"&amp;IF(LEN(_xlfn.ISOWEEKNUM(Calendar[[#This Row],[Date]]))=1,"0"&amp;_xlfn.ISOWEEKNUM(Calendar[[#This Row],[Date]]),_xlfn.ISOWEEKNUM(Calendar[[#This Row],[Date]]))</f>
        <v>S43</v>
      </c>
      <c r="J1762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62" s="2" t="str">
        <f>TEXT(Calendar[[#This Row],[Date]],"jjjj")</f>
        <v>samedi</v>
      </c>
      <c r="L1762" s="2">
        <f>WEEKDAY(Calendar[[#This Row],[Date]],2)</f>
        <v>6</v>
      </c>
      <c r="M1762" s="2">
        <f>DAY(Calendar[[#This Row],[Date]])</f>
        <v>26</v>
      </c>
      <c r="N1762" s="2">
        <f>Calendar[[#This Row],[Date]]-DATE(Calendar[[#This Row],[Annee]],1,1)+1</f>
        <v>300</v>
      </c>
      <c r="O1762" s="2" t="b">
        <f>IF(OR(Calendar[[#This Row],[Nom_Jour]]="Samedi",Calendar[[#This Row],[Nom_Jour]]="Dimanche"),TRUE)</f>
        <v>1</v>
      </c>
      <c r="P1762" s="1" t="b">
        <f>NOT(ISERROR(VLOOKUP(Calendar[[#This Row],[Date]],Fériés[Date Fériés],1,FALSE)))</f>
        <v>0</v>
      </c>
    </row>
    <row r="1763" spans="1:16" x14ac:dyDescent="0.3">
      <c r="A1763" s="1">
        <v>45592</v>
      </c>
      <c r="B1763" s="1" t="str">
        <f>TEXT(Calendar[[#This Row],[Date]],"aaaa")</f>
        <v>2024</v>
      </c>
      <c r="C1763" s="1" t="str">
        <f>"T"&amp;ROUNDUP(Calendar[[#This Row],[No_Mois]]/3,0)</f>
        <v>T4</v>
      </c>
      <c r="D1763">
        <f t="shared" si="29"/>
        <v>10</v>
      </c>
      <c r="E1763" s="2" t="str">
        <f>"M"&amp;Calendar[[#This Row],[No_Mois]]</f>
        <v>M10</v>
      </c>
      <c r="F1763" s="2" t="str">
        <f>Calendar[[#This Row],[Annee]]&amp;IF(LEN(Calendar[[#This Row],[No_Mois]])=1,"0"&amp;Calendar[[#This Row],[No_Mois]],Calendar[[#This Row],[No_Mois]])</f>
        <v>202410</v>
      </c>
      <c r="G1763" s="1" t="str">
        <f>TEXT(Calendar[[#This Row],[Date]],"mmmm")&amp;" "&amp;TEXT(Calendar[[#This Row],[Date]],"aa")</f>
        <v>octobre 24</v>
      </c>
      <c r="H1763" s="1" t="str">
        <f>TEXT(Calendar[[#This Row],[Date]],"mmm")&amp;" "&amp;TEXT(Calendar[[#This Row],[Date]],"aa")</f>
        <v>oct 24</v>
      </c>
      <c r="I1763" s="2" t="str">
        <f>"S"&amp;IF(LEN(_xlfn.ISOWEEKNUM(Calendar[[#This Row],[Date]]))=1,"0"&amp;_xlfn.ISOWEEKNUM(Calendar[[#This Row],[Date]]),_xlfn.ISOWEEKNUM(Calendar[[#This Row],[Date]]))</f>
        <v>S43</v>
      </c>
      <c r="J1763" s="2" t="str">
        <f>Calendar[[#This Row],[Annee]]&amp;"-"&amp;IF(LEN(_xlfn.ISOWEEKNUM(Calendar[[#This Row],[Date]]))=1,"0"&amp;_xlfn.ISOWEEKNUM(Calendar[[#This Row],[Date]]),_xlfn.ISOWEEKNUM(Calendar[[#This Row],[Date]]))</f>
        <v>2024-43</v>
      </c>
      <c r="K1763" s="2" t="str">
        <f>TEXT(Calendar[[#This Row],[Date]],"jjjj")</f>
        <v>dimanche</v>
      </c>
      <c r="L1763" s="2">
        <f>WEEKDAY(Calendar[[#This Row],[Date]],2)</f>
        <v>7</v>
      </c>
      <c r="M1763" s="2">
        <f>DAY(Calendar[[#This Row],[Date]])</f>
        <v>27</v>
      </c>
      <c r="N1763" s="2">
        <f>Calendar[[#This Row],[Date]]-DATE(Calendar[[#This Row],[Annee]],1,1)+1</f>
        <v>301</v>
      </c>
      <c r="O1763" s="2" t="b">
        <f>IF(OR(Calendar[[#This Row],[Nom_Jour]]="Samedi",Calendar[[#This Row],[Nom_Jour]]="Dimanche"),TRUE)</f>
        <v>1</v>
      </c>
      <c r="P1763" s="1" t="b">
        <f>NOT(ISERROR(VLOOKUP(Calendar[[#This Row],[Date]],Fériés[Date Fériés],1,FALSE)))</f>
        <v>0</v>
      </c>
    </row>
    <row r="1764" spans="1:16" x14ac:dyDescent="0.3">
      <c r="A1764" s="1">
        <v>45593</v>
      </c>
      <c r="B1764" s="1" t="str">
        <f>TEXT(Calendar[[#This Row],[Date]],"aaaa")</f>
        <v>2024</v>
      </c>
      <c r="C1764" s="1" t="str">
        <f>"T"&amp;ROUNDUP(Calendar[[#This Row],[No_Mois]]/3,0)</f>
        <v>T4</v>
      </c>
      <c r="D1764">
        <f t="shared" si="29"/>
        <v>10</v>
      </c>
      <c r="E1764" s="2" t="str">
        <f>"M"&amp;Calendar[[#This Row],[No_Mois]]</f>
        <v>M10</v>
      </c>
      <c r="F1764" s="2" t="str">
        <f>Calendar[[#This Row],[Annee]]&amp;IF(LEN(Calendar[[#This Row],[No_Mois]])=1,"0"&amp;Calendar[[#This Row],[No_Mois]],Calendar[[#This Row],[No_Mois]])</f>
        <v>202410</v>
      </c>
      <c r="G1764" s="1" t="str">
        <f>TEXT(Calendar[[#This Row],[Date]],"mmmm")&amp;" "&amp;TEXT(Calendar[[#This Row],[Date]],"aa")</f>
        <v>octobre 24</v>
      </c>
      <c r="H1764" s="1" t="str">
        <f>TEXT(Calendar[[#This Row],[Date]],"mmm")&amp;" "&amp;TEXT(Calendar[[#This Row],[Date]],"aa")</f>
        <v>oct 24</v>
      </c>
      <c r="I1764" s="2" t="str">
        <f>"S"&amp;IF(LEN(_xlfn.ISOWEEKNUM(Calendar[[#This Row],[Date]]))=1,"0"&amp;_xlfn.ISOWEEKNUM(Calendar[[#This Row],[Date]]),_xlfn.ISOWEEKNUM(Calendar[[#This Row],[Date]]))</f>
        <v>S44</v>
      </c>
      <c r="J1764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64" s="2" t="str">
        <f>TEXT(Calendar[[#This Row],[Date]],"jjjj")</f>
        <v>lundi</v>
      </c>
      <c r="L1764" s="2">
        <f>WEEKDAY(Calendar[[#This Row],[Date]],2)</f>
        <v>1</v>
      </c>
      <c r="M1764" s="2">
        <f>DAY(Calendar[[#This Row],[Date]])</f>
        <v>28</v>
      </c>
      <c r="N1764" s="2">
        <f>Calendar[[#This Row],[Date]]-DATE(Calendar[[#This Row],[Annee]],1,1)+1</f>
        <v>302</v>
      </c>
      <c r="O1764" s="2" t="b">
        <f>IF(OR(Calendar[[#This Row],[Nom_Jour]]="Samedi",Calendar[[#This Row],[Nom_Jour]]="Dimanche"),TRUE)</f>
        <v>0</v>
      </c>
      <c r="P1764" s="1" t="b">
        <f>NOT(ISERROR(VLOOKUP(Calendar[[#This Row],[Date]],Fériés[Date Fériés],1,FALSE)))</f>
        <v>0</v>
      </c>
    </row>
    <row r="1765" spans="1:16" x14ac:dyDescent="0.3">
      <c r="A1765" s="1">
        <v>45594</v>
      </c>
      <c r="B1765" s="1" t="str">
        <f>TEXT(Calendar[[#This Row],[Date]],"aaaa")</f>
        <v>2024</v>
      </c>
      <c r="C1765" s="1" t="str">
        <f>"T"&amp;ROUNDUP(Calendar[[#This Row],[No_Mois]]/3,0)</f>
        <v>T4</v>
      </c>
      <c r="D1765">
        <f t="shared" si="29"/>
        <v>10</v>
      </c>
      <c r="E1765" s="2" t="str">
        <f>"M"&amp;Calendar[[#This Row],[No_Mois]]</f>
        <v>M10</v>
      </c>
      <c r="F1765" s="2" t="str">
        <f>Calendar[[#This Row],[Annee]]&amp;IF(LEN(Calendar[[#This Row],[No_Mois]])=1,"0"&amp;Calendar[[#This Row],[No_Mois]],Calendar[[#This Row],[No_Mois]])</f>
        <v>202410</v>
      </c>
      <c r="G1765" s="1" t="str">
        <f>TEXT(Calendar[[#This Row],[Date]],"mmmm")&amp;" "&amp;TEXT(Calendar[[#This Row],[Date]],"aa")</f>
        <v>octobre 24</v>
      </c>
      <c r="H1765" s="1" t="str">
        <f>TEXT(Calendar[[#This Row],[Date]],"mmm")&amp;" "&amp;TEXT(Calendar[[#This Row],[Date]],"aa")</f>
        <v>oct 24</v>
      </c>
      <c r="I1765" s="2" t="str">
        <f>"S"&amp;IF(LEN(_xlfn.ISOWEEKNUM(Calendar[[#This Row],[Date]]))=1,"0"&amp;_xlfn.ISOWEEKNUM(Calendar[[#This Row],[Date]]),_xlfn.ISOWEEKNUM(Calendar[[#This Row],[Date]]))</f>
        <v>S44</v>
      </c>
      <c r="J1765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65" s="2" t="str">
        <f>TEXT(Calendar[[#This Row],[Date]],"jjjj")</f>
        <v>mardi</v>
      </c>
      <c r="L1765" s="2">
        <f>WEEKDAY(Calendar[[#This Row],[Date]],2)</f>
        <v>2</v>
      </c>
      <c r="M1765" s="2">
        <f>DAY(Calendar[[#This Row],[Date]])</f>
        <v>29</v>
      </c>
      <c r="N1765" s="2">
        <f>Calendar[[#This Row],[Date]]-DATE(Calendar[[#This Row],[Annee]],1,1)+1</f>
        <v>303</v>
      </c>
      <c r="O1765" s="2" t="b">
        <f>IF(OR(Calendar[[#This Row],[Nom_Jour]]="Samedi",Calendar[[#This Row],[Nom_Jour]]="Dimanche"),TRUE)</f>
        <v>0</v>
      </c>
      <c r="P1765" s="1" t="b">
        <f>NOT(ISERROR(VLOOKUP(Calendar[[#This Row],[Date]],Fériés[Date Fériés],1,FALSE)))</f>
        <v>0</v>
      </c>
    </row>
    <row r="1766" spans="1:16" x14ac:dyDescent="0.3">
      <c r="A1766" s="1">
        <v>45595</v>
      </c>
      <c r="B1766" s="1" t="str">
        <f>TEXT(Calendar[[#This Row],[Date]],"aaaa")</f>
        <v>2024</v>
      </c>
      <c r="C1766" s="1" t="str">
        <f>"T"&amp;ROUNDUP(Calendar[[#This Row],[No_Mois]]/3,0)</f>
        <v>T4</v>
      </c>
      <c r="D1766">
        <f t="shared" si="29"/>
        <v>10</v>
      </c>
      <c r="E1766" s="2" t="str">
        <f>"M"&amp;Calendar[[#This Row],[No_Mois]]</f>
        <v>M10</v>
      </c>
      <c r="F1766" s="2" t="str">
        <f>Calendar[[#This Row],[Annee]]&amp;IF(LEN(Calendar[[#This Row],[No_Mois]])=1,"0"&amp;Calendar[[#This Row],[No_Mois]],Calendar[[#This Row],[No_Mois]])</f>
        <v>202410</v>
      </c>
      <c r="G1766" s="1" t="str">
        <f>TEXT(Calendar[[#This Row],[Date]],"mmmm")&amp;" "&amp;TEXT(Calendar[[#This Row],[Date]],"aa")</f>
        <v>octobre 24</v>
      </c>
      <c r="H1766" s="1" t="str">
        <f>TEXT(Calendar[[#This Row],[Date]],"mmm")&amp;" "&amp;TEXT(Calendar[[#This Row],[Date]],"aa")</f>
        <v>oct 24</v>
      </c>
      <c r="I1766" s="2" t="str">
        <f>"S"&amp;IF(LEN(_xlfn.ISOWEEKNUM(Calendar[[#This Row],[Date]]))=1,"0"&amp;_xlfn.ISOWEEKNUM(Calendar[[#This Row],[Date]]),_xlfn.ISOWEEKNUM(Calendar[[#This Row],[Date]]))</f>
        <v>S44</v>
      </c>
      <c r="J1766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66" s="2" t="str">
        <f>TEXT(Calendar[[#This Row],[Date]],"jjjj")</f>
        <v>mercredi</v>
      </c>
      <c r="L1766" s="2">
        <f>WEEKDAY(Calendar[[#This Row],[Date]],2)</f>
        <v>3</v>
      </c>
      <c r="M1766" s="2">
        <f>DAY(Calendar[[#This Row],[Date]])</f>
        <v>30</v>
      </c>
      <c r="N1766" s="2">
        <f>Calendar[[#This Row],[Date]]-DATE(Calendar[[#This Row],[Annee]],1,1)+1</f>
        <v>304</v>
      </c>
      <c r="O1766" s="2" t="b">
        <f>IF(OR(Calendar[[#This Row],[Nom_Jour]]="Samedi",Calendar[[#This Row],[Nom_Jour]]="Dimanche"),TRUE)</f>
        <v>0</v>
      </c>
      <c r="P1766" s="1" t="b">
        <f>NOT(ISERROR(VLOOKUP(Calendar[[#This Row],[Date]],Fériés[Date Fériés],1,FALSE)))</f>
        <v>0</v>
      </c>
    </row>
    <row r="1767" spans="1:16" x14ac:dyDescent="0.3">
      <c r="A1767" s="1">
        <v>45596</v>
      </c>
      <c r="B1767" s="1" t="str">
        <f>TEXT(Calendar[[#This Row],[Date]],"aaaa")</f>
        <v>2024</v>
      </c>
      <c r="C1767" s="1" t="str">
        <f>"T"&amp;ROUNDUP(Calendar[[#This Row],[No_Mois]]/3,0)</f>
        <v>T4</v>
      </c>
      <c r="D1767">
        <f t="shared" si="29"/>
        <v>10</v>
      </c>
      <c r="E1767" s="2" t="str">
        <f>"M"&amp;Calendar[[#This Row],[No_Mois]]</f>
        <v>M10</v>
      </c>
      <c r="F1767" s="2" t="str">
        <f>Calendar[[#This Row],[Annee]]&amp;IF(LEN(Calendar[[#This Row],[No_Mois]])=1,"0"&amp;Calendar[[#This Row],[No_Mois]],Calendar[[#This Row],[No_Mois]])</f>
        <v>202410</v>
      </c>
      <c r="G1767" s="1" t="str">
        <f>TEXT(Calendar[[#This Row],[Date]],"mmmm")&amp;" "&amp;TEXT(Calendar[[#This Row],[Date]],"aa")</f>
        <v>octobre 24</v>
      </c>
      <c r="H1767" s="1" t="str">
        <f>TEXT(Calendar[[#This Row],[Date]],"mmm")&amp;" "&amp;TEXT(Calendar[[#This Row],[Date]],"aa")</f>
        <v>oct 24</v>
      </c>
      <c r="I1767" s="2" t="str">
        <f>"S"&amp;IF(LEN(_xlfn.ISOWEEKNUM(Calendar[[#This Row],[Date]]))=1,"0"&amp;_xlfn.ISOWEEKNUM(Calendar[[#This Row],[Date]]),_xlfn.ISOWEEKNUM(Calendar[[#This Row],[Date]]))</f>
        <v>S44</v>
      </c>
      <c r="J1767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67" s="2" t="str">
        <f>TEXT(Calendar[[#This Row],[Date]],"jjjj")</f>
        <v>jeudi</v>
      </c>
      <c r="L1767" s="2">
        <f>WEEKDAY(Calendar[[#This Row],[Date]],2)</f>
        <v>4</v>
      </c>
      <c r="M1767" s="2">
        <f>DAY(Calendar[[#This Row],[Date]])</f>
        <v>31</v>
      </c>
      <c r="N1767" s="2">
        <f>Calendar[[#This Row],[Date]]-DATE(Calendar[[#This Row],[Annee]],1,1)+1</f>
        <v>305</v>
      </c>
      <c r="O1767" s="2" t="b">
        <f>IF(OR(Calendar[[#This Row],[Nom_Jour]]="Samedi",Calendar[[#This Row],[Nom_Jour]]="Dimanche"),TRUE)</f>
        <v>0</v>
      </c>
      <c r="P1767" s="1" t="b">
        <f>NOT(ISERROR(VLOOKUP(Calendar[[#This Row],[Date]],Fériés[Date Fériés],1,FALSE)))</f>
        <v>0</v>
      </c>
    </row>
    <row r="1768" spans="1:16" x14ac:dyDescent="0.3">
      <c r="A1768" s="1">
        <v>45597</v>
      </c>
      <c r="B1768" s="1" t="str">
        <f>TEXT(Calendar[[#This Row],[Date]],"aaaa")</f>
        <v>2024</v>
      </c>
      <c r="C1768" s="1" t="str">
        <f>"T"&amp;ROUNDUP(Calendar[[#This Row],[No_Mois]]/3,0)</f>
        <v>T4</v>
      </c>
      <c r="D1768">
        <f t="shared" si="29"/>
        <v>11</v>
      </c>
      <c r="E1768" s="2" t="str">
        <f>"M"&amp;Calendar[[#This Row],[No_Mois]]</f>
        <v>M11</v>
      </c>
      <c r="F1768" s="2" t="str">
        <f>Calendar[[#This Row],[Annee]]&amp;IF(LEN(Calendar[[#This Row],[No_Mois]])=1,"0"&amp;Calendar[[#This Row],[No_Mois]],Calendar[[#This Row],[No_Mois]])</f>
        <v>202411</v>
      </c>
      <c r="G1768" s="1" t="str">
        <f>TEXT(Calendar[[#This Row],[Date]],"mmmm")&amp;" "&amp;TEXT(Calendar[[#This Row],[Date]],"aa")</f>
        <v>novembre 24</v>
      </c>
      <c r="H1768" s="1" t="str">
        <f>TEXT(Calendar[[#This Row],[Date]],"mmm")&amp;" "&amp;TEXT(Calendar[[#This Row],[Date]],"aa")</f>
        <v>nov 24</v>
      </c>
      <c r="I1768" s="2" t="str">
        <f>"S"&amp;IF(LEN(_xlfn.ISOWEEKNUM(Calendar[[#This Row],[Date]]))=1,"0"&amp;_xlfn.ISOWEEKNUM(Calendar[[#This Row],[Date]]),_xlfn.ISOWEEKNUM(Calendar[[#This Row],[Date]]))</f>
        <v>S44</v>
      </c>
      <c r="J1768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68" s="2" t="str">
        <f>TEXT(Calendar[[#This Row],[Date]],"jjjj")</f>
        <v>vendredi</v>
      </c>
      <c r="L1768" s="2">
        <f>WEEKDAY(Calendar[[#This Row],[Date]],2)</f>
        <v>5</v>
      </c>
      <c r="M1768" s="2">
        <f>DAY(Calendar[[#This Row],[Date]])</f>
        <v>1</v>
      </c>
      <c r="N1768" s="2">
        <f>Calendar[[#This Row],[Date]]-DATE(Calendar[[#This Row],[Annee]],1,1)+1</f>
        <v>306</v>
      </c>
      <c r="O1768" s="2" t="b">
        <f>IF(OR(Calendar[[#This Row],[Nom_Jour]]="Samedi",Calendar[[#This Row],[Nom_Jour]]="Dimanche"),TRUE)</f>
        <v>0</v>
      </c>
      <c r="P1768" s="1" t="b">
        <f>NOT(ISERROR(VLOOKUP(Calendar[[#This Row],[Date]],Fériés[Date Fériés],1,FALSE)))</f>
        <v>1</v>
      </c>
    </row>
    <row r="1769" spans="1:16" x14ac:dyDescent="0.3">
      <c r="A1769" s="1">
        <v>45598</v>
      </c>
      <c r="B1769" s="1" t="str">
        <f>TEXT(Calendar[[#This Row],[Date]],"aaaa")</f>
        <v>2024</v>
      </c>
      <c r="C1769" s="1" t="str">
        <f>"T"&amp;ROUNDUP(Calendar[[#This Row],[No_Mois]]/3,0)</f>
        <v>T4</v>
      </c>
      <c r="D1769">
        <f t="shared" si="29"/>
        <v>11</v>
      </c>
      <c r="E1769" s="2" t="str">
        <f>"M"&amp;Calendar[[#This Row],[No_Mois]]</f>
        <v>M11</v>
      </c>
      <c r="F1769" s="2" t="str">
        <f>Calendar[[#This Row],[Annee]]&amp;IF(LEN(Calendar[[#This Row],[No_Mois]])=1,"0"&amp;Calendar[[#This Row],[No_Mois]],Calendar[[#This Row],[No_Mois]])</f>
        <v>202411</v>
      </c>
      <c r="G1769" s="1" t="str">
        <f>TEXT(Calendar[[#This Row],[Date]],"mmmm")&amp;" "&amp;TEXT(Calendar[[#This Row],[Date]],"aa")</f>
        <v>novembre 24</v>
      </c>
      <c r="H1769" s="1" t="str">
        <f>TEXT(Calendar[[#This Row],[Date]],"mmm")&amp;" "&amp;TEXT(Calendar[[#This Row],[Date]],"aa")</f>
        <v>nov 24</v>
      </c>
      <c r="I1769" s="2" t="str">
        <f>"S"&amp;IF(LEN(_xlfn.ISOWEEKNUM(Calendar[[#This Row],[Date]]))=1,"0"&amp;_xlfn.ISOWEEKNUM(Calendar[[#This Row],[Date]]),_xlfn.ISOWEEKNUM(Calendar[[#This Row],[Date]]))</f>
        <v>S44</v>
      </c>
      <c r="J1769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69" s="2" t="str">
        <f>TEXT(Calendar[[#This Row],[Date]],"jjjj")</f>
        <v>samedi</v>
      </c>
      <c r="L1769" s="2">
        <f>WEEKDAY(Calendar[[#This Row],[Date]],2)</f>
        <v>6</v>
      </c>
      <c r="M1769" s="2">
        <f>DAY(Calendar[[#This Row],[Date]])</f>
        <v>2</v>
      </c>
      <c r="N1769" s="2">
        <f>Calendar[[#This Row],[Date]]-DATE(Calendar[[#This Row],[Annee]],1,1)+1</f>
        <v>307</v>
      </c>
      <c r="O1769" s="2" t="b">
        <f>IF(OR(Calendar[[#This Row],[Nom_Jour]]="Samedi",Calendar[[#This Row],[Nom_Jour]]="Dimanche"),TRUE)</f>
        <v>1</v>
      </c>
      <c r="P1769" s="1" t="b">
        <f>NOT(ISERROR(VLOOKUP(Calendar[[#This Row],[Date]],Fériés[Date Fériés],1,FALSE)))</f>
        <v>0</v>
      </c>
    </row>
    <row r="1770" spans="1:16" x14ac:dyDescent="0.3">
      <c r="A1770" s="1">
        <v>45599</v>
      </c>
      <c r="B1770" s="1" t="str">
        <f>TEXT(Calendar[[#This Row],[Date]],"aaaa")</f>
        <v>2024</v>
      </c>
      <c r="C1770" s="1" t="str">
        <f>"T"&amp;ROUNDUP(Calendar[[#This Row],[No_Mois]]/3,0)</f>
        <v>T4</v>
      </c>
      <c r="D1770">
        <f t="shared" si="29"/>
        <v>11</v>
      </c>
      <c r="E1770" s="2" t="str">
        <f>"M"&amp;Calendar[[#This Row],[No_Mois]]</f>
        <v>M11</v>
      </c>
      <c r="F1770" s="2" t="str">
        <f>Calendar[[#This Row],[Annee]]&amp;IF(LEN(Calendar[[#This Row],[No_Mois]])=1,"0"&amp;Calendar[[#This Row],[No_Mois]],Calendar[[#This Row],[No_Mois]])</f>
        <v>202411</v>
      </c>
      <c r="G1770" s="1" t="str">
        <f>TEXT(Calendar[[#This Row],[Date]],"mmmm")&amp;" "&amp;TEXT(Calendar[[#This Row],[Date]],"aa")</f>
        <v>novembre 24</v>
      </c>
      <c r="H1770" s="1" t="str">
        <f>TEXT(Calendar[[#This Row],[Date]],"mmm")&amp;" "&amp;TEXT(Calendar[[#This Row],[Date]],"aa")</f>
        <v>nov 24</v>
      </c>
      <c r="I1770" s="2" t="str">
        <f>"S"&amp;IF(LEN(_xlfn.ISOWEEKNUM(Calendar[[#This Row],[Date]]))=1,"0"&amp;_xlfn.ISOWEEKNUM(Calendar[[#This Row],[Date]]),_xlfn.ISOWEEKNUM(Calendar[[#This Row],[Date]]))</f>
        <v>S44</v>
      </c>
      <c r="J1770" s="2" t="str">
        <f>Calendar[[#This Row],[Annee]]&amp;"-"&amp;IF(LEN(_xlfn.ISOWEEKNUM(Calendar[[#This Row],[Date]]))=1,"0"&amp;_xlfn.ISOWEEKNUM(Calendar[[#This Row],[Date]]),_xlfn.ISOWEEKNUM(Calendar[[#This Row],[Date]]))</f>
        <v>2024-44</v>
      </c>
      <c r="K1770" s="2" t="str">
        <f>TEXT(Calendar[[#This Row],[Date]],"jjjj")</f>
        <v>dimanche</v>
      </c>
      <c r="L1770" s="2">
        <f>WEEKDAY(Calendar[[#This Row],[Date]],2)</f>
        <v>7</v>
      </c>
      <c r="M1770" s="2">
        <f>DAY(Calendar[[#This Row],[Date]])</f>
        <v>3</v>
      </c>
      <c r="N1770" s="2">
        <f>Calendar[[#This Row],[Date]]-DATE(Calendar[[#This Row],[Annee]],1,1)+1</f>
        <v>308</v>
      </c>
      <c r="O1770" s="2" t="b">
        <f>IF(OR(Calendar[[#This Row],[Nom_Jour]]="Samedi",Calendar[[#This Row],[Nom_Jour]]="Dimanche"),TRUE)</f>
        <v>1</v>
      </c>
      <c r="P1770" s="1" t="b">
        <f>NOT(ISERROR(VLOOKUP(Calendar[[#This Row],[Date]],Fériés[Date Fériés],1,FALSE)))</f>
        <v>0</v>
      </c>
    </row>
    <row r="1771" spans="1:16" x14ac:dyDescent="0.3">
      <c r="A1771" s="1">
        <v>45600</v>
      </c>
      <c r="B1771" s="1" t="str">
        <f>TEXT(Calendar[[#This Row],[Date]],"aaaa")</f>
        <v>2024</v>
      </c>
      <c r="C1771" s="1" t="str">
        <f>"T"&amp;ROUNDUP(Calendar[[#This Row],[No_Mois]]/3,0)</f>
        <v>T4</v>
      </c>
      <c r="D1771">
        <f t="shared" si="29"/>
        <v>11</v>
      </c>
      <c r="E1771" s="2" t="str">
        <f>"M"&amp;Calendar[[#This Row],[No_Mois]]</f>
        <v>M11</v>
      </c>
      <c r="F1771" s="2" t="str">
        <f>Calendar[[#This Row],[Annee]]&amp;IF(LEN(Calendar[[#This Row],[No_Mois]])=1,"0"&amp;Calendar[[#This Row],[No_Mois]],Calendar[[#This Row],[No_Mois]])</f>
        <v>202411</v>
      </c>
      <c r="G1771" s="1" t="str">
        <f>TEXT(Calendar[[#This Row],[Date]],"mmmm")&amp;" "&amp;TEXT(Calendar[[#This Row],[Date]],"aa")</f>
        <v>novembre 24</v>
      </c>
      <c r="H1771" s="1" t="str">
        <f>TEXT(Calendar[[#This Row],[Date]],"mmm")&amp;" "&amp;TEXT(Calendar[[#This Row],[Date]],"aa")</f>
        <v>nov 24</v>
      </c>
      <c r="I1771" s="2" t="str">
        <f>"S"&amp;IF(LEN(_xlfn.ISOWEEKNUM(Calendar[[#This Row],[Date]]))=1,"0"&amp;_xlfn.ISOWEEKNUM(Calendar[[#This Row],[Date]]),_xlfn.ISOWEEKNUM(Calendar[[#This Row],[Date]]))</f>
        <v>S45</v>
      </c>
      <c r="J1771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1" s="2" t="str">
        <f>TEXT(Calendar[[#This Row],[Date]],"jjjj")</f>
        <v>lundi</v>
      </c>
      <c r="L1771" s="2">
        <f>WEEKDAY(Calendar[[#This Row],[Date]],2)</f>
        <v>1</v>
      </c>
      <c r="M1771" s="2">
        <f>DAY(Calendar[[#This Row],[Date]])</f>
        <v>4</v>
      </c>
      <c r="N1771" s="2">
        <f>Calendar[[#This Row],[Date]]-DATE(Calendar[[#This Row],[Annee]],1,1)+1</f>
        <v>309</v>
      </c>
      <c r="O1771" s="2" t="b">
        <f>IF(OR(Calendar[[#This Row],[Nom_Jour]]="Samedi",Calendar[[#This Row],[Nom_Jour]]="Dimanche"),TRUE)</f>
        <v>0</v>
      </c>
      <c r="P1771" s="1" t="b">
        <f>NOT(ISERROR(VLOOKUP(Calendar[[#This Row],[Date]],Fériés[Date Fériés],1,FALSE)))</f>
        <v>0</v>
      </c>
    </row>
    <row r="1772" spans="1:16" x14ac:dyDescent="0.3">
      <c r="A1772" s="1">
        <v>45601</v>
      </c>
      <c r="B1772" s="1" t="str">
        <f>TEXT(Calendar[[#This Row],[Date]],"aaaa")</f>
        <v>2024</v>
      </c>
      <c r="C1772" s="1" t="str">
        <f>"T"&amp;ROUNDUP(Calendar[[#This Row],[No_Mois]]/3,0)</f>
        <v>T4</v>
      </c>
      <c r="D1772">
        <f t="shared" si="29"/>
        <v>11</v>
      </c>
      <c r="E1772" s="2" t="str">
        <f>"M"&amp;Calendar[[#This Row],[No_Mois]]</f>
        <v>M11</v>
      </c>
      <c r="F1772" s="2" t="str">
        <f>Calendar[[#This Row],[Annee]]&amp;IF(LEN(Calendar[[#This Row],[No_Mois]])=1,"0"&amp;Calendar[[#This Row],[No_Mois]],Calendar[[#This Row],[No_Mois]])</f>
        <v>202411</v>
      </c>
      <c r="G1772" s="1" t="str">
        <f>TEXT(Calendar[[#This Row],[Date]],"mmmm")&amp;" "&amp;TEXT(Calendar[[#This Row],[Date]],"aa")</f>
        <v>novembre 24</v>
      </c>
      <c r="H1772" s="1" t="str">
        <f>TEXT(Calendar[[#This Row],[Date]],"mmm")&amp;" "&amp;TEXT(Calendar[[#This Row],[Date]],"aa")</f>
        <v>nov 24</v>
      </c>
      <c r="I1772" s="2" t="str">
        <f>"S"&amp;IF(LEN(_xlfn.ISOWEEKNUM(Calendar[[#This Row],[Date]]))=1,"0"&amp;_xlfn.ISOWEEKNUM(Calendar[[#This Row],[Date]]),_xlfn.ISOWEEKNUM(Calendar[[#This Row],[Date]]))</f>
        <v>S45</v>
      </c>
      <c r="J1772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2" s="2" t="str">
        <f>TEXT(Calendar[[#This Row],[Date]],"jjjj")</f>
        <v>mardi</v>
      </c>
      <c r="L1772" s="2">
        <f>WEEKDAY(Calendar[[#This Row],[Date]],2)</f>
        <v>2</v>
      </c>
      <c r="M1772" s="2">
        <f>DAY(Calendar[[#This Row],[Date]])</f>
        <v>5</v>
      </c>
      <c r="N1772" s="2">
        <f>Calendar[[#This Row],[Date]]-DATE(Calendar[[#This Row],[Annee]],1,1)+1</f>
        <v>310</v>
      </c>
      <c r="O1772" s="2" t="b">
        <f>IF(OR(Calendar[[#This Row],[Nom_Jour]]="Samedi",Calendar[[#This Row],[Nom_Jour]]="Dimanche"),TRUE)</f>
        <v>0</v>
      </c>
      <c r="P1772" s="1" t="b">
        <f>NOT(ISERROR(VLOOKUP(Calendar[[#This Row],[Date]],Fériés[Date Fériés],1,FALSE)))</f>
        <v>0</v>
      </c>
    </row>
    <row r="1773" spans="1:16" x14ac:dyDescent="0.3">
      <c r="A1773" s="1">
        <v>45602</v>
      </c>
      <c r="B1773" s="1" t="str">
        <f>TEXT(Calendar[[#This Row],[Date]],"aaaa")</f>
        <v>2024</v>
      </c>
      <c r="C1773" s="1" t="str">
        <f>"T"&amp;ROUNDUP(Calendar[[#This Row],[No_Mois]]/3,0)</f>
        <v>T4</v>
      </c>
      <c r="D1773">
        <f t="shared" si="29"/>
        <v>11</v>
      </c>
      <c r="E1773" s="2" t="str">
        <f>"M"&amp;Calendar[[#This Row],[No_Mois]]</f>
        <v>M11</v>
      </c>
      <c r="F1773" s="2" t="str">
        <f>Calendar[[#This Row],[Annee]]&amp;IF(LEN(Calendar[[#This Row],[No_Mois]])=1,"0"&amp;Calendar[[#This Row],[No_Mois]],Calendar[[#This Row],[No_Mois]])</f>
        <v>202411</v>
      </c>
      <c r="G1773" s="1" t="str">
        <f>TEXT(Calendar[[#This Row],[Date]],"mmmm")&amp;" "&amp;TEXT(Calendar[[#This Row],[Date]],"aa")</f>
        <v>novembre 24</v>
      </c>
      <c r="H1773" s="1" t="str">
        <f>TEXT(Calendar[[#This Row],[Date]],"mmm")&amp;" "&amp;TEXT(Calendar[[#This Row],[Date]],"aa")</f>
        <v>nov 24</v>
      </c>
      <c r="I1773" s="2" t="str">
        <f>"S"&amp;IF(LEN(_xlfn.ISOWEEKNUM(Calendar[[#This Row],[Date]]))=1,"0"&amp;_xlfn.ISOWEEKNUM(Calendar[[#This Row],[Date]]),_xlfn.ISOWEEKNUM(Calendar[[#This Row],[Date]]))</f>
        <v>S45</v>
      </c>
      <c r="J1773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3" s="2" t="str">
        <f>TEXT(Calendar[[#This Row],[Date]],"jjjj")</f>
        <v>mercredi</v>
      </c>
      <c r="L1773" s="2">
        <f>WEEKDAY(Calendar[[#This Row],[Date]],2)</f>
        <v>3</v>
      </c>
      <c r="M1773" s="2">
        <f>DAY(Calendar[[#This Row],[Date]])</f>
        <v>6</v>
      </c>
      <c r="N1773" s="2">
        <f>Calendar[[#This Row],[Date]]-DATE(Calendar[[#This Row],[Annee]],1,1)+1</f>
        <v>311</v>
      </c>
      <c r="O1773" s="2" t="b">
        <f>IF(OR(Calendar[[#This Row],[Nom_Jour]]="Samedi",Calendar[[#This Row],[Nom_Jour]]="Dimanche"),TRUE)</f>
        <v>0</v>
      </c>
      <c r="P1773" s="1" t="b">
        <f>NOT(ISERROR(VLOOKUP(Calendar[[#This Row],[Date]],Fériés[Date Fériés],1,FALSE)))</f>
        <v>0</v>
      </c>
    </row>
    <row r="1774" spans="1:16" x14ac:dyDescent="0.3">
      <c r="A1774" s="1">
        <v>45603</v>
      </c>
      <c r="B1774" s="1" t="str">
        <f>TEXT(Calendar[[#This Row],[Date]],"aaaa")</f>
        <v>2024</v>
      </c>
      <c r="C1774" s="1" t="str">
        <f>"T"&amp;ROUNDUP(Calendar[[#This Row],[No_Mois]]/3,0)</f>
        <v>T4</v>
      </c>
      <c r="D1774">
        <f t="shared" si="29"/>
        <v>11</v>
      </c>
      <c r="E1774" s="2" t="str">
        <f>"M"&amp;Calendar[[#This Row],[No_Mois]]</f>
        <v>M11</v>
      </c>
      <c r="F1774" s="2" t="str">
        <f>Calendar[[#This Row],[Annee]]&amp;IF(LEN(Calendar[[#This Row],[No_Mois]])=1,"0"&amp;Calendar[[#This Row],[No_Mois]],Calendar[[#This Row],[No_Mois]])</f>
        <v>202411</v>
      </c>
      <c r="G1774" s="1" t="str">
        <f>TEXT(Calendar[[#This Row],[Date]],"mmmm")&amp;" "&amp;TEXT(Calendar[[#This Row],[Date]],"aa")</f>
        <v>novembre 24</v>
      </c>
      <c r="H1774" s="1" t="str">
        <f>TEXT(Calendar[[#This Row],[Date]],"mmm")&amp;" "&amp;TEXT(Calendar[[#This Row],[Date]],"aa")</f>
        <v>nov 24</v>
      </c>
      <c r="I1774" s="2" t="str">
        <f>"S"&amp;IF(LEN(_xlfn.ISOWEEKNUM(Calendar[[#This Row],[Date]]))=1,"0"&amp;_xlfn.ISOWEEKNUM(Calendar[[#This Row],[Date]]),_xlfn.ISOWEEKNUM(Calendar[[#This Row],[Date]]))</f>
        <v>S45</v>
      </c>
      <c r="J1774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4" s="2" t="str">
        <f>TEXT(Calendar[[#This Row],[Date]],"jjjj")</f>
        <v>jeudi</v>
      </c>
      <c r="L1774" s="2">
        <f>WEEKDAY(Calendar[[#This Row],[Date]],2)</f>
        <v>4</v>
      </c>
      <c r="M1774" s="2">
        <f>DAY(Calendar[[#This Row],[Date]])</f>
        <v>7</v>
      </c>
      <c r="N1774" s="2">
        <f>Calendar[[#This Row],[Date]]-DATE(Calendar[[#This Row],[Annee]],1,1)+1</f>
        <v>312</v>
      </c>
      <c r="O1774" s="2" t="b">
        <f>IF(OR(Calendar[[#This Row],[Nom_Jour]]="Samedi",Calendar[[#This Row],[Nom_Jour]]="Dimanche"),TRUE)</f>
        <v>0</v>
      </c>
      <c r="P1774" s="1" t="b">
        <f>NOT(ISERROR(VLOOKUP(Calendar[[#This Row],[Date]],Fériés[Date Fériés],1,FALSE)))</f>
        <v>0</v>
      </c>
    </row>
    <row r="1775" spans="1:16" x14ac:dyDescent="0.3">
      <c r="A1775" s="1">
        <v>45604</v>
      </c>
      <c r="B1775" s="1" t="str">
        <f>TEXT(Calendar[[#This Row],[Date]],"aaaa")</f>
        <v>2024</v>
      </c>
      <c r="C1775" s="1" t="str">
        <f>"T"&amp;ROUNDUP(Calendar[[#This Row],[No_Mois]]/3,0)</f>
        <v>T4</v>
      </c>
      <c r="D1775">
        <f t="shared" si="29"/>
        <v>11</v>
      </c>
      <c r="E1775" s="2" t="str">
        <f>"M"&amp;Calendar[[#This Row],[No_Mois]]</f>
        <v>M11</v>
      </c>
      <c r="F1775" s="2" t="str">
        <f>Calendar[[#This Row],[Annee]]&amp;IF(LEN(Calendar[[#This Row],[No_Mois]])=1,"0"&amp;Calendar[[#This Row],[No_Mois]],Calendar[[#This Row],[No_Mois]])</f>
        <v>202411</v>
      </c>
      <c r="G1775" s="1" t="str">
        <f>TEXT(Calendar[[#This Row],[Date]],"mmmm")&amp;" "&amp;TEXT(Calendar[[#This Row],[Date]],"aa")</f>
        <v>novembre 24</v>
      </c>
      <c r="H1775" s="1" t="str">
        <f>TEXT(Calendar[[#This Row],[Date]],"mmm")&amp;" "&amp;TEXT(Calendar[[#This Row],[Date]],"aa")</f>
        <v>nov 24</v>
      </c>
      <c r="I1775" s="2" t="str">
        <f>"S"&amp;IF(LEN(_xlfn.ISOWEEKNUM(Calendar[[#This Row],[Date]]))=1,"0"&amp;_xlfn.ISOWEEKNUM(Calendar[[#This Row],[Date]]),_xlfn.ISOWEEKNUM(Calendar[[#This Row],[Date]]))</f>
        <v>S45</v>
      </c>
      <c r="J1775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5" s="2" t="str">
        <f>TEXT(Calendar[[#This Row],[Date]],"jjjj")</f>
        <v>vendredi</v>
      </c>
      <c r="L1775" s="2">
        <f>WEEKDAY(Calendar[[#This Row],[Date]],2)</f>
        <v>5</v>
      </c>
      <c r="M1775" s="2">
        <f>DAY(Calendar[[#This Row],[Date]])</f>
        <v>8</v>
      </c>
      <c r="N1775" s="2">
        <f>Calendar[[#This Row],[Date]]-DATE(Calendar[[#This Row],[Annee]],1,1)+1</f>
        <v>313</v>
      </c>
      <c r="O1775" s="2" t="b">
        <f>IF(OR(Calendar[[#This Row],[Nom_Jour]]="Samedi",Calendar[[#This Row],[Nom_Jour]]="Dimanche"),TRUE)</f>
        <v>0</v>
      </c>
      <c r="P1775" s="1" t="b">
        <f>NOT(ISERROR(VLOOKUP(Calendar[[#This Row],[Date]],Fériés[Date Fériés],1,FALSE)))</f>
        <v>0</v>
      </c>
    </row>
    <row r="1776" spans="1:16" x14ac:dyDescent="0.3">
      <c r="A1776" s="1">
        <v>45605</v>
      </c>
      <c r="B1776" s="1" t="str">
        <f>TEXT(Calendar[[#This Row],[Date]],"aaaa")</f>
        <v>2024</v>
      </c>
      <c r="C1776" s="1" t="str">
        <f>"T"&amp;ROUNDUP(Calendar[[#This Row],[No_Mois]]/3,0)</f>
        <v>T4</v>
      </c>
      <c r="D1776">
        <f t="shared" si="29"/>
        <v>11</v>
      </c>
      <c r="E1776" s="2" t="str">
        <f>"M"&amp;Calendar[[#This Row],[No_Mois]]</f>
        <v>M11</v>
      </c>
      <c r="F1776" s="2" t="str">
        <f>Calendar[[#This Row],[Annee]]&amp;IF(LEN(Calendar[[#This Row],[No_Mois]])=1,"0"&amp;Calendar[[#This Row],[No_Mois]],Calendar[[#This Row],[No_Mois]])</f>
        <v>202411</v>
      </c>
      <c r="G1776" s="1" t="str">
        <f>TEXT(Calendar[[#This Row],[Date]],"mmmm")&amp;" "&amp;TEXT(Calendar[[#This Row],[Date]],"aa")</f>
        <v>novembre 24</v>
      </c>
      <c r="H1776" s="1" t="str">
        <f>TEXT(Calendar[[#This Row],[Date]],"mmm")&amp;" "&amp;TEXT(Calendar[[#This Row],[Date]],"aa")</f>
        <v>nov 24</v>
      </c>
      <c r="I1776" s="2" t="str">
        <f>"S"&amp;IF(LEN(_xlfn.ISOWEEKNUM(Calendar[[#This Row],[Date]]))=1,"0"&amp;_xlfn.ISOWEEKNUM(Calendar[[#This Row],[Date]]),_xlfn.ISOWEEKNUM(Calendar[[#This Row],[Date]]))</f>
        <v>S45</v>
      </c>
      <c r="J1776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6" s="2" t="str">
        <f>TEXT(Calendar[[#This Row],[Date]],"jjjj")</f>
        <v>samedi</v>
      </c>
      <c r="L1776" s="2">
        <f>WEEKDAY(Calendar[[#This Row],[Date]],2)</f>
        <v>6</v>
      </c>
      <c r="M1776" s="2">
        <f>DAY(Calendar[[#This Row],[Date]])</f>
        <v>9</v>
      </c>
      <c r="N1776" s="2">
        <f>Calendar[[#This Row],[Date]]-DATE(Calendar[[#This Row],[Annee]],1,1)+1</f>
        <v>314</v>
      </c>
      <c r="O1776" s="2" t="b">
        <f>IF(OR(Calendar[[#This Row],[Nom_Jour]]="Samedi",Calendar[[#This Row],[Nom_Jour]]="Dimanche"),TRUE)</f>
        <v>1</v>
      </c>
      <c r="P1776" s="1" t="b">
        <f>NOT(ISERROR(VLOOKUP(Calendar[[#This Row],[Date]],Fériés[Date Fériés],1,FALSE)))</f>
        <v>0</v>
      </c>
    </row>
    <row r="1777" spans="1:16" x14ac:dyDescent="0.3">
      <c r="A1777" s="1">
        <v>45606</v>
      </c>
      <c r="B1777" s="1" t="str">
        <f>TEXT(Calendar[[#This Row],[Date]],"aaaa")</f>
        <v>2024</v>
      </c>
      <c r="C1777" s="1" t="str">
        <f>"T"&amp;ROUNDUP(Calendar[[#This Row],[No_Mois]]/3,0)</f>
        <v>T4</v>
      </c>
      <c r="D1777">
        <f t="shared" si="29"/>
        <v>11</v>
      </c>
      <c r="E1777" s="2" t="str">
        <f>"M"&amp;Calendar[[#This Row],[No_Mois]]</f>
        <v>M11</v>
      </c>
      <c r="F1777" s="2" t="str">
        <f>Calendar[[#This Row],[Annee]]&amp;IF(LEN(Calendar[[#This Row],[No_Mois]])=1,"0"&amp;Calendar[[#This Row],[No_Mois]],Calendar[[#This Row],[No_Mois]])</f>
        <v>202411</v>
      </c>
      <c r="G1777" s="1" t="str">
        <f>TEXT(Calendar[[#This Row],[Date]],"mmmm")&amp;" "&amp;TEXT(Calendar[[#This Row],[Date]],"aa")</f>
        <v>novembre 24</v>
      </c>
      <c r="H1777" s="1" t="str">
        <f>TEXT(Calendar[[#This Row],[Date]],"mmm")&amp;" "&amp;TEXT(Calendar[[#This Row],[Date]],"aa")</f>
        <v>nov 24</v>
      </c>
      <c r="I1777" s="2" t="str">
        <f>"S"&amp;IF(LEN(_xlfn.ISOWEEKNUM(Calendar[[#This Row],[Date]]))=1,"0"&amp;_xlfn.ISOWEEKNUM(Calendar[[#This Row],[Date]]),_xlfn.ISOWEEKNUM(Calendar[[#This Row],[Date]]))</f>
        <v>S45</v>
      </c>
      <c r="J1777" s="2" t="str">
        <f>Calendar[[#This Row],[Annee]]&amp;"-"&amp;IF(LEN(_xlfn.ISOWEEKNUM(Calendar[[#This Row],[Date]]))=1,"0"&amp;_xlfn.ISOWEEKNUM(Calendar[[#This Row],[Date]]),_xlfn.ISOWEEKNUM(Calendar[[#This Row],[Date]]))</f>
        <v>2024-45</v>
      </c>
      <c r="K1777" s="2" t="str">
        <f>TEXT(Calendar[[#This Row],[Date]],"jjjj")</f>
        <v>dimanche</v>
      </c>
      <c r="L1777" s="2">
        <f>WEEKDAY(Calendar[[#This Row],[Date]],2)</f>
        <v>7</v>
      </c>
      <c r="M1777" s="2">
        <f>DAY(Calendar[[#This Row],[Date]])</f>
        <v>10</v>
      </c>
      <c r="N1777" s="2">
        <f>Calendar[[#This Row],[Date]]-DATE(Calendar[[#This Row],[Annee]],1,1)+1</f>
        <v>315</v>
      </c>
      <c r="O1777" s="2" t="b">
        <f>IF(OR(Calendar[[#This Row],[Nom_Jour]]="Samedi",Calendar[[#This Row],[Nom_Jour]]="Dimanche"),TRUE)</f>
        <v>1</v>
      </c>
      <c r="P1777" s="1" t="b">
        <f>NOT(ISERROR(VLOOKUP(Calendar[[#This Row],[Date]],Fériés[Date Fériés],1,FALSE)))</f>
        <v>0</v>
      </c>
    </row>
    <row r="1778" spans="1:16" x14ac:dyDescent="0.3">
      <c r="A1778" s="1">
        <v>45607</v>
      </c>
      <c r="B1778" s="1" t="str">
        <f>TEXT(Calendar[[#This Row],[Date]],"aaaa")</f>
        <v>2024</v>
      </c>
      <c r="C1778" s="1" t="str">
        <f>"T"&amp;ROUNDUP(Calendar[[#This Row],[No_Mois]]/3,0)</f>
        <v>T4</v>
      </c>
      <c r="D1778">
        <f t="shared" si="29"/>
        <v>11</v>
      </c>
      <c r="E1778" s="2" t="str">
        <f>"M"&amp;Calendar[[#This Row],[No_Mois]]</f>
        <v>M11</v>
      </c>
      <c r="F1778" s="2" t="str">
        <f>Calendar[[#This Row],[Annee]]&amp;IF(LEN(Calendar[[#This Row],[No_Mois]])=1,"0"&amp;Calendar[[#This Row],[No_Mois]],Calendar[[#This Row],[No_Mois]])</f>
        <v>202411</v>
      </c>
      <c r="G1778" s="1" t="str">
        <f>TEXT(Calendar[[#This Row],[Date]],"mmmm")&amp;" "&amp;TEXT(Calendar[[#This Row],[Date]],"aa")</f>
        <v>novembre 24</v>
      </c>
      <c r="H1778" s="1" t="str">
        <f>TEXT(Calendar[[#This Row],[Date]],"mmm")&amp;" "&amp;TEXT(Calendar[[#This Row],[Date]],"aa")</f>
        <v>nov 24</v>
      </c>
      <c r="I1778" s="2" t="str">
        <f>"S"&amp;IF(LEN(_xlfn.ISOWEEKNUM(Calendar[[#This Row],[Date]]))=1,"0"&amp;_xlfn.ISOWEEKNUM(Calendar[[#This Row],[Date]]),_xlfn.ISOWEEKNUM(Calendar[[#This Row],[Date]]))</f>
        <v>S46</v>
      </c>
      <c r="J1778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78" s="2" t="str">
        <f>TEXT(Calendar[[#This Row],[Date]],"jjjj")</f>
        <v>lundi</v>
      </c>
      <c r="L1778" s="2">
        <f>WEEKDAY(Calendar[[#This Row],[Date]],2)</f>
        <v>1</v>
      </c>
      <c r="M1778" s="2">
        <f>DAY(Calendar[[#This Row],[Date]])</f>
        <v>11</v>
      </c>
      <c r="N1778" s="2">
        <f>Calendar[[#This Row],[Date]]-DATE(Calendar[[#This Row],[Annee]],1,1)+1</f>
        <v>316</v>
      </c>
      <c r="O1778" s="2" t="b">
        <f>IF(OR(Calendar[[#This Row],[Nom_Jour]]="Samedi",Calendar[[#This Row],[Nom_Jour]]="Dimanche"),TRUE)</f>
        <v>0</v>
      </c>
      <c r="P1778" s="1" t="b">
        <f>NOT(ISERROR(VLOOKUP(Calendar[[#This Row],[Date]],Fériés[Date Fériés],1,FALSE)))</f>
        <v>1</v>
      </c>
    </row>
    <row r="1779" spans="1:16" x14ac:dyDescent="0.3">
      <c r="A1779" s="1">
        <v>45608</v>
      </c>
      <c r="B1779" s="1" t="str">
        <f>TEXT(Calendar[[#This Row],[Date]],"aaaa")</f>
        <v>2024</v>
      </c>
      <c r="C1779" s="1" t="str">
        <f>"T"&amp;ROUNDUP(Calendar[[#This Row],[No_Mois]]/3,0)</f>
        <v>T4</v>
      </c>
      <c r="D1779">
        <f t="shared" si="29"/>
        <v>11</v>
      </c>
      <c r="E1779" s="2" t="str">
        <f>"M"&amp;Calendar[[#This Row],[No_Mois]]</f>
        <v>M11</v>
      </c>
      <c r="F1779" s="2" t="str">
        <f>Calendar[[#This Row],[Annee]]&amp;IF(LEN(Calendar[[#This Row],[No_Mois]])=1,"0"&amp;Calendar[[#This Row],[No_Mois]],Calendar[[#This Row],[No_Mois]])</f>
        <v>202411</v>
      </c>
      <c r="G1779" s="1" t="str">
        <f>TEXT(Calendar[[#This Row],[Date]],"mmmm")&amp;" "&amp;TEXT(Calendar[[#This Row],[Date]],"aa")</f>
        <v>novembre 24</v>
      </c>
      <c r="H1779" s="1" t="str">
        <f>TEXT(Calendar[[#This Row],[Date]],"mmm")&amp;" "&amp;TEXT(Calendar[[#This Row],[Date]],"aa")</f>
        <v>nov 24</v>
      </c>
      <c r="I1779" s="2" t="str">
        <f>"S"&amp;IF(LEN(_xlfn.ISOWEEKNUM(Calendar[[#This Row],[Date]]))=1,"0"&amp;_xlfn.ISOWEEKNUM(Calendar[[#This Row],[Date]]),_xlfn.ISOWEEKNUM(Calendar[[#This Row],[Date]]))</f>
        <v>S46</v>
      </c>
      <c r="J1779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79" s="2" t="str">
        <f>TEXT(Calendar[[#This Row],[Date]],"jjjj")</f>
        <v>mardi</v>
      </c>
      <c r="L1779" s="2">
        <f>WEEKDAY(Calendar[[#This Row],[Date]],2)</f>
        <v>2</v>
      </c>
      <c r="M1779" s="2">
        <f>DAY(Calendar[[#This Row],[Date]])</f>
        <v>12</v>
      </c>
      <c r="N1779" s="2">
        <f>Calendar[[#This Row],[Date]]-DATE(Calendar[[#This Row],[Annee]],1,1)+1</f>
        <v>317</v>
      </c>
      <c r="O1779" s="2" t="b">
        <f>IF(OR(Calendar[[#This Row],[Nom_Jour]]="Samedi",Calendar[[#This Row],[Nom_Jour]]="Dimanche"),TRUE)</f>
        <v>0</v>
      </c>
      <c r="P1779" s="1" t="b">
        <f>NOT(ISERROR(VLOOKUP(Calendar[[#This Row],[Date]],Fériés[Date Fériés],1,FALSE)))</f>
        <v>0</v>
      </c>
    </row>
    <row r="1780" spans="1:16" x14ac:dyDescent="0.3">
      <c r="A1780" s="1">
        <v>45609</v>
      </c>
      <c r="B1780" s="1" t="str">
        <f>TEXT(Calendar[[#This Row],[Date]],"aaaa")</f>
        <v>2024</v>
      </c>
      <c r="C1780" s="1" t="str">
        <f>"T"&amp;ROUNDUP(Calendar[[#This Row],[No_Mois]]/3,0)</f>
        <v>T4</v>
      </c>
      <c r="D1780">
        <f t="shared" si="29"/>
        <v>11</v>
      </c>
      <c r="E1780" s="2" t="str">
        <f>"M"&amp;Calendar[[#This Row],[No_Mois]]</f>
        <v>M11</v>
      </c>
      <c r="F1780" s="2" t="str">
        <f>Calendar[[#This Row],[Annee]]&amp;IF(LEN(Calendar[[#This Row],[No_Mois]])=1,"0"&amp;Calendar[[#This Row],[No_Mois]],Calendar[[#This Row],[No_Mois]])</f>
        <v>202411</v>
      </c>
      <c r="G1780" s="1" t="str">
        <f>TEXT(Calendar[[#This Row],[Date]],"mmmm")&amp;" "&amp;TEXT(Calendar[[#This Row],[Date]],"aa")</f>
        <v>novembre 24</v>
      </c>
      <c r="H1780" s="1" t="str">
        <f>TEXT(Calendar[[#This Row],[Date]],"mmm")&amp;" "&amp;TEXT(Calendar[[#This Row],[Date]],"aa")</f>
        <v>nov 24</v>
      </c>
      <c r="I1780" s="2" t="str">
        <f>"S"&amp;IF(LEN(_xlfn.ISOWEEKNUM(Calendar[[#This Row],[Date]]))=1,"0"&amp;_xlfn.ISOWEEKNUM(Calendar[[#This Row],[Date]]),_xlfn.ISOWEEKNUM(Calendar[[#This Row],[Date]]))</f>
        <v>S46</v>
      </c>
      <c r="J1780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80" s="2" t="str">
        <f>TEXT(Calendar[[#This Row],[Date]],"jjjj")</f>
        <v>mercredi</v>
      </c>
      <c r="L1780" s="2">
        <f>WEEKDAY(Calendar[[#This Row],[Date]],2)</f>
        <v>3</v>
      </c>
      <c r="M1780" s="2">
        <f>DAY(Calendar[[#This Row],[Date]])</f>
        <v>13</v>
      </c>
      <c r="N1780" s="2">
        <f>Calendar[[#This Row],[Date]]-DATE(Calendar[[#This Row],[Annee]],1,1)+1</f>
        <v>318</v>
      </c>
      <c r="O1780" s="2" t="b">
        <f>IF(OR(Calendar[[#This Row],[Nom_Jour]]="Samedi",Calendar[[#This Row],[Nom_Jour]]="Dimanche"),TRUE)</f>
        <v>0</v>
      </c>
      <c r="P1780" s="1" t="b">
        <f>NOT(ISERROR(VLOOKUP(Calendar[[#This Row],[Date]],Fériés[Date Fériés],1,FALSE)))</f>
        <v>0</v>
      </c>
    </row>
    <row r="1781" spans="1:16" x14ac:dyDescent="0.3">
      <c r="A1781" s="1">
        <v>45610</v>
      </c>
      <c r="B1781" s="1" t="str">
        <f>TEXT(Calendar[[#This Row],[Date]],"aaaa")</f>
        <v>2024</v>
      </c>
      <c r="C1781" s="1" t="str">
        <f>"T"&amp;ROUNDUP(Calendar[[#This Row],[No_Mois]]/3,0)</f>
        <v>T4</v>
      </c>
      <c r="D1781">
        <f t="shared" si="29"/>
        <v>11</v>
      </c>
      <c r="E1781" s="2" t="str">
        <f>"M"&amp;Calendar[[#This Row],[No_Mois]]</f>
        <v>M11</v>
      </c>
      <c r="F1781" s="2" t="str">
        <f>Calendar[[#This Row],[Annee]]&amp;IF(LEN(Calendar[[#This Row],[No_Mois]])=1,"0"&amp;Calendar[[#This Row],[No_Mois]],Calendar[[#This Row],[No_Mois]])</f>
        <v>202411</v>
      </c>
      <c r="G1781" s="1" t="str">
        <f>TEXT(Calendar[[#This Row],[Date]],"mmmm")&amp;" "&amp;TEXT(Calendar[[#This Row],[Date]],"aa")</f>
        <v>novembre 24</v>
      </c>
      <c r="H1781" s="1" t="str">
        <f>TEXT(Calendar[[#This Row],[Date]],"mmm")&amp;" "&amp;TEXT(Calendar[[#This Row],[Date]],"aa")</f>
        <v>nov 24</v>
      </c>
      <c r="I1781" s="2" t="str">
        <f>"S"&amp;IF(LEN(_xlfn.ISOWEEKNUM(Calendar[[#This Row],[Date]]))=1,"0"&amp;_xlfn.ISOWEEKNUM(Calendar[[#This Row],[Date]]),_xlfn.ISOWEEKNUM(Calendar[[#This Row],[Date]]))</f>
        <v>S46</v>
      </c>
      <c r="J1781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81" s="2" t="str">
        <f>TEXT(Calendar[[#This Row],[Date]],"jjjj")</f>
        <v>jeudi</v>
      </c>
      <c r="L1781" s="2">
        <f>WEEKDAY(Calendar[[#This Row],[Date]],2)</f>
        <v>4</v>
      </c>
      <c r="M1781" s="2">
        <f>DAY(Calendar[[#This Row],[Date]])</f>
        <v>14</v>
      </c>
      <c r="N1781" s="2">
        <f>Calendar[[#This Row],[Date]]-DATE(Calendar[[#This Row],[Annee]],1,1)+1</f>
        <v>319</v>
      </c>
      <c r="O1781" s="2" t="b">
        <f>IF(OR(Calendar[[#This Row],[Nom_Jour]]="Samedi",Calendar[[#This Row],[Nom_Jour]]="Dimanche"),TRUE)</f>
        <v>0</v>
      </c>
      <c r="P1781" s="1" t="b">
        <f>NOT(ISERROR(VLOOKUP(Calendar[[#This Row],[Date]],Fériés[Date Fériés],1,FALSE)))</f>
        <v>0</v>
      </c>
    </row>
    <row r="1782" spans="1:16" x14ac:dyDescent="0.3">
      <c r="A1782" s="1">
        <v>45611</v>
      </c>
      <c r="B1782" s="1" t="str">
        <f>TEXT(Calendar[[#This Row],[Date]],"aaaa")</f>
        <v>2024</v>
      </c>
      <c r="C1782" s="1" t="str">
        <f>"T"&amp;ROUNDUP(Calendar[[#This Row],[No_Mois]]/3,0)</f>
        <v>T4</v>
      </c>
      <c r="D1782">
        <f t="shared" si="29"/>
        <v>11</v>
      </c>
      <c r="E1782" s="2" t="str">
        <f>"M"&amp;Calendar[[#This Row],[No_Mois]]</f>
        <v>M11</v>
      </c>
      <c r="F1782" s="2" t="str">
        <f>Calendar[[#This Row],[Annee]]&amp;IF(LEN(Calendar[[#This Row],[No_Mois]])=1,"0"&amp;Calendar[[#This Row],[No_Mois]],Calendar[[#This Row],[No_Mois]])</f>
        <v>202411</v>
      </c>
      <c r="G1782" s="1" t="str">
        <f>TEXT(Calendar[[#This Row],[Date]],"mmmm")&amp;" "&amp;TEXT(Calendar[[#This Row],[Date]],"aa")</f>
        <v>novembre 24</v>
      </c>
      <c r="H1782" s="1" t="str">
        <f>TEXT(Calendar[[#This Row],[Date]],"mmm")&amp;" "&amp;TEXT(Calendar[[#This Row],[Date]],"aa")</f>
        <v>nov 24</v>
      </c>
      <c r="I1782" s="2" t="str">
        <f>"S"&amp;IF(LEN(_xlfn.ISOWEEKNUM(Calendar[[#This Row],[Date]]))=1,"0"&amp;_xlfn.ISOWEEKNUM(Calendar[[#This Row],[Date]]),_xlfn.ISOWEEKNUM(Calendar[[#This Row],[Date]]))</f>
        <v>S46</v>
      </c>
      <c r="J1782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82" s="2" t="str">
        <f>TEXT(Calendar[[#This Row],[Date]],"jjjj")</f>
        <v>vendredi</v>
      </c>
      <c r="L1782" s="2">
        <f>WEEKDAY(Calendar[[#This Row],[Date]],2)</f>
        <v>5</v>
      </c>
      <c r="M1782" s="2">
        <f>DAY(Calendar[[#This Row],[Date]])</f>
        <v>15</v>
      </c>
      <c r="N1782" s="2">
        <f>Calendar[[#This Row],[Date]]-DATE(Calendar[[#This Row],[Annee]],1,1)+1</f>
        <v>320</v>
      </c>
      <c r="O1782" s="2" t="b">
        <f>IF(OR(Calendar[[#This Row],[Nom_Jour]]="Samedi",Calendar[[#This Row],[Nom_Jour]]="Dimanche"),TRUE)</f>
        <v>0</v>
      </c>
      <c r="P1782" s="1" t="b">
        <f>NOT(ISERROR(VLOOKUP(Calendar[[#This Row],[Date]],Fériés[Date Fériés],1,FALSE)))</f>
        <v>0</v>
      </c>
    </row>
    <row r="1783" spans="1:16" x14ac:dyDescent="0.3">
      <c r="A1783" s="1">
        <v>45612</v>
      </c>
      <c r="B1783" s="1" t="str">
        <f>TEXT(Calendar[[#This Row],[Date]],"aaaa")</f>
        <v>2024</v>
      </c>
      <c r="C1783" s="1" t="str">
        <f>"T"&amp;ROUNDUP(Calendar[[#This Row],[No_Mois]]/3,0)</f>
        <v>T4</v>
      </c>
      <c r="D1783">
        <f t="shared" si="29"/>
        <v>11</v>
      </c>
      <c r="E1783" s="2" t="str">
        <f>"M"&amp;Calendar[[#This Row],[No_Mois]]</f>
        <v>M11</v>
      </c>
      <c r="F1783" s="2" t="str">
        <f>Calendar[[#This Row],[Annee]]&amp;IF(LEN(Calendar[[#This Row],[No_Mois]])=1,"0"&amp;Calendar[[#This Row],[No_Mois]],Calendar[[#This Row],[No_Mois]])</f>
        <v>202411</v>
      </c>
      <c r="G1783" s="1" t="str">
        <f>TEXT(Calendar[[#This Row],[Date]],"mmmm")&amp;" "&amp;TEXT(Calendar[[#This Row],[Date]],"aa")</f>
        <v>novembre 24</v>
      </c>
      <c r="H1783" s="1" t="str">
        <f>TEXT(Calendar[[#This Row],[Date]],"mmm")&amp;" "&amp;TEXT(Calendar[[#This Row],[Date]],"aa")</f>
        <v>nov 24</v>
      </c>
      <c r="I1783" s="2" t="str">
        <f>"S"&amp;IF(LEN(_xlfn.ISOWEEKNUM(Calendar[[#This Row],[Date]]))=1,"0"&amp;_xlfn.ISOWEEKNUM(Calendar[[#This Row],[Date]]),_xlfn.ISOWEEKNUM(Calendar[[#This Row],[Date]]))</f>
        <v>S46</v>
      </c>
      <c r="J1783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83" s="2" t="str">
        <f>TEXT(Calendar[[#This Row],[Date]],"jjjj")</f>
        <v>samedi</v>
      </c>
      <c r="L1783" s="2">
        <f>WEEKDAY(Calendar[[#This Row],[Date]],2)</f>
        <v>6</v>
      </c>
      <c r="M1783" s="2">
        <f>DAY(Calendar[[#This Row],[Date]])</f>
        <v>16</v>
      </c>
      <c r="N1783" s="2">
        <f>Calendar[[#This Row],[Date]]-DATE(Calendar[[#This Row],[Annee]],1,1)+1</f>
        <v>321</v>
      </c>
      <c r="O1783" s="2" t="b">
        <f>IF(OR(Calendar[[#This Row],[Nom_Jour]]="Samedi",Calendar[[#This Row],[Nom_Jour]]="Dimanche"),TRUE)</f>
        <v>1</v>
      </c>
      <c r="P1783" s="1" t="b">
        <f>NOT(ISERROR(VLOOKUP(Calendar[[#This Row],[Date]],Fériés[Date Fériés],1,FALSE)))</f>
        <v>0</v>
      </c>
    </row>
    <row r="1784" spans="1:16" x14ac:dyDescent="0.3">
      <c r="A1784" s="1">
        <v>45613</v>
      </c>
      <c r="B1784" s="1" t="str">
        <f>TEXT(Calendar[[#This Row],[Date]],"aaaa")</f>
        <v>2024</v>
      </c>
      <c r="C1784" s="1" t="str">
        <f>"T"&amp;ROUNDUP(Calendar[[#This Row],[No_Mois]]/3,0)</f>
        <v>T4</v>
      </c>
      <c r="D1784">
        <f t="shared" si="29"/>
        <v>11</v>
      </c>
      <c r="E1784" s="2" t="str">
        <f>"M"&amp;Calendar[[#This Row],[No_Mois]]</f>
        <v>M11</v>
      </c>
      <c r="F1784" s="2" t="str">
        <f>Calendar[[#This Row],[Annee]]&amp;IF(LEN(Calendar[[#This Row],[No_Mois]])=1,"0"&amp;Calendar[[#This Row],[No_Mois]],Calendar[[#This Row],[No_Mois]])</f>
        <v>202411</v>
      </c>
      <c r="G1784" s="1" t="str">
        <f>TEXT(Calendar[[#This Row],[Date]],"mmmm")&amp;" "&amp;TEXT(Calendar[[#This Row],[Date]],"aa")</f>
        <v>novembre 24</v>
      </c>
      <c r="H1784" s="1" t="str">
        <f>TEXT(Calendar[[#This Row],[Date]],"mmm")&amp;" "&amp;TEXT(Calendar[[#This Row],[Date]],"aa")</f>
        <v>nov 24</v>
      </c>
      <c r="I1784" s="2" t="str">
        <f>"S"&amp;IF(LEN(_xlfn.ISOWEEKNUM(Calendar[[#This Row],[Date]]))=1,"0"&amp;_xlfn.ISOWEEKNUM(Calendar[[#This Row],[Date]]),_xlfn.ISOWEEKNUM(Calendar[[#This Row],[Date]]))</f>
        <v>S46</v>
      </c>
      <c r="J1784" s="2" t="str">
        <f>Calendar[[#This Row],[Annee]]&amp;"-"&amp;IF(LEN(_xlfn.ISOWEEKNUM(Calendar[[#This Row],[Date]]))=1,"0"&amp;_xlfn.ISOWEEKNUM(Calendar[[#This Row],[Date]]),_xlfn.ISOWEEKNUM(Calendar[[#This Row],[Date]]))</f>
        <v>2024-46</v>
      </c>
      <c r="K1784" s="2" t="str">
        <f>TEXT(Calendar[[#This Row],[Date]],"jjjj")</f>
        <v>dimanche</v>
      </c>
      <c r="L1784" s="2">
        <f>WEEKDAY(Calendar[[#This Row],[Date]],2)</f>
        <v>7</v>
      </c>
      <c r="M1784" s="2">
        <f>DAY(Calendar[[#This Row],[Date]])</f>
        <v>17</v>
      </c>
      <c r="N1784" s="2">
        <f>Calendar[[#This Row],[Date]]-DATE(Calendar[[#This Row],[Annee]],1,1)+1</f>
        <v>322</v>
      </c>
      <c r="O1784" s="2" t="b">
        <f>IF(OR(Calendar[[#This Row],[Nom_Jour]]="Samedi",Calendar[[#This Row],[Nom_Jour]]="Dimanche"),TRUE)</f>
        <v>1</v>
      </c>
      <c r="P1784" s="1" t="b">
        <f>NOT(ISERROR(VLOOKUP(Calendar[[#This Row],[Date]],Fériés[Date Fériés],1,FALSE)))</f>
        <v>0</v>
      </c>
    </row>
    <row r="1785" spans="1:16" x14ac:dyDescent="0.3">
      <c r="A1785" s="1">
        <v>45614</v>
      </c>
      <c r="B1785" s="1" t="str">
        <f>TEXT(Calendar[[#This Row],[Date]],"aaaa")</f>
        <v>2024</v>
      </c>
      <c r="C1785" s="1" t="str">
        <f>"T"&amp;ROUNDUP(Calendar[[#This Row],[No_Mois]]/3,0)</f>
        <v>T4</v>
      </c>
      <c r="D1785">
        <f t="shared" si="29"/>
        <v>11</v>
      </c>
      <c r="E1785" s="2" t="str">
        <f>"M"&amp;Calendar[[#This Row],[No_Mois]]</f>
        <v>M11</v>
      </c>
      <c r="F1785" s="2" t="str">
        <f>Calendar[[#This Row],[Annee]]&amp;IF(LEN(Calendar[[#This Row],[No_Mois]])=1,"0"&amp;Calendar[[#This Row],[No_Mois]],Calendar[[#This Row],[No_Mois]])</f>
        <v>202411</v>
      </c>
      <c r="G1785" s="1" t="str">
        <f>TEXT(Calendar[[#This Row],[Date]],"mmmm")&amp;" "&amp;TEXT(Calendar[[#This Row],[Date]],"aa")</f>
        <v>novembre 24</v>
      </c>
      <c r="H1785" s="1" t="str">
        <f>TEXT(Calendar[[#This Row],[Date]],"mmm")&amp;" "&amp;TEXT(Calendar[[#This Row],[Date]],"aa")</f>
        <v>nov 24</v>
      </c>
      <c r="I1785" s="2" t="str">
        <f>"S"&amp;IF(LEN(_xlfn.ISOWEEKNUM(Calendar[[#This Row],[Date]]))=1,"0"&amp;_xlfn.ISOWEEKNUM(Calendar[[#This Row],[Date]]),_xlfn.ISOWEEKNUM(Calendar[[#This Row],[Date]]))</f>
        <v>S47</v>
      </c>
      <c r="J1785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85" s="2" t="str">
        <f>TEXT(Calendar[[#This Row],[Date]],"jjjj")</f>
        <v>lundi</v>
      </c>
      <c r="L1785" s="2">
        <f>WEEKDAY(Calendar[[#This Row],[Date]],2)</f>
        <v>1</v>
      </c>
      <c r="M1785" s="2">
        <f>DAY(Calendar[[#This Row],[Date]])</f>
        <v>18</v>
      </c>
      <c r="N1785" s="2">
        <f>Calendar[[#This Row],[Date]]-DATE(Calendar[[#This Row],[Annee]],1,1)+1</f>
        <v>323</v>
      </c>
      <c r="O1785" s="2" t="b">
        <f>IF(OR(Calendar[[#This Row],[Nom_Jour]]="Samedi",Calendar[[#This Row],[Nom_Jour]]="Dimanche"),TRUE)</f>
        <v>0</v>
      </c>
      <c r="P1785" s="1" t="b">
        <f>NOT(ISERROR(VLOOKUP(Calendar[[#This Row],[Date]],Fériés[Date Fériés],1,FALSE)))</f>
        <v>0</v>
      </c>
    </row>
    <row r="1786" spans="1:16" x14ac:dyDescent="0.3">
      <c r="A1786" s="1">
        <v>45615</v>
      </c>
      <c r="B1786" s="1" t="str">
        <f>TEXT(Calendar[[#This Row],[Date]],"aaaa")</f>
        <v>2024</v>
      </c>
      <c r="C1786" s="1" t="str">
        <f>"T"&amp;ROUNDUP(Calendar[[#This Row],[No_Mois]]/3,0)</f>
        <v>T4</v>
      </c>
      <c r="D1786">
        <f t="shared" si="29"/>
        <v>11</v>
      </c>
      <c r="E1786" s="2" t="str">
        <f>"M"&amp;Calendar[[#This Row],[No_Mois]]</f>
        <v>M11</v>
      </c>
      <c r="F1786" s="2" t="str">
        <f>Calendar[[#This Row],[Annee]]&amp;IF(LEN(Calendar[[#This Row],[No_Mois]])=1,"0"&amp;Calendar[[#This Row],[No_Mois]],Calendar[[#This Row],[No_Mois]])</f>
        <v>202411</v>
      </c>
      <c r="G1786" s="1" t="str">
        <f>TEXT(Calendar[[#This Row],[Date]],"mmmm")&amp;" "&amp;TEXT(Calendar[[#This Row],[Date]],"aa")</f>
        <v>novembre 24</v>
      </c>
      <c r="H1786" s="1" t="str">
        <f>TEXT(Calendar[[#This Row],[Date]],"mmm")&amp;" "&amp;TEXT(Calendar[[#This Row],[Date]],"aa")</f>
        <v>nov 24</v>
      </c>
      <c r="I1786" s="2" t="str">
        <f>"S"&amp;IF(LEN(_xlfn.ISOWEEKNUM(Calendar[[#This Row],[Date]]))=1,"0"&amp;_xlfn.ISOWEEKNUM(Calendar[[#This Row],[Date]]),_xlfn.ISOWEEKNUM(Calendar[[#This Row],[Date]]))</f>
        <v>S47</v>
      </c>
      <c r="J1786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86" s="2" t="str">
        <f>TEXT(Calendar[[#This Row],[Date]],"jjjj")</f>
        <v>mardi</v>
      </c>
      <c r="L1786" s="2">
        <f>WEEKDAY(Calendar[[#This Row],[Date]],2)</f>
        <v>2</v>
      </c>
      <c r="M1786" s="2">
        <f>DAY(Calendar[[#This Row],[Date]])</f>
        <v>19</v>
      </c>
      <c r="N1786" s="2">
        <f>Calendar[[#This Row],[Date]]-DATE(Calendar[[#This Row],[Annee]],1,1)+1</f>
        <v>324</v>
      </c>
      <c r="O1786" s="2" t="b">
        <f>IF(OR(Calendar[[#This Row],[Nom_Jour]]="Samedi",Calendar[[#This Row],[Nom_Jour]]="Dimanche"),TRUE)</f>
        <v>0</v>
      </c>
      <c r="P1786" s="1" t="b">
        <f>NOT(ISERROR(VLOOKUP(Calendar[[#This Row],[Date]],Fériés[Date Fériés],1,FALSE)))</f>
        <v>0</v>
      </c>
    </row>
    <row r="1787" spans="1:16" x14ac:dyDescent="0.3">
      <c r="A1787" s="1">
        <v>45616</v>
      </c>
      <c r="B1787" s="1" t="str">
        <f>TEXT(Calendar[[#This Row],[Date]],"aaaa")</f>
        <v>2024</v>
      </c>
      <c r="C1787" s="1" t="str">
        <f>"T"&amp;ROUNDUP(Calendar[[#This Row],[No_Mois]]/3,0)</f>
        <v>T4</v>
      </c>
      <c r="D1787">
        <f t="shared" si="29"/>
        <v>11</v>
      </c>
      <c r="E1787" s="2" t="str">
        <f>"M"&amp;Calendar[[#This Row],[No_Mois]]</f>
        <v>M11</v>
      </c>
      <c r="F1787" s="2" t="str">
        <f>Calendar[[#This Row],[Annee]]&amp;IF(LEN(Calendar[[#This Row],[No_Mois]])=1,"0"&amp;Calendar[[#This Row],[No_Mois]],Calendar[[#This Row],[No_Mois]])</f>
        <v>202411</v>
      </c>
      <c r="G1787" s="1" t="str">
        <f>TEXT(Calendar[[#This Row],[Date]],"mmmm")&amp;" "&amp;TEXT(Calendar[[#This Row],[Date]],"aa")</f>
        <v>novembre 24</v>
      </c>
      <c r="H1787" s="1" t="str">
        <f>TEXT(Calendar[[#This Row],[Date]],"mmm")&amp;" "&amp;TEXT(Calendar[[#This Row],[Date]],"aa")</f>
        <v>nov 24</v>
      </c>
      <c r="I1787" s="2" t="str">
        <f>"S"&amp;IF(LEN(_xlfn.ISOWEEKNUM(Calendar[[#This Row],[Date]]))=1,"0"&amp;_xlfn.ISOWEEKNUM(Calendar[[#This Row],[Date]]),_xlfn.ISOWEEKNUM(Calendar[[#This Row],[Date]]))</f>
        <v>S47</v>
      </c>
      <c r="J1787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87" s="2" t="str">
        <f>TEXT(Calendar[[#This Row],[Date]],"jjjj")</f>
        <v>mercredi</v>
      </c>
      <c r="L1787" s="2">
        <f>WEEKDAY(Calendar[[#This Row],[Date]],2)</f>
        <v>3</v>
      </c>
      <c r="M1787" s="2">
        <f>DAY(Calendar[[#This Row],[Date]])</f>
        <v>20</v>
      </c>
      <c r="N1787" s="2">
        <f>Calendar[[#This Row],[Date]]-DATE(Calendar[[#This Row],[Annee]],1,1)+1</f>
        <v>325</v>
      </c>
      <c r="O1787" s="2" t="b">
        <f>IF(OR(Calendar[[#This Row],[Nom_Jour]]="Samedi",Calendar[[#This Row],[Nom_Jour]]="Dimanche"),TRUE)</f>
        <v>0</v>
      </c>
      <c r="P1787" s="1" t="b">
        <f>NOT(ISERROR(VLOOKUP(Calendar[[#This Row],[Date]],Fériés[Date Fériés],1,FALSE)))</f>
        <v>0</v>
      </c>
    </row>
    <row r="1788" spans="1:16" x14ac:dyDescent="0.3">
      <c r="A1788" s="1">
        <v>45617</v>
      </c>
      <c r="B1788" s="1" t="str">
        <f>TEXT(Calendar[[#This Row],[Date]],"aaaa")</f>
        <v>2024</v>
      </c>
      <c r="C1788" s="1" t="str">
        <f>"T"&amp;ROUNDUP(Calendar[[#This Row],[No_Mois]]/3,0)</f>
        <v>T4</v>
      </c>
      <c r="D1788">
        <f t="shared" si="29"/>
        <v>11</v>
      </c>
      <c r="E1788" s="2" t="str">
        <f>"M"&amp;Calendar[[#This Row],[No_Mois]]</f>
        <v>M11</v>
      </c>
      <c r="F1788" s="2" t="str">
        <f>Calendar[[#This Row],[Annee]]&amp;IF(LEN(Calendar[[#This Row],[No_Mois]])=1,"0"&amp;Calendar[[#This Row],[No_Mois]],Calendar[[#This Row],[No_Mois]])</f>
        <v>202411</v>
      </c>
      <c r="G1788" s="1" t="str">
        <f>TEXT(Calendar[[#This Row],[Date]],"mmmm")&amp;" "&amp;TEXT(Calendar[[#This Row],[Date]],"aa")</f>
        <v>novembre 24</v>
      </c>
      <c r="H1788" s="1" t="str">
        <f>TEXT(Calendar[[#This Row],[Date]],"mmm")&amp;" "&amp;TEXT(Calendar[[#This Row],[Date]],"aa")</f>
        <v>nov 24</v>
      </c>
      <c r="I1788" s="2" t="str">
        <f>"S"&amp;IF(LEN(_xlfn.ISOWEEKNUM(Calendar[[#This Row],[Date]]))=1,"0"&amp;_xlfn.ISOWEEKNUM(Calendar[[#This Row],[Date]]),_xlfn.ISOWEEKNUM(Calendar[[#This Row],[Date]]))</f>
        <v>S47</v>
      </c>
      <c r="J1788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88" s="2" t="str">
        <f>TEXT(Calendar[[#This Row],[Date]],"jjjj")</f>
        <v>jeudi</v>
      </c>
      <c r="L1788" s="2">
        <f>WEEKDAY(Calendar[[#This Row],[Date]],2)</f>
        <v>4</v>
      </c>
      <c r="M1788" s="2">
        <f>DAY(Calendar[[#This Row],[Date]])</f>
        <v>21</v>
      </c>
      <c r="N1788" s="2">
        <f>Calendar[[#This Row],[Date]]-DATE(Calendar[[#This Row],[Annee]],1,1)+1</f>
        <v>326</v>
      </c>
      <c r="O1788" s="2" t="b">
        <f>IF(OR(Calendar[[#This Row],[Nom_Jour]]="Samedi",Calendar[[#This Row],[Nom_Jour]]="Dimanche"),TRUE)</f>
        <v>0</v>
      </c>
      <c r="P1788" s="1" t="b">
        <f>NOT(ISERROR(VLOOKUP(Calendar[[#This Row],[Date]],Fériés[Date Fériés],1,FALSE)))</f>
        <v>0</v>
      </c>
    </row>
    <row r="1789" spans="1:16" x14ac:dyDescent="0.3">
      <c r="A1789" s="1">
        <v>45618</v>
      </c>
      <c r="B1789" s="1" t="str">
        <f>TEXT(Calendar[[#This Row],[Date]],"aaaa")</f>
        <v>2024</v>
      </c>
      <c r="C1789" s="1" t="str">
        <f>"T"&amp;ROUNDUP(Calendar[[#This Row],[No_Mois]]/3,0)</f>
        <v>T4</v>
      </c>
      <c r="D1789">
        <f t="shared" si="29"/>
        <v>11</v>
      </c>
      <c r="E1789" s="2" t="str">
        <f>"M"&amp;Calendar[[#This Row],[No_Mois]]</f>
        <v>M11</v>
      </c>
      <c r="F1789" s="2" t="str">
        <f>Calendar[[#This Row],[Annee]]&amp;IF(LEN(Calendar[[#This Row],[No_Mois]])=1,"0"&amp;Calendar[[#This Row],[No_Mois]],Calendar[[#This Row],[No_Mois]])</f>
        <v>202411</v>
      </c>
      <c r="G1789" s="1" t="str">
        <f>TEXT(Calendar[[#This Row],[Date]],"mmmm")&amp;" "&amp;TEXT(Calendar[[#This Row],[Date]],"aa")</f>
        <v>novembre 24</v>
      </c>
      <c r="H1789" s="1" t="str">
        <f>TEXT(Calendar[[#This Row],[Date]],"mmm")&amp;" "&amp;TEXT(Calendar[[#This Row],[Date]],"aa")</f>
        <v>nov 24</v>
      </c>
      <c r="I1789" s="2" t="str">
        <f>"S"&amp;IF(LEN(_xlfn.ISOWEEKNUM(Calendar[[#This Row],[Date]]))=1,"0"&amp;_xlfn.ISOWEEKNUM(Calendar[[#This Row],[Date]]),_xlfn.ISOWEEKNUM(Calendar[[#This Row],[Date]]))</f>
        <v>S47</v>
      </c>
      <c r="J1789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89" s="2" t="str">
        <f>TEXT(Calendar[[#This Row],[Date]],"jjjj")</f>
        <v>vendredi</v>
      </c>
      <c r="L1789" s="2">
        <f>WEEKDAY(Calendar[[#This Row],[Date]],2)</f>
        <v>5</v>
      </c>
      <c r="M1789" s="2">
        <f>DAY(Calendar[[#This Row],[Date]])</f>
        <v>22</v>
      </c>
      <c r="N1789" s="2">
        <f>Calendar[[#This Row],[Date]]-DATE(Calendar[[#This Row],[Annee]],1,1)+1</f>
        <v>327</v>
      </c>
      <c r="O1789" s="2" t="b">
        <f>IF(OR(Calendar[[#This Row],[Nom_Jour]]="Samedi",Calendar[[#This Row],[Nom_Jour]]="Dimanche"),TRUE)</f>
        <v>0</v>
      </c>
      <c r="P1789" s="1" t="b">
        <f>NOT(ISERROR(VLOOKUP(Calendar[[#This Row],[Date]],Fériés[Date Fériés],1,FALSE)))</f>
        <v>0</v>
      </c>
    </row>
    <row r="1790" spans="1:16" x14ac:dyDescent="0.3">
      <c r="A1790" s="1">
        <v>45619</v>
      </c>
      <c r="B1790" s="1" t="str">
        <f>TEXT(Calendar[[#This Row],[Date]],"aaaa")</f>
        <v>2024</v>
      </c>
      <c r="C1790" s="1" t="str">
        <f>"T"&amp;ROUNDUP(Calendar[[#This Row],[No_Mois]]/3,0)</f>
        <v>T4</v>
      </c>
      <c r="D1790">
        <f t="shared" si="29"/>
        <v>11</v>
      </c>
      <c r="E1790" s="2" t="str">
        <f>"M"&amp;Calendar[[#This Row],[No_Mois]]</f>
        <v>M11</v>
      </c>
      <c r="F1790" s="2" t="str">
        <f>Calendar[[#This Row],[Annee]]&amp;IF(LEN(Calendar[[#This Row],[No_Mois]])=1,"0"&amp;Calendar[[#This Row],[No_Mois]],Calendar[[#This Row],[No_Mois]])</f>
        <v>202411</v>
      </c>
      <c r="G1790" s="1" t="str">
        <f>TEXT(Calendar[[#This Row],[Date]],"mmmm")&amp;" "&amp;TEXT(Calendar[[#This Row],[Date]],"aa")</f>
        <v>novembre 24</v>
      </c>
      <c r="H1790" s="1" t="str">
        <f>TEXT(Calendar[[#This Row],[Date]],"mmm")&amp;" "&amp;TEXT(Calendar[[#This Row],[Date]],"aa")</f>
        <v>nov 24</v>
      </c>
      <c r="I1790" s="2" t="str">
        <f>"S"&amp;IF(LEN(_xlfn.ISOWEEKNUM(Calendar[[#This Row],[Date]]))=1,"0"&amp;_xlfn.ISOWEEKNUM(Calendar[[#This Row],[Date]]),_xlfn.ISOWEEKNUM(Calendar[[#This Row],[Date]]))</f>
        <v>S47</v>
      </c>
      <c r="J1790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90" s="2" t="str">
        <f>TEXT(Calendar[[#This Row],[Date]],"jjjj")</f>
        <v>samedi</v>
      </c>
      <c r="L1790" s="2">
        <f>WEEKDAY(Calendar[[#This Row],[Date]],2)</f>
        <v>6</v>
      </c>
      <c r="M1790" s="2">
        <f>DAY(Calendar[[#This Row],[Date]])</f>
        <v>23</v>
      </c>
      <c r="N1790" s="2">
        <f>Calendar[[#This Row],[Date]]-DATE(Calendar[[#This Row],[Annee]],1,1)+1</f>
        <v>328</v>
      </c>
      <c r="O1790" s="2" t="b">
        <f>IF(OR(Calendar[[#This Row],[Nom_Jour]]="Samedi",Calendar[[#This Row],[Nom_Jour]]="Dimanche"),TRUE)</f>
        <v>1</v>
      </c>
      <c r="P1790" s="1" t="b">
        <f>NOT(ISERROR(VLOOKUP(Calendar[[#This Row],[Date]],Fériés[Date Fériés],1,FALSE)))</f>
        <v>0</v>
      </c>
    </row>
    <row r="1791" spans="1:16" x14ac:dyDescent="0.3">
      <c r="A1791" s="1">
        <v>45620</v>
      </c>
      <c r="B1791" s="1" t="str">
        <f>TEXT(Calendar[[#This Row],[Date]],"aaaa")</f>
        <v>2024</v>
      </c>
      <c r="C1791" s="1" t="str">
        <f>"T"&amp;ROUNDUP(Calendar[[#This Row],[No_Mois]]/3,0)</f>
        <v>T4</v>
      </c>
      <c r="D1791">
        <f t="shared" si="29"/>
        <v>11</v>
      </c>
      <c r="E1791" s="2" t="str">
        <f>"M"&amp;Calendar[[#This Row],[No_Mois]]</f>
        <v>M11</v>
      </c>
      <c r="F1791" s="2" t="str">
        <f>Calendar[[#This Row],[Annee]]&amp;IF(LEN(Calendar[[#This Row],[No_Mois]])=1,"0"&amp;Calendar[[#This Row],[No_Mois]],Calendar[[#This Row],[No_Mois]])</f>
        <v>202411</v>
      </c>
      <c r="G1791" s="1" t="str">
        <f>TEXT(Calendar[[#This Row],[Date]],"mmmm")&amp;" "&amp;TEXT(Calendar[[#This Row],[Date]],"aa")</f>
        <v>novembre 24</v>
      </c>
      <c r="H1791" s="1" t="str">
        <f>TEXT(Calendar[[#This Row],[Date]],"mmm")&amp;" "&amp;TEXT(Calendar[[#This Row],[Date]],"aa")</f>
        <v>nov 24</v>
      </c>
      <c r="I1791" s="2" t="str">
        <f>"S"&amp;IF(LEN(_xlfn.ISOWEEKNUM(Calendar[[#This Row],[Date]]))=1,"0"&amp;_xlfn.ISOWEEKNUM(Calendar[[#This Row],[Date]]),_xlfn.ISOWEEKNUM(Calendar[[#This Row],[Date]]))</f>
        <v>S47</v>
      </c>
      <c r="J1791" s="2" t="str">
        <f>Calendar[[#This Row],[Annee]]&amp;"-"&amp;IF(LEN(_xlfn.ISOWEEKNUM(Calendar[[#This Row],[Date]]))=1,"0"&amp;_xlfn.ISOWEEKNUM(Calendar[[#This Row],[Date]]),_xlfn.ISOWEEKNUM(Calendar[[#This Row],[Date]]))</f>
        <v>2024-47</v>
      </c>
      <c r="K1791" s="2" t="str">
        <f>TEXT(Calendar[[#This Row],[Date]],"jjjj")</f>
        <v>dimanche</v>
      </c>
      <c r="L1791" s="2">
        <f>WEEKDAY(Calendar[[#This Row],[Date]],2)</f>
        <v>7</v>
      </c>
      <c r="M1791" s="2">
        <f>DAY(Calendar[[#This Row],[Date]])</f>
        <v>24</v>
      </c>
      <c r="N1791" s="2">
        <f>Calendar[[#This Row],[Date]]-DATE(Calendar[[#This Row],[Annee]],1,1)+1</f>
        <v>329</v>
      </c>
      <c r="O1791" s="2" t="b">
        <f>IF(OR(Calendar[[#This Row],[Nom_Jour]]="Samedi",Calendar[[#This Row],[Nom_Jour]]="Dimanche"),TRUE)</f>
        <v>1</v>
      </c>
      <c r="P1791" s="1" t="b">
        <f>NOT(ISERROR(VLOOKUP(Calendar[[#This Row],[Date]],Fériés[Date Fériés],1,FALSE)))</f>
        <v>0</v>
      </c>
    </row>
    <row r="1792" spans="1:16" x14ac:dyDescent="0.3">
      <c r="A1792" s="1">
        <v>45621</v>
      </c>
      <c r="B1792" s="1" t="str">
        <f>TEXT(Calendar[[#This Row],[Date]],"aaaa")</f>
        <v>2024</v>
      </c>
      <c r="C1792" s="1" t="str">
        <f>"T"&amp;ROUNDUP(Calendar[[#This Row],[No_Mois]]/3,0)</f>
        <v>T4</v>
      </c>
      <c r="D1792">
        <f t="shared" si="29"/>
        <v>11</v>
      </c>
      <c r="E1792" s="2" t="str">
        <f>"M"&amp;Calendar[[#This Row],[No_Mois]]</f>
        <v>M11</v>
      </c>
      <c r="F1792" s="2" t="str">
        <f>Calendar[[#This Row],[Annee]]&amp;IF(LEN(Calendar[[#This Row],[No_Mois]])=1,"0"&amp;Calendar[[#This Row],[No_Mois]],Calendar[[#This Row],[No_Mois]])</f>
        <v>202411</v>
      </c>
      <c r="G1792" s="1" t="str">
        <f>TEXT(Calendar[[#This Row],[Date]],"mmmm")&amp;" "&amp;TEXT(Calendar[[#This Row],[Date]],"aa")</f>
        <v>novembre 24</v>
      </c>
      <c r="H1792" s="1" t="str">
        <f>TEXT(Calendar[[#This Row],[Date]],"mmm")&amp;" "&amp;TEXT(Calendar[[#This Row],[Date]],"aa")</f>
        <v>nov 24</v>
      </c>
      <c r="I1792" s="2" t="str">
        <f>"S"&amp;IF(LEN(_xlfn.ISOWEEKNUM(Calendar[[#This Row],[Date]]))=1,"0"&amp;_xlfn.ISOWEEKNUM(Calendar[[#This Row],[Date]]),_xlfn.ISOWEEKNUM(Calendar[[#This Row],[Date]]))</f>
        <v>S48</v>
      </c>
      <c r="J1792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2" s="2" t="str">
        <f>TEXT(Calendar[[#This Row],[Date]],"jjjj")</f>
        <v>lundi</v>
      </c>
      <c r="L1792" s="2">
        <f>WEEKDAY(Calendar[[#This Row],[Date]],2)</f>
        <v>1</v>
      </c>
      <c r="M1792" s="2">
        <f>DAY(Calendar[[#This Row],[Date]])</f>
        <v>25</v>
      </c>
      <c r="N1792" s="2">
        <f>Calendar[[#This Row],[Date]]-DATE(Calendar[[#This Row],[Annee]],1,1)+1</f>
        <v>330</v>
      </c>
      <c r="O1792" s="2" t="b">
        <f>IF(OR(Calendar[[#This Row],[Nom_Jour]]="Samedi",Calendar[[#This Row],[Nom_Jour]]="Dimanche"),TRUE)</f>
        <v>0</v>
      </c>
      <c r="P1792" s="1" t="b">
        <f>NOT(ISERROR(VLOOKUP(Calendar[[#This Row],[Date]],Fériés[Date Fériés],1,FALSE)))</f>
        <v>0</v>
      </c>
    </row>
    <row r="1793" spans="1:16" x14ac:dyDescent="0.3">
      <c r="A1793" s="1">
        <v>45622</v>
      </c>
      <c r="B1793" s="1" t="str">
        <f>TEXT(Calendar[[#This Row],[Date]],"aaaa")</f>
        <v>2024</v>
      </c>
      <c r="C1793" s="1" t="str">
        <f>"T"&amp;ROUNDUP(Calendar[[#This Row],[No_Mois]]/3,0)</f>
        <v>T4</v>
      </c>
      <c r="D1793">
        <f t="shared" si="29"/>
        <v>11</v>
      </c>
      <c r="E1793" s="2" t="str">
        <f>"M"&amp;Calendar[[#This Row],[No_Mois]]</f>
        <v>M11</v>
      </c>
      <c r="F1793" s="2" t="str">
        <f>Calendar[[#This Row],[Annee]]&amp;IF(LEN(Calendar[[#This Row],[No_Mois]])=1,"0"&amp;Calendar[[#This Row],[No_Mois]],Calendar[[#This Row],[No_Mois]])</f>
        <v>202411</v>
      </c>
      <c r="G1793" s="1" t="str">
        <f>TEXT(Calendar[[#This Row],[Date]],"mmmm")&amp;" "&amp;TEXT(Calendar[[#This Row],[Date]],"aa")</f>
        <v>novembre 24</v>
      </c>
      <c r="H1793" s="1" t="str">
        <f>TEXT(Calendar[[#This Row],[Date]],"mmm")&amp;" "&amp;TEXT(Calendar[[#This Row],[Date]],"aa")</f>
        <v>nov 24</v>
      </c>
      <c r="I1793" s="2" t="str">
        <f>"S"&amp;IF(LEN(_xlfn.ISOWEEKNUM(Calendar[[#This Row],[Date]]))=1,"0"&amp;_xlfn.ISOWEEKNUM(Calendar[[#This Row],[Date]]),_xlfn.ISOWEEKNUM(Calendar[[#This Row],[Date]]))</f>
        <v>S48</v>
      </c>
      <c r="J1793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3" s="2" t="str">
        <f>TEXT(Calendar[[#This Row],[Date]],"jjjj")</f>
        <v>mardi</v>
      </c>
      <c r="L1793" s="2">
        <f>WEEKDAY(Calendar[[#This Row],[Date]],2)</f>
        <v>2</v>
      </c>
      <c r="M1793" s="2">
        <f>DAY(Calendar[[#This Row],[Date]])</f>
        <v>26</v>
      </c>
      <c r="N1793" s="2">
        <f>Calendar[[#This Row],[Date]]-DATE(Calendar[[#This Row],[Annee]],1,1)+1</f>
        <v>331</v>
      </c>
      <c r="O1793" s="2" t="b">
        <f>IF(OR(Calendar[[#This Row],[Nom_Jour]]="Samedi",Calendar[[#This Row],[Nom_Jour]]="Dimanche"),TRUE)</f>
        <v>0</v>
      </c>
      <c r="P1793" s="1" t="b">
        <f>NOT(ISERROR(VLOOKUP(Calendar[[#This Row],[Date]],Fériés[Date Fériés],1,FALSE)))</f>
        <v>0</v>
      </c>
    </row>
    <row r="1794" spans="1:16" x14ac:dyDescent="0.3">
      <c r="A1794" s="1">
        <v>45623</v>
      </c>
      <c r="B1794" s="1" t="str">
        <f>TEXT(Calendar[[#This Row],[Date]],"aaaa")</f>
        <v>2024</v>
      </c>
      <c r="C1794" s="1" t="str">
        <f>"T"&amp;ROUNDUP(Calendar[[#This Row],[No_Mois]]/3,0)</f>
        <v>T4</v>
      </c>
      <c r="D1794">
        <f t="shared" si="29"/>
        <v>11</v>
      </c>
      <c r="E1794" s="2" t="str">
        <f>"M"&amp;Calendar[[#This Row],[No_Mois]]</f>
        <v>M11</v>
      </c>
      <c r="F1794" s="2" t="str">
        <f>Calendar[[#This Row],[Annee]]&amp;IF(LEN(Calendar[[#This Row],[No_Mois]])=1,"0"&amp;Calendar[[#This Row],[No_Mois]],Calendar[[#This Row],[No_Mois]])</f>
        <v>202411</v>
      </c>
      <c r="G1794" s="1" t="str">
        <f>TEXT(Calendar[[#This Row],[Date]],"mmmm")&amp;" "&amp;TEXT(Calendar[[#This Row],[Date]],"aa")</f>
        <v>novembre 24</v>
      </c>
      <c r="H1794" s="1" t="str">
        <f>TEXT(Calendar[[#This Row],[Date]],"mmm")&amp;" "&amp;TEXT(Calendar[[#This Row],[Date]],"aa")</f>
        <v>nov 24</v>
      </c>
      <c r="I1794" s="2" t="str">
        <f>"S"&amp;IF(LEN(_xlfn.ISOWEEKNUM(Calendar[[#This Row],[Date]]))=1,"0"&amp;_xlfn.ISOWEEKNUM(Calendar[[#This Row],[Date]]),_xlfn.ISOWEEKNUM(Calendar[[#This Row],[Date]]))</f>
        <v>S48</v>
      </c>
      <c r="J1794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4" s="2" t="str">
        <f>TEXT(Calendar[[#This Row],[Date]],"jjjj")</f>
        <v>mercredi</v>
      </c>
      <c r="L1794" s="2">
        <f>WEEKDAY(Calendar[[#This Row],[Date]],2)</f>
        <v>3</v>
      </c>
      <c r="M1794" s="2">
        <f>DAY(Calendar[[#This Row],[Date]])</f>
        <v>27</v>
      </c>
      <c r="N1794" s="2">
        <f>Calendar[[#This Row],[Date]]-DATE(Calendar[[#This Row],[Annee]],1,1)+1</f>
        <v>332</v>
      </c>
      <c r="O1794" s="2" t="b">
        <f>IF(OR(Calendar[[#This Row],[Nom_Jour]]="Samedi",Calendar[[#This Row],[Nom_Jour]]="Dimanche"),TRUE)</f>
        <v>0</v>
      </c>
      <c r="P1794" s="1" t="b">
        <f>NOT(ISERROR(VLOOKUP(Calendar[[#This Row],[Date]],Fériés[Date Fériés],1,FALSE)))</f>
        <v>0</v>
      </c>
    </row>
    <row r="1795" spans="1:16" x14ac:dyDescent="0.3">
      <c r="A1795" s="1">
        <v>45624</v>
      </c>
      <c r="B1795" s="1" t="str">
        <f>TEXT(Calendar[[#This Row],[Date]],"aaaa")</f>
        <v>2024</v>
      </c>
      <c r="C1795" s="1" t="str">
        <f>"T"&amp;ROUNDUP(Calendar[[#This Row],[No_Mois]]/3,0)</f>
        <v>T4</v>
      </c>
      <c r="D1795">
        <f t="shared" si="29"/>
        <v>11</v>
      </c>
      <c r="E1795" s="2" t="str">
        <f>"M"&amp;Calendar[[#This Row],[No_Mois]]</f>
        <v>M11</v>
      </c>
      <c r="F1795" s="2" t="str">
        <f>Calendar[[#This Row],[Annee]]&amp;IF(LEN(Calendar[[#This Row],[No_Mois]])=1,"0"&amp;Calendar[[#This Row],[No_Mois]],Calendar[[#This Row],[No_Mois]])</f>
        <v>202411</v>
      </c>
      <c r="G1795" s="1" t="str">
        <f>TEXT(Calendar[[#This Row],[Date]],"mmmm")&amp;" "&amp;TEXT(Calendar[[#This Row],[Date]],"aa")</f>
        <v>novembre 24</v>
      </c>
      <c r="H1795" s="1" t="str">
        <f>TEXT(Calendar[[#This Row],[Date]],"mmm")&amp;" "&amp;TEXT(Calendar[[#This Row],[Date]],"aa")</f>
        <v>nov 24</v>
      </c>
      <c r="I1795" s="2" t="str">
        <f>"S"&amp;IF(LEN(_xlfn.ISOWEEKNUM(Calendar[[#This Row],[Date]]))=1,"0"&amp;_xlfn.ISOWEEKNUM(Calendar[[#This Row],[Date]]),_xlfn.ISOWEEKNUM(Calendar[[#This Row],[Date]]))</f>
        <v>S48</v>
      </c>
      <c r="J1795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5" s="2" t="str">
        <f>TEXT(Calendar[[#This Row],[Date]],"jjjj")</f>
        <v>jeudi</v>
      </c>
      <c r="L1795" s="2">
        <f>WEEKDAY(Calendar[[#This Row],[Date]],2)</f>
        <v>4</v>
      </c>
      <c r="M1795" s="2">
        <f>DAY(Calendar[[#This Row],[Date]])</f>
        <v>28</v>
      </c>
      <c r="N1795" s="2">
        <f>Calendar[[#This Row],[Date]]-DATE(Calendar[[#This Row],[Annee]],1,1)+1</f>
        <v>333</v>
      </c>
      <c r="O1795" s="2" t="b">
        <f>IF(OR(Calendar[[#This Row],[Nom_Jour]]="Samedi",Calendar[[#This Row],[Nom_Jour]]="Dimanche"),TRUE)</f>
        <v>0</v>
      </c>
      <c r="P1795" s="1" t="b">
        <f>NOT(ISERROR(VLOOKUP(Calendar[[#This Row],[Date]],Fériés[Date Fériés],1,FALSE)))</f>
        <v>0</v>
      </c>
    </row>
    <row r="1796" spans="1:16" x14ac:dyDescent="0.3">
      <c r="A1796" s="1">
        <v>45625</v>
      </c>
      <c r="B1796" s="1" t="str">
        <f>TEXT(Calendar[[#This Row],[Date]],"aaaa")</f>
        <v>2024</v>
      </c>
      <c r="C1796" s="1" t="str">
        <f>"T"&amp;ROUNDUP(Calendar[[#This Row],[No_Mois]]/3,0)</f>
        <v>T4</v>
      </c>
      <c r="D1796">
        <f t="shared" ref="D1796:D1828" si="30">MONTH(A1796)</f>
        <v>11</v>
      </c>
      <c r="E1796" s="2" t="str">
        <f>"M"&amp;Calendar[[#This Row],[No_Mois]]</f>
        <v>M11</v>
      </c>
      <c r="F1796" s="2" t="str">
        <f>Calendar[[#This Row],[Annee]]&amp;IF(LEN(Calendar[[#This Row],[No_Mois]])=1,"0"&amp;Calendar[[#This Row],[No_Mois]],Calendar[[#This Row],[No_Mois]])</f>
        <v>202411</v>
      </c>
      <c r="G1796" s="1" t="str">
        <f>TEXT(Calendar[[#This Row],[Date]],"mmmm")&amp;" "&amp;TEXT(Calendar[[#This Row],[Date]],"aa")</f>
        <v>novembre 24</v>
      </c>
      <c r="H1796" s="1" t="str">
        <f>TEXT(Calendar[[#This Row],[Date]],"mmm")&amp;" "&amp;TEXT(Calendar[[#This Row],[Date]],"aa")</f>
        <v>nov 24</v>
      </c>
      <c r="I1796" s="2" t="str">
        <f>"S"&amp;IF(LEN(_xlfn.ISOWEEKNUM(Calendar[[#This Row],[Date]]))=1,"0"&amp;_xlfn.ISOWEEKNUM(Calendar[[#This Row],[Date]]),_xlfn.ISOWEEKNUM(Calendar[[#This Row],[Date]]))</f>
        <v>S48</v>
      </c>
      <c r="J1796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6" s="2" t="str">
        <f>TEXT(Calendar[[#This Row],[Date]],"jjjj")</f>
        <v>vendredi</v>
      </c>
      <c r="L1796" s="2">
        <f>WEEKDAY(Calendar[[#This Row],[Date]],2)</f>
        <v>5</v>
      </c>
      <c r="M1796" s="2">
        <f>DAY(Calendar[[#This Row],[Date]])</f>
        <v>29</v>
      </c>
      <c r="N1796" s="2">
        <f>Calendar[[#This Row],[Date]]-DATE(Calendar[[#This Row],[Annee]],1,1)+1</f>
        <v>334</v>
      </c>
      <c r="O1796" s="2" t="b">
        <f>IF(OR(Calendar[[#This Row],[Nom_Jour]]="Samedi",Calendar[[#This Row],[Nom_Jour]]="Dimanche"),TRUE)</f>
        <v>0</v>
      </c>
      <c r="P1796" s="1" t="b">
        <f>NOT(ISERROR(VLOOKUP(Calendar[[#This Row],[Date]],Fériés[Date Fériés],1,FALSE)))</f>
        <v>0</v>
      </c>
    </row>
    <row r="1797" spans="1:16" x14ac:dyDescent="0.3">
      <c r="A1797" s="1">
        <v>45626</v>
      </c>
      <c r="B1797" s="1" t="str">
        <f>TEXT(Calendar[[#This Row],[Date]],"aaaa")</f>
        <v>2024</v>
      </c>
      <c r="C1797" s="1" t="str">
        <f>"T"&amp;ROUNDUP(Calendar[[#This Row],[No_Mois]]/3,0)</f>
        <v>T4</v>
      </c>
      <c r="D1797">
        <f t="shared" si="30"/>
        <v>11</v>
      </c>
      <c r="E1797" s="2" t="str">
        <f>"M"&amp;Calendar[[#This Row],[No_Mois]]</f>
        <v>M11</v>
      </c>
      <c r="F1797" s="2" t="str">
        <f>Calendar[[#This Row],[Annee]]&amp;IF(LEN(Calendar[[#This Row],[No_Mois]])=1,"0"&amp;Calendar[[#This Row],[No_Mois]],Calendar[[#This Row],[No_Mois]])</f>
        <v>202411</v>
      </c>
      <c r="G1797" s="1" t="str">
        <f>TEXT(Calendar[[#This Row],[Date]],"mmmm")&amp;" "&amp;TEXT(Calendar[[#This Row],[Date]],"aa")</f>
        <v>novembre 24</v>
      </c>
      <c r="H1797" s="1" t="str">
        <f>TEXT(Calendar[[#This Row],[Date]],"mmm")&amp;" "&amp;TEXT(Calendar[[#This Row],[Date]],"aa")</f>
        <v>nov 24</v>
      </c>
      <c r="I1797" s="2" t="str">
        <f>"S"&amp;IF(LEN(_xlfn.ISOWEEKNUM(Calendar[[#This Row],[Date]]))=1,"0"&amp;_xlfn.ISOWEEKNUM(Calendar[[#This Row],[Date]]),_xlfn.ISOWEEKNUM(Calendar[[#This Row],[Date]]))</f>
        <v>S48</v>
      </c>
      <c r="J1797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7" s="2" t="str">
        <f>TEXT(Calendar[[#This Row],[Date]],"jjjj")</f>
        <v>samedi</v>
      </c>
      <c r="L1797" s="2">
        <f>WEEKDAY(Calendar[[#This Row],[Date]],2)</f>
        <v>6</v>
      </c>
      <c r="M1797" s="2">
        <f>DAY(Calendar[[#This Row],[Date]])</f>
        <v>30</v>
      </c>
      <c r="N1797" s="2">
        <f>Calendar[[#This Row],[Date]]-DATE(Calendar[[#This Row],[Annee]],1,1)+1</f>
        <v>335</v>
      </c>
      <c r="O1797" s="2" t="b">
        <f>IF(OR(Calendar[[#This Row],[Nom_Jour]]="Samedi",Calendar[[#This Row],[Nom_Jour]]="Dimanche"),TRUE)</f>
        <v>1</v>
      </c>
      <c r="P1797" s="1" t="b">
        <f>NOT(ISERROR(VLOOKUP(Calendar[[#This Row],[Date]],Fériés[Date Fériés],1,FALSE)))</f>
        <v>0</v>
      </c>
    </row>
    <row r="1798" spans="1:16" x14ac:dyDescent="0.3">
      <c r="A1798" s="1">
        <v>45627</v>
      </c>
      <c r="B1798" s="1" t="str">
        <f>TEXT(Calendar[[#This Row],[Date]],"aaaa")</f>
        <v>2024</v>
      </c>
      <c r="C1798" s="1" t="str">
        <f>"T"&amp;ROUNDUP(Calendar[[#This Row],[No_Mois]]/3,0)</f>
        <v>T4</v>
      </c>
      <c r="D1798">
        <f t="shared" si="30"/>
        <v>12</v>
      </c>
      <c r="E1798" s="2" t="str">
        <f>"M"&amp;Calendar[[#This Row],[No_Mois]]</f>
        <v>M12</v>
      </c>
      <c r="F1798" s="2" t="str">
        <f>Calendar[[#This Row],[Annee]]&amp;IF(LEN(Calendar[[#This Row],[No_Mois]])=1,"0"&amp;Calendar[[#This Row],[No_Mois]],Calendar[[#This Row],[No_Mois]])</f>
        <v>202412</v>
      </c>
      <c r="G1798" s="1" t="str">
        <f>TEXT(Calendar[[#This Row],[Date]],"mmmm")&amp;" "&amp;TEXT(Calendar[[#This Row],[Date]],"aa")</f>
        <v>décembre 24</v>
      </c>
      <c r="H1798" s="1" t="str">
        <f>TEXT(Calendar[[#This Row],[Date]],"mmm")&amp;" "&amp;TEXT(Calendar[[#This Row],[Date]],"aa")</f>
        <v>déc 24</v>
      </c>
      <c r="I1798" s="2" t="str">
        <f>"S"&amp;IF(LEN(_xlfn.ISOWEEKNUM(Calendar[[#This Row],[Date]]))=1,"0"&amp;_xlfn.ISOWEEKNUM(Calendar[[#This Row],[Date]]),_xlfn.ISOWEEKNUM(Calendar[[#This Row],[Date]]))</f>
        <v>S48</v>
      </c>
      <c r="J1798" s="2" t="str">
        <f>Calendar[[#This Row],[Annee]]&amp;"-"&amp;IF(LEN(_xlfn.ISOWEEKNUM(Calendar[[#This Row],[Date]]))=1,"0"&amp;_xlfn.ISOWEEKNUM(Calendar[[#This Row],[Date]]),_xlfn.ISOWEEKNUM(Calendar[[#This Row],[Date]]))</f>
        <v>2024-48</v>
      </c>
      <c r="K1798" s="2" t="str">
        <f>TEXT(Calendar[[#This Row],[Date]],"jjjj")</f>
        <v>dimanche</v>
      </c>
      <c r="L1798" s="2">
        <f>WEEKDAY(Calendar[[#This Row],[Date]],2)</f>
        <v>7</v>
      </c>
      <c r="M1798" s="2">
        <f>DAY(Calendar[[#This Row],[Date]])</f>
        <v>1</v>
      </c>
      <c r="N1798" s="2">
        <f>Calendar[[#This Row],[Date]]-DATE(Calendar[[#This Row],[Annee]],1,1)+1</f>
        <v>336</v>
      </c>
      <c r="O1798" s="2" t="b">
        <f>IF(OR(Calendar[[#This Row],[Nom_Jour]]="Samedi",Calendar[[#This Row],[Nom_Jour]]="Dimanche"),TRUE)</f>
        <v>1</v>
      </c>
      <c r="P1798" s="1" t="b">
        <f>NOT(ISERROR(VLOOKUP(Calendar[[#This Row],[Date]],Fériés[Date Fériés],1,FALSE)))</f>
        <v>0</v>
      </c>
    </row>
    <row r="1799" spans="1:16" x14ac:dyDescent="0.3">
      <c r="A1799" s="1">
        <v>45628</v>
      </c>
      <c r="B1799" s="1" t="str">
        <f>TEXT(Calendar[[#This Row],[Date]],"aaaa")</f>
        <v>2024</v>
      </c>
      <c r="C1799" s="1" t="str">
        <f>"T"&amp;ROUNDUP(Calendar[[#This Row],[No_Mois]]/3,0)</f>
        <v>T4</v>
      </c>
      <c r="D1799">
        <f t="shared" si="30"/>
        <v>12</v>
      </c>
      <c r="E1799" s="2" t="str">
        <f>"M"&amp;Calendar[[#This Row],[No_Mois]]</f>
        <v>M12</v>
      </c>
      <c r="F1799" s="2" t="str">
        <f>Calendar[[#This Row],[Annee]]&amp;IF(LEN(Calendar[[#This Row],[No_Mois]])=1,"0"&amp;Calendar[[#This Row],[No_Mois]],Calendar[[#This Row],[No_Mois]])</f>
        <v>202412</v>
      </c>
      <c r="G1799" s="1" t="str">
        <f>TEXT(Calendar[[#This Row],[Date]],"mmmm")&amp;" "&amp;TEXT(Calendar[[#This Row],[Date]],"aa")</f>
        <v>décembre 24</v>
      </c>
      <c r="H1799" s="1" t="str">
        <f>TEXT(Calendar[[#This Row],[Date]],"mmm")&amp;" "&amp;TEXT(Calendar[[#This Row],[Date]],"aa")</f>
        <v>déc 24</v>
      </c>
      <c r="I1799" s="2" t="str">
        <f>"S"&amp;IF(LEN(_xlfn.ISOWEEKNUM(Calendar[[#This Row],[Date]]))=1,"0"&amp;_xlfn.ISOWEEKNUM(Calendar[[#This Row],[Date]]),_xlfn.ISOWEEKNUM(Calendar[[#This Row],[Date]]))</f>
        <v>S49</v>
      </c>
      <c r="J1799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799" s="2" t="str">
        <f>TEXT(Calendar[[#This Row],[Date]],"jjjj")</f>
        <v>lundi</v>
      </c>
      <c r="L1799" s="2">
        <f>WEEKDAY(Calendar[[#This Row],[Date]],2)</f>
        <v>1</v>
      </c>
      <c r="M1799" s="2">
        <f>DAY(Calendar[[#This Row],[Date]])</f>
        <v>2</v>
      </c>
      <c r="N1799" s="2">
        <f>Calendar[[#This Row],[Date]]-DATE(Calendar[[#This Row],[Annee]],1,1)+1</f>
        <v>337</v>
      </c>
      <c r="O1799" s="2" t="b">
        <f>IF(OR(Calendar[[#This Row],[Nom_Jour]]="Samedi",Calendar[[#This Row],[Nom_Jour]]="Dimanche"),TRUE)</f>
        <v>0</v>
      </c>
      <c r="P1799" s="1" t="b">
        <f>NOT(ISERROR(VLOOKUP(Calendar[[#This Row],[Date]],Fériés[Date Fériés],1,FALSE)))</f>
        <v>0</v>
      </c>
    </row>
    <row r="1800" spans="1:16" x14ac:dyDescent="0.3">
      <c r="A1800" s="1">
        <v>45629</v>
      </c>
      <c r="B1800" s="1" t="str">
        <f>TEXT(Calendar[[#This Row],[Date]],"aaaa")</f>
        <v>2024</v>
      </c>
      <c r="C1800" s="1" t="str">
        <f>"T"&amp;ROUNDUP(Calendar[[#This Row],[No_Mois]]/3,0)</f>
        <v>T4</v>
      </c>
      <c r="D1800">
        <f t="shared" si="30"/>
        <v>12</v>
      </c>
      <c r="E1800" s="2" t="str">
        <f>"M"&amp;Calendar[[#This Row],[No_Mois]]</f>
        <v>M12</v>
      </c>
      <c r="F1800" s="2" t="str">
        <f>Calendar[[#This Row],[Annee]]&amp;IF(LEN(Calendar[[#This Row],[No_Mois]])=1,"0"&amp;Calendar[[#This Row],[No_Mois]],Calendar[[#This Row],[No_Mois]])</f>
        <v>202412</v>
      </c>
      <c r="G1800" s="1" t="str">
        <f>TEXT(Calendar[[#This Row],[Date]],"mmmm")&amp;" "&amp;TEXT(Calendar[[#This Row],[Date]],"aa")</f>
        <v>décembre 24</v>
      </c>
      <c r="H1800" s="1" t="str">
        <f>TEXT(Calendar[[#This Row],[Date]],"mmm")&amp;" "&amp;TEXT(Calendar[[#This Row],[Date]],"aa")</f>
        <v>déc 24</v>
      </c>
      <c r="I1800" s="2" t="str">
        <f>"S"&amp;IF(LEN(_xlfn.ISOWEEKNUM(Calendar[[#This Row],[Date]]))=1,"0"&amp;_xlfn.ISOWEEKNUM(Calendar[[#This Row],[Date]]),_xlfn.ISOWEEKNUM(Calendar[[#This Row],[Date]]))</f>
        <v>S49</v>
      </c>
      <c r="J1800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800" s="2" t="str">
        <f>TEXT(Calendar[[#This Row],[Date]],"jjjj")</f>
        <v>mardi</v>
      </c>
      <c r="L1800" s="2">
        <f>WEEKDAY(Calendar[[#This Row],[Date]],2)</f>
        <v>2</v>
      </c>
      <c r="M1800" s="2">
        <f>DAY(Calendar[[#This Row],[Date]])</f>
        <v>3</v>
      </c>
      <c r="N1800" s="2">
        <f>Calendar[[#This Row],[Date]]-DATE(Calendar[[#This Row],[Annee]],1,1)+1</f>
        <v>338</v>
      </c>
      <c r="O1800" s="2" t="b">
        <f>IF(OR(Calendar[[#This Row],[Nom_Jour]]="Samedi",Calendar[[#This Row],[Nom_Jour]]="Dimanche"),TRUE)</f>
        <v>0</v>
      </c>
      <c r="P1800" s="1" t="b">
        <f>NOT(ISERROR(VLOOKUP(Calendar[[#This Row],[Date]],Fériés[Date Fériés],1,FALSE)))</f>
        <v>0</v>
      </c>
    </row>
    <row r="1801" spans="1:16" x14ac:dyDescent="0.3">
      <c r="A1801" s="1">
        <v>45630</v>
      </c>
      <c r="B1801" s="1" t="str">
        <f>TEXT(Calendar[[#This Row],[Date]],"aaaa")</f>
        <v>2024</v>
      </c>
      <c r="C1801" s="1" t="str">
        <f>"T"&amp;ROUNDUP(Calendar[[#This Row],[No_Mois]]/3,0)</f>
        <v>T4</v>
      </c>
      <c r="D1801">
        <f t="shared" si="30"/>
        <v>12</v>
      </c>
      <c r="E1801" s="2" t="str">
        <f>"M"&amp;Calendar[[#This Row],[No_Mois]]</f>
        <v>M12</v>
      </c>
      <c r="F1801" s="2" t="str">
        <f>Calendar[[#This Row],[Annee]]&amp;IF(LEN(Calendar[[#This Row],[No_Mois]])=1,"0"&amp;Calendar[[#This Row],[No_Mois]],Calendar[[#This Row],[No_Mois]])</f>
        <v>202412</v>
      </c>
      <c r="G1801" s="1" t="str">
        <f>TEXT(Calendar[[#This Row],[Date]],"mmmm")&amp;" "&amp;TEXT(Calendar[[#This Row],[Date]],"aa")</f>
        <v>décembre 24</v>
      </c>
      <c r="H1801" s="1" t="str">
        <f>TEXT(Calendar[[#This Row],[Date]],"mmm")&amp;" "&amp;TEXT(Calendar[[#This Row],[Date]],"aa")</f>
        <v>déc 24</v>
      </c>
      <c r="I1801" s="2" t="str">
        <f>"S"&amp;IF(LEN(_xlfn.ISOWEEKNUM(Calendar[[#This Row],[Date]]))=1,"0"&amp;_xlfn.ISOWEEKNUM(Calendar[[#This Row],[Date]]),_xlfn.ISOWEEKNUM(Calendar[[#This Row],[Date]]))</f>
        <v>S49</v>
      </c>
      <c r="J1801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801" s="2" t="str">
        <f>TEXT(Calendar[[#This Row],[Date]],"jjjj")</f>
        <v>mercredi</v>
      </c>
      <c r="L1801" s="2">
        <f>WEEKDAY(Calendar[[#This Row],[Date]],2)</f>
        <v>3</v>
      </c>
      <c r="M1801" s="2">
        <f>DAY(Calendar[[#This Row],[Date]])</f>
        <v>4</v>
      </c>
      <c r="N1801" s="2">
        <f>Calendar[[#This Row],[Date]]-DATE(Calendar[[#This Row],[Annee]],1,1)+1</f>
        <v>339</v>
      </c>
      <c r="O1801" s="2" t="b">
        <f>IF(OR(Calendar[[#This Row],[Nom_Jour]]="Samedi",Calendar[[#This Row],[Nom_Jour]]="Dimanche"),TRUE)</f>
        <v>0</v>
      </c>
      <c r="P1801" s="1" t="b">
        <f>NOT(ISERROR(VLOOKUP(Calendar[[#This Row],[Date]],Fériés[Date Fériés],1,FALSE)))</f>
        <v>0</v>
      </c>
    </row>
    <row r="1802" spans="1:16" x14ac:dyDescent="0.3">
      <c r="A1802" s="1">
        <v>45631</v>
      </c>
      <c r="B1802" s="1" t="str">
        <f>TEXT(Calendar[[#This Row],[Date]],"aaaa")</f>
        <v>2024</v>
      </c>
      <c r="C1802" s="1" t="str">
        <f>"T"&amp;ROUNDUP(Calendar[[#This Row],[No_Mois]]/3,0)</f>
        <v>T4</v>
      </c>
      <c r="D1802">
        <f t="shared" si="30"/>
        <v>12</v>
      </c>
      <c r="E1802" s="2" t="str">
        <f>"M"&amp;Calendar[[#This Row],[No_Mois]]</f>
        <v>M12</v>
      </c>
      <c r="F1802" s="2" t="str">
        <f>Calendar[[#This Row],[Annee]]&amp;IF(LEN(Calendar[[#This Row],[No_Mois]])=1,"0"&amp;Calendar[[#This Row],[No_Mois]],Calendar[[#This Row],[No_Mois]])</f>
        <v>202412</v>
      </c>
      <c r="G1802" s="1" t="str">
        <f>TEXT(Calendar[[#This Row],[Date]],"mmmm")&amp;" "&amp;TEXT(Calendar[[#This Row],[Date]],"aa")</f>
        <v>décembre 24</v>
      </c>
      <c r="H1802" s="1" t="str">
        <f>TEXT(Calendar[[#This Row],[Date]],"mmm")&amp;" "&amp;TEXT(Calendar[[#This Row],[Date]],"aa")</f>
        <v>déc 24</v>
      </c>
      <c r="I1802" s="2" t="str">
        <f>"S"&amp;IF(LEN(_xlfn.ISOWEEKNUM(Calendar[[#This Row],[Date]]))=1,"0"&amp;_xlfn.ISOWEEKNUM(Calendar[[#This Row],[Date]]),_xlfn.ISOWEEKNUM(Calendar[[#This Row],[Date]]))</f>
        <v>S49</v>
      </c>
      <c r="J1802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802" s="2" t="str">
        <f>TEXT(Calendar[[#This Row],[Date]],"jjjj")</f>
        <v>jeudi</v>
      </c>
      <c r="L1802" s="2">
        <f>WEEKDAY(Calendar[[#This Row],[Date]],2)</f>
        <v>4</v>
      </c>
      <c r="M1802" s="2">
        <f>DAY(Calendar[[#This Row],[Date]])</f>
        <v>5</v>
      </c>
      <c r="N1802" s="2">
        <f>Calendar[[#This Row],[Date]]-DATE(Calendar[[#This Row],[Annee]],1,1)+1</f>
        <v>340</v>
      </c>
      <c r="O1802" s="2" t="b">
        <f>IF(OR(Calendar[[#This Row],[Nom_Jour]]="Samedi",Calendar[[#This Row],[Nom_Jour]]="Dimanche"),TRUE)</f>
        <v>0</v>
      </c>
      <c r="P1802" s="1" t="b">
        <f>NOT(ISERROR(VLOOKUP(Calendar[[#This Row],[Date]],Fériés[Date Fériés],1,FALSE)))</f>
        <v>0</v>
      </c>
    </row>
    <row r="1803" spans="1:16" x14ac:dyDescent="0.3">
      <c r="A1803" s="1">
        <v>45632</v>
      </c>
      <c r="B1803" s="1" t="str">
        <f>TEXT(Calendar[[#This Row],[Date]],"aaaa")</f>
        <v>2024</v>
      </c>
      <c r="C1803" s="1" t="str">
        <f>"T"&amp;ROUNDUP(Calendar[[#This Row],[No_Mois]]/3,0)</f>
        <v>T4</v>
      </c>
      <c r="D1803">
        <f t="shared" si="30"/>
        <v>12</v>
      </c>
      <c r="E1803" s="2" t="str">
        <f>"M"&amp;Calendar[[#This Row],[No_Mois]]</f>
        <v>M12</v>
      </c>
      <c r="F1803" s="2" t="str">
        <f>Calendar[[#This Row],[Annee]]&amp;IF(LEN(Calendar[[#This Row],[No_Mois]])=1,"0"&amp;Calendar[[#This Row],[No_Mois]],Calendar[[#This Row],[No_Mois]])</f>
        <v>202412</v>
      </c>
      <c r="G1803" s="1" t="str">
        <f>TEXT(Calendar[[#This Row],[Date]],"mmmm")&amp;" "&amp;TEXT(Calendar[[#This Row],[Date]],"aa")</f>
        <v>décembre 24</v>
      </c>
      <c r="H1803" s="1" t="str">
        <f>TEXT(Calendar[[#This Row],[Date]],"mmm")&amp;" "&amp;TEXT(Calendar[[#This Row],[Date]],"aa")</f>
        <v>déc 24</v>
      </c>
      <c r="I1803" s="2" t="str">
        <f>"S"&amp;IF(LEN(_xlfn.ISOWEEKNUM(Calendar[[#This Row],[Date]]))=1,"0"&amp;_xlfn.ISOWEEKNUM(Calendar[[#This Row],[Date]]),_xlfn.ISOWEEKNUM(Calendar[[#This Row],[Date]]))</f>
        <v>S49</v>
      </c>
      <c r="J1803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803" s="2" t="str">
        <f>TEXT(Calendar[[#This Row],[Date]],"jjjj")</f>
        <v>vendredi</v>
      </c>
      <c r="L1803" s="2">
        <f>WEEKDAY(Calendar[[#This Row],[Date]],2)</f>
        <v>5</v>
      </c>
      <c r="M1803" s="2">
        <f>DAY(Calendar[[#This Row],[Date]])</f>
        <v>6</v>
      </c>
      <c r="N1803" s="2">
        <f>Calendar[[#This Row],[Date]]-DATE(Calendar[[#This Row],[Annee]],1,1)+1</f>
        <v>341</v>
      </c>
      <c r="O1803" s="2" t="b">
        <f>IF(OR(Calendar[[#This Row],[Nom_Jour]]="Samedi",Calendar[[#This Row],[Nom_Jour]]="Dimanche"),TRUE)</f>
        <v>0</v>
      </c>
      <c r="P1803" s="1" t="b">
        <f>NOT(ISERROR(VLOOKUP(Calendar[[#This Row],[Date]],Fériés[Date Fériés],1,FALSE)))</f>
        <v>0</v>
      </c>
    </row>
    <row r="1804" spans="1:16" x14ac:dyDescent="0.3">
      <c r="A1804" s="1">
        <v>45633</v>
      </c>
      <c r="B1804" s="1" t="str">
        <f>TEXT(Calendar[[#This Row],[Date]],"aaaa")</f>
        <v>2024</v>
      </c>
      <c r="C1804" s="1" t="str">
        <f>"T"&amp;ROUNDUP(Calendar[[#This Row],[No_Mois]]/3,0)</f>
        <v>T4</v>
      </c>
      <c r="D1804">
        <f t="shared" si="30"/>
        <v>12</v>
      </c>
      <c r="E1804" s="2" t="str">
        <f>"M"&amp;Calendar[[#This Row],[No_Mois]]</f>
        <v>M12</v>
      </c>
      <c r="F1804" s="2" t="str">
        <f>Calendar[[#This Row],[Annee]]&amp;IF(LEN(Calendar[[#This Row],[No_Mois]])=1,"0"&amp;Calendar[[#This Row],[No_Mois]],Calendar[[#This Row],[No_Mois]])</f>
        <v>202412</v>
      </c>
      <c r="G1804" s="1" t="str">
        <f>TEXT(Calendar[[#This Row],[Date]],"mmmm")&amp;" "&amp;TEXT(Calendar[[#This Row],[Date]],"aa")</f>
        <v>décembre 24</v>
      </c>
      <c r="H1804" s="1" t="str">
        <f>TEXT(Calendar[[#This Row],[Date]],"mmm")&amp;" "&amp;TEXT(Calendar[[#This Row],[Date]],"aa")</f>
        <v>déc 24</v>
      </c>
      <c r="I1804" s="2" t="str">
        <f>"S"&amp;IF(LEN(_xlfn.ISOWEEKNUM(Calendar[[#This Row],[Date]]))=1,"0"&amp;_xlfn.ISOWEEKNUM(Calendar[[#This Row],[Date]]),_xlfn.ISOWEEKNUM(Calendar[[#This Row],[Date]]))</f>
        <v>S49</v>
      </c>
      <c r="J1804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804" s="2" t="str">
        <f>TEXT(Calendar[[#This Row],[Date]],"jjjj")</f>
        <v>samedi</v>
      </c>
      <c r="L1804" s="2">
        <f>WEEKDAY(Calendar[[#This Row],[Date]],2)</f>
        <v>6</v>
      </c>
      <c r="M1804" s="2">
        <f>DAY(Calendar[[#This Row],[Date]])</f>
        <v>7</v>
      </c>
      <c r="N1804" s="2">
        <f>Calendar[[#This Row],[Date]]-DATE(Calendar[[#This Row],[Annee]],1,1)+1</f>
        <v>342</v>
      </c>
      <c r="O1804" s="2" t="b">
        <f>IF(OR(Calendar[[#This Row],[Nom_Jour]]="Samedi",Calendar[[#This Row],[Nom_Jour]]="Dimanche"),TRUE)</f>
        <v>1</v>
      </c>
      <c r="P1804" s="1" t="b">
        <f>NOT(ISERROR(VLOOKUP(Calendar[[#This Row],[Date]],Fériés[Date Fériés],1,FALSE)))</f>
        <v>0</v>
      </c>
    </row>
    <row r="1805" spans="1:16" x14ac:dyDescent="0.3">
      <c r="A1805" s="1">
        <v>45634</v>
      </c>
      <c r="B1805" s="1" t="str">
        <f>TEXT(Calendar[[#This Row],[Date]],"aaaa")</f>
        <v>2024</v>
      </c>
      <c r="C1805" s="1" t="str">
        <f>"T"&amp;ROUNDUP(Calendar[[#This Row],[No_Mois]]/3,0)</f>
        <v>T4</v>
      </c>
      <c r="D1805">
        <f t="shared" si="30"/>
        <v>12</v>
      </c>
      <c r="E1805" s="2" t="str">
        <f>"M"&amp;Calendar[[#This Row],[No_Mois]]</f>
        <v>M12</v>
      </c>
      <c r="F1805" s="2" t="str">
        <f>Calendar[[#This Row],[Annee]]&amp;IF(LEN(Calendar[[#This Row],[No_Mois]])=1,"0"&amp;Calendar[[#This Row],[No_Mois]],Calendar[[#This Row],[No_Mois]])</f>
        <v>202412</v>
      </c>
      <c r="G1805" s="1" t="str">
        <f>TEXT(Calendar[[#This Row],[Date]],"mmmm")&amp;" "&amp;TEXT(Calendar[[#This Row],[Date]],"aa")</f>
        <v>décembre 24</v>
      </c>
      <c r="H1805" s="1" t="str">
        <f>TEXT(Calendar[[#This Row],[Date]],"mmm")&amp;" "&amp;TEXT(Calendar[[#This Row],[Date]],"aa")</f>
        <v>déc 24</v>
      </c>
      <c r="I1805" s="2" t="str">
        <f>"S"&amp;IF(LEN(_xlfn.ISOWEEKNUM(Calendar[[#This Row],[Date]]))=1,"0"&amp;_xlfn.ISOWEEKNUM(Calendar[[#This Row],[Date]]),_xlfn.ISOWEEKNUM(Calendar[[#This Row],[Date]]))</f>
        <v>S49</v>
      </c>
      <c r="J1805" s="2" t="str">
        <f>Calendar[[#This Row],[Annee]]&amp;"-"&amp;IF(LEN(_xlfn.ISOWEEKNUM(Calendar[[#This Row],[Date]]))=1,"0"&amp;_xlfn.ISOWEEKNUM(Calendar[[#This Row],[Date]]),_xlfn.ISOWEEKNUM(Calendar[[#This Row],[Date]]))</f>
        <v>2024-49</v>
      </c>
      <c r="K1805" s="2" t="str">
        <f>TEXT(Calendar[[#This Row],[Date]],"jjjj")</f>
        <v>dimanche</v>
      </c>
      <c r="L1805" s="2">
        <f>WEEKDAY(Calendar[[#This Row],[Date]],2)</f>
        <v>7</v>
      </c>
      <c r="M1805" s="2">
        <f>DAY(Calendar[[#This Row],[Date]])</f>
        <v>8</v>
      </c>
      <c r="N1805" s="2">
        <f>Calendar[[#This Row],[Date]]-DATE(Calendar[[#This Row],[Annee]],1,1)+1</f>
        <v>343</v>
      </c>
      <c r="O1805" s="2" t="b">
        <f>IF(OR(Calendar[[#This Row],[Nom_Jour]]="Samedi",Calendar[[#This Row],[Nom_Jour]]="Dimanche"),TRUE)</f>
        <v>1</v>
      </c>
      <c r="P1805" s="1" t="b">
        <f>NOT(ISERROR(VLOOKUP(Calendar[[#This Row],[Date]],Fériés[Date Fériés],1,FALSE)))</f>
        <v>0</v>
      </c>
    </row>
    <row r="1806" spans="1:16" x14ac:dyDescent="0.3">
      <c r="A1806" s="1">
        <v>45635</v>
      </c>
      <c r="B1806" s="1" t="str">
        <f>TEXT(Calendar[[#This Row],[Date]],"aaaa")</f>
        <v>2024</v>
      </c>
      <c r="C1806" s="1" t="str">
        <f>"T"&amp;ROUNDUP(Calendar[[#This Row],[No_Mois]]/3,0)</f>
        <v>T4</v>
      </c>
      <c r="D1806">
        <f t="shared" si="30"/>
        <v>12</v>
      </c>
      <c r="E1806" s="2" t="str">
        <f>"M"&amp;Calendar[[#This Row],[No_Mois]]</f>
        <v>M12</v>
      </c>
      <c r="F1806" s="2" t="str">
        <f>Calendar[[#This Row],[Annee]]&amp;IF(LEN(Calendar[[#This Row],[No_Mois]])=1,"0"&amp;Calendar[[#This Row],[No_Mois]],Calendar[[#This Row],[No_Mois]])</f>
        <v>202412</v>
      </c>
      <c r="G1806" s="1" t="str">
        <f>TEXT(Calendar[[#This Row],[Date]],"mmmm")&amp;" "&amp;TEXT(Calendar[[#This Row],[Date]],"aa")</f>
        <v>décembre 24</v>
      </c>
      <c r="H1806" s="1" t="str">
        <f>TEXT(Calendar[[#This Row],[Date]],"mmm")&amp;" "&amp;TEXT(Calendar[[#This Row],[Date]],"aa")</f>
        <v>déc 24</v>
      </c>
      <c r="I1806" s="2" t="str">
        <f>"S"&amp;IF(LEN(_xlfn.ISOWEEKNUM(Calendar[[#This Row],[Date]]))=1,"0"&amp;_xlfn.ISOWEEKNUM(Calendar[[#This Row],[Date]]),_xlfn.ISOWEEKNUM(Calendar[[#This Row],[Date]]))</f>
        <v>S50</v>
      </c>
      <c r="J1806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06" s="2" t="str">
        <f>TEXT(Calendar[[#This Row],[Date]],"jjjj")</f>
        <v>lundi</v>
      </c>
      <c r="L1806" s="2">
        <f>WEEKDAY(Calendar[[#This Row],[Date]],2)</f>
        <v>1</v>
      </c>
      <c r="M1806" s="2">
        <f>DAY(Calendar[[#This Row],[Date]])</f>
        <v>9</v>
      </c>
      <c r="N1806" s="2">
        <f>Calendar[[#This Row],[Date]]-DATE(Calendar[[#This Row],[Annee]],1,1)+1</f>
        <v>344</v>
      </c>
      <c r="O1806" s="2" t="b">
        <f>IF(OR(Calendar[[#This Row],[Nom_Jour]]="Samedi",Calendar[[#This Row],[Nom_Jour]]="Dimanche"),TRUE)</f>
        <v>0</v>
      </c>
      <c r="P1806" s="1" t="b">
        <f>NOT(ISERROR(VLOOKUP(Calendar[[#This Row],[Date]],Fériés[Date Fériés],1,FALSE)))</f>
        <v>0</v>
      </c>
    </row>
    <row r="1807" spans="1:16" x14ac:dyDescent="0.3">
      <c r="A1807" s="1">
        <v>45636</v>
      </c>
      <c r="B1807" s="1" t="str">
        <f>TEXT(Calendar[[#This Row],[Date]],"aaaa")</f>
        <v>2024</v>
      </c>
      <c r="C1807" s="1" t="str">
        <f>"T"&amp;ROUNDUP(Calendar[[#This Row],[No_Mois]]/3,0)</f>
        <v>T4</v>
      </c>
      <c r="D1807">
        <f t="shared" si="30"/>
        <v>12</v>
      </c>
      <c r="E1807" s="2" t="str">
        <f>"M"&amp;Calendar[[#This Row],[No_Mois]]</f>
        <v>M12</v>
      </c>
      <c r="F1807" s="2" t="str">
        <f>Calendar[[#This Row],[Annee]]&amp;IF(LEN(Calendar[[#This Row],[No_Mois]])=1,"0"&amp;Calendar[[#This Row],[No_Mois]],Calendar[[#This Row],[No_Mois]])</f>
        <v>202412</v>
      </c>
      <c r="G1807" s="1" t="str">
        <f>TEXT(Calendar[[#This Row],[Date]],"mmmm")&amp;" "&amp;TEXT(Calendar[[#This Row],[Date]],"aa")</f>
        <v>décembre 24</v>
      </c>
      <c r="H1807" s="1" t="str">
        <f>TEXT(Calendar[[#This Row],[Date]],"mmm")&amp;" "&amp;TEXT(Calendar[[#This Row],[Date]],"aa")</f>
        <v>déc 24</v>
      </c>
      <c r="I1807" s="2" t="str">
        <f>"S"&amp;IF(LEN(_xlfn.ISOWEEKNUM(Calendar[[#This Row],[Date]]))=1,"0"&amp;_xlfn.ISOWEEKNUM(Calendar[[#This Row],[Date]]),_xlfn.ISOWEEKNUM(Calendar[[#This Row],[Date]]))</f>
        <v>S50</v>
      </c>
      <c r="J1807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07" s="2" t="str">
        <f>TEXT(Calendar[[#This Row],[Date]],"jjjj")</f>
        <v>mardi</v>
      </c>
      <c r="L1807" s="2">
        <f>WEEKDAY(Calendar[[#This Row],[Date]],2)</f>
        <v>2</v>
      </c>
      <c r="M1807" s="2">
        <f>DAY(Calendar[[#This Row],[Date]])</f>
        <v>10</v>
      </c>
      <c r="N1807" s="2">
        <f>Calendar[[#This Row],[Date]]-DATE(Calendar[[#This Row],[Annee]],1,1)+1</f>
        <v>345</v>
      </c>
      <c r="O1807" s="2" t="b">
        <f>IF(OR(Calendar[[#This Row],[Nom_Jour]]="Samedi",Calendar[[#This Row],[Nom_Jour]]="Dimanche"),TRUE)</f>
        <v>0</v>
      </c>
      <c r="P1807" s="1" t="b">
        <f>NOT(ISERROR(VLOOKUP(Calendar[[#This Row],[Date]],Fériés[Date Fériés],1,FALSE)))</f>
        <v>0</v>
      </c>
    </row>
    <row r="1808" spans="1:16" x14ac:dyDescent="0.3">
      <c r="A1808" s="1">
        <v>45637</v>
      </c>
      <c r="B1808" s="1" t="str">
        <f>TEXT(Calendar[[#This Row],[Date]],"aaaa")</f>
        <v>2024</v>
      </c>
      <c r="C1808" s="1" t="str">
        <f>"T"&amp;ROUNDUP(Calendar[[#This Row],[No_Mois]]/3,0)</f>
        <v>T4</v>
      </c>
      <c r="D1808">
        <f t="shared" si="30"/>
        <v>12</v>
      </c>
      <c r="E1808" s="2" t="str">
        <f>"M"&amp;Calendar[[#This Row],[No_Mois]]</f>
        <v>M12</v>
      </c>
      <c r="F1808" s="2" t="str">
        <f>Calendar[[#This Row],[Annee]]&amp;IF(LEN(Calendar[[#This Row],[No_Mois]])=1,"0"&amp;Calendar[[#This Row],[No_Mois]],Calendar[[#This Row],[No_Mois]])</f>
        <v>202412</v>
      </c>
      <c r="G1808" s="1" t="str">
        <f>TEXT(Calendar[[#This Row],[Date]],"mmmm")&amp;" "&amp;TEXT(Calendar[[#This Row],[Date]],"aa")</f>
        <v>décembre 24</v>
      </c>
      <c r="H1808" s="1" t="str">
        <f>TEXT(Calendar[[#This Row],[Date]],"mmm")&amp;" "&amp;TEXT(Calendar[[#This Row],[Date]],"aa")</f>
        <v>déc 24</v>
      </c>
      <c r="I1808" s="2" t="str">
        <f>"S"&amp;IF(LEN(_xlfn.ISOWEEKNUM(Calendar[[#This Row],[Date]]))=1,"0"&amp;_xlfn.ISOWEEKNUM(Calendar[[#This Row],[Date]]),_xlfn.ISOWEEKNUM(Calendar[[#This Row],[Date]]))</f>
        <v>S50</v>
      </c>
      <c r="J1808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08" s="2" t="str">
        <f>TEXT(Calendar[[#This Row],[Date]],"jjjj")</f>
        <v>mercredi</v>
      </c>
      <c r="L1808" s="2">
        <f>WEEKDAY(Calendar[[#This Row],[Date]],2)</f>
        <v>3</v>
      </c>
      <c r="M1808" s="2">
        <f>DAY(Calendar[[#This Row],[Date]])</f>
        <v>11</v>
      </c>
      <c r="N1808" s="2">
        <f>Calendar[[#This Row],[Date]]-DATE(Calendar[[#This Row],[Annee]],1,1)+1</f>
        <v>346</v>
      </c>
      <c r="O1808" s="2" t="b">
        <f>IF(OR(Calendar[[#This Row],[Nom_Jour]]="Samedi",Calendar[[#This Row],[Nom_Jour]]="Dimanche"),TRUE)</f>
        <v>0</v>
      </c>
      <c r="P1808" s="1" t="b">
        <f>NOT(ISERROR(VLOOKUP(Calendar[[#This Row],[Date]],Fériés[Date Fériés],1,FALSE)))</f>
        <v>0</v>
      </c>
    </row>
    <row r="1809" spans="1:16" x14ac:dyDescent="0.3">
      <c r="A1809" s="1">
        <v>45638</v>
      </c>
      <c r="B1809" s="1" t="str">
        <f>TEXT(Calendar[[#This Row],[Date]],"aaaa")</f>
        <v>2024</v>
      </c>
      <c r="C1809" s="1" t="str">
        <f>"T"&amp;ROUNDUP(Calendar[[#This Row],[No_Mois]]/3,0)</f>
        <v>T4</v>
      </c>
      <c r="D1809">
        <f t="shared" si="30"/>
        <v>12</v>
      </c>
      <c r="E1809" s="2" t="str">
        <f>"M"&amp;Calendar[[#This Row],[No_Mois]]</f>
        <v>M12</v>
      </c>
      <c r="F1809" s="2" t="str">
        <f>Calendar[[#This Row],[Annee]]&amp;IF(LEN(Calendar[[#This Row],[No_Mois]])=1,"0"&amp;Calendar[[#This Row],[No_Mois]],Calendar[[#This Row],[No_Mois]])</f>
        <v>202412</v>
      </c>
      <c r="G1809" s="1" t="str">
        <f>TEXT(Calendar[[#This Row],[Date]],"mmmm")&amp;" "&amp;TEXT(Calendar[[#This Row],[Date]],"aa")</f>
        <v>décembre 24</v>
      </c>
      <c r="H1809" s="1" t="str">
        <f>TEXT(Calendar[[#This Row],[Date]],"mmm")&amp;" "&amp;TEXT(Calendar[[#This Row],[Date]],"aa")</f>
        <v>déc 24</v>
      </c>
      <c r="I1809" s="2" t="str">
        <f>"S"&amp;IF(LEN(_xlfn.ISOWEEKNUM(Calendar[[#This Row],[Date]]))=1,"0"&amp;_xlfn.ISOWEEKNUM(Calendar[[#This Row],[Date]]),_xlfn.ISOWEEKNUM(Calendar[[#This Row],[Date]]))</f>
        <v>S50</v>
      </c>
      <c r="J1809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09" s="2" t="str">
        <f>TEXT(Calendar[[#This Row],[Date]],"jjjj")</f>
        <v>jeudi</v>
      </c>
      <c r="L1809" s="2">
        <f>WEEKDAY(Calendar[[#This Row],[Date]],2)</f>
        <v>4</v>
      </c>
      <c r="M1809" s="2">
        <f>DAY(Calendar[[#This Row],[Date]])</f>
        <v>12</v>
      </c>
      <c r="N1809" s="2">
        <f>Calendar[[#This Row],[Date]]-DATE(Calendar[[#This Row],[Annee]],1,1)+1</f>
        <v>347</v>
      </c>
      <c r="O1809" s="2" t="b">
        <f>IF(OR(Calendar[[#This Row],[Nom_Jour]]="Samedi",Calendar[[#This Row],[Nom_Jour]]="Dimanche"),TRUE)</f>
        <v>0</v>
      </c>
      <c r="P1809" s="1" t="b">
        <f>NOT(ISERROR(VLOOKUP(Calendar[[#This Row],[Date]],Fériés[Date Fériés],1,FALSE)))</f>
        <v>0</v>
      </c>
    </row>
    <row r="1810" spans="1:16" x14ac:dyDescent="0.3">
      <c r="A1810" s="1">
        <v>45639</v>
      </c>
      <c r="B1810" s="1" t="str">
        <f>TEXT(Calendar[[#This Row],[Date]],"aaaa")</f>
        <v>2024</v>
      </c>
      <c r="C1810" s="1" t="str">
        <f>"T"&amp;ROUNDUP(Calendar[[#This Row],[No_Mois]]/3,0)</f>
        <v>T4</v>
      </c>
      <c r="D1810">
        <f t="shared" si="30"/>
        <v>12</v>
      </c>
      <c r="E1810" s="2" t="str">
        <f>"M"&amp;Calendar[[#This Row],[No_Mois]]</f>
        <v>M12</v>
      </c>
      <c r="F1810" s="2" t="str">
        <f>Calendar[[#This Row],[Annee]]&amp;IF(LEN(Calendar[[#This Row],[No_Mois]])=1,"0"&amp;Calendar[[#This Row],[No_Mois]],Calendar[[#This Row],[No_Mois]])</f>
        <v>202412</v>
      </c>
      <c r="G1810" s="1" t="str">
        <f>TEXT(Calendar[[#This Row],[Date]],"mmmm")&amp;" "&amp;TEXT(Calendar[[#This Row],[Date]],"aa")</f>
        <v>décembre 24</v>
      </c>
      <c r="H1810" s="1" t="str">
        <f>TEXT(Calendar[[#This Row],[Date]],"mmm")&amp;" "&amp;TEXT(Calendar[[#This Row],[Date]],"aa")</f>
        <v>déc 24</v>
      </c>
      <c r="I1810" s="2" t="str">
        <f>"S"&amp;IF(LEN(_xlfn.ISOWEEKNUM(Calendar[[#This Row],[Date]]))=1,"0"&amp;_xlfn.ISOWEEKNUM(Calendar[[#This Row],[Date]]),_xlfn.ISOWEEKNUM(Calendar[[#This Row],[Date]]))</f>
        <v>S50</v>
      </c>
      <c r="J1810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10" s="2" t="str">
        <f>TEXT(Calendar[[#This Row],[Date]],"jjjj")</f>
        <v>vendredi</v>
      </c>
      <c r="L1810" s="2">
        <f>WEEKDAY(Calendar[[#This Row],[Date]],2)</f>
        <v>5</v>
      </c>
      <c r="M1810" s="2">
        <f>DAY(Calendar[[#This Row],[Date]])</f>
        <v>13</v>
      </c>
      <c r="N1810" s="2">
        <f>Calendar[[#This Row],[Date]]-DATE(Calendar[[#This Row],[Annee]],1,1)+1</f>
        <v>348</v>
      </c>
      <c r="O1810" s="2" t="b">
        <f>IF(OR(Calendar[[#This Row],[Nom_Jour]]="Samedi",Calendar[[#This Row],[Nom_Jour]]="Dimanche"),TRUE)</f>
        <v>0</v>
      </c>
      <c r="P1810" s="1" t="b">
        <f>NOT(ISERROR(VLOOKUP(Calendar[[#This Row],[Date]],Fériés[Date Fériés],1,FALSE)))</f>
        <v>0</v>
      </c>
    </row>
    <row r="1811" spans="1:16" x14ac:dyDescent="0.3">
      <c r="A1811" s="1">
        <v>45640</v>
      </c>
      <c r="B1811" s="1" t="str">
        <f>TEXT(Calendar[[#This Row],[Date]],"aaaa")</f>
        <v>2024</v>
      </c>
      <c r="C1811" s="1" t="str">
        <f>"T"&amp;ROUNDUP(Calendar[[#This Row],[No_Mois]]/3,0)</f>
        <v>T4</v>
      </c>
      <c r="D1811">
        <f t="shared" si="30"/>
        <v>12</v>
      </c>
      <c r="E1811" s="2" t="str">
        <f>"M"&amp;Calendar[[#This Row],[No_Mois]]</f>
        <v>M12</v>
      </c>
      <c r="F1811" s="2" t="str">
        <f>Calendar[[#This Row],[Annee]]&amp;IF(LEN(Calendar[[#This Row],[No_Mois]])=1,"0"&amp;Calendar[[#This Row],[No_Mois]],Calendar[[#This Row],[No_Mois]])</f>
        <v>202412</v>
      </c>
      <c r="G1811" s="1" t="str">
        <f>TEXT(Calendar[[#This Row],[Date]],"mmmm")&amp;" "&amp;TEXT(Calendar[[#This Row],[Date]],"aa")</f>
        <v>décembre 24</v>
      </c>
      <c r="H1811" s="1" t="str">
        <f>TEXT(Calendar[[#This Row],[Date]],"mmm")&amp;" "&amp;TEXT(Calendar[[#This Row],[Date]],"aa")</f>
        <v>déc 24</v>
      </c>
      <c r="I1811" s="2" t="str">
        <f>"S"&amp;IF(LEN(_xlfn.ISOWEEKNUM(Calendar[[#This Row],[Date]]))=1,"0"&amp;_xlfn.ISOWEEKNUM(Calendar[[#This Row],[Date]]),_xlfn.ISOWEEKNUM(Calendar[[#This Row],[Date]]))</f>
        <v>S50</v>
      </c>
      <c r="J1811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11" s="2" t="str">
        <f>TEXT(Calendar[[#This Row],[Date]],"jjjj")</f>
        <v>samedi</v>
      </c>
      <c r="L1811" s="2">
        <f>WEEKDAY(Calendar[[#This Row],[Date]],2)</f>
        <v>6</v>
      </c>
      <c r="M1811" s="2">
        <f>DAY(Calendar[[#This Row],[Date]])</f>
        <v>14</v>
      </c>
      <c r="N1811" s="2">
        <f>Calendar[[#This Row],[Date]]-DATE(Calendar[[#This Row],[Annee]],1,1)+1</f>
        <v>349</v>
      </c>
      <c r="O1811" s="2" t="b">
        <f>IF(OR(Calendar[[#This Row],[Nom_Jour]]="Samedi",Calendar[[#This Row],[Nom_Jour]]="Dimanche"),TRUE)</f>
        <v>1</v>
      </c>
      <c r="P1811" s="1" t="b">
        <f>NOT(ISERROR(VLOOKUP(Calendar[[#This Row],[Date]],Fériés[Date Fériés],1,FALSE)))</f>
        <v>0</v>
      </c>
    </row>
    <row r="1812" spans="1:16" x14ac:dyDescent="0.3">
      <c r="A1812" s="1">
        <v>45641</v>
      </c>
      <c r="B1812" s="1" t="str">
        <f>TEXT(Calendar[[#This Row],[Date]],"aaaa")</f>
        <v>2024</v>
      </c>
      <c r="C1812" s="1" t="str">
        <f>"T"&amp;ROUNDUP(Calendar[[#This Row],[No_Mois]]/3,0)</f>
        <v>T4</v>
      </c>
      <c r="D1812">
        <f t="shared" si="30"/>
        <v>12</v>
      </c>
      <c r="E1812" s="2" t="str">
        <f>"M"&amp;Calendar[[#This Row],[No_Mois]]</f>
        <v>M12</v>
      </c>
      <c r="F1812" s="2" t="str">
        <f>Calendar[[#This Row],[Annee]]&amp;IF(LEN(Calendar[[#This Row],[No_Mois]])=1,"0"&amp;Calendar[[#This Row],[No_Mois]],Calendar[[#This Row],[No_Mois]])</f>
        <v>202412</v>
      </c>
      <c r="G1812" s="1" t="str">
        <f>TEXT(Calendar[[#This Row],[Date]],"mmmm")&amp;" "&amp;TEXT(Calendar[[#This Row],[Date]],"aa")</f>
        <v>décembre 24</v>
      </c>
      <c r="H1812" s="1" t="str">
        <f>TEXT(Calendar[[#This Row],[Date]],"mmm")&amp;" "&amp;TEXT(Calendar[[#This Row],[Date]],"aa")</f>
        <v>déc 24</v>
      </c>
      <c r="I1812" s="2" t="str">
        <f>"S"&amp;IF(LEN(_xlfn.ISOWEEKNUM(Calendar[[#This Row],[Date]]))=1,"0"&amp;_xlfn.ISOWEEKNUM(Calendar[[#This Row],[Date]]),_xlfn.ISOWEEKNUM(Calendar[[#This Row],[Date]]))</f>
        <v>S50</v>
      </c>
      <c r="J1812" s="2" t="str">
        <f>Calendar[[#This Row],[Annee]]&amp;"-"&amp;IF(LEN(_xlfn.ISOWEEKNUM(Calendar[[#This Row],[Date]]))=1,"0"&amp;_xlfn.ISOWEEKNUM(Calendar[[#This Row],[Date]]),_xlfn.ISOWEEKNUM(Calendar[[#This Row],[Date]]))</f>
        <v>2024-50</v>
      </c>
      <c r="K1812" s="2" t="str">
        <f>TEXT(Calendar[[#This Row],[Date]],"jjjj")</f>
        <v>dimanche</v>
      </c>
      <c r="L1812" s="2">
        <f>WEEKDAY(Calendar[[#This Row],[Date]],2)</f>
        <v>7</v>
      </c>
      <c r="M1812" s="2">
        <f>DAY(Calendar[[#This Row],[Date]])</f>
        <v>15</v>
      </c>
      <c r="N1812" s="2">
        <f>Calendar[[#This Row],[Date]]-DATE(Calendar[[#This Row],[Annee]],1,1)+1</f>
        <v>350</v>
      </c>
      <c r="O1812" s="2" t="b">
        <f>IF(OR(Calendar[[#This Row],[Nom_Jour]]="Samedi",Calendar[[#This Row],[Nom_Jour]]="Dimanche"),TRUE)</f>
        <v>1</v>
      </c>
      <c r="P1812" s="1" t="b">
        <f>NOT(ISERROR(VLOOKUP(Calendar[[#This Row],[Date]],Fériés[Date Fériés],1,FALSE)))</f>
        <v>0</v>
      </c>
    </row>
    <row r="1813" spans="1:16" x14ac:dyDescent="0.3">
      <c r="A1813" s="1">
        <v>45642</v>
      </c>
      <c r="B1813" s="1" t="str">
        <f>TEXT(Calendar[[#This Row],[Date]],"aaaa")</f>
        <v>2024</v>
      </c>
      <c r="C1813" s="1" t="str">
        <f>"T"&amp;ROUNDUP(Calendar[[#This Row],[No_Mois]]/3,0)</f>
        <v>T4</v>
      </c>
      <c r="D1813">
        <f t="shared" si="30"/>
        <v>12</v>
      </c>
      <c r="E1813" s="2" t="str">
        <f>"M"&amp;Calendar[[#This Row],[No_Mois]]</f>
        <v>M12</v>
      </c>
      <c r="F1813" s="2" t="str">
        <f>Calendar[[#This Row],[Annee]]&amp;IF(LEN(Calendar[[#This Row],[No_Mois]])=1,"0"&amp;Calendar[[#This Row],[No_Mois]],Calendar[[#This Row],[No_Mois]])</f>
        <v>202412</v>
      </c>
      <c r="G1813" s="1" t="str">
        <f>TEXT(Calendar[[#This Row],[Date]],"mmmm")&amp;" "&amp;TEXT(Calendar[[#This Row],[Date]],"aa")</f>
        <v>décembre 24</v>
      </c>
      <c r="H1813" s="1" t="str">
        <f>TEXT(Calendar[[#This Row],[Date]],"mmm")&amp;" "&amp;TEXT(Calendar[[#This Row],[Date]],"aa")</f>
        <v>déc 24</v>
      </c>
      <c r="I1813" s="2" t="str">
        <f>"S"&amp;IF(LEN(_xlfn.ISOWEEKNUM(Calendar[[#This Row],[Date]]))=1,"0"&amp;_xlfn.ISOWEEKNUM(Calendar[[#This Row],[Date]]),_xlfn.ISOWEEKNUM(Calendar[[#This Row],[Date]]))</f>
        <v>S51</v>
      </c>
      <c r="J1813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3" s="2" t="str">
        <f>TEXT(Calendar[[#This Row],[Date]],"jjjj")</f>
        <v>lundi</v>
      </c>
      <c r="L1813" s="2">
        <f>WEEKDAY(Calendar[[#This Row],[Date]],2)</f>
        <v>1</v>
      </c>
      <c r="M1813" s="2">
        <f>DAY(Calendar[[#This Row],[Date]])</f>
        <v>16</v>
      </c>
      <c r="N1813" s="2">
        <f>Calendar[[#This Row],[Date]]-DATE(Calendar[[#This Row],[Annee]],1,1)+1</f>
        <v>351</v>
      </c>
      <c r="O1813" s="2" t="b">
        <f>IF(OR(Calendar[[#This Row],[Nom_Jour]]="Samedi",Calendar[[#This Row],[Nom_Jour]]="Dimanche"),TRUE)</f>
        <v>0</v>
      </c>
      <c r="P1813" s="1" t="b">
        <f>NOT(ISERROR(VLOOKUP(Calendar[[#This Row],[Date]],Fériés[Date Fériés],1,FALSE)))</f>
        <v>0</v>
      </c>
    </row>
    <row r="1814" spans="1:16" x14ac:dyDescent="0.3">
      <c r="A1814" s="1">
        <v>45643</v>
      </c>
      <c r="B1814" s="1" t="str">
        <f>TEXT(Calendar[[#This Row],[Date]],"aaaa")</f>
        <v>2024</v>
      </c>
      <c r="C1814" s="1" t="str">
        <f>"T"&amp;ROUNDUP(Calendar[[#This Row],[No_Mois]]/3,0)</f>
        <v>T4</v>
      </c>
      <c r="D1814">
        <f t="shared" si="30"/>
        <v>12</v>
      </c>
      <c r="E1814" s="2" t="str">
        <f>"M"&amp;Calendar[[#This Row],[No_Mois]]</f>
        <v>M12</v>
      </c>
      <c r="F1814" s="2" t="str">
        <f>Calendar[[#This Row],[Annee]]&amp;IF(LEN(Calendar[[#This Row],[No_Mois]])=1,"0"&amp;Calendar[[#This Row],[No_Mois]],Calendar[[#This Row],[No_Mois]])</f>
        <v>202412</v>
      </c>
      <c r="G1814" s="1" t="str">
        <f>TEXT(Calendar[[#This Row],[Date]],"mmmm")&amp;" "&amp;TEXT(Calendar[[#This Row],[Date]],"aa")</f>
        <v>décembre 24</v>
      </c>
      <c r="H1814" s="1" t="str">
        <f>TEXT(Calendar[[#This Row],[Date]],"mmm")&amp;" "&amp;TEXT(Calendar[[#This Row],[Date]],"aa")</f>
        <v>déc 24</v>
      </c>
      <c r="I1814" s="2" t="str">
        <f>"S"&amp;IF(LEN(_xlfn.ISOWEEKNUM(Calendar[[#This Row],[Date]]))=1,"0"&amp;_xlfn.ISOWEEKNUM(Calendar[[#This Row],[Date]]),_xlfn.ISOWEEKNUM(Calendar[[#This Row],[Date]]))</f>
        <v>S51</v>
      </c>
      <c r="J1814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4" s="2" t="str">
        <f>TEXT(Calendar[[#This Row],[Date]],"jjjj")</f>
        <v>mardi</v>
      </c>
      <c r="L1814" s="2">
        <f>WEEKDAY(Calendar[[#This Row],[Date]],2)</f>
        <v>2</v>
      </c>
      <c r="M1814" s="2">
        <f>DAY(Calendar[[#This Row],[Date]])</f>
        <v>17</v>
      </c>
      <c r="N1814" s="2">
        <f>Calendar[[#This Row],[Date]]-DATE(Calendar[[#This Row],[Annee]],1,1)+1</f>
        <v>352</v>
      </c>
      <c r="O1814" s="2" t="b">
        <f>IF(OR(Calendar[[#This Row],[Nom_Jour]]="Samedi",Calendar[[#This Row],[Nom_Jour]]="Dimanche"),TRUE)</f>
        <v>0</v>
      </c>
      <c r="P1814" s="1" t="b">
        <f>NOT(ISERROR(VLOOKUP(Calendar[[#This Row],[Date]],Fériés[Date Fériés],1,FALSE)))</f>
        <v>0</v>
      </c>
    </row>
    <row r="1815" spans="1:16" x14ac:dyDescent="0.3">
      <c r="A1815" s="1">
        <v>45644</v>
      </c>
      <c r="B1815" s="1" t="str">
        <f>TEXT(Calendar[[#This Row],[Date]],"aaaa")</f>
        <v>2024</v>
      </c>
      <c r="C1815" s="1" t="str">
        <f>"T"&amp;ROUNDUP(Calendar[[#This Row],[No_Mois]]/3,0)</f>
        <v>T4</v>
      </c>
      <c r="D1815">
        <f t="shared" si="30"/>
        <v>12</v>
      </c>
      <c r="E1815" s="2" t="str">
        <f>"M"&amp;Calendar[[#This Row],[No_Mois]]</f>
        <v>M12</v>
      </c>
      <c r="F1815" s="2" t="str">
        <f>Calendar[[#This Row],[Annee]]&amp;IF(LEN(Calendar[[#This Row],[No_Mois]])=1,"0"&amp;Calendar[[#This Row],[No_Mois]],Calendar[[#This Row],[No_Mois]])</f>
        <v>202412</v>
      </c>
      <c r="G1815" s="1" t="str">
        <f>TEXT(Calendar[[#This Row],[Date]],"mmmm")&amp;" "&amp;TEXT(Calendar[[#This Row],[Date]],"aa")</f>
        <v>décembre 24</v>
      </c>
      <c r="H1815" s="1" t="str">
        <f>TEXT(Calendar[[#This Row],[Date]],"mmm")&amp;" "&amp;TEXT(Calendar[[#This Row],[Date]],"aa")</f>
        <v>déc 24</v>
      </c>
      <c r="I1815" s="2" t="str">
        <f>"S"&amp;IF(LEN(_xlfn.ISOWEEKNUM(Calendar[[#This Row],[Date]]))=1,"0"&amp;_xlfn.ISOWEEKNUM(Calendar[[#This Row],[Date]]),_xlfn.ISOWEEKNUM(Calendar[[#This Row],[Date]]))</f>
        <v>S51</v>
      </c>
      <c r="J1815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5" s="2" t="str">
        <f>TEXT(Calendar[[#This Row],[Date]],"jjjj")</f>
        <v>mercredi</v>
      </c>
      <c r="L1815" s="2">
        <f>WEEKDAY(Calendar[[#This Row],[Date]],2)</f>
        <v>3</v>
      </c>
      <c r="M1815" s="2">
        <f>DAY(Calendar[[#This Row],[Date]])</f>
        <v>18</v>
      </c>
      <c r="N1815" s="2">
        <f>Calendar[[#This Row],[Date]]-DATE(Calendar[[#This Row],[Annee]],1,1)+1</f>
        <v>353</v>
      </c>
      <c r="O1815" s="2" t="b">
        <f>IF(OR(Calendar[[#This Row],[Nom_Jour]]="Samedi",Calendar[[#This Row],[Nom_Jour]]="Dimanche"),TRUE)</f>
        <v>0</v>
      </c>
      <c r="P1815" s="1" t="b">
        <f>NOT(ISERROR(VLOOKUP(Calendar[[#This Row],[Date]],Fériés[Date Fériés],1,FALSE)))</f>
        <v>0</v>
      </c>
    </row>
    <row r="1816" spans="1:16" x14ac:dyDescent="0.3">
      <c r="A1816" s="1">
        <v>45645</v>
      </c>
      <c r="B1816" s="1" t="str">
        <f>TEXT(Calendar[[#This Row],[Date]],"aaaa")</f>
        <v>2024</v>
      </c>
      <c r="C1816" s="1" t="str">
        <f>"T"&amp;ROUNDUP(Calendar[[#This Row],[No_Mois]]/3,0)</f>
        <v>T4</v>
      </c>
      <c r="D1816">
        <f t="shared" si="30"/>
        <v>12</v>
      </c>
      <c r="E1816" s="2" t="str">
        <f>"M"&amp;Calendar[[#This Row],[No_Mois]]</f>
        <v>M12</v>
      </c>
      <c r="F1816" s="2" t="str">
        <f>Calendar[[#This Row],[Annee]]&amp;IF(LEN(Calendar[[#This Row],[No_Mois]])=1,"0"&amp;Calendar[[#This Row],[No_Mois]],Calendar[[#This Row],[No_Mois]])</f>
        <v>202412</v>
      </c>
      <c r="G1816" s="1" t="str">
        <f>TEXT(Calendar[[#This Row],[Date]],"mmmm")&amp;" "&amp;TEXT(Calendar[[#This Row],[Date]],"aa")</f>
        <v>décembre 24</v>
      </c>
      <c r="H1816" s="1" t="str">
        <f>TEXT(Calendar[[#This Row],[Date]],"mmm")&amp;" "&amp;TEXT(Calendar[[#This Row],[Date]],"aa")</f>
        <v>déc 24</v>
      </c>
      <c r="I1816" s="2" t="str">
        <f>"S"&amp;IF(LEN(_xlfn.ISOWEEKNUM(Calendar[[#This Row],[Date]]))=1,"0"&amp;_xlfn.ISOWEEKNUM(Calendar[[#This Row],[Date]]),_xlfn.ISOWEEKNUM(Calendar[[#This Row],[Date]]))</f>
        <v>S51</v>
      </c>
      <c r="J1816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6" s="2" t="str">
        <f>TEXT(Calendar[[#This Row],[Date]],"jjjj")</f>
        <v>jeudi</v>
      </c>
      <c r="L1816" s="2">
        <f>WEEKDAY(Calendar[[#This Row],[Date]],2)</f>
        <v>4</v>
      </c>
      <c r="M1816" s="2">
        <f>DAY(Calendar[[#This Row],[Date]])</f>
        <v>19</v>
      </c>
      <c r="N1816" s="2">
        <f>Calendar[[#This Row],[Date]]-DATE(Calendar[[#This Row],[Annee]],1,1)+1</f>
        <v>354</v>
      </c>
      <c r="O1816" s="2" t="b">
        <f>IF(OR(Calendar[[#This Row],[Nom_Jour]]="Samedi",Calendar[[#This Row],[Nom_Jour]]="Dimanche"),TRUE)</f>
        <v>0</v>
      </c>
      <c r="P1816" s="1" t="b">
        <f>NOT(ISERROR(VLOOKUP(Calendar[[#This Row],[Date]],Fériés[Date Fériés],1,FALSE)))</f>
        <v>0</v>
      </c>
    </row>
    <row r="1817" spans="1:16" x14ac:dyDescent="0.3">
      <c r="A1817" s="1">
        <v>45646</v>
      </c>
      <c r="B1817" s="1" t="str">
        <f>TEXT(Calendar[[#This Row],[Date]],"aaaa")</f>
        <v>2024</v>
      </c>
      <c r="C1817" s="1" t="str">
        <f>"T"&amp;ROUNDUP(Calendar[[#This Row],[No_Mois]]/3,0)</f>
        <v>T4</v>
      </c>
      <c r="D1817">
        <f t="shared" si="30"/>
        <v>12</v>
      </c>
      <c r="E1817" s="2" t="str">
        <f>"M"&amp;Calendar[[#This Row],[No_Mois]]</f>
        <v>M12</v>
      </c>
      <c r="F1817" s="2" t="str">
        <f>Calendar[[#This Row],[Annee]]&amp;IF(LEN(Calendar[[#This Row],[No_Mois]])=1,"0"&amp;Calendar[[#This Row],[No_Mois]],Calendar[[#This Row],[No_Mois]])</f>
        <v>202412</v>
      </c>
      <c r="G1817" s="1" t="str">
        <f>TEXT(Calendar[[#This Row],[Date]],"mmmm")&amp;" "&amp;TEXT(Calendar[[#This Row],[Date]],"aa")</f>
        <v>décembre 24</v>
      </c>
      <c r="H1817" s="1" t="str">
        <f>TEXT(Calendar[[#This Row],[Date]],"mmm")&amp;" "&amp;TEXT(Calendar[[#This Row],[Date]],"aa")</f>
        <v>déc 24</v>
      </c>
      <c r="I1817" s="2" t="str">
        <f>"S"&amp;IF(LEN(_xlfn.ISOWEEKNUM(Calendar[[#This Row],[Date]]))=1,"0"&amp;_xlfn.ISOWEEKNUM(Calendar[[#This Row],[Date]]),_xlfn.ISOWEEKNUM(Calendar[[#This Row],[Date]]))</f>
        <v>S51</v>
      </c>
      <c r="J1817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7" s="2" t="str">
        <f>TEXT(Calendar[[#This Row],[Date]],"jjjj")</f>
        <v>vendredi</v>
      </c>
      <c r="L1817" s="2">
        <f>WEEKDAY(Calendar[[#This Row],[Date]],2)</f>
        <v>5</v>
      </c>
      <c r="M1817" s="2">
        <f>DAY(Calendar[[#This Row],[Date]])</f>
        <v>20</v>
      </c>
      <c r="N1817" s="2">
        <f>Calendar[[#This Row],[Date]]-DATE(Calendar[[#This Row],[Annee]],1,1)+1</f>
        <v>355</v>
      </c>
      <c r="O1817" s="2" t="b">
        <f>IF(OR(Calendar[[#This Row],[Nom_Jour]]="Samedi",Calendar[[#This Row],[Nom_Jour]]="Dimanche"),TRUE)</f>
        <v>0</v>
      </c>
      <c r="P1817" s="1" t="b">
        <f>NOT(ISERROR(VLOOKUP(Calendar[[#This Row],[Date]],Fériés[Date Fériés],1,FALSE)))</f>
        <v>0</v>
      </c>
    </row>
    <row r="1818" spans="1:16" x14ac:dyDescent="0.3">
      <c r="A1818" s="1">
        <v>45647</v>
      </c>
      <c r="B1818" s="1" t="str">
        <f>TEXT(Calendar[[#This Row],[Date]],"aaaa")</f>
        <v>2024</v>
      </c>
      <c r="C1818" s="1" t="str">
        <f>"T"&amp;ROUNDUP(Calendar[[#This Row],[No_Mois]]/3,0)</f>
        <v>T4</v>
      </c>
      <c r="D1818">
        <f t="shared" si="30"/>
        <v>12</v>
      </c>
      <c r="E1818" s="2" t="str">
        <f>"M"&amp;Calendar[[#This Row],[No_Mois]]</f>
        <v>M12</v>
      </c>
      <c r="F1818" s="2" t="str">
        <f>Calendar[[#This Row],[Annee]]&amp;IF(LEN(Calendar[[#This Row],[No_Mois]])=1,"0"&amp;Calendar[[#This Row],[No_Mois]],Calendar[[#This Row],[No_Mois]])</f>
        <v>202412</v>
      </c>
      <c r="G1818" s="1" t="str">
        <f>TEXT(Calendar[[#This Row],[Date]],"mmmm")&amp;" "&amp;TEXT(Calendar[[#This Row],[Date]],"aa")</f>
        <v>décembre 24</v>
      </c>
      <c r="H1818" s="1" t="str">
        <f>TEXT(Calendar[[#This Row],[Date]],"mmm")&amp;" "&amp;TEXT(Calendar[[#This Row],[Date]],"aa")</f>
        <v>déc 24</v>
      </c>
      <c r="I1818" s="2" t="str">
        <f>"S"&amp;IF(LEN(_xlfn.ISOWEEKNUM(Calendar[[#This Row],[Date]]))=1,"0"&amp;_xlfn.ISOWEEKNUM(Calendar[[#This Row],[Date]]),_xlfn.ISOWEEKNUM(Calendar[[#This Row],[Date]]))</f>
        <v>S51</v>
      </c>
      <c r="J1818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8" s="2" t="str">
        <f>TEXT(Calendar[[#This Row],[Date]],"jjjj")</f>
        <v>samedi</v>
      </c>
      <c r="L1818" s="2">
        <f>WEEKDAY(Calendar[[#This Row],[Date]],2)</f>
        <v>6</v>
      </c>
      <c r="M1818" s="2">
        <f>DAY(Calendar[[#This Row],[Date]])</f>
        <v>21</v>
      </c>
      <c r="N1818" s="2">
        <f>Calendar[[#This Row],[Date]]-DATE(Calendar[[#This Row],[Annee]],1,1)+1</f>
        <v>356</v>
      </c>
      <c r="O1818" s="2" t="b">
        <f>IF(OR(Calendar[[#This Row],[Nom_Jour]]="Samedi",Calendar[[#This Row],[Nom_Jour]]="Dimanche"),TRUE)</f>
        <v>1</v>
      </c>
      <c r="P1818" s="1" t="b">
        <f>NOT(ISERROR(VLOOKUP(Calendar[[#This Row],[Date]],Fériés[Date Fériés],1,FALSE)))</f>
        <v>0</v>
      </c>
    </row>
    <row r="1819" spans="1:16" x14ac:dyDescent="0.3">
      <c r="A1819" s="1">
        <v>45648</v>
      </c>
      <c r="B1819" s="1" t="str">
        <f>TEXT(Calendar[[#This Row],[Date]],"aaaa")</f>
        <v>2024</v>
      </c>
      <c r="C1819" s="1" t="str">
        <f>"T"&amp;ROUNDUP(Calendar[[#This Row],[No_Mois]]/3,0)</f>
        <v>T4</v>
      </c>
      <c r="D1819">
        <f t="shared" si="30"/>
        <v>12</v>
      </c>
      <c r="E1819" s="2" t="str">
        <f>"M"&amp;Calendar[[#This Row],[No_Mois]]</f>
        <v>M12</v>
      </c>
      <c r="F1819" s="2" t="str">
        <f>Calendar[[#This Row],[Annee]]&amp;IF(LEN(Calendar[[#This Row],[No_Mois]])=1,"0"&amp;Calendar[[#This Row],[No_Mois]],Calendar[[#This Row],[No_Mois]])</f>
        <v>202412</v>
      </c>
      <c r="G1819" s="1" t="str">
        <f>TEXT(Calendar[[#This Row],[Date]],"mmmm")&amp;" "&amp;TEXT(Calendar[[#This Row],[Date]],"aa")</f>
        <v>décembre 24</v>
      </c>
      <c r="H1819" s="1" t="str">
        <f>TEXT(Calendar[[#This Row],[Date]],"mmm")&amp;" "&amp;TEXT(Calendar[[#This Row],[Date]],"aa")</f>
        <v>déc 24</v>
      </c>
      <c r="I1819" s="2" t="str">
        <f>"S"&amp;IF(LEN(_xlfn.ISOWEEKNUM(Calendar[[#This Row],[Date]]))=1,"0"&amp;_xlfn.ISOWEEKNUM(Calendar[[#This Row],[Date]]),_xlfn.ISOWEEKNUM(Calendar[[#This Row],[Date]]))</f>
        <v>S51</v>
      </c>
      <c r="J1819" s="2" t="str">
        <f>Calendar[[#This Row],[Annee]]&amp;"-"&amp;IF(LEN(_xlfn.ISOWEEKNUM(Calendar[[#This Row],[Date]]))=1,"0"&amp;_xlfn.ISOWEEKNUM(Calendar[[#This Row],[Date]]),_xlfn.ISOWEEKNUM(Calendar[[#This Row],[Date]]))</f>
        <v>2024-51</v>
      </c>
      <c r="K1819" s="2" t="str">
        <f>TEXT(Calendar[[#This Row],[Date]],"jjjj")</f>
        <v>dimanche</v>
      </c>
      <c r="L1819" s="2">
        <f>WEEKDAY(Calendar[[#This Row],[Date]],2)</f>
        <v>7</v>
      </c>
      <c r="M1819" s="2">
        <f>DAY(Calendar[[#This Row],[Date]])</f>
        <v>22</v>
      </c>
      <c r="N1819" s="2">
        <f>Calendar[[#This Row],[Date]]-DATE(Calendar[[#This Row],[Annee]],1,1)+1</f>
        <v>357</v>
      </c>
      <c r="O1819" s="2" t="b">
        <f>IF(OR(Calendar[[#This Row],[Nom_Jour]]="Samedi",Calendar[[#This Row],[Nom_Jour]]="Dimanche"),TRUE)</f>
        <v>1</v>
      </c>
      <c r="P1819" s="1" t="b">
        <f>NOT(ISERROR(VLOOKUP(Calendar[[#This Row],[Date]],Fériés[Date Fériés],1,FALSE)))</f>
        <v>0</v>
      </c>
    </row>
    <row r="1820" spans="1:16" x14ac:dyDescent="0.3">
      <c r="A1820" s="1">
        <v>45649</v>
      </c>
      <c r="B1820" s="1" t="str">
        <f>TEXT(Calendar[[#This Row],[Date]],"aaaa")</f>
        <v>2024</v>
      </c>
      <c r="C1820" s="1" t="str">
        <f>"T"&amp;ROUNDUP(Calendar[[#This Row],[No_Mois]]/3,0)</f>
        <v>T4</v>
      </c>
      <c r="D1820">
        <f t="shared" si="30"/>
        <v>12</v>
      </c>
      <c r="E1820" s="2" t="str">
        <f>"M"&amp;Calendar[[#This Row],[No_Mois]]</f>
        <v>M12</v>
      </c>
      <c r="F1820" s="2" t="str">
        <f>Calendar[[#This Row],[Annee]]&amp;IF(LEN(Calendar[[#This Row],[No_Mois]])=1,"0"&amp;Calendar[[#This Row],[No_Mois]],Calendar[[#This Row],[No_Mois]])</f>
        <v>202412</v>
      </c>
      <c r="G1820" s="1" t="str">
        <f>TEXT(Calendar[[#This Row],[Date]],"mmmm")&amp;" "&amp;TEXT(Calendar[[#This Row],[Date]],"aa")</f>
        <v>décembre 24</v>
      </c>
      <c r="H1820" s="1" t="str">
        <f>TEXT(Calendar[[#This Row],[Date]],"mmm")&amp;" "&amp;TEXT(Calendar[[#This Row],[Date]],"aa")</f>
        <v>déc 24</v>
      </c>
      <c r="I1820" s="2" t="str">
        <f>"S"&amp;IF(LEN(_xlfn.ISOWEEKNUM(Calendar[[#This Row],[Date]]))=1,"0"&amp;_xlfn.ISOWEEKNUM(Calendar[[#This Row],[Date]]),_xlfn.ISOWEEKNUM(Calendar[[#This Row],[Date]]))</f>
        <v>S52</v>
      </c>
      <c r="J1820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0" s="2" t="str">
        <f>TEXT(Calendar[[#This Row],[Date]],"jjjj")</f>
        <v>lundi</v>
      </c>
      <c r="L1820" s="2">
        <f>WEEKDAY(Calendar[[#This Row],[Date]],2)</f>
        <v>1</v>
      </c>
      <c r="M1820" s="2">
        <f>DAY(Calendar[[#This Row],[Date]])</f>
        <v>23</v>
      </c>
      <c r="N1820" s="2">
        <f>Calendar[[#This Row],[Date]]-DATE(Calendar[[#This Row],[Annee]],1,1)+1</f>
        <v>358</v>
      </c>
      <c r="O1820" s="2" t="b">
        <f>IF(OR(Calendar[[#This Row],[Nom_Jour]]="Samedi",Calendar[[#This Row],[Nom_Jour]]="Dimanche"),TRUE)</f>
        <v>0</v>
      </c>
      <c r="P1820" s="1" t="b">
        <f>NOT(ISERROR(VLOOKUP(Calendar[[#This Row],[Date]],Fériés[Date Fériés],1,FALSE)))</f>
        <v>0</v>
      </c>
    </row>
    <row r="1821" spans="1:16" x14ac:dyDescent="0.3">
      <c r="A1821" s="1">
        <v>45650</v>
      </c>
      <c r="B1821" s="1" t="str">
        <f>TEXT(Calendar[[#This Row],[Date]],"aaaa")</f>
        <v>2024</v>
      </c>
      <c r="C1821" s="1" t="str">
        <f>"T"&amp;ROUNDUP(Calendar[[#This Row],[No_Mois]]/3,0)</f>
        <v>T4</v>
      </c>
      <c r="D1821">
        <f t="shared" si="30"/>
        <v>12</v>
      </c>
      <c r="E1821" s="2" t="str">
        <f>"M"&amp;Calendar[[#This Row],[No_Mois]]</f>
        <v>M12</v>
      </c>
      <c r="F1821" s="2" t="str">
        <f>Calendar[[#This Row],[Annee]]&amp;IF(LEN(Calendar[[#This Row],[No_Mois]])=1,"0"&amp;Calendar[[#This Row],[No_Mois]],Calendar[[#This Row],[No_Mois]])</f>
        <v>202412</v>
      </c>
      <c r="G1821" s="1" t="str">
        <f>TEXT(Calendar[[#This Row],[Date]],"mmmm")&amp;" "&amp;TEXT(Calendar[[#This Row],[Date]],"aa")</f>
        <v>décembre 24</v>
      </c>
      <c r="H1821" s="1" t="str">
        <f>TEXT(Calendar[[#This Row],[Date]],"mmm")&amp;" "&amp;TEXT(Calendar[[#This Row],[Date]],"aa")</f>
        <v>déc 24</v>
      </c>
      <c r="I1821" s="2" t="str">
        <f>"S"&amp;IF(LEN(_xlfn.ISOWEEKNUM(Calendar[[#This Row],[Date]]))=1,"0"&amp;_xlfn.ISOWEEKNUM(Calendar[[#This Row],[Date]]),_xlfn.ISOWEEKNUM(Calendar[[#This Row],[Date]]))</f>
        <v>S52</v>
      </c>
      <c r="J1821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1" s="2" t="str">
        <f>TEXT(Calendar[[#This Row],[Date]],"jjjj")</f>
        <v>mardi</v>
      </c>
      <c r="L1821" s="2">
        <f>WEEKDAY(Calendar[[#This Row],[Date]],2)</f>
        <v>2</v>
      </c>
      <c r="M1821" s="2">
        <f>DAY(Calendar[[#This Row],[Date]])</f>
        <v>24</v>
      </c>
      <c r="N1821" s="2">
        <f>Calendar[[#This Row],[Date]]-DATE(Calendar[[#This Row],[Annee]],1,1)+1</f>
        <v>359</v>
      </c>
      <c r="O1821" s="2" t="b">
        <f>IF(OR(Calendar[[#This Row],[Nom_Jour]]="Samedi",Calendar[[#This Row],[Nom_Jour]]="Dimanche"),TRUE)</f>
        <v>0</v>
      </c>
      <c r="P1821" s="1" t="b">
        <f>NOT(ISERROR(VLOOKUP(Calendar[[#This Row],[Date]],Fériés[Date Fériés],1,FALSE)))</f>
        <v>0</v>
      </c>
    </row>
    <row r="1822" spans="1:16" x14ac:dyDescent="0.3">
      <c r="A1822" s="1">
        <v>45651</v>
      </c>
      <c r="B1822" s="1" t="str">
        <f>TEXT(Calendar[[#This Row],[Date]],"aaaa")</f>
        <v>2024</v>
      </c>
      <c r="C1822" s="1" t="str">
        <f>"T"&amp;ROUNDUP(Calendar[[#This Row],[No_Mois]]/3,0)</f>
        <v>T4</v>
      </c>
      <c r="D1822">
        <f t="shared" si="30"/>
        <v>12</v>
      </c>
      <c r="E1822" s="2" t="str">
        <f>"M"&amp;Calendar[[#This Row],[No_Mois]]</f>
        <v>M12</v>
      </c>
      <c r="F1822" s="2" t="str">
        <f>Calendar[[#This Row],[Annee]]&amp;IF(LEN(Calendar[[#This Row],[No_Mois]])=1,"0"&amp;Calendar[[#This Row],[No_Mois]],Calendar[[#This Row],[No_Mois]])</f>
        <v>202412</v>
      </c>
      <c r="G1822" s="1" t="str">
        <f>TEXT(Calendar[[#This Row],[Date]],"mmmm")&amp;" "&amp;TEXT(Calendar[[#This Row],[Date]],"aa")</f>
        <v>décembre 24</v>
      </c>
      <c r="H1822" s="1" t="str">
        <f>TEXT(Calendar[[#This Row],[Date]],"mmm")&amp;" "&amp;TEXT(Calendar[[#This Row],[Date]],"aa")</f>
        <v>déc 24</v>
      </c>
      <c r="I1822" s="2" t="str">
        <f>"S"&amp;IF(LEN(_xlfn.ISOWEEKNUM(Calendar[[#This Row],[Date]]))=1,"0"&amp;_xlfn.ISOWEEKNUM(Calendar[[#This Row],[Date]]),_xlfn.ISOWEEKNUM(Calendar[[#This Row],[Date]]))</f>
        <v>S52</v>
      </c>
      <c r="J1822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2" s="2" t="str">
        <f>TEXT(Calendar[[#This Row],[Date]],"jjjj")</f>
        <v>mercredi</v>
      </c>
      <c r="L1822" s="2">
        <f>WEEKDAY(Calendar[[#This Row],[Date]],2)</f>
        <v>3</v>
      </c>
      <c r="M1822" s="2">
        <f>DAY(Calendar[[#This Row],[Date]])</f>
        <v>25</v>
      </c>
      <c r="N1822" s="2">
        <f>Calendar[[#This Row],[Date]]-DATE(Calendar[[#This Row],[Annee]],1,1)+1</f>
        <v>360</v>
      </c>
      <c r="O1822" s="2" t="b">
        <f>IF(OR(Calendar[[#This Row],[Nom_Jour]]="Samedi",Calendar[[#This Row],[Nom_Jour]]="Dimanche"),TRUE)</f>
        <v>0</v>
      </c>
      <c r="P1822" s="1" t="b">
        <f>NOT(ISERROR(VLOOKUP(Calendar[[#This Row],[Date]],Fériés[Date Fériés],1,FALSE)))</f>
        <v>1</v>
      </c>
    </row>
    <row r="1823" spans="1:16" x14ac:dyDescent="0.3">
      <c r="A1823" s="1">
        <v>45652</v>
      </c>
      <c r="B1823" s="1" t="str">
        <f>TEXT(Calendar[[#This Row],[Date]],"aaaa")</f>
        <v>2024</v>
      </c>
      <c r="C1823" s="1" t="str">
        <f>"T"&amp;ROUNDUP(Calendar[[#This Row],[No_Mois]]/3,0)</f>
        <v>T4</v>
      </c>
      <c r="D1823">
        <f t="shared" si="30"/>
        <v>12</v>
      </c>
      <c r="E1823" s="2" t="str">
        <f>"M"&amp;Calendar[[#This Row],[No_Mois]]</f>
        <v>M12</v>
      </c>
      <c r="F1823" s="2" t="str">
        <f>Calendar[[#This Row],[Annee]]&amp;IF(LEN(Calendar[[#This Row],[No_Mois]])=1,"0"&amp;Calendar[[#This Row],[No_Mois]],Calendar[[#This Row],[No_Mois]])</f>
        <v>202412</v>
      </c>
      <c r="G1823" s="1" t="str">
        <f>TEXT(Calendar[[#This Row],[Date]],"mmmm")&amp;" "&amp;TEXT(Calendar[[#This Row],[Date]],"aa")</f>
        <v>décembre 24</v>
      </c>
      <c r="H1823" s="1" t="str">
        <f>TEXT(Calendar[[#This Row],[Date]],"mmm")&amp;" "&amp;TEXT(Calendar[[#This Row],[Date]],"aa")</f>
        <v>déc 24</v>
      </c>
      <c r="I1823" s="2" t="str">
        <f>"S"&amp;IF(LEN(_xlfn.ISOWEEKNUM(Calendar[[#This Row],[Date]]))=1,"0"&amp;_xlfn.ISOWEEKNUM(Calendar[[#This Row],[Date]]),_xlfn.ISOWEEKNUM(Calendar[[#This Row],[Date]]))</f>
        <v>S52</v>
      </c>
      <c r="J1823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3" s="2" t="str">
        <f>TEXT(Calendar[[#This Row],[Date]],"jjjj")</f>
        <v>jeudi</v>
      </c>
      <c r="L1823" s="2">
        <f>WEEKDAY(Calendar[[#This Row],[Date]],2)</f>
        <v>4</v>
      </c>
      <c r="M1823" s="2">
        <f>DAY(Calendar[[#This Row],[Date]])</f>
        <v>26</v>
      </c>
      <c r="N1823" s="2">
        <f>Calendar[[#This Row],[Date]]-DATE(Calendar[[#This Row],[Annee]],1,1)+1</f>
        <v>361</v>
      </c>
      <c r="O1823" s="2" t="b">
        <f>IF(OR(Calendar[[#This Row],[Nom_Jour]]="Samedi",Calendar[[#This Row],[Nom_Jour]]="Dimanche"),TRUE)</f>
        <v>0</v>
      </c>
      <c r="P1823" s="1" t="b">
        <f>NOT(ISERROR(VLOOKUP(Calendar[[#This Row],[Date]],Fériés[Date Fériés],1,FALSE)))</f>
        <v>0</v>
      </c>
    </row>
    <row r="1824" spans="1:16" x14ac:dyDescent="0.3">
      <c r="A1824" s="1">
        <v>45653</v>
      </c>
      <c r="B1824" s="1" t="str">
        <f>TEXT(Calendar[[#This Row],[Date]],"aaaa")</f>
        <v>2024</v>
      </c>
      <c r="C1824" s="1" t="str">
        <f>"T"&amp;ROUNDUP(Calendar[[#This Row],[No_Mois]]/3,0)</f>
        <v>T4</v>
      </c>
      <c r="D1824">
        <f t="shared" si="30"/>
        <v>12</v>
      </c>
      <c r="E1824" s="2" t="str">
        <f>"M"&amp;Calendar[[#This Row],[No_Mois]]</f>
        <v>M12</v>
      </c>
      <c r="F1824" s="2" t="str">
        <f>Calendar[[#This Row],[Annee]]&amp;IF(LEN(Calendar[[#This Row],[No_Mois]])=1,"0"&amp;Calendar[[#This Row],[No_Mois]],Calendar[[#This Row],[No_Mois]])</f>
        <v>202412</v>
      </c>
      <c r="G1824" s="1" t="str">
        <f>TEXT(Calendar[[#This Row],[Date]],"mmmm")&amp;" "&amp;TEXT(Calendar[[#This Row],[Date]],"aa")</f>
        <v>décembre 24</v>
      </c>
      <c r="H1824" s="1" t="str">
        <f>TEXT(Calendar[[#This Row],[Date]],"mmm")&amp;" "&amp;TEXT(Calendar[[#This Row],[Date]],"aa")</f>
        <v>déc 24</v>
      </c>
      <c r="I1824" s="2" t="str">
        <f>"S"&amp;IF(LEN(_xlfn.ISOWEEKNUM(Calendar[[#This Row],[Date]]))=1,"0"&amp;_xlfn.ISOWEEKNUM(Calendar[[#This Row],[Date]]),_xlfn.ISOWEEKNUM(Calendar[[#This Row],[Date]]))</f>
        <v>S52</v>
      </c>
      <c r="J1824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4" s="2" t="str">
        <f>TEXT(Calendar[[#This Row],[Date]],"jjjj")</f>
        <v>vendredi</v>
      </c>
      <c r="L1824" s="2">
        <f>WEEKDAY(Calendar[[#This Row],[Date]],2)</f>
        <v>5</v>
      </c>
      <c r="M1824" s="2">
        <f>DAY(Calendar[[#This Row],[Date]])</f>
        <v>27</v>
      </c>
      <c r="N1824" s="2">
        <f>Calendar[[#This Row],[Date]]-DATE(Calendar[[#This Row],[Annee]],1,1)+1</f>
        <v>362</v>
      </c>
      <c r="O1824" s="2" t="b">
        <f>IF(OR(Calendar[[#This Row],[Nom_Jour]]="Samedi",Calendar[[#This Row],[Nom_Jour]]="Dimanche"),TRUE)</f>
        <v>0</v>
      </c>
      <c r="P1824" s="1" t="b">
        <f>NOT(ISERROR(VLOOKUP(Calendar[[#This Row],[Date]],Fériés[Date Fériés],1,FALSE)))</f>
        <v>0</v>
      </c>
    </row>
    <row r="1825" spans="1:16" x14ac:dyDescent="0.3">
      <c r="A1825" s="1">
        <v>45654</v>
      </c>
      <c r="B1825" s="1" t="str">
        <f>TEXT(Calendar[[#This Row],[Date]],"aaaa")</f>
        <v>2024</v>
      </c>
      <c r="C1825" s="1" t="str">
        <f>"T"&amp;ROUNDUP(Calendar[[#This Row],[No_Mois]]/3,0)</f>
        <v>T4</v>
      </c>
      <c r="D1825">
        <f t="shared" si="30"/>
        <v>12</v>
      </c>
      <c r="E1825" s="2" t="str">
        <f>"M"&amp;Calendar[[#This Row],[No_Mois]]</f>
        <v>M12</v>
      </c>
      <c r="F1825" s="2" t="str">
        <f>Calendar[[#This Row],[Annee]]&amp;IF(LEN(Calendar[[#This Row],[No_Mois]])=1,"0"&amp;Calendar[[#This Row],[No_Mois]],Calendar[[#This Row],[No_Mois]])</f>
        <v>202412</v>
      </c>
      <c r="G1825" s="1" t="str">
        <f>TEXT(Calendar[[#This Row],[Date]],"mmmm")&amp;" "&amp;TEXT(Calendar[[#This Row],[Date]],"aa")</f>
        <v>décembre 24</v>
      </c>
      <c r="H1825" s="1" t="str">
        <f>TEXT(Calendar[[#This Row],[Date]],"mmm")&amp;" "&amp;TEXT(Calendar[[#This Row],[Date]],"aa")</f>
        <v>déc 24</v>
      </c>
      <c r="I1825" s="2" t="str">
        <f>"S"&amp;IF(LEN(_xlfn.ISOWEEKNUM(Calendar[[#This Row],[Date]]))=1,"0"&amp;_xlfn.ISOWEEKNUM(Calendar[[#This Row],[Date]]),_xlfn.ISOWEEKNUM(Calendar[[#This Row],[Date]]))</f>
        <v>S52</v>
      </c>
      <c r="J1825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5" s="2" t="str">
        <f>TEXT(Calendar[[#This Row],[Date]],"jjjj")</f>
        <v>samedi</v>
      </c>
      <c r="L1825" s="2">
        <f>WEEKDAY(Calendar[[#This Row],[Date]],2)</f>
        <v>6</v>
      </c>
      <c r="M1825" s="2">
        <f>DAY(Calendar[[#This Row],[Date]])</f>
        <v>28</v>
      </c>
      <c r="N1825" s="2">
        <f>Calendar[[#This Row],[Date]]-DATE(Calendar[[#This Row],[Annee]],1,1)+1</f>
        <v>363</v>
      </c>
      <c r="O1825" s="2" t="b">
        <f>IF(OR(Calendar[[#This Row],[Nom_Jour]]="Samedi",Calendar[[#This Row],[Nom_Jour]]="Dimanche"),TRUE)</f>
        <v>1</v>
      </c>
      <c r="P1825" s="1" t="b">
        <f>NOT(ISERROR(VLOOKUP(Calendar[[#This Row],[Date]],Fériés[Date Fériés],1,FALSE)))</f>
        <v>0</v>
      </c>
    </row>
    <row r="1826" spans="1:16" x14ac:dyDescent="0.3">
      <c r="A1826" s="1">
        <v>45655</v>
      </c>
      <c r="B1826" s="1" t="str">
        <f>TEXT(Calendar[[#This Row],[Date]],"aaaa")</f>
        <v>2024</v>
      </c>
      <c r="C1826" s="1" t="str">
        <f>"T"&amp;ROUNDUP(Calendar[[#This Row],[No_Mois]]/3,0)</f>
        <v>T4</v>
      </c>
      <c r="D1826">
        <f t="shared" si="30"/>
        <v>12</v>
      </c>
      <c r="E1826" s="2" t="str">
        <f>"M"&amp;Calendar[[#This Row],[No_Mois]]</f>
        <v>M12</v>
      </c>
      <c r="F1826" s="2" t="str">
        <f>Calendar[[#This Row],[Annee]]&amp;IF(LEN(Calendar[[#This Row],[No_Mois]])=1,"0"&amp;Calendar[[#This Row],[No_Mois]],Calendar[[#This Row],[No_Mois]])</f>
        <v>202412</v>
      </c>
      <c r="G1826" s="1" t="str">
        <f>TEXT(Calendar[[#This Row],[Date]],"mmmm")&amp;" "&amp;TEXT(Calendar[[#This Row],[Date]],"aa")</f>
        <v>décembre 24</v>
      </c>
      <c r="H1826" s="1" t="str">
        <f>TEXT(Calendar[[#This Row],[Date]],"mmm")&amp;" "&amp;TEXT(Calendar[[#This Row],[Date]],"aa")</f>
        <v>déc 24</v>
      </c>
      <c r="I1826" s="2" t="str">
        <f>"S"&amp;IF(LEN(_xlfn.ISOWEEKNUM(Calendar[[#This Row],[Date]]))=1,"0"&amp;_xlfn.ISOWEEKNUM(Calendar[[#This Row],[Date]]),_xlfn.ISOWEEKNUM(Calendar[[#This Row],[Date]]))</f>
        <v>S52</v>
      </c>
      <c r="J1826" s="2" t="str">
        <f>Calendar[[#This Row],[Annee]]&amp;"-"&amp;IF(LEN(_xlfn.ISOWEEKNUM(Calendar[[#This Row],[Date]]))=1,"0"&amp;_xlfn.ISOWEEKNUM(Calendar[[#This Row],[Date]]),_xlfn.ISOWEEKNUM(Calendar[[#This Row],[Date]]))</f>
        <v>2024-52</v>
      </c>
      <c r="K1826" s="2" t="str">
        <f>TEXT(Calendar[[#This Row],[Date]],"jjjj")</f>
        <v>dimanche</v>
      </c>
      <c r="L1826" s="2">
        <f>WEEKDAY(Calendar[[#This Row],[Date]],2)</f>
        <v>7</v>
      </c>
      <c r="M1826" s="2">
        <f>DAY(Calendar[[#This Row],[Date]])</f>
        <v>29</v>
      </c>
      <c r="N1826" s="2">
        <f>Calendar[[#This Row],[Date]]-DATE(Calendar[[#This Row],[Annee]],1,1)+1</f>
        <v>364</v>
      </c>
      <c r="O1826" s="2" t="b">
        <f>IF(OR(Calendar[[#This Row],[Nom_Jour]]="Samedi",Calendar[[#This Row],[Nom_Jour]]="Dimanche"),TRUE)</f>
        <v>1</v>
      </c>
      <c r="P1826" s="1" t="b">
        <f>NOT(ISERROR(VLOOKUP(Calendar[[#This Row],[Date]],Fériés[Date Fériés],1,FALSE)))</f>
        <v>0</v>
      </c>
    </row>
    <row r="1827" spans="1:16" x14ac:dyDescent="0.3">
      <c r="A1827" s="1">
        <v>45656</v>
      </c>
      <c r="B1827" s="1" t="str">
        <f>TEXT(Calendar[[#This Row],[Date]],"aaaa")</f>
        <v>2024</v>
      </c>
      <c r="C1827" s="1" t="str">
        <f>"T"&amp;ROUNDUP(Calendar[[#This Row],[No_Mois]]/3,0)</f>
        <v>T4</v>
      </c>
      <c r="D1827">
        <f t="shared" si="30"/>
        <v>12</v>
      </c>
      <c r="E1827" s="2" t="str">
        <f>"M"&amp;Calendar[[#This Row],[No_Mois]]</f>
        <v>M12</v>
      </c>
      <c r="F1827" s="2" t="str">
        <f>Calendar[[#This Row],[Annee]]&amp;IF(LEN(Calendar[[#This Row],[No_Mois]])=1,"0"&amp;Calendar[[#This Row],[No_Mois]],Calendar[[#This Row],[No_Mois]])</f>
        <v>202412</v>
      </c>
      <c r="G1827" s="1" t="str">
        <f>TEXT(Calendar[[#This Row],[Date]],"mmmm")&amp;" "&amp;TEXT(Calendar[[#This Row],[Date]],"aa")</f>
        <v>décembre 24</v>
      </c>
      <c r="H1827" s="1" t="str">
        <f>TEXT(Calendar[[#This Row],[Date]],"mmm")&amp;" "&amp;TEXT(Calendar[[#This Row],[Date]],"aa")</f>
        <v>déc 24</v>
      </c>
      <c r="I1827" s="2" t="str">
        <f>"S"&amp;IF(LEN(_xlfn.ISOWEEKNUM(Calendar[[#This Row],[Date]]))=1,"0"&amp;_xlfn.ISOWEEKNUM(Calendar[[#This Row],[Date]]),_xlfn.ISOWEEKNUM(Calendar[[#This Row],[Date]]))</f>
        <v>S01</v>
      </c>
      <c r="J1827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827" s="2" t="str">
        <f>TEXT(Calendar[[#This Row],[Date]],"jjjj")</f>
        <v>lundi</v>
      </c>
      <c r="L1827" s="2">
        <f>WEEKDAY(Calendar[[#This Row],[Date]],2)</f>
        <v>1</v>
      </c>
      <c r="M1827" s="2">
        <f>DAY(Calendar[[#This Row],[Date]])</f>
        <v>30</v>
      </c>
      <c r="N1827" s="2">
        <f>Calendar[[#This Row],[Date]]-DATE(Calendar[[#This Row],[Annee]],1,1)+1</f>
        <v>365</v>
      </c>
      <c r="O1827" s="2" t="b">
        <f>IF(OR(Calendar[[#This Row],[Nom_Jour]]="Samedi",Calendar[[#This Row],[Nom_Jour]]="Dimanche"),TRUE)</f>
        <v>0</v>
      </c>
      <c r="P1827" s="1" t="b">
        <f>NOT(ISERROR(VLOOKUP(Calendar[[#This Row],[Date]],Fériés[Date Fériés],1,FALSE)))</f>
        <v>0</v>
      </c>
    </row>
    <row r="1828" spans="1:16" x14ac:dyDescent="0.3">
      <c r="A1828" s="1">
        <v>45657</v>
      </c>
      <c r="B1828" s="1" t="str">
        <f>TEXT(Calendar[[#This Row],[Date]],"aaaa")</f>
        <v>2024</v>
      </c>
      <c r="C1828" s="1" t="str">
        <f>"T"&amp;ROUNDUP(Calendar[[#This Row],[No_Mois]]/3,0)</f>
        <v>T4</v>
      </c>
      <c r="D1828">
        <f t="shared" si="30"/>
        <v>12</v>
      </c>
      <c r="E1828" s="2" t="str">
        <f>"M"&amp;Calendar[[#This Row],[No_Mois]]</f>
        <v>M12</v>
      </c>
      <c r="F1828" s="2" t="str">
        <f>Calendar[[#This Row],[Annee]]&amp;IF(LEN(Calendar[[#This Row],[No_Mois]])=1,"0"&amp;Calendar[[#This Row],[No_Mois]],Calendar[[#This Row],[No_Mois]])</f>
        <v>202412</v>
      </c>
      <c r="G1828" s="1" t="str">
        <f>TEXT(Calendar[[#This Row],[Date]],"mmmm")&amp;" "&amp;TEXT(Calendar[[#This Row],[Date]],"aa")</f>
        <v>décembre 24</v>
      </c>
      <c r="H1828" s="1" t="str">
        <f>TEXT(Calendar[[#This Row],[Date]],"mmm")&amp;" "&amp;TEXT(Calendar[[#This Row],[Date]],"aa")</f>
        <v>déc 24</v>
      </c>
      <c r="I1828" s="2" t="str">
        <f>"S"&amp;IF(LEN(_xlfn.ISOWEEKNUM(Calendar[[#This Row],[Date]]))=1,"0"&amp;_xlfn.ISOWEEKNUM(Calendar[[#This Row],[Date]]),_xlfn.ISOWEEKNUM(Calendar[[#This Row],[Date]]))</f>
        <v>S01</v>
      </c>
      <c r="J1828" s="2" t="str">
        <f>Calendar[[#This Row],[Annee]]&amp;"-"&amp;IF(LEN(_xlfn.ISOWEEKNUM(Calendar[[#This Row],[Date]]))=1,"0"&amp;_xlfn.ISOWEEKNUM(Calendar[[#This Row],[Date]]),_xlfn.ISOWEEKNUM(Calendar[[#This Row],[Date]]))</f>
        <v>2024-01</v>
      </c>
      <c r="K1828" s="2" t="str">
        <f>TEXT(Calendar[[#This Row],[Date]],"jjjj")</f>
        <v>mardi</v>
      </c>
      <c r="L1828" s="2">
        <f>WEEKDAY(Calendar[[#This Row],[Date]],2)</f>
        <v>2</v>
      </c>
      <c r="M1828" s="2">
        <f>DAY(Calendar[[#This Row],[Date]])</f>
        <v>31</v>
      </c>
      <c r="N1828" s="2">
        <f>Calendar[[#This Row],[Date]]-DATE(Calendar[[#This Row],[Annee]],1,1)+1</f>
        <v>366</v>
      </c>
      <c r="O1828" s="2" t="b">
        <f>IF(OR(Calendar[[#This Row],[Nom_Jour]]="Samedi",Calendar[[#This Row],[Nom_Jour]]="Dimanche"),TRUE)</f>
        <v>0</v>
      </c>
      <c r="P1828" s="1" t="b">
        <f>NOT(ISERROR(VLOOKUP(Calendar[[#This Row],[Date]],Fériés[Date Fériés],1,FALSE)))</f>
        <v>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66B3BDC7F61F4D898C9CC911801EEE" ma:contentTypeVersion="4" ma:contentTypeDescription="Create a new document." ma:contentTypeScope="" ma:versionID="ced8ff09eb81881c4b1c52e726cf3937">
  <xsd:schema xmlns:xsd="http://www.w3.org/2001/XMLSchema" xmlns:xs="http://www.w3.org/2001/XMLSchema" xmlns:p="http://schemas.microsoft.com/office/2006/metadata/properties" xmlns:ns2="0423fea1-937b-4193-a391-077fdb6cc992" xmlns:ns3="5f501cde-f93e-4e91-9be6-f6e43d4c64d1" targetNamespace="http://schemas.microsoft.com/office/2006/metadata/properties" ma:root="true" ma:fieldsID="f5d53cdc86b17ca882f0f702df963444" ns2:_="" ns3:_="">
    <xsd:import namespace="0423fea1-937b-4193-a391-077fdb6cc992"/>
    <xsd:import namespace="5f501cde-f93e-4e91-9be6-f6e43d4c64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23fea1-937b-4193-a391-077fdb6cc9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501cde-f93e-4e91-9be6-f6e43d4c64d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1D896E-1D71-4C45-B4C4-ABB564AD22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23fea1-937b-4193-a391-077fdb6cc992"/>
    <ds:schemaRef ds:uri="5f501cde-f93e-4e91-9be6-f6e43d4c64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C3885E-4FD7-4478-93BC-7BF277193D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ACAF59-7845-4064-9879-BCFAC68285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Onglet_Calendar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MAGNENET, Pierre</cp:lastModifiedBy>
  <dcterms:created xsi:type="dcterms:W3CDTF">2021-06-30T20:52:14Z</dcterms:created>
  <dcterms:modified xsi:type="dcterms:W3CDTF">2021-07-01T18:44:47Z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0x010100BC66B3BDC7F61F4D898C9CC911801EEE</vt:lpwstr>
  </property>
</Properties>
</file>