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72" windowWidth="22116" windowHeight="9528"/>
  </bookViews>
  <sheets>
    <sheet name="Feuil3" sheetId="3" r:id="rId1"/>
    <sheet name="Feuil1" sheetId="1" r:id="rId2"/>
    <sheet name="Feuil2" sheetId="2" r:id="rId3"/>
  </sheets>
  <definedNames>
    <definedName name="_xlnm._FilterDatabase" localSheetId="1" hidden="1">Feuil1!$A$3:$DW$18</definedName>
  </definedNames>
  <calcPr calcId="145621"/>
  <pivotCaches>
    <pivotCache cacheId="7" r:id="rId4"/>
  </pivotCaches>
</workbook>
</file>

<file path=xl/calcChain.xml><?xml version="1.0" encoding="utf-8"?>
<calcChain xmlns="http://schemas.openxmlformats.org/spreadsheetml/2006/main">
  <c r="J11" i="1" l="1"/>
  <c r="K11" i="1" s="1"/>
  <c r="J10" i="1"/>
  <c r="K10" i="1" s="1"/>
  <c r="J9" i="1"/>
  <c r="K9" i="1" s="1"/>
  <c r="J8" i="1"/>
  <c r="K8" i="1" s="1"/>
  <c r="J7" i="1"/>
  <c r="K7" i="1" s="1"/>
  <c r="J6" i="1"/>
  <c r="K6" i="1" s="1"/>
  <c r="H6" i="1"/>
  <c r="J5" i="1"/>
  <c r="K5" i="1" s="1"/>
  <c r="H5" i="1"/>
  <c r="J4" i="1"/>
  <c r="K4" i="1" s="1"/>
  <c r="H4" i="1"/>
</calcChain>
</file>

<file path=xl/sharedStrings.xml><?xml version="1.0" encoding="utf-8"?>
<sst xmlns="http://schemas.openxmlformats.org/spreadsheetml/2006/main" count="79" uniqueCount="46">
  <si>
    <t>Date Réception
Secrétariat</t>
  </si>
  <si>
    <t>Emetteur</t>
  </si>
  <si>
    <t>N° Affaire</t>
  </si>
  <si>
    <t>Bâtiment</t>
  </si>
  <si>
    <t>N° Lot</t>
  </si>
  <si>
    <t>Date diffusion
Interne</t>
  </si>
  <si>
    <t>Echéance</t>
  </si>
  <si>
    <t>Soldé le</t>
  </si>
  <si>
    <t>Temps passé</t>
  </si>
  <si>
    <t>relancer?</t>
  </si>
  <si>
    <t>Statut</t>
  </si>
  <si>
    <t>Origine</t>
  </si>
  <si>
    <t>Typologie</t>
  </si>
  <si>
    <t>Date relance</t>
  </si>
  <si>
    <t>SOLDEE</t>
  </si>
  <si>
    <t>FVC 5072-Non respect d'un document fournisseur ou d'ingénierie (idem doc. non adapté ou validé).
jeu au soudage trop important</t>
  </si>
  <si>
    <t>FVC 8001
cote non conforme</t>
  </si>
  <si>
    <t>FVC8001
erreur repérage support SS06</t>
  </si>
  <si>
    <t>émission</t>
  </si>
  <si>
    <t>FVC 8621
Vernis pelable altéré</t>
  </si>
  <si>
    <t>FVC 8054
Non respect DPQ ressuage</t>
  </si>
  <si>
    <t xml:space="preserve">FVC
non respect DPQ PS R3 60A </t>
  </si>
  <si>
    <t>FVC
visuel soudure</t>
  </si>
  <si>
    <t>FVC 8007/8008
probleme couple serrage</t>
  </si>
  <si>
    <t>A2001</t>
  </si>
  <si>
    <t>LOGE</t>
  </si>
  <si>
    <t>6000</t>
  </si>
  <si>
    <t>Serge</t>
  </si>
  <si>
    <t>JP</t>
  </si>
  <si>
    <t>Louis</t>
  </si>
  <si>
    <t>A3001</t>
  </si>
  <si>
    <t>BALCON</t>
  </si>
  <si>
    <t>4000</t>
  </si>
  <si>
    <t>CAVE</t>
  </si>
  <si>
    <t>A4001</t>
  </si>
  <si>
    <t>Chrono défaut</t>
  </si>
  <si>
    <t>Pour chaque lot de projets, réalisation d'un graphe par typologie de defaut.</t>
  </si>
  <si>
    <t>1-infiltration</t>
  </si>
  <si>
    <t>2-peinture se décolle</t>
  </si>
  <si>
    <t>4-Bois fissuré</t>
  </si>
  <si>
    <t>3-Feux</t>
  </si>
  <si>
    <t>Étiquettes de lignes</t>
  </si>
  <si>
    <t>Total général</t>
  </si>
  <si>
    <t>(Tous)</t>
  </si>
  <si>
    <t>Étiquettes de colonnes</t>
  </si>
  <si>
    <t>Nombre de Typologie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</si>
</sst>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1]&quot;Retard &quot;0&quot; jour&quot;;[&gt;1]&quot;Retard &quot;#,##0&quot; jours&quot;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Font="1"/>
    <xf numFmtId="22" fontId="0" fillId="0" borderId="0" xfId="0" applyNumberFormat="1" applyFont="1" applyBorder="1"/>
    <xf numFmtId="14" fontId="0" fillId="0" borderId="0" xfId="0" applyNumberFormat="1" applyFont="1" applyBorder="1" applyAlignment="1">
      <alignment horizontal="center" vertical="center" wrapText="1" shrinkToFi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Font="1" applyBorder="1"/>
    <xf numFmtId="0" fontId="0" fillId="0" borderId="0" xfId="0" applyFont="1" applyAlignment="1">
      <alignment horizontal="center" vertical="center" wrapText="1"/>
    </xf>
    <xf numFmtId="14" fontId="0" fillId="0" borderId="0" xfId="0" applyNumberFormat="1" applyFont="1" applyAlignment="1">
      <alignment horizontal="center" wrapText="1"/>
    </xf>
    <xf numFmtId="0" fontId="0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14" fontId="4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 wrapText="1" shrinkToFit="1"/>
    </xf>
    <xf numFmtId="0" fontId="0" fillId="0" borderId="2" xfId="0" applyFont="1" applyBorder="1" applyAlignment="1" applyProtection="1">
      <alignment horizontal="center" vertical="center" wrapText="1"/>
      <protection locked="0"/>
    </xf>
    <xf numFmtId="164" fontId="5" fillId="0" borderId="2" xfId="0" applyNumberFormat="1" applyFont="1" applyBorder="1" applyAlignment="1">
      <alignment horizontal="center" vertical="center" wrapText="1" shrinkToFit="1"/>
    </xf>
    <xf numFmtId="0" fontId="0" fillId="0" borderId="2" xfId="0" applyFont="1" applyBorder="1" applyAlignment="1">
      <alignment horizontal="center" vertical="center" wrapText="1" shrinkToFit="1"/>
    </xf>
    <xf numFmtId="0" fontId="0" fillId="0" borderId="2" xfId="0" applyFont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4" fontId="0" fillId="0" borderId="2" xfId="0" applyNumberFormat="1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wrapText="1"/>
    </xf>
    <xf numFmtId="14" fontId="0" fillId="0" borderId="2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14" fontId="0" fillId="0" borderId="2" xfId="0" applyNumberFormat="1" applyFont="1" applyBorder="1" applyAlignment="1">
      <alignment vertical="center"/>
    </xf>
    <xf numFmtId="0" fontId="0" fillId="0" borderId="0" xfId="0" applyFont="1" applyAlignment="1" applyProtection="1">
      <alignment wrapText="1"/>
      <protection locked="0"/>
    </xf>
    <xf numFmtId="14" fontId="0" fillId="0" borderId="2" xfId="0" applyNumberFormat="1" applyFont="1" applyFill="1" applyBorder="1" applyAlignment="1">
      <alignment vertical="center"/>
    </xf>
    <xf numFmtId="14" fontId="0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50">
    <dxf>
      <font>
        <b val="0"/>
        <i val="0"/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rgb="FFC00000"/>
      </font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ont>
        <b val="0"/>
        <i val="0"/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rgb="FFC00000"/>
      </font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ont>
        <b val="0"/>
        <i val="0"/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rgb="FFC00000"/>
      </font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ont>
        <b val="0"/>
        <i val="0"/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rgb="FFC00000"/>
      </font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ont>
        <b val="0"/>
        <i val="0"/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rgb="FFC00000"/>
      </font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ont>
        <b val="0"/>
        <i val="0"/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rgb="FFC00000"/>
      </font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ont>
        <color rgb="FFC00000"/>
      </font>
      <fill>
        <patternFill>
          <bgColor rgb="FF00B0F0"/>
        </patternFill>
      </fill>
    </dxf>
    <dxf>
      <font>
        <b val="0"/>
        <i val="0"/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rgb="FFC00000"/>
      </font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ont>
        <b val="0"/>
        <i val="0"/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rgb="FFC00000"/>
      </font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  <dxf>
      <font>
        <b val="0"/>
        <i val="0"/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b val="0"/>
        <i val="0"/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b val="0"/>
        <i val="0"/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rgb="FF66FF33"/>
        </patternFill>
      </fill>
    </dxf>
    <dxf>
      <font>
        <color rgb="FFC00000"/>
      </font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AUDRY David (ORN-PRO)" refreshedDate="43675.771827662036" createdVersion="4" refreshedVersion="4" minRefreshableVersion="3" recordCount="8">
  <cacheSource type="worksheet">
    <worksheetSource ref="A3:O11" sheet="Feuil1"/>
  </cacheSource>
  <cacheFields count="15">
    <cacheField name="Date Réception_x000a_Secrétariat" numFmtId="14">
      <sharedItems containsSemiMixedTypes="0" containsNonDate="0" containsDate="1" containsString="0" minDate="2015-01-05T00:00:00" maxDate="2019-06-15T00:00:00"/>
    </cacheField>
    <cacheField name="Emetteur" numFmtId="0">
      <sharedItems/>
    </cacheField>
    <cacheField name="N° Affaire" numFmtId="0">
      <sharedItems count="3">
        <s v="A2001"/>
        <s v="A3001"/>
        <s v="A4001"/>
      </sharedItems>
    </cacheField>
    <cacheField name="Bâtiment" numFmtId="0">
      <sharedItems count="3">
        <s v="LOGE"/>
        <s v="BALCON"/>
        <s v="CAVE"/>
      </sharedItems>
    </cacheField>
    <cacheField name="N° Lot" numFmtId="0">
      <sharedItems containsMixedTypes="1" containsNumber="1" containsInteger="1" minValue="1000" maxValue="5000" count="7">
        <s v="6000"/>
        <s v="4000"/>
        <n v="4000"/>
        <n v="5000"/>
        <n v="2000"/>
        <n v="3000"/>
        <n v="1000"/>
      </sharedItems>
    </cacheField>
    <cacheField name="Chrono défaut" numFmtId="0">
      <sharedItems containsSemiMixedTypes="0" containsString="0" containsNumber="1" containsInteger="1" minValue="201" maxValue="203"/>
    </cacheField>
    <cacheField name="Date diffusion_x000a_Interne" numFmtId="14">
      <sharedItems containsSemiMixedTypes="0" containsNonDate="0" containsDate="1" containsString="0" minDate="2015-01-05T00:00:00" maxDate="2019-06-15T00:00:00"/>
    </cacheField>
    <cacheField name="Echéance" numFmtId="14">
      <sharedItems containsSemiMixedTypes="0" containsNonDate="0" containsDate="1" containsString="0" minDate="2015-02-04T00:00:00" maxDate="2019-07-15T00:00:00"/>
    </cacheField>
    <cacheField name="Soldé le" numFmtId="0">
      <sharedItems containsNonDate="0" containsDate="1" containsString="0" containsBlank="1" minDate="2017-09-15T00:00:00" maxDate="2019-04-16T00:00:00"/>
    </cacheField>
    <cacheField name="Temps passé" numFmtId="0">
      <sharedItems/>
    </cacheField>
    <cacheField name="relancer?" numFmtId="164">
      <sharedItems/>
    </cacheField>
    <cacheField name="Statut" numFmtId="0">
      <sharedItems/>
    </cacheField>
    <cacheField name="Origine" numFmtId="0">
      <sharedItems count="8">
        <s v="FVC 5072-Non respect d'un document fournisseur ou d'ingénierie (idem doc. non adapté ou validé)._x000a_jeu au soudage trop important"/>
        <s v="FVC 8001_x000a_cote non conforme"/>
        <s v="FVC8001_x000a_erreur repérage support SS06"/>
        <s v="FVC 8621_x000a_Vernis pelable altéré"/>
        <s v="FVC 8054_x000a_Non respect DPQ ressuage"/>
        <s v="FVC_x000a_non respect DPQ PS R3 60A "/>
        <s v="FVC_x000a_visuel soudure"/>
        <s v="FVC 8007/8008_x000a_probleme couple serrage"/>
      </sharedItems>
    </cacheField>
    <cacheField name="Typologie" numFmtId="0">
      <sharedItems count="4">
        <s v="4-Bois fissuré"/>
        <s v="3-Feux"/>
        <s v="2-peinture se décolle"/>
        <s v="1-infiltration"/>
      </sharedItems>
    </cacheField>
    <cacheField name="Date relance" numFmtId="14">
      <sharedItems containsSemiMixedTypes="0" containsNonDate="0" containsDate="1" containsString="0" minDate="2015-02-16T00:00:00" maxDate="2019-07-2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d v="2015-01-05T00:00:00"/>
    <s v="Serge"/>
    <x v="0"/>
    <x v="0"/>
    <x v="0"/>
    <n v="201"/>
    <d v="2015-01-05T00:00:00"/>
    <d v="2015-02-04T00:00:00"/>
    <d v="2018-01-14T00:00:00"/>
    <s v="Total 790 jours pour solde"/>
    <s v="Relancer"/>
    <s v="SOLDEE"/>
    <x v="0"/>
    <x v="0"/>
    <d v="2015-02-16T00:00:00"/>
  </r>
  <r>
    <d v="2015-03-11T00:00:00"/>
    <s v="Serge"/>
    <x v="0"/>
    <x v="0"/>
    <x v="0"/>
    <n v="202"/>
    <d v="2015-03-11T00:00:00"/>
    <d v="2015-04-10T00:00:00"/>
    <d v="2017-09-15T00:00:00"/>
    <s v="Total 658 jours pour solde"/>
    <s v="Relancer"/>
    <s v="SOLDEE"/>
    <x v="1"/>
    <x v="1"/>
    <d v="2015-04-18T00:00:00"/>
  </r>
  <r>
    <d v="2015-04-16T00:00:00"/>
    <s v="JP"/>
    <x v="1"/>
    <x v="1"/>
    <x v="1"/>
    <n v="201"/>
    <d v="2015-04-16T00:00:00"/>
    <d v="2015-05-16T00:00:00"/>
    <d v="2017-09-15T00:00:00"/>
    <s v="Total 632 jours pour solde"/>
    <s v="Relancer"/>
    <s v="SOLDEE"/>
    <x v="2"/>
    <x v="2"/>
    <d v="2015-05-20T00:00:00"/>
  </r>
  <r>
    <d v="2018-07-30T00:00:00"/>
    <s v="JP"/>
    <x v="1"/>
    <x v="1"/>
    <x v="2"/>
    <n v="202"/>
    <d v="2018-07-30T00:00:00"/>
    <d v="2018-08-30T00:00:00"/>
    <d v="2019-04-15T00:00:00"/>
    <s v="Total 186 jours pour solde"/>
    <s v="Relancer"/>
    <s v="émission"/>
    <x v="3"/>
    <x v="0"/>
    <d v="2018-09-04T00:00:00"/>
  </r>
  <r>
    <d v="2019-05-16T00:00:00"/>
    <s v="JP"/>
    <x v="1"/>
    <x v="1"/>
    <x v="3"/>
    <n v="201"/>
    <d v="2019-05-27T00:00:00"/>
    <d v="2019-06-27T00:00:00"/>
    <m/>
    <s v="RETARD de 46 jours"/>
    <s v="Relancer"/>
    <s v="émission"/>
    <x v="4"/>
    <x v="1"/>
    <d v="2019-06-30T00:00:00"/>
  </r>
  <r>
    <d v="2019-05-17T00:00:00"/>
    <s v="Louis"/>
    <x v="2"/>
    <x v="2"/>
    <x v="4"/>
    <n v="201"/>
    <d v="2019-05-17T00:00:00"/>
    <d v="2019-06-17T00:00:00"/>
    <m/>
    <s v="RETARD de 52 jours"/>
    <s v="Relancer"/>
    <s v="émission"/>
    <x v="5"/>
    <x v="3"/>
    <d v="2019-06-22T00:00:00"/>
  </r>
  <r>
    <d v="2019-05-17T00:00:00"/>
    <s v="Louis"/>
    <x v="2"/>
    <x v="2"/>
    <x v="5"/>
    <n v="202"/>
    <d v="2019-05-17T00:00:00"/>
    <d v="2019-06-17T00:00:00"/>
    <m/>
    <s v="RETARD de 52 jours"/>
    <s v="Relancer"/>
    <s v="émission"/>
    <x v="6"/>
    <x v="2"/>
    <d v="2019-06-23T00:00:00"/>
  </r>
  <r>
    <d v="2019-06-14T00:00:00"/>
    <s v="Louis"/>
    <x v="2"/>
    <x v="2"/>
    <x v="6"/>
    <n v="203"/>
    <d v="2019-06-14T00:00:00"/>
    <d v="2019-07-14T00:00:00"/>
    <m/>
    <s v="RETARD de 32 jours"/>
    <s v="Relancer"/>
    <s v="émission"/>
    <x v="7"/>
    <x v="3"/>
    <d v="2019-07-22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E13" firstHeaderRow="1" firstDataRow="2" firstDataCol="1" rowPageCount="1" colPageCount="1"/>
  <pivotFields count="15">
    <pivotField numFmtId="14" showAll="0"/>
    <pivotField showAll="0"/>
    <pivotField axis="axisCol" multipleItemSelectionAllowed="1" showAll="0">
      <items count="4">
        <item x="0"/>
        <item x="1"/>
        <item x="2"/>
        <item t="default"/>
      </items>
    </pivotField>
    <pivotField axis="axisPage" showAll="0">
      <items count="4">
        <item x="1"/>
        <item x="2"/>
        <item x="0"/>
        <item t="default"/>
      </items>
    </pivotField>
    <pivotField axis="axisRow" showAll="0">
      <items count="8">
        <item x="6"/>
        <item x="4"/>
        <item x="5"/>
        <item x="2"/>
        <item x="3"/>
        <item x="1"/>
        <item x="0"/>
        <item t="default"/>
      </items>
    </pivotField>
    <pivotField showAll="0"/>
    <pivotField numFmtId="14" showAll="0"/>
    <pivotField numFmtId="14" showAll="0"/>
    <pivotField showAll="0"/>
    <pivotField showAll="0"/>
    <pivotField showAll="0"/>
    <pivotField showAll="0"/>
    <pivotField showAll="0">
      <items count="9">
        <item x="0"/>
        <item x="1"/>
        <item x="7"/>
        <item x="4"/>
        <item x="3"/>
        <item x="5"/>
        <item x="6"/>
        <item x="2"/>
        <item t="default"/>
      </items>
    </pivotField>
    <pivotField dataField="1" showAll="0">
      <items count="5">
        <item x="3"/>
        <item x="2"/>
        <item x="1"/>
        <item x="0"/>
        <item t="default"/>
      </items>
    </pivotField>
    <pivotField numFmtId="14" showAll="0"/>
  </pivotFields>
  <rowFields count="1">
    <field x="4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pageFields count="1">
    <pageField fld="3" hier="-1"/>
  </pageFields>
  <dataFields count="1">
    <dataField name="Nombre de Typologie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"/>
  <sheetViews>
    <sheetView tabSelected="1" workbookViewId="0">
      <selection activeCell="B9" sqref="B9"/>
    </sheetView>
  </sheetViews>
  <sheetFormatPr baseColWidth="10" defaultRowHeight="14.4" x14ac:dyDescent="0.3"/>
  <cols>
    <col min="1" max="1" width="19.5546875" customWidth="1"/>
    <col min="2" max="2" width="22.33203125" customWidth="1"/>
    <col min="3" max="4" width="6.21875" customWidth="1"/>
    <col min="5" max="5" width="11.88671875" customWidth="1"/>
    <col min="6" max="6" width="6.5546875" customWidth="1"/>
    <col min="7" max="7" width="12" customWidth="1"/>
    <col min="8" max="8" width="10.88671875" customWidth="1"/>
    <col min="9" max="9" width="11.44140625" customWidth="1"/>
    <col min="10" max="10" width="18.5546875" customWidth="1"/>
    <col min="11" max="11" width="10.88671875" customWidth="1"/>
    <col min="12" max="12" width="11.88671875" customWidth="1"/>
    <col min="13" max="13" width="13.44140625" customWidth="1"/>
    <col min="14" max="14" width="13.44140625" bestFit="1" customWidth="1"/>
    <col min="15" max="15" width="16.21875" bestFit="1" customWidth="1"/>
    <col min="16" max="16" width="20.5546875" bestFit="1" customWidth="1"/>
    <col min="17" max="17" width="23.33203125" bestFit="1" customWidth="1"/>
    <col min="18" max="18" width="10.88671875" customWidth="1"/>
    <col min="19" max="19" width="11.88671875" bestFit="1" customWidth="1"/>
  </cols>
  <sheetData>
    <row r="2" spans="1:5" x14ac:dyDescent="0.3">
      <c r="A2" s="43" t="s">
        <v>3</v>
      </c>
      <c r="B2" t="s">
        <v>43</v>
      </c>
    </row>
    <row r="4" spans="1:5" x14ac:dyDescent="0.3">
      <c r="A4" s="43" t="s">
        <v>45</v>
      </c>
      <c r="B4" s="43" t="s">
        <v>44</v>
      </c>
    </row>
    <row r="5" spans="1:5" x14ac:dyDescent="0.3">
      <c r="A5" s="43" t="s">
        <v>41</v>
      </c>
      <c r="B5" t="s">
        <v>24</v>
      </c>
      <c r="C5" t="s">
        <v>30</v>
      </c>
      <c r="D5" t="s">
        <v>34</v>
      </c>
      <c r="E5" t="s">
        <v>42</v>
      </c>
    </row>
    <row r="6" spans="1:5" x14ac:dyDescent="0.3">
      <c r="A6" s="44">
        <v>1000</v>
      </c>
      <c r="B6" s="45"/>
      <c r="C6" s="45"/>
      <c r="D6" s="45">
        <v>1</v>
      </c>
      <c r="E6" s="45">
        <v>1</v>
      </c>
    </row>
    <row r="7" spans="1:5" x14ac:dyDescent="0.3">
      <c r="A7" s="44">
        <v>2000</v>
      </c>
      <c r="B7" s="45"/>
      <c r="C7" s="45"/>
      <c r="D7" s="45">
        <v>1</v>
      </c>
      <c r="E7" s="45">
        <v>1</v>
      </c>
    </row>
    <row r="8" spans="1:5" x14ac:dyDescent="0.3">
      <c r="A8" s="44">
        <v>3000</v>
      </c>
      <c r="B8" s="45"/>
      <c r="C8" s="45"/>
      <c r="D8" s="45">
        <v>1</v>
      </c>
      <c r="E8" s="45">
        <v>1</v>
      </c>
    </row>
    <row r="9" spans="1:5" x14ac:dyDescent="0.3">
      <c r="A9" s="44">
        <v>4000</v>
      </c>
      <c r="B9" s="45"/>
      <c r="C9" s="45">
        <v>1</v>
      </c>
      <c r="D9" s="45"/>
      <c r="E9" s="45">
        <v>1</v>
      </c>
    </row>
    <row r="10" spans="1:5" x14ac:dyDescent="0.3">
      <c r="A10" s="44">
        <v>5000</v>
      </c>
      <c r="B10" s="45"/>
      <c r="C10" s="45">
        <v>1</v>
      </c>
      <c r="D10" s="45"/>
      <c r="E10" s="45">
        <v>1</v>
      </c>
    </row>
    <row r="11" spans="1:5" x14ac:dyDescent="0.3">
      <c r="A11" s="44" t="s">
        <v>32</v>
      </c>
      <c r="B11" s="45"/>
      <c r="C11" s="45">
        <v>1</v>
      </c>
      <c r="D11" s="45"/>
      <c r="E11" s="45">
        <v>1</v>
      </c>
    </row>
    <row r="12" spans="1:5" x14ac:dyDescent="0.3">
      <c r="A12" s="44" t="s">
        <v>26</v>
      </c>
      <c r="B12" s="45">
        <v>2</v>
      </c>
      <c r="C12" s="45"/>
      <c r="D12" s="45"/>
      <c r="E12" s="45">
        <v>2</v>
      </c>
    </row>
    <row r="13" spans="1:5" x14ac:dyDescent="0.3">
      <c r="A13" s="44" t="s">
        <v>42</v>
      </c>
      <c r="B13" s="45">
        <v>2</v>
      </c>
      <c r="C13" s="45">
        <v>3</v>
      </c>
      <c r="D13" s="45">
        <v>3</v>
      </c>
      <c r="E13" s="45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17"/>
  <sheetViews>
    <sheetView zoomScale="80" zoomScaleNormal="80" workbookViewId="0">
      <pane ySplit="3" topLeftCell="A4" activePane="bottomLeft" state="frozen"/>
      <selection pane="bottomLeft" activeCell="E6" sqref="E6"/>
    </sheetView>
  </sheetViews>
  <sheetFormatPr baseColWidth="10" defaultColWidth="11.44140625" defaultRowHeight="14.4" x14ac:dyDescent="0.3"/>
  <cols>
    <col min="1" max="1" width="14.5546875" style="2" bestFit="1" customWidth="1"/>
    <col min="2" max="2" width="12.6640625" style="2" bestFit="1" customWidth="1"/>
    <col min="3" max="3" width="10.6640625" style="2" bestFit="1" customWidth="1"/>
    <col min="4" max="4" width="10.88671875" style="2" customWidth="1"/>
    <col min="5" max="5" width="12.6640625" style="2" customWidth="1"/>
    <col min="6" max="6" width="12.5546875" style="2" bestFit="1" customWidth="1"/>
    <col min="7" max="7" width="16" style="2" bestFit="1" customWidth="1"/>
    <col min="8" max="8" width="11.44140625" style="2"/>
    <col min="9" max="9" width="12.5546875" style="2" bestFit="1" customWidth="1"/>
    <col min="10" max="10" width="12.88671875" style="39" customWidth="1"/>
    <col min="11" max="11" width="16.44140625" style="2" customWidth="1"/>
    <col min="12" max="12" width="10.33203125" style="2" bestFit="1" customWidth="1"/>
    <col min="13" max="13" width="24.33203125" style="10" customWidth="1"/>
    <col min="14" max="14" width="24.33203125" style="37" customWidth="1"/>
    <col min="15" max="16384" width="11.44140625" style="2"/>
  </cols>
  <sheetData>
    <row r="1" spans="1:127" ht="37.5" customHeight="1" x14ac:dyDescent="0.3">
      <c r="A1" s="1"/>
      <c r="B1" s="1"/>
      <c r="G1" s="3"/>
      <c r="H1" s="4"/>
      <c r="I1" s="5"/>
      <c r="J1" s="6"/>
      <c r="K1" s="5"/>
      <c r="L1" s="7"/>
      <c r="M1" s="8"/>
      <c r="N1" s="9"/>
    </row>
    <row r="3" spans="1:127" s="16" customFormat="1" ht="28.8" x14ac:dyDescent="0.3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35</v>
      </c>
      <c r="G3" s="11" t="s">
        <v>5</v>
      </c>
      <c r="H3" s="12" t="s">
        <v>6</v>
      </c>
      <c r="I3" s="13" t="s">
        <v>7</v>
      </c>
      <c r="J3" s="14" t="s">
        <v>8</v>
      </c>
      <c r="K3" s="13" t="s">
        <v>9</v>
      </c>
      <c r="L3" s="13" t="s">
        <v>10</v>
      </c>
      <c r="M3" s="12" t="s">
        <v>11</v>
      </c>
      <c r="N3" s="12" t="s">
        <v>12</v>
      </c>
      <c r="O3" s="12" t="s">
        <v>13</v>
      </c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</row>
    <row r="4" spans="1:127" s="16" customFormat="1" ht="86.4" x14ac:dyDescent="0.3">
      <c r="A4" s="17">
        <v>42009</v>
      </c>
      <c r="B4" s="17" t="s">
        <v>27</v>
      </c>
      <c r="C4" s="18" t="s">
        <v>24</v>
      </c>
      <c r="D4" s="17" t="s">
        <v>25</v>
      </c>
      <c r="E4" s="18" t="s">
        <v>26</v>
      </c>
      <c r="F4" s="19">
        <v>201</v>
      </c>
      <c r="G4" s="17">
        <v>42009</v>
      </c>
      <c r="H4" s="20">
        <f>G4+30</f>
        <v>42039</v>
      </c>
      <c r="I4" s="20">
        <v>43114</v>
      </c>
      <c r="J4" s="21" t="str">
        <f ca="1">IF(I4="","RETARD de "&amp;NETWORKDAYS.INTL(G4,TODAY())&amp;" jours","Total " &amp; NETWORKDAYS.INTL(G4,I4)&amp;" jours pour solde")</f>
        <v>Total 790 jours pour solde</v>
      </c>
      <c r="K4" s="22" t="str">
        <f t="shared" ref="K4:K6" ca="1" si="0">IF(J4=0," ",IF(J4&gt;30,"Relancer"," "))</f>
        <v>Relancer</v>
      </c>
      <c r="L4" s="23" t="s">
        <v>14</v>
      </c>
      <c r="M4" s="23" t="s">
        <v>15</v>
      </c>
      <c r="N4" s="36" t="s">
        <v>39</v>
      </c>
      <c r="O4" s="20">
        <v>42051</v>
      </c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</row>
    <row r="5" spans="1:127" s="16" customFormat="1" ht="43.2" x14ac:dyDescent="0.3">
      <c r="A5" s="25">
        <v>42074</v>
      </c>
      <c r="B5" s="25" t="s">
        <v>27</v>
      </c>
      <c r="C5" s="26" t="s">
        <v>24</v>
      </c>
      <c r="D5" s="26" t="s">
        <v>25</v>
      </c>
      <c r="E5" s="26" t="s">
        <v>26</v>
      </c>
      <c r="F5" s="27">
        <v>202</v>
      </c>
      <c r="G5" s="25">
        <v>42074</v>
      </c>
      <c r="H5" s="28">
        <f t="shared" ref="H5:H6" si="1">G5+30</f>
        <v>42104</v>
      </c>
      <c r="I5" s="28">
        <v>42993</v>
      </c>
      <c r="J5" s="21" t="str">
        <f t="shared" ref="J5:J6" ca="1" si="2">IF(I5="","RETARD de "&amp;NETWORKDAYS.INTL(G5,TODAY())&amp;" jours","Total " &amp; NETWORKDAYS.INTL(G5,I5)&amp;" jours pour solde")</f>
        <v>Total 658 jours pour solde</v>
      </c>
      <c r="K5" s="22" t="str">
        <f t="shared" ca="1" si="0"/>
        <v>Relancer</v>
      </c>
      <c r="L5" s="29" t="s">
        <v>14</v>
      </c>
      <c r="M5" s="29" t="s">
        <v>16</v>
      </c>
      <c r="N5" s="36" t="s">
        <v>40</v>
      </c>
      <c r="O5" s="28">
        <v>42112</v>
      </c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/>
      <c r="DG5" s="15"/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</row>
    <row r="6" spans="1:127" s="16" customFormat="1" ht="43.2" x14ac:dyDescent="0.3">
      <c r="A6" s="25">
        <v>42110</v>
      </c>
      <c r="B6" s="25" t="s">
        <v>28</v>
      </c>
      <c r="C6" s="26" t="s">
        <v>30</v>
      </c>
      <c r="D6" s="26" t="s">
        <v>31</v>
      </c>
      <c r="E6" s="26" t="s">
        <v>32</v>
      </c>
      <c r="F6" s="27">
        <v>201</v>
      </c>
      <c r="G6" s="25">
        <v>42110</v>
      </c>
      <c r="H6" s="28">
        <f t="shared" si="1"/>
        <v>42140</v>
      </c>
      <c r="I6" s="28">
        <v>42993</v>
      </c>
      <c r="J6" s="21" t="str">
        <f t="shared" ca="1" si="2"/>
        <v>Total 632 jours pour solde</v>
      </c>
      <c r="K6" s="22" t="str">
        <f t="shared" ca="1" si="0"/>
        <v>Relancer</v>
      </c>
      <c r="L6" s="29" t="s">
        <v>14</v>
      </c>
      <c r="M6" s="29" t="s">
        <v>17</v>
      </c>
      <c r="N6" s="36" t="s">
        <v>38</v>
      </c>
      <c r="O6" s="28">
        <v>42144</v>
      </c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</row>
    <row r="7" spans="1:127" ht="43.2" x14ac:dyDescent="0.3">
      <c r="A7" s="38">
        <v>43311</v>
      </c>
      <c r="B7" s="24" t="s">
        <v>28</v>
      </c>
      <c r="C7" s="24" t="s">
        <v>30</v>
      </c>
      <c r="D7" s="36" t="s">
        <v>31</v>
      </c>
      <c r="E7" s="24">
        <v>4000</v>
      </c>
      <c r="F7" s="24">
        <v>202</v>
      </c>
      <c r="G7" s="35">
        <v>43311</v>
      </c>
      <c r="H7" s="20">
        <v>43342</v>
      </c>
      <c r="I7" s="35">
        <v>43570</v>
      </c>
      <c r="J7" s="21" t="str">
        <f t="shared" ref="J7:J11" ca="1" si="3">IF(I7="","RETARD de "&amp;NETWORKDAYS.INTL(G7,TODAY())&amp;" jours","Total " &amp; NETWORKDAYS.INTL(G7,I7)&amp;" jours pour solde")</f>
        <v>Total 186 jours pour solde</v>
      </c>
      <c r="K7" s="22" t="str">
        <f t="shared" ref="K7:K11" ca="1" si="4">IF(J7=0," ",IF(J7&gt;30,"Relancer"," "))</f>
        <v>Relancer</v>
      </c>
      <c r="L7" s="34" t="s">
        <v>18</v>
      </c>
      <c r="M7" s="32" t="s">
        <v>19</v>
      </c>
      <c r="N7" s="36" t="s">
        <v>39</v>
      </c>
      <c r="O7" s="33">
        <v>43347</v>
      </c>
    </row>
    <row r="8" spans="1:127" ht="28.8" x14ac:dyDescent="0.3">
      <c r="A8" s="38">
        <v>43601</v>
      </c>
      <c r="B8" s="24" t="s">
        <v>28</v>
      </c>
      <c r="C8" s="24" t="s">
        <v>30</v>
      </c>
      <c r="D8" s="36" t="s">
        <v>31</v>
      </c>
      <c r="E8" s="24">
        <v>5000</v>
      </c>
      <c r="F8" s="24">
        <v>201</v>
      </c>
      <c r="G8" s="35">
        <v>43612</v>
      </c>
      <c r="H8" s="20">
        <v>43643</v>
      </c>
      <c r="I8" s="30"/>
      <c r="J8" s="21" t="str">
        <f t="shared" ca="1" si="3"/>
        <v>RETARD de 46 jours</v>
      </c>
      <c r="K8" s="22" t="str">
        <f t="shared" ca="1" si="4"/>
        <v>Relancer</v>
      </c>
      <c r="L8" s="34" t="s">
        <v>18</v>
      </c>
      <c r="M8" s="32" t="s">
        <v>20</v>
      </c>
      <c r="N8" s="36" t="s">
        <v>40</v>
      </c>
      <c r="O8" s="33">
        <v>43646</v>
      </c>
    </row>
    <row r="9" spans="1:127" ht="28.8" x14ac:dyDescent="0.3">
      <c r="A9" s="40">
        <v>43602</v>
      </c>
      <c r="B9" s="30" t="s">
        <v>29</v>
      </c>
      <c r="C9" s="30" t="s">
        <v>34</v>
      </c>
      <c r="D9" s="31" t="s">
        <v>33</v>
      </c>
      <c r="E9" s="30">
        <v>2000</v>
      </c>
      <c r="F9" s="30">
        <v>201</v>
      </c>
      <c r="G9" s="41">
        <v>43602</v>
      </c>
      <c r="H9" s="20">
        <v>43633</v>
      </c>
      <c r="I9" s="30"/>
      <c r="J9" s="21" t="str">
        <f t="shared" ca="1" si="3"/>
        <v>RETARD de 52 jours</v>
      </c>
      <c r="K9" s="22" t="str">
        <f t="shared" ca="1" si="4"/>
        <v>Relancer</v>
      </c>
      <c r="L9" s="34" t="s">
        <v>18</v>
      </c>
      <c r="M9" s="32" t="s">
        <v>21</v>
      </c>
      <c r="N9" s="36" t="s">
        <v>37</v>
      </c>
      <c r="O9" s="33">
        <v>43638</v>
      </c>
    </row>
    <row r="10" spans="1:127" ht="28.8" x14ac:dyDescent="0.3">
      <c r="A10" s="38">
        <v>43602</v>
      </c>
      <c r="B10" s="24" t="s">
        <v>29</v>
      </c>
      <c r="C10" s="24" t="s">
        <v>34</v>
      </c>
      <c r="D10" s="36" t="s">
        <v>33</v>
      </c>
      <c r="E10" s="24">
        <v>3000</v>
      </c>
      <c r="F10" s="24">
        <v>202</v>
      </c>
      <c r="G10" s="35">
        <v>43602</v>
      </c>
      <c r="H10" s="20">
        <v>43633</v>
      </c>
      <c r="I10" s="30"/>
      <c r="J10" s="21" t="str">
        <f t="shared" ca="1" si="3"/>
        <v>RETARD de 52 jours</v>
      </c>
      <c r="K10" s="22" t="str">
        <f t="shared" ca="1" si="4"/>
        <v>Relancer</v>
      </c>
      <c r="L10" s="34" t="s">
        <v>18</v>
      </c>
      <c r="M10" s="32" t="s">
        <v>22</v>
      </c>
      <c r="N10" s="36" t="s">
        <v>38</v>
      </c>
      <c r="O10" s="33">
        <v>43639</v>
      </c>
    </row>
    <row r="11" spans="1:127" ht="28.8" x14ac:dyDescent="0.3">
      <c r="A11" s="38">
        <v>43630</v>
      </c>
      <c r="B11" s="24" t="s">
        <v>29</v>
      </c>
      <c r="C11" s="24" t="s">
        <v>34</v>
      </c>
      <c r="D11" s="36" t="s">
        <v>33</v>
      </c>
      <c r="E11" s="24">
        <v>1000</v>
      </c>
      <c r="F11" s="24">
        <v>203</v>
      </c>
      <c r="G11" s="35">
        <v>43630</v>
      </c>
      <c r="H11" s="20">
        <v>43660</v>
      </c>
      <c r="I11" s="30"/>
      <c r="J11" s="21" t="str">
        <f t="shared" ca="1" si="3"/>
        <v>RETARD de 32 jours</v>
      </c>
      <c r="K11" s="22" t="str">
        <f t="shared" ca="1" si="4"/>
        <v>Relancer</v>
      </c>
      <c r="L11" s="34" t="s">
        <v>18</v>
      </c>
      <c r="M11" s="32" t="s">
        <v>23</v>
      </c>
      <c r="N11" s="36" t="s">
        <v>37</v>
      </c>
      <c r="O11" s="33">
        <v>43668</v>
      </c>
    </row>
    <row r="15" spans="1:127" ht="43.2" customHeight="1" x14ac:dyDescent="0.3"/>
    <row r="17" ht="27" customHeight="1" x14ac:dyDescent="0.3"/>
  </sheetData>
  <autoFilter ref="A3:DW18"/>
  <mergeCells count="1">
    <mergeCell ref="A1:B1"/>
  </mergeCells>
  <conditionalFormatting sqref="K4:K6">
    <cfRule type="colorScale" priority="67">
      <colorScale>
        <cfvo type="num" val="0"/>
        <cfvo type="num" val="180"/>
        <color rgb="FF92D050"/>
        <color rgb="FFFF0000"/>
      </colorScale>
    </cfRule>
    <cfRule type="colorScale" priority="68">
      <colorScale>
        <cfvo type="num" val="0"/>
        <cfvo type="num" val="60"/>
        <color rgb="FF92D050"/>
        <color rgb="FFFF0000"/>
      </colorScale>
    </cfRule>
  </conditionalFormatting>
  <conditionalFormatting sqref="K4:K6">
    <cfRule type="notContainsBlanks" dxfId="49" priority="66">
      <formula>LEN(TRIM(K4))&gt;0</formula>
    </cfRule>
  </conditionalFormatting>
  <conditionalFormatting sqref="I4:I6">
    <cfRule type="containsBlanks" dxfId="48" priority="69">
      <formula>LEN(TRIM(I4))=0</formula>
    </cfRule>
  </conditionalFormatting>
  <conditionalFormatting sqref="L1:L6 L14:L1048576">
    <cfRule type="containsText" dxfId="47" priority="65" operator="containsText" text="soldee">
      <formula>NOT(ISERROR(SEARCH("soldee",L1)))</formula>
    </cfRule>
  </conditionalFormatting>
  <conditionalFormatting sqref="J4:J6">
    <cfRule type="containsText" dxfId="46" priority="63" operator="containsText" text="Total">
      <formula>NOT(ISERROR(SEARCH("Total",J4)))</formula>
    </cfRule>
    <cfRule type="containsText" dxfId="45" priority="64" operator="containsText" text="RETARD">
      <formula>NOT(ISERROR(SEARCH("RETARD",J4)))</formula>
    </cfRule>
  </conditionalFormatting>
  <conditionalFormatting sqref="K1">
    <cfRule type="containsText" dxfId="44" priority="61" operator="containsText" text="Soldé">
      <formula>NOT(ISERROR(SEARCH("Soldé",K1)))</formula>
    </cfRule>
    <cfRule type="containsText" dxfId="43" priority="62" operator="containsText" text="RETARD">
      <formula>NOT(ISERROR(SEARCH("RETARD",K1)))</formula>
    </cfRule>
  </conditionalFormatting>
  <conditionalFormatting sqref="I1:J1">
    <cfRule type="containsText" dxfId="42" priority="59" operator="containsText" text="Soldé">
      <formula>NOT(ISERROR(SEARCH("Soldé",I1)))</formula>
    </cfRule>
    <cfRule type="containsText" dxfId="41" priority="60" operator="containsText" text="RETARD">
      <formula>NOT(ISERROR(SEARCH("RETARD",I1)))</formula>
    </cfRule>
  </conditionalFormatting>
  <conditionalFormatting sqref="L4">
    <cfRule type="expression" priority="58">
      <formula>IF(L4=SOLDEE,FIN,K4)</formula>
    </cfRule>
  </conditionalFormatting>
  <conditionalFormatting sqref="L12:L13">
    <cfRule type="containsText" dxfId="30" priority="43" operator="containsText" text="soldee">
      <formula>NOT(ISERROR(SEARCH("soldee",L12)))</formula>
    </cfRule>
  </conditionalFormatting>
  <conditionalFormatting sqref="K7">
    <cfRule type="colorScale" priority="33">
      <colorScale>
        <cfvo type="num" val="0"/>
        <cfvo type="num" val="180"/>
        <color rgb="FF92D050"/>
        <color rgb="FFFF0000"/>
      </colorScale>
    </cfRule>
    <cfRule type="colorScale" priority="34">
      <colorScale>
        <cfvo type="num" val="0"/>
        <cfvo type="num" val="60"/>
        <color rgb="FF92D050"/>
        <color rgb="FFFF0000"/>
      </colorScale>
    </cfRule>
  </conditionalFormatting>
  <conditionalFormatting sqref="K7">
    <cfRule type="notContainsBlanks" dxfId="24" priority="32">
      <formula>LEN(TRIM(K7))&gt;0</formula>
    </cfRule>
  </conditionalFormatting>
  <conditionalFormatting sqref="I7">
    <cfRule type="containsBlanks" dxfId="23" priority="35">
      <formula>LEN(TRIM(I7))=0</formula>
    </cfRule>
  </conditionalFormatting>
  <conditionalFormatting sqref="L7">
    <cfRule type="containsText" dxfId="22" priority="31" operator="containsText" text="soldee">
      <formula>NOT(ISERROR(SEARCH("soldee",L7)))</formula>
    </cfRule>
  </conditionalFormatting>
  <conditionalFormatting sqref="J7">
    <cfRule type="containsText" dxfId="21" priority="29" operator="containsText" text="Total">
      <formula>NOT(ISERROR(SEARCH("Total",J7)))</formula>
    </cfRule>
    <cfRule type="containsText" dxfId="20" priority="30" operator="containsText" text="RETARD">
      <formula>NOT(ISERROR(SEARCH("RETARD",J7)))</formula>
    </cfRule>
  </conditionalFormatting>
  <conditionalFormatting sqref="K8">
    <cfRule type="colorScale" priority="26">
      <colorScale>
        <cfvo type="num" val="0"/>
        <cfvo type="num" val="180"/>
        <color rgb="FF92D050"/>
        <color rgb="FFFF0000"/>
      </colorScale>
    </cfRule>
    <cfRule type="colorScale" priority="27">
      <colorScale>
        <cfvo type="num" val="0"/>
        <cfvo type="num" val="60"/>
        <color rgb="FF92D050"/>
        <color rgb="FFFF0000"/>
      </colorScale>
    </cfRule>
  </conditionalFormatting>
  <conditionalFormatting sqref="K8">
    <cfRule type="notContainsBlanks" dxfId="19" priority="25">
      <formula>LEN(TRIM(K8))&gt;0</formula>
    </cfRule>
  </conditionalFormatting>
  <conditionalFormatting sqref="I8">
    <cfRule type="containsBlanks" dxfId="18" priority="28">
      <formula>LEN(TRIM(I8))=0</formula>
    </cfRule>
  </conditionalFormatting>
  <conditionalFormatting sqref="L8">
    <cfRule type="containsText" dxfId="17" priority="24" operator="containsText" text="soldee">
      <formula>NOT(ISERROR(SEARCH("soldee",L8)))</formula>
    </cfRule>
  </conditionalFormatting>
  <conditionalFormatting sqref="J8">
    <cfRule type="containsText" dxfId="16" priority="22" operator="containsText" text="Total">
      <formula>NOT(ISERROR(SEARCH("Total",J8)))</formula>
    </cfRule>
    <cfRule type="containsText" dxfId="15" priority="23" operator="containsText" text="RETARD">
      <formula>NOT(ISERROR(SEARCH("RETARD",J8)))</formula>
    </cfRule>
  </conditionalFormatting>
  <conditionalFormatting sqref="K9">
    <cfRule type="colorScale" priority="19">
      <colorScale>
        <cfvo type="num" val="0"/>
        <cfvo type="num" val="180"/>
        <color rgb="FF92D050"/>
        <color rgb="FFFF0000"/>
      </colorScale>
    </cfRule>
    <cfRule type="colorScale" priority="20">
      <colorScale>
        <cfvo type="num" val="0"/>
        <cfvo type="num" val="60"/>
        <color rgb="FF92D050"/>
        <color rgb="FFFF0000"/>
      </colorScale>
    </cfRule>
  </conditionalFormatting>
  <conditionalFormatting sqref="K9">
    <cfRule type="notContainsBlanks" dxfId="14" priority="18">
      <formula>LEN(TRIM(K9))&gt;0</formula>
    </cfRule>
  </conditionalFormatting>
  <conditionalFormatting sqref="I9">
    <cfRule type="containsBlanks" dxfId="13" priority="21">
      <formula>LEN(TRIM(I9))=0</formula>
    </cfRule>
  </conditionalFormatting>
  <conditionalFormatting sqref="L9">
    <cfRule type="containsText" dxfId="12" priority="17" operator="containsText" text="soldee">
      <formula>NOT(ISERROR(SEARCH("soldee",L9)))</formula>
    </cfRule>
  </conditionalFormatting>
  <conditionalFormatting sqref="J9">
    <cfRule type="containsText" dxfId="11" priority="15" operator="containsText" text="Total">
      <formula>NOT(ISERROR(SEARCH("Total",J9)))</formula>
    </cfRule>
    <cfRule type="containsText" dxfId="10" priority="16" operator="containsText" text="RETARD">
      <formula>NOT(ISERROR(SEARCH("RETARD",J9)))</formula>
    </cfRule>
  </conditionalFormatting>
  <conditionalFormatting sqref="K10">
    <cfRule type="colorScale" priority="12">
      <colorScale>
        <cfvo type="num" val="0"/>
        <cfvo type="num" val="180"/>
        <color rgb="FF92D050"/>
        <color rgb="FFFF0000"/>
      </colorScale>
    </cfRule>
    <cfRule type="colorScale" priority="13">
      <colorScale>
        <cfvo type="num" val="0"/>
        <cfvo type="num" val="60"/>
        <color rgb="FF92D050"/>
        <color rgb="FFFF0000"/>
      </colorScale>
    </cfRule>
  </conditionalFormatting>
  <conditionalFormatting sqref="K10">
    <cfRule type="notContainsBlanks" dxfId="9" priority="11">
      <formula>LEN(TRIM(K10))&gt;0</formula>
    </cfRule>
  </conditionalFormatting>
  <conditionalFormatting sqref="I10">
    <cfRule type="containsBlanks" dxfId="8" priority="14">
      <formula>LEN(TRIM(I10))=0</formula>
    </cfRule>
  </conditionalFormatting>
  <conditionalFormatting sqref="L10">
    <cfRule type="containsText" dxfId="7" priority="10" operator="containsText" text="soldee">
      <formula>NOT(ISERROR(SEARCH("soldee",L10)))</formula>
    </cfRule>
  </conditionalFormatting>
  <conditionalFormatting sqref="J10">
    <cfRule type="containsText" dxfId="6" priority="8" operator="containsText" text="Total">
      <formula>NOT(ISERROR(SEARCH("Total",J10)))</formula>
    </cfRule>
    <cfRule type="containsText" dxfId="5" priority="9" operator="containsText" text="RETARD">
      <formula>NOT(ISERROR(SEARCH("RETARD",J10)))</formula>
    </cfRule>
  </conditionalFormatting>
  <conditionalFormatting sqref="K11">
    <cfRule type="colorScale" priority="5">
      <colorScale>
        <cfvo type="num" val="0"/>
        <cfvo type="num" val="180"/>
        <color rgb="FF92D050"/>
        <color rgb="FFFF0000"/>
      </colorScale>
    </cfRule>
    <cfRule type="colorScale" priority="6">
      <colorScale>
        <cfvo type="num" val="0"/>
        <cfvo type="num" val="60"/>
        <color rgb="FF92D050"/>
        <color rgb="FFFF0000"/>
      </colorScale>
    </cfRule>
  </conditionalFormatting>
  <conditionalFormatting sqref="K11">
    <cfRule type="notContainsBlanks" dxfId="4" priority="4">
      <formula>LEN(TRIM(K11))&gt;0</formula>
    </cfRule>
  </conditionalFormatting>
  <conditionalFormatting sqref="I11">
    <cfRule type="containsBlanks" dxfId="3" priority="7">
      <formula>LEN(TRIM(I11))=0</formula>
    </cfRule>
  </conditionalFormatting>
  <conditionalFormatting sqref="L11">
    <cfRule type="containsText" dxfId="2" priority="3" operator="containsText" text="soldee">
      <formula>NOT(ISERROR(SEARCH("soldee",L11)))</formula>
    </cfRule>
  </conditionalFormatting>
  <conditionalFormatting sqref="J11">
    <cfRule type="containsText" dxfId="1" priority="1" operator="containsText" text="Total">
      <formula>NOT(ISERROR(SEARCH("Total",J11)))</formula>
    </cfRule>
    <cfRule type="containsText" dxfId="0" priority="2" operator="containsText" text="RETARD">
      <formula>NOT(ISERROR(SEARCH("RETARD",J11)))</formula>
    </cfRule>
  </conditionalFormatting>
  <printOptions horizontalCentered="1" verticalCentered="1"/>
  <pageMargins left="0.11811023622047245" right="0.11811023622047245" top="0.15748031496062992" bottom="0.35433070866141736" header="0.31496062992125984" footer="0.31496062992125984"/>
  <pageSetup paperSize="9" orientation="landscape" r:id="rId1"/>
  <headerFooter>
    <oddFooter>&amp;RMAJ le 16/08/2016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3"/>
  <sheetViews>
    <sheetView zoomScale="70" zoomScaleNormal="70" workbookViewId="0">
      <selection activeCell="A5" sqref="A5"/>
    </sheetView>
  </sheetViews>
  <sheetFormatPr baseColWidth="10" defaultRowHeight="14.4" x14ac:dyDescent="0.3"/>
  <sheetData>
    <row r="3" spans="1:10" x14ac:dyDescent="0.3">
      <c r="A3" s="42" t="s">
        <v>36</v>
      </c>
      <c r="B3" s="42"/>
      <c r="C3" s="42"/>
      <c r="D3" s="42"/>
      <c r="E3" s="42"/>
      <c r="F3" s="42"/>
      <c r="G3" s="42"/>
      <c r="H3" s="42"/>
      <c r="I3" s="42"/>
      <c r="J3" s="42"/>
    </row>
  </sheetData>
  <mergeCells count="1">
    <mergeCell ref="A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BAUDRY David (ORN-PRO)</dc:creator>
  <cp:lastModifiedBy>BAUDRY David (ORN-PRO)</cp:lastModifiedBy>
  <dcterms:created xsi:type="dcterms:W3CDTF">2019-07-29T15:36:43Z</dcterms:created>
  <dcterms:modified xsi:type="dcterms:W3CDTF">2019-07-29T16:52:31Z</dcterms:modified>
</cp:coreProperties>
</file>