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gre\Dropbox\PC\Downloads\"/>
    </mc:Choice>
  </mc:AlternateContent>
  <xr:revisionPtr revIDLastSave="0" documentId="13_ncr:1_{A2FFCB35-2273-4426-806C-EC66740ABDBD}" xr6:coauthVersionLast="47" xr6:coauthVersionMax="47" xr10:uidLastSave="{00000000-0000-0000-0000-000000000000}"/>
  <bookViews>
    <workbookView xWindow="-120" yWindow="-120" windowWidth="29040" windowHeight="15720" xr2:uid="{896A3395-01AB-4FE3-919D-BBA48B8042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M122" i="1" l="1"/>
  <c r="BM119" i="1"/>
  <c r="BM116" i="1"/>
  <c r="BM113" i="1"/>
  <c r="BM110" i="1"/>
  <c r="BM107" i="1"/>
  <c r="BM104" i="1"/>
  <c r="BM101" i="1"/>
  <c r="BM98" i="1"/>
  <c r="BM95" i="1"/>
  <c r="BM92" i="1"/>
  <c r="BM89" i="1"/>
  <c r="BM86" i="1"/>
  <c r="BM83" i="1"/>
  <c r="BM80" i="1"/>
  <c r="BM77" i="1"/>
  <c r="BM74" i="1"/>
  <c r="BM71" i="1"/>
  <c r="BM68" i="1"/>
  <c r="BM65" i="1"/>
  <c r="BM62" i="1"/>
  <c r="BM59" i="1"/>
  <c r="BM56" i="1"/>
  <c r="BM53" i="1"/>
  <c r="BM50" i="1"/>
  <c r="BM47" i="1"/>
  <c r="BM44" i="1"/>
  <c r="BM41" i="1"/>
  <c r="BM38" i="1"/>
  <c r="BM35" i="1"/>
  <c r="BM32" i="1"/>
  <c r="BM29" i="1"/>
  <c r="BM26" i="1"/>
  <c r="BM23" i="1"/>
  <c r="BM20" i="1"/>
  <c r="BM17" i="1"/>
  <c r="BM14" i="1"/>
  <c r="BM11" i="1"/>
  <c r="BM8" i="1"/>
  <c r="BJ90" i="1" l="1"/>
  <c r="BJ87" i="1"/>
  <c r="BJ84" i="1"/>
  <c r="BJ81" i="1"/>
  <c r="BJ78" i="1"/>
  <c r="BJ75" i="1"/>
  <c r="BJ72" i="1"/>
  <c r="BJ69" i="1"/>
  <c r="BJ66" i="1"/>
  <c r="BJ63" i="1"/>
  <c r="BM5" i="1"/>
  <c r="AZ122" i="1" l="1"/>
  <c r="AZ119" i="1"/>
  <c r="AZ116" i="1"/>
  <c r="AZ113" i="1"/>
  <c r="AZ110" i="1"/>
  <c r="AZ107" i="1"/>
  <c r="AZ104" i="1"/>
  <c r="AZ101" i="1"/>
  <c r="AZ98" i="1"/>
  <c r="AZ95" i="1"/>
  <c r="AZ92" i="1"/>
  <c r="AZ89" i="1"/>
  <c r="AZ86" i="1"/>
  <c r="AZ83" i="1"/>
  <c r="AZ80" i="1"/>
  <c r="AZ77" i="1"/>
  <c r="AZ74" i="1"/>
  <c r="AZ71" i="1"/>
  <c r="AZ68" i="1"/>
  <c r="AZ65" i="1"/>
  <c r="AZ62" i="1"/>
  <c r="AZ59" i="1"/>
  <c r="AZ56" i="1"/>
  <c r="AZ53" i="1"/>
  <c r="AZ50" i="1"/>
  <c r="AZ47" i="1"/>
  <c r="AZ44" i="1"/>
  <c r="AZ41" i="1"/>
  <c r="AZ38" i="1"/>
  <c r="AZ35" i="1"/>
  <c r="AZ32" i="1"/>
  <c r="AZ29" i="1"/>
  <c r="AZ26" i="1"/>
  <c r="AZ23" i="1"/>
  <c r="AZ20" i="1"/>
  <c r="AZ17" i="1"/>
  <c r="AZ14" i="1"/>
  <c r="AZ11" i="1"/>
  <c r="AZ8" i="1"/>
  <c r="AZ5" i="1"/>
  <c r="F94" i="1"/>
  <c r="J94" i="1"/>
  <c r="N94" i="1"/>
  <c r="R94" i="1"/>
  <c r="V94" i="1"/>
  <c r="F95" i="1"/>
  <c r="J95" i="1"/>
  <c r="N95" i="1"/>
  <c r="R95" i="1"/>
  <c r="V95" i="1"/>
  <c r="F96" i="1"/>
  <c r="J96" i="1"/>
  <c r="N96" i="1"/>
  <c r="R96" i="1"/>
  <c r="V96" i="1"/>
  <c r="F97" i="1"/>
  <c r="BA98" i="1" s="1" a="1"/>
  <c r="BA98" i="1" s="1"/>
  <c r="J97" i="1"/>
  <c r="N97" i="1"/>
  <c r="R97" i="1"/>
  <c r="V97" i="1"/>
  <c r="F98" i="1"/>
  <c r="J98" i="1"/>
  <c r="N98" i="1"/>
  <c r="R98" i="1"/>
  <c r="V98" i="1"/>
  <c r="F99" i="1"/>
  <c r="J99" i="1"/>
  <c r="N99" i="1"/>
  <c r="R99" i="1"/>
  <c r="V99" i="1"/>
  <c r="F100" i="1"/>
  <c r="J100" i="1"/>
  <c r="N100" i="1"/>
  <c r="R100" i="1"/>
  <c r="V100" i="1"/>
  <c r="F101" i="1"/>
  <c r="J101" i="1"/>
  <c r="N101" i="1"/>
  <c r="R101" i="1"/>
  <c r="V101" i="1"/>
  <c r="F102" i="1"/>
  <c r="J102" i="1"/>
  <c r="N102" i="1"/>
  <c r="R102" i="1"/>
  <c r="V102" i="1"/>
  <c r="F103" i="1"/>
  <c r="J103" i="1"/>
  <c r="N103" i="1"/>
  <c r="R103" i="1"/>
  <c r="V103" i="1"/>
  <c r="F104" i="1"/>
  <c r="J104" i="1"/>
  <c r="N104" i="1"/>
  <c r="R104" i="1"/>
  <c r="V104" i="1"/>
  <c r="F105" i="1"/>
  <c r="J105" i="1"/>
  <c r="N105" i="1"/>
  <c r="R105" i="1"/>
  <c r="V105" i="1"/>
  <c r="F106" i="1"/>
  <c r="J106" i="1"/>
  <c r="N106" i="1"/>
  <c r="R106" i="1"/>
  <c r="V106" i="1"/>
  <c r="F107" i="1"/>
  <c r="J107" i="1"/>
  <c r="N107" i="1"/>
  <c r="R107" i="1"/>
  <c r="V107" i="1"/>
  <c r="F108" i="1"/>
  <c r="J108" i="1"/>
  <c r="N108" i="1"/>
  <c r="R108" i="1"/>
  <c r="V108" i="1"/>
  <c r="F109" i="1"/>
  <c r="J109" i="1"/>
  <c r="N109" i="1"/>
  <c r="R109" i="1"/>
  <c r="V109" i="1"/>
  <c r="F110" i="1"/>
  <c r="J110" i="1"/>
  <c r="N110" i="1"/>
  <c r="R110" i="1"/>
  <c r="V110" i="1"/>
  <c r="F111" i="1"/>
  <c r="J111" i="1"/>
  <c r="N111" i="1"/>
  <c r="R111" i="1"/>
  <c r="V111" i="1"/>
  <c r="F112" i="1"/>
  <c r="J112" i="1"/>
  <c r="N112" i="1"/>
  <c r="R112" i="1"/>
  <c r="V112" i="1"/>
  <c r="F113" i="1"/>
  <c r="J113" i="1"/>
  <c r="N113" i="1"/>
  <c r="R113" i="1"/>
  <c r="V113" i="1"/>
  <c r="F114" i="1"/>
  <c r="J114" i="1"/>
  <c r="N114" i="1"/>
  <c r="R114" i="1"/>
  <c r="V114" i="1"/>
  <c r="F115" i="1"/>
  <c r="J115" i="1"/>
  <c r="N115" i="1"/>
  <c r="R115" i="1"/>
  <c r="V115" i="1"/>
  <c r="F116" i="1"/>
  <c r="J116" i="1"/>
  <c r="N116" i="1"/>
  <c r="R116" i="1"/>
  <c r="V116" i="1"/>
  <c r="F117" i="1"/>
  <c r="J117" i="1"/>
  <c r="N117" i="1"/>
  <c r="R117" i="1"/>
  <c r="V117" i="1"/>
  <c r="F118" i="1"/>
  <c r="J118" i="1"/>
  <c r="N118" i="1"/>
  <c r="R118" i="1"/>
  <c r="V118" i="1"/>
  <c r="F119" i="1"/>
  <c r="J119" i="1"/>
  <c r="N119" i="1"/>
  <c r="R119" i="1"/>
  <c r="V119" i="1"/>
  <c r="F120" i="1"/>
  <c r="J120" i="1"/>
  <c r="N120" i="1"/>
  <c r="R120" i="1"/>
  <c r="V120" i="1"/>
  <c r="F121" i="1"/>
  <c r="BB122" i="1" s="1" a="1"/>
  <c r="BB122" i="1" s="1"/>
  <c r="J121" i="1"/>
  <c r="N121" i="1"/>
  <c r="R121" i="1"/>
  <c r="V121" i="1"/>
  <c r="F122" i="1"/>
  <c r="J122" i="1"/>
  <c r="N122" i="1"/>
  <c r="R122" i="1"/>
  <c r="V122" i="1"/>
  <c r="F123" i="1"/>
  <c r="J123" i="1"/>
  <c r="N123" i="1"/>
  <c r="R123" i="1"/>
  <c r="V123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BB47" i="1" s="1" a="1"/>
  <c r="BB47" i="1" s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BA83" i="1" s="1" a="1"/>
  <c r="BA83" i="1" s="1"/>
  <c r="F83" i="1"/>
  <c r="F84" i="1"/>
  <c r="F85" i="1"/>
  <c r="F86" i="1"/>
  <c r="F87" i="1"/>
  <c r="F88" i="1"/>
  <c r="F89" i="1"/>
  <c r="F90" i="1"/>
  <c r="F91" i="1"/>
  <c r="F92" i="1"/>
  <c r="F93" i="1"/>
  <c r="F4" i="1"/>
  <c r="BB35" i="1" l="1" a="1"/>
  <c r="BB35" i="1" s="1"/>
  <c r="BA89" i="1" a="1"/>
  <c r="BA89" i="1" s="1"/>
  <c r="BB86" i="1" a="1"/>
  <c r="BB86" i="1" s="1"/>
  <c r="BA74" i="1" a="1"/>
  <c r="BA74" i="1" s="1"/>
  <c r="BJ74" i="1" s="1"/>
  <c r="BB62" i="1" a="1"/>
  <c r="BB62" i="1" s="1"/>
  <c r="BB53" i="1" a="1"/>
  <c r="BB53" i="1" s="1"/>
  <c r="BB50" i="1" a="1"/>
  <c r="BB50" i="1" s="1"/>
  <c r="BB41" i="1" a="1"/>
  <c r="BB41" i="1" s="1"/>
  <c r="BB38" i="1" a="1"/>
  <c r="BB38" i="1" s="1"/>
  <c r="BA17" i="1" a="1"/>
  <c r="BA17" i="1" s="1"/>
  <c r="BB5" i="1" a="1"/>
  <c r="BB5" i="1" s="1"/>
  <c r="BA92" i="1" a="1"/>
  <c r="BA92" i="1" s="1"/>
  <c r="BJ92" i="1" s="1"/>
  <c r="BB83" i="1" a="1"/>
  <c r="BB83" i="1" s="1"/>
  <c r="BJ83" i="1" s="1"/>
  <c r="BB68" i="1" a="1"/>
  <c r="BB68" i="1" s="1"/>
  <c r="BB56" i="1" a="1"/>
  <c r="BB56" i="1" s="1"/>
  <c r="BA44" i="1" a="1"/>
  <c r="BA44" i="1" s="1"/>
  <c r="BB23" i="1" a="1"/>
  <c r="BB23" i="1" s="1"/>
  <c r="BA116" i="1" a="1"/>
  <c r="BA116" i="1" s="1"/>
  <c r="BJ116" i="1" s="1"/>
  <c r="BA113" i="1" a="1"/>
  <c r="BA113" i="1" s="1"/>
  <c r="BB101" i="1" a="1"/>
  <c r="BB101" i="1" s="1"/>
  <c r="BB98" i="1" a="1"/>
  <c r="BB98" i="1" s="1"/>
  <c r="BJ98" i="1" s="1"/>
  <c r="BA77" i="1" a="1"/>
  <c r="BA77" i="1" s="1"/>
  <c r="BJ77" i="1" s="1"/>
  <c r="BB65" i="1" a="1"/>
  <c r="BB65" i="1" s="1"/>
  <c r="BA53" i="1" a="1"/>
  <c r="BA53" i="1" s="1"/>
  <c r="BA41" i="1" a="1"/>
  <c r="BA41" i="1" s="1"/>
  <c r="BJ41" i="1" s="1"/>
  <c r="BB29" i="1" a="1"/>
  <c r="BB29" i="1" s="1"/>
  <c r="BA47" i="1" a="1"/>
  <c r="BA47" i="1" s="1"/>
  <c r="BJ47" i="1" s="1"/>
  <c r="BA119" i="1" a="1"/>
  <c r="BA119" i="1" s="1"/>
  <c r="BJ119" i="1" s="1"/>
  <c r="BB116" i="1" a="1"/>
  <c r="BB116" i="1" s="1"/>
  <c r="BA104" i="1" a="1"/>
  <c r="BA104" i="1" s="1"/>
  <c r="BJ104" i="1" s="1"/>
  <c r="BB92" i="1" a="1"/>
  <c r="BB92" i="1" s="1"/>
  <c r="BB80" i="1" a="1"/>
  <c r="BB80" i="1" s="1"/>
  <c r="BA68" i="1" a="1"/>
  <c r="BA68" i="1" s="1"/>
  <c r="BJ68" i="1" s="1"/>
  <c r="BB20" i="1" a="1"/>
  <c r="BB20" i="1" s="1"/>
  <c r="BB119" i="1" a="1"/>
  <c r="BB119" i="1" s="1"/>
  <c r="BB107" i="1" a="1"/>
  <c r="BB107" i="1" s="1"/>
  <c r="BB95" i="1" a="1"/>
  <c r="BB95" i="1" s="1"/>
  <c r="BA86" i="1" a="1"/>
  <c r="BA86" i="1" s="1"/>
  <c r="BJ86" i="1" s="1"/>
  <c r="BA32" i="1" a="1"/>
  <c r="BA32" i="1" s="1"/>
  <c r="BA62" i="1" a="1"/>
  <c r="BA62" i="1" s="1"/>
  <c r="BB44" i="1" a="1"/>
  <c r="BB44" i="1" s="1"/>
  <c r="BB74" i="1" a="1"/>
  <c r="BB74" i="1" s="1"/>
  <c r="BB71" i="1" a="1"/>
  <c r="BB71" i="1" s="1"/>
  <c r="BA59" i="1" a="1"/>
  <c r="BA59" i="1" s="1"/>
  <c r="BJ59" i="1" s="1"/>
  <c r="BA11" i="1" a="1"/>
  <c r="BA11" i="1" s="1"/>
  <c r="BJ11" i="1" s="1"/>
  <c r="BB110" i="1" a="1"/>
  <c r="BB110" i="1" s="1"/>
  <c r="BA35" i="1" a="1"/>
  <c r="BA35" i="1" s="1"/>
  <c r="BA50" i="1" a="1"/>
  <c r="BA50" i="1" s="1"/>
  <c r="BJ50" i="1" s="1"/>
  <c r="BA65" i="1" a="1"/>
  <c r="BA65" i="1" s="1"/>
  <c r="BJ65" i="1" s="1"/>
  <c r="BA80" i="1" a="1"/>
  <c r="BA80" i="1" s="1"/>
  <c r="BJ80" i="1" s="1"/>
  <c r="BA95" i="1" a="1"/>
  <c r="BA95" i="1" s="1"/>
  <c r="BA107" i="1" a="1"/>
  <c r="BA107" i="1" s="1"/>
  <c r="BJ107" i="1" s="1"/>
  <c r="BA122" i="1" a="1"/>
  <c r="BA122" i="1" s="1"/>
  <c r="BJ122" i="1" s="1"/>
  <c r="BB77" i="1" a="1"/>
  <c r="BB77" i="1" s="1"/>
  <c r="BB104" i="1" a="1"/>
  <c r="BB104" i="1" s="1"/>
  <c r="BA23" i="1" a="1"/>
  <c r="BA23" i="1" s="1"/>
  <c r="BA56" i="1" a="1"/>
  <c r="BA56" i="1" s="1"/>
  <c r="BJ56" i="1" s="1"/>
  <c r="BA101" i="1" a="1"/>
  <c r="BA101" i="1" s="1"/>
  <c r="BJ101" i="1" s="1"/>
  <c r="BB113" i="1" a="1"/>
  <c r="BB113" i="1" s="1"/>
  <c r="BA8" i="1" a="1"/>
  <c r="BA8" i="1" s="1"/>
  <c r="BA29" i="1" a="1"/>
  <c r="BA29" i="1" s="1"/>
  <c r="BJ29" i="1" s="1"/>
  <c r="BA38" i="1" a="1"/>
  <c r="BA38" i="1" s="1"/>
  <c r="BJ38" i="1" s="1"/>
  <c r="BA26" i="1" a="1"/>
  <c r="BA26" i="1" s="1"/>
  <c r="BB14" i="1" a="1"/>
  <c r="BB14" i="1" s="1"/>
  <c r="BA20" i="1" a="1"/>
  <c r="BA20" i="1" s="1"/>
  <c r="BJ20" i="1" s="1"/>
  <c r="BB89" i="1" a="1"/>
  <c r="BB89" i="1" s="1"/>
  <c r="BJ89" i="1" s="1"/>
  <c r="BB17" i="1" a="1"/>
  <c r="BB17" i="1" s="1"/>
  <c r="BJ17" i="1" s="1"/>
  <c r="BA71" i="1" a="1"/>
  <c r="BA71" i="1" s="1"/>
  <c r="BJ71" i="1" s="1"/>
  <c r="BA14" i="1" a="1"/>
  <c r="BA14" i="1" s="1"/>
  <c r="BJ14" i="1" s="1"/>
  <c r="BA110" i="1" a="1"/>
  <c r="BA110" i="1" s="1"/>
  <c r="BJ110" i="1" s="1"/>
  <c r="BB8" i="1" a="1"/>
  <c r="BB8" i="1" s="1"/>
  <c r="BJ8" i="1" s="1"/>
  <c r="BB32" i="1" a="1"/>
  <c r="BB32" i="1" s="1"/>
  <c r="BJ32" i="1" s="1"/>
  <c r="BB26" i="1" a="1"/>
  <c r="BB26" i="1" s="1"/>
  <c r="BJ26" i="1" s="1"/>
  <c r="BB59" i="1" a="1"/>
  <c r="BB59" i="1" s="1"/>
  <c r="BB11" i="1" a="1"/>
  <c r="BB11" i="1" s="1"/>
  <c r="BA5" i="1" a="1"/>
  <c r="BA5" i="1" s="1"/>
  <c r="BJ5" i="1" s="1"/>
  <c r="BJ23" i="1" l="1"/>
  <c r="BJ44" i="1"/>
  <c r="BJ53" i="1"/>
  <c r="BJ113" i="1"/>
  <c r="BJ35" i="1"/>
  <c r="BJ95" i="1"/>
  <c r="BK20" i="1" s="1"/>
  <c r="BJ62" i="1"/>
  <c r="BK50" i="1" l="1"/>
  <c r="BK53" i="1"/>
  <c r="BK17" i="1"/>
  <c r="BK92" i="1"/>
  <c r="BK11" i="1"/>
  <c r="BK8" i="1"/>
  <c r="BK122" i="1"/>
  <c r="BK59" i="1"/>
  <c r="BK29" i="1"/>
  <c r="BK65" i="1"/>
  <c r="BK119" i="1"/>
  <c r="BK116" i="1"/>
  <c r="BK89" i="1"/>
  <c r="BK32" i="1"/>
  <c r="BK41" i="1"/>
  <c r="BK86" i="1"/>
  <c r="BK98" i="1"/>
  <c r="BK35" i="1"/>
  <c r="BK56" i="1"/>
  <c r="BK83" i="1"/>
  <c r="BK5" i="1"/>
  <c r="BL5" i="1" s="1"/>
  <c r="BK38" i="1"/>
  <c r="BK23" i="1"/>
  <c r="BK62" i="1"/>
  <c r="BK74" i="1"/>
  <c r="BK110" i="1"/>
  <c r="BK95" i="1"/>
  <c r="BK104" i="1"/>
  <c r="BK101" i="1"/>
  <c r="BK107" i="1"/>
  <c r="BK80" i="1"/>
  <c r="BK26" i="1"/>
  <c r="BK14" i="1"/>
  <c r="BK44" i="1"/>
  <c r="BK47" i="1"/>
  <c r="BK68" i="1"/>
  <c r="BK77" i="1"/>
  <c r="BK113" i="1"/>
  <c r="BK71" i="1"/>
  <c r="BL11" i="1" l="1"/>
  <c r="BL23" i="1"/>
  <c r="BL8" i="1"/>
  <c r="BL14" i="1"/>
  <c r="BL50" i="1"/>
  <c r="BL44" i="1"/>
  <c r="BL17" i="1"/>
  <c r="BL80" i="1"/>
  <c r="BL20" i="1"/>
  <c r="BL26" i="1"/>
  <c r="BL38" i="1"/>
  <c r="BL35" i="1"/>
  <c r="BL29" i="1"/>
  <c r="BL32" i="1"/>
  <c r="BL41" i="1"/>
  <c r="BL71" i="1"/>
  <c r="BL68" i="1"/>
  <c r="BL92" i="1"/>
  <c r="BL113" i="1"/>
  <c r="BL104" i="1"/>
  <c r="BL107" i="1"/>
  <c r="BL95" i="1"/>
  <c r="BL119" i="1"/>
  <c r="BL56" i="1"/>
  <c r="BL83" i="1"/>
  <c r="BL110" i="1"/>
  <c r="BL122" i="1"/>
  <c r="BL59" i="1"/>
  <c r="BL62" i="1"/>
  <c r="BL86" i="1"/>
  <c r="BL98" i="1"/>
  <c r="BL47" i="1"/>
  <c r="BL74" i="1"/>
  <c r="BL53" i="1"/>
  <c r="BL65" i="1"/>
  <c r="BL77" i="1"/>
  <c r="BL89" i="1"/>
  <c r="BL101" i="1"/>
  <c r="BL116" i="1"/>
  <c r="BN119" i="1" l="1"/>
  <c r="BN5" i="1"/>
  <c r="BD5" i="1" s="1"/>
  <c r="BN11" i="1"/>
  <c r="BP11" i="1" s="1"/>
  <c r="BN14" i="1"/>
  <c r="BP14" i="1" s="1"/>
  <c r="BN101" i="1"/>
  <c r="BP101" i="1" s="1"/>
  <c r="BN41" i="1"/>
  <c r="BP41" i="1" s="1"/>
  <c r="BN35" i="1"/>
  <c r="BP35" i="1" s="1"/>
  <c r="BN23" i="1"/>
  <c r="BP23" i="1" s="1"/>
  <c r="BN44" i="1"/>
  <c r="BP44" i="1" s="1"/>
  <c r="BN104" i="1"/>
  <c r="BP104" i="1" s="1"/>
  <c r="BN32" i="1"/>
  <c r="BP32" i="1" s="1"/>
  <c r="BN47" i="1"/>
  <c r="BP47" i="1" s="1"/>
  <c r="BN17" i="1"/>
  <c r="BP17" i="1" s="1"/>
  <c r="BN50" i="1"/>
  <c r="BP50" i="1" s="1"/>
  <c r="BN95" i="1"/>
  <c r="BP95" i="1" s="1"/>
  <c r="BN77" i="1"/>
  <c r="BP77" i="1" s="1"/>
  <c r="BN65" i="1"/>
  <c r="BP65" i="1" s="1"/>
  <c r="BN107" i="1"/>
  <c r="BP107" i="1" s="1"/>
  <c r="BN29" i="1"/>
  <c r="BP29" i="1" s="1"/>
  <c r="BN110" i="1"/>
  <c r="BP110" i="1" s="1"/>
  <c r="BN8" i="1"/>
  <c r="BP8" i="1" s="1"/>
  <c r="BN26" i="1"/>
  <c r="BP26" i="1" s="1"/>
  <c r="BN38" i="1"/>
  <c r="BP38" i="1" s="1"/>
  <c r="BN113" i="1"/>
  <c r="BP113" i="1" s="1"/>
  <c r="BN68" i="1"/>
  <c r="BP68" i="1" s="1"/>
  <c r="BN53" i="1"/>
  <c r="BP53" i="1" s="1"/>
  <c r="BN89" i="1"/>
  <c r="BP89" i="1" s="1"/>
  <c r="BN71" i="1"/>
  <c r="BP71" i="1" s="1"/>
  <c r="BN20" i="1"/>
  <c r="BP20" i="1" s="1"/>
  <c r="BN56" i="1"/>
  <c r="BP56" i="1" s="1"/>
  <c r="BN86" i="1"/>
  <c r="BP86" i="1" s="1"/>
  <c r="BN116" i="1"/>
  <c r="BP116" i="1" s="1"/>
  <c r="BN98" i="1"/>
  <c r="BF98" i="1" s="1"/>
  <c r="BN62" i="1"/>
  <c r="BP62" i="1" s="1"/>
  <c r="BN80" i="1"/>
  <c r="BP80" i="1" s="1"/>
  <c r="BN74" i="1"/>
  <c r="BP74" i="1" s="1"/>
  <c r="BN59" i="1"/>
  <c r="BP59" i="1" s="1"/>
  <c r="BN92" i="1"/>
  <c r="BP92" i="1" s="1"/>
  <c r="BN83" i="1"/>
  <c r="BP83" i="1" s="1"/>
  <c r="BN122" i="1"/>
  <c r="BE122" i="1" s="1"/>
  <c r="BF5" i="1"/>
  <c r="BG5" i="1"/>
  <c r="BD119" i="1"/>
  <c r="BP119" i="1"/>
  <c r="BH5" i="1"/>
  <c r="BP5" i="1"/>
  <c r="BE5" i="1"/>
  <c r="BH50" i="1"/>
  <c r="BE50" i="1"/>
  <c r="BG11" i="1"/>
  <c r="BH11" i="1"/>
  <c r="BD11" i="1"/>
  <c r="BE11" i="1"/>
  <c r="BF11" i="1"/>
  <c r="BE41" i="1"/>
  <c r="BF41" i="1"/>
  <c r="BG41" i="1"/>
  <c r="BH41" i="1"/>
  <c r="BD41" i="1"/>
  <c r="BE107" i="1"/>
  <c r="BD26" i="1"/>
  <c r="BG119" i="1"/>
  <c r="BH119" i="1"/>
  <c r="BE119" i="1"/>
  <c r="BF119" i="1"/>
  <c r="BF104" i="1"/>
  <c r="BG104" i="1"/>
  <c r="BH104" i="1"/>
  <c r="BD104" i="1"/>
  <c r="BE104" i="1"/>
  <c r="BD32" i="1"/>
  <c r="BE53" i="1"/>
  <c r="BF53" i="1"/>
  <c r="BD56" i="1"/>
  <c r="BF56" i="1" l="1"/>
  <c r="BH107" i="1"/>
  <c r="BD53" i="1"/>
  <c r="BE32" i="1"/>
  <c r="BF89" i="1"/>
  <c r="BH35" i="1"/>
  <c r="BE86" i="1"/>
  <c r="BF32" i="1"/>
  <c r="BF38" i="1"/>
  <c r="BG89" i="1"/>
  <c r="BH38" i="1"/>
  <c r="BD35" i="1"/>
  <c r="BH29" i="1"/>
  <c r="BG23" i="1"/>
  <c r="BG14" i="1"/>
  <c r="BD14" i="1"/>
  <c r="BD23" i="1"/>
  <c r="BH14" i="1"/>
  <c r="BF101" i="1"/>
  <c r="BG59" i="1"/>
  <c r="BG38" i="1"/>
  <c r="BD95" i="1"/>
  <c r="BH17" i="1"/>
  <c r="BF20" i="1"/>
  <c r="BD101" i="1"/>
  <c r="BE68" i="1"/>
  <c r="BG98" i="1"/>
  <c r="BG44" i="1"/>
  <c r="BF23" i="1"/>
  <c r="BF14" i="1"/>
  <c r="BE17" i="1"/>
  <c r="BH44" i="1"/>
  <c r="BE101" i="1"/>
  <c r="BE20" i="1"/>
  <c r="BH101" i="1"/>
  <c r="BF68" i="1"/>
  <c r="BG65" i="1"/>
  <c r="BD17" i="1"/>
  <c r="BH47" i="1"/>
  <c r="BG20" i="1"/>
  <c r="BE23" i="1"/>
  <c r="BG101" i="1"/>
  <c r="BD8" i="1"/>
  <c r="BE14" i="1"/>
  <c r="BG50" i="1"/>
  <c r="BH32" i="1"/>
  <c r="BD89" i="1"/>
  <c r="BE89" i="1"/>
  <c r="BE38" i="1"/>
  <c r="BF59" i="1"/>
  <c r="BG29" i="1"/>
  <c r="BF35" i="1"/>
  <c r="BG35" i="1"/>
  <c r="BH95" i="1"/>
  <c r="BG32" i="1"/>
  <c r="BH89" i="1"/>
  <c r="BD38" i="1"/>
  <c r="BF29" i="1"/>
  <c r="BE35" i="1"/>
  <c r="BF95" i="1"/>
  <c r="BG95" i="1"/>
  <c r="BE83" i="1"/>
  <c r="BD29" i="1"/>
  <c r="BE29" i="1"/>
  <c r="BE95" i="1"/>
  <c r="BF107" i="1"/>
  <c r="BG107" i="1"/>
  <c r="BF50" i="1"/>
  <c r="BE26" i="1"/>
  <c r="BD107" i="1"/>
  <c r="BD50" i="1"/>
  <c r="BH116" i="1"/>
  <c r="BH23" i="1"/>
  <c r="BF77" i="1"/>
  <c r="BE110" i="1"/>
  <c r="BG113" i="1"/>
  <c r="BE71" i="1"/>
  <c r="BE44" i="1"/>
  <c r="BF44" i="1"/>
  <c r="BD68" i="1"/>
  <c r="BH8" i="1"/>
  <c r="BE59" i="1"/>
  <c r="BF65" i="1"/>
  <c r="BH62" i="1"/>
  <c r="BD98" i="1"/>
  <c r="BP98" i="1"/>
  <c r="BG17" i="1"/>
  <c r="BD20" i="1"/>
  <c r="BF17" i="1"/>
  <c r="BH20" i="1"/>
  <c r="BD44" i="1"/>
  <c r="BH68" i="1"/>
  <c r="BE92" i="1"/>
  <c r="BG8" i="1"/>
  <c r="BD59" i="1"/>
  <c r="BD65" i="1"/>
  <c r="BE65" i="1"/>
  <c r="BE98" i="1"/>
  <c r="BH98" i="1"/>
  <c r="BG68" i="1"/>
  <c r="BE8" i="1"/>
  <c r="BF8" i="1"/>
  <c r="BH59" i="1"/>
  <c r="BH65" i="1"/>
  <c r="BH122" i="1"/>
  <c r="BD74" i="1"/>
  <c r="BP122" i="1"/>
  <c r="BG116" i="1"/>
  <c r="BD110" i="1"/>
  <c r="BD71" i="1"/>
  <c r="BD77" i="1"/>
  <c r="BE77" i="1"/>
  <c r="BF113" i="1"/>
  <c r="BG122" i="1"/>
  <c r="BG74" i="1"/>
  <c r="BH74" i="1"/>
  <c r="BD122" i="1"/>
  <c r="BF47" i="1"/>
  <c r="BE47" i="1"/>
  <c r="BG110" i="1"/>
  <c r="BH110" i="1"/>
  <c r="BH71" i="1"/>
  <c r="BH77" i="1"/>
  <c r="BD113" i="1"/>
  <c r="BE113" i="1"/>
  <c r="BF122" i="1"/>
  <c r="BF74" i="1"/>
  <c r="BG47" i="1"/>
  <c r="BE116" i="1"/>
  <c r="BF116" i="1"/>
  <c r="BD116" i="1"/>
  <c r="BD47" i="1"/>
  <c r="BF110" i="1"/>
  <c r="BF71" i="1"/>
  <c r="BG71" i="1"/>
  <c r="BG77" i="1"/>
  <c r="BH113" i="1"/>
  <c r="BE74" i="1"/>
  <c r="BH53" i="1"/>
  <c r="BG26" i="1"/>
  <c r="BH26" i="1"/>
  <c r="BD92" i="1"/>
  <c r="BE56" i="1"/>
  <c r="BG53" i="1"/>
  <c r="BF26" i="1"/>
  <c r="BF92" i="1"/>
  <c r="BG62" i="1"/>
  <c r="BD62" i="1"/>
  <c r="BF80" i="1"/>
  <c r="BE80" i="1"/>
  <c r="BD86" i="1"/>
  <c r="BG86" i="1"/>
  <c r="BH86" i="1"/>
  <c r="BH56" i="1"/>
  <c r="BH83" i="1"/>
  <c r="BH92" i="1"/>
  <c r="BH80" i="1"/>
  <c r="BF62" i="1"/>
  <c r="BD83" i="1"/>
  <c r="BD80" i="1"/>
  <c r="BF86" i="1"/>
  <c r="BG56" i="1"/>
  <c r="BF83" i="1"/>
  <c r="BG83" i="1"/>
  <c r="BG92" i="1"/>
  <c r="BG80" i="1"/>
  <c r="BE6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<sst xmlns="http://schemas.openxmlformats.org/spreadsheetml/2006/main" count="108" uniqueCount="61">
  <si>
    <t>2 TOUR</t>
  </si>
  <si>
    <t>3 TOUR</t>
  </si>
  <si>
    <t>4 TOUR</t>
  </si>
  <si>
    <t>5 TOUR</t>
  </si>
  <si>
    <t>N°</t>
  </si>
  <si>
    <t>NOMS</t>
  </si>
  <si>
    <t>PART</t>
  </si>
  <si>
    <t>PP</t>
  </si>
  <si>
    <t>PC</t>
  </si>
  <si>
    <t>DIFF</t>
  </si>
  <si>
    <t>1 TOUR</t>
  </si>
  <si>
    <t>CONTRÔLE</t>
  </si>
  <si>
    <t>VICT</t>
  </si>
  <si>
    <t>CLASSEMENT FINAL</t>
  </si>
  <si>
    <t>CLT</t>
  </si>
  <si>
    <t>RANG</t>
  </si>
  <si>
    <t>ORDRE</t>
  </si>
  <si>
    <t>INDEX</t>
  </si>
  <si>
    <t>PLACE</t>
  </si>
  <si>
    <t>A</t>
  </si>
  <si>
    <t>Score</t>
  </si>
  <si>
    <t>TIRAGE 1 TOUR</t>
  </si>
  <si>
    <t>C</t>
  </si>
  <si>
    <t>S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</si>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</sst>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/>
  </cellXfs>
  <cellStyles count="1">
    <cellStyle name="Normal" xfId="0" builtinId="0"/>
  </cellStyles>
  <dxfs count="13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A995E-8B2B-4AE1-B1A8-F08B88CFD5DE}">
  <dimension ref="A2:CO123"/>
  <sheetViews>
    <sheetView tabSelected="1" topLeftCell="W1" workbookViewId="0">
      <selection activeCell="BV30" sqref="BV30"/>
    </sheetView>
  </sheetViews>
  <sheetFormatPr baseColWidth="10" defaultRowHeight="15" x14ac:dyDescent="0.25"/>
  <cols>
    <col min="1" max="1" width="6.42578125" customWidth="1"/>
    <col min="2" max="2" width="34.28515625" customWidth="1"/>
    <col min="3" max="22" width="7.140625" customWidth="1"/>
    <col min="23" max="23" width="11.140625" customWidth="1"/>
    <col min="24" max="51" width="11.42578125" hidden="1" customWidth="1"/>
    <col min="52" max="54" width="7.140625" customWidth="1"/>
    <col min="56" max="56" width="7.140625" customWidth="1"/>
    <col min="57" max="57" width="34.28515625" customWidth="1"/>
    <col min="58" max="60" width="7.140625" customWidth="1"/>
    <col min="63" max="68" width="7.140625" customWidth="1"/>
    <col min="70" max="73" width="7.140625" customWidth="1"/>
    <col min="75" max="78" width="7.140625" customWidth="1"/>
    <col min="80" max="83" width="7.140625" customWidth="1"/>
    <col min="85" max="88" width="7.140625" customWidth="1"/>
    <col min="90" max="93" width="7.140625" customWidth="1"/>
  </cols>
  <sheetData>
    <row r="2" spans="1:93" x14ac:dyDescent="0.25">
      <c r="A2" s="6"/>
      <c r="B2" s="6"/>
      <c r="C2" s="13" t="s">
        <v>10</v>
      </c>
      <c r="D2" s="13"/>
      <c r="E2" s="13"/>
      <c r="F2" s="13"/>
      <c r="G2" s="13" t="s">
        <v>0</v>
      </c>
      <c r="H2" s="13"/>
      <c r="I2" s="13"/>
      <c r="J2" s="13"/>
      <c r="K2" s="13" t="s">
        <v>1</v>
      </c>
      <c r="L2" s="13"/>
      <c r="M2" s="13"/>
      <c r="N2" s="13"/>
      <c r="O2" s="13" t="s">
        <v>2</v>
      </c>
      <c r="P2" s="13"/>
      <c r="Q2" s="13"/>
      <c r="R2" s="13"/>
      <c r="S2" s="13" t="s">
        <v>3</v>
      </c>
      <c r="T2" s="13"/>
      <c r="U2" s="13"/>
      <c r="V2" s="13"/>
      <c r="AZ2" s="9" t="s">
        <v>11</v>
      </c>
      <c r="BA2" s="9"/>
      <c r="BB2" s="9"/>
      <c r="BC2" s="1"/>
      <c r="BD2" s="13" t="s">
        <v>13</v>
      </c>
      <c r="BE2" s="13"/>
      <c r="BF2" s="13"/>
      <c r="BG2" s="13"/>
      <c r="BH2" s="13"/>
      <c r="BI2" s="1"/>
      <c r="BJ2" s="1"/>
      <c r="BK2" s="1"/>
      <c r="BL2" s="1"/>
      <c r="BM2" s="1"/>
      <c r="BN2" s="1"/>
      <c r="BO2" s="1"/>
      <c r="BP2" s="1"/>
      <c r="CB2" s="5"/>
      <c r="CC2" s="5"/>
      <c r="CD2" s="5"/>
      <c r="CE2" s="5"/>
      <c r="CG2" s="5"/>
      <c r="CH2" s="5"/>
      <c r="CI2" s="5"/>
      <c r="CJ2" s="5"/>
    </row>
    <row r="3" spans="1:93" x14ac:dyDescent="0.25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6</v>
      </c>
      <c r="L3" s="6" t="s">
        <v>7</v>
      </c>
      <c r="M3" s="6" t="s">
        <v>8</v>
      </c>
      <c r="N3" s="6" t="s">
        <v>9</v>
      </c>
      <c r="O3" s="6" t="s">
        <v>6</v>
      </c>
      <c r="P3" s="6" t="s">
        <v>7</v>
      </c>
      <c r="Q3" s="6" t="s">
        <v>8</v>
      </c>
      <c r="R3" s="6" t="s">
        <v>9</v>
      </c>
      <c r="S3" s="6" t="s">
        <v>6</v>
      </c>
      <c r="T3" s="6" t="s">
        <v>7</v>
      </c>
      <c r="U3" s="6" t="s">
        <v>8</v>
      </c>
      <c r="V3" s="6" t="s">
        <v>9</v>
      </c>
      <c r="AZ3" s="2" t="s">
        <v>6</v>
      </c>
      <c r="BA3" s="2" t="s">
        <v>12</v>
      </c>
      <c r="BB3" s="2" t="s">
        <v>9</v>
      </c>
      <c r="BC3" s="1"/>
      <c r="BD3" s="6" t="s">
        <v>18</v>
      </c>
      <c r="BE3" s="6" t="s">
        <v>5</v>
      </c>
      <c r="BF3" s="6" t="s">
        <v>6</v>
      </c>
      <c r="BG3" s="6" t="s">
        <v>12</v>
      </c>
      <c r="BH3" s="6" t="s">
        <v>9</v>
      </c>
      <c r="BI3" s="1"/>
      <c r="BJ3" s="2" t="s">
        <v>14</v>
      </c>
      <c r="BK3" s="2" t="s">
        <v>15</v>
      </c>
      <c r="BL3" s="2" t="s">
        <v>15</v>
      </c>
      <c r="BM3" s="2" t="s">
        <v>16</v>
      </c>
      <c r="BN3" s="2" t="s">
        <v>17</v>
      </c>
      <c r="BO3" s="1"/>
      <c r="BP3" s="6" t="s">
        <v>4</v>
      </c>
      <c r="BR3" s="8" t="s">
        <v>21</v>
      </c>
      <c r="BS3" s="8"/>
      <c r="BT3" s="8"/>
      <c r="BU3" s="8"/>
      <c r="BW3" s="9" t="s">
        <v>0</v>
      </c>
      <c r="BX3" s="9"/>
      <c r="BY3" s="9"/>
      <c r="BZ3" s="9"/>
      <c r="CA3" s="1"/>
      <c r="CB3" s="10" t="s">
        <v>1</v>
      </c>
      <c r="CC3" s="11"/>
      <c r="CD3" s="11"/>
      <c r="CE3" s="12"/>
      <c r="CF3" s="1"/>
      <c r="CG3" s="10" t="s">
        <v>2</v>
      </c>
      <c r="CH3" s="11"/>
      <c r="CI3" s="11"/>
      <c r="CJ3" s="12"/>
      <c r="CK3" s="1"/>
      <c r="CL3" s="10" t="s">
        <v>3</v>
      </c>
      <c r="CM3" s="11"/>
      <c r="CN3" s="11"/>
      <c r="CO3" s="12"/>
    </row>
    <row r="4" spans="1:93" x14ac:dyDescent="0.25">
      <c r="A4" s="14"/>
      <c r="B4" s="17"/>
      <c r="C4" s="14"/>
      <c r="D4" s="14"/>
      <c r="E4" s="14"/>
      <c r="F4" s="17">
        <f>D4-E4</f>
        <v>0</v>
      </c>
      <c r="G4" s="14"/>
      <c r="H4" s="14"/>
      <c r="I4" s="14"/>
      <c r="J4" s="17">
        <f>H4-I4</f>
        <v>0</v>
      </c>
      <c r="K4" s="14"/>
      <c r="L4" s="14"/>
      <c r="M4" s="14"/>
      <c r="N4" s="17">
        <f>L4-M4</f>
        <v>0</v>
      </c>
      <c r="O4" s="14"/>
      <c r="P4" s="14"/>
      <c r="Q4" s="14"/>
      <c r="R4" s="17">
        <f>P4-Q4</f>
        <v>0</v>
      </c>
      <c r="S4" s="14"/>
      <c r="T4" s="14"/>
      <c r="U4" s="14"/>
      <c r="V4" s="17">
        <f>T4-U4</f>
        <v>0</v>
      </c>
      <c r="AZ4" s="2"/>
      <c r="BA4" s="2"/>
      <c r="BB4" s="2"/>
      <c r="BC4" s="1"/>
      <c r="BD4" s="14"/>
      <c r="BE4" s="14"/>
      <c r="BF4" s="14"/>
      <c r="BG4" s="14"/>
      <c r="BH4" s="17"/>
      <c r="BI4" s="1"/>
      <c r="BJ4" s="2"/>
      <c r="BK4" s="2"/>
      <c r="BL4" s="2"/>
      <c r="BM4" s="2"/>
      <c r="BN4" s="2"/>
      <c r="BO4" s="1"/>
      <c r="BP4" s="6"/>
      <c r="BR4" s="4" t="s">
        <v>4</v>
      </c>
      <c r="BS4" s="4" t="s">
        <v>20</v>
      </c>
      <c r="BT4" s="4" t="s">
        <v>20</v>
      </c>
      <c r="BU4" s="4" t="s">
        <v>4</v>
      </c>
      <c r="BW4" s="2" t="s">
        <v>4</v>
      </c>
      <c r="BX4" s="2" t="s">
        <v>20</v>
      </c>
      <c r="BY4" s="2" t="s">
        <v>20</v>
      </c>
      <c r="BZ4" s="2" t="s">
        <v>4</v>
      </c>
      <c r="CA4" s="1"/>
      <c r="CB4" s="2" t="s">
        <v>4</v>
      </c>
      <c r="CC4" s="2" t="s">
        <v>20</v>
      </c>
      <c r="CD4" s="2" t="s">
        <v>20</v>
      </c>
      <c r="CE4" s="2" t="s">
        <v>4</v>
      </c>
      <c r="CF4" s="1"/>
      <c r="CG4" s="2" t="s">
        <v>4</v>
      </c>
      <c r="CH4" s="2" t="s">
        <v>20</v>
      </c>
      <c r="CI4" s="2" t="s">
        <v>20</v>
      </c>
      <c r="CJ4" s="2" t="s">
        <v>4</v>
      </c>
      <c r="CK4" s="1"/>
      <c r="CL4" s="2" t="s">
        <v>4</v>
      </c>
      <c r="CM4" s="2" t="s">
        <v>20</v>
      </c>
      <c r="CN4" s="2" t="s">
        <v>20</v>
      </c>
      <c r="CO4" s="2" t="s">
        <v>4</v>
      </c>
    </row>
    <row r="5" spans="1:93" x14ac:dyDescent="0.25">
      <c r="A5" s="14">
        <v>1</v>
      </c>
      <c r="B5" s="17" t="s">
        <v>19</v>
      </c>
      <c r="C5" s="14">
        <v>1</v>
      </c>
      <c r="D5" s="14">
        <v>12</v>
      </c>
      <c r="E5" s="14">
        <v>13</v>
      </c>
      <c r="F5" s="17">
        <f t="shared" ref="F5:F68" si="0">D5-E5</f>
        <v>-1</v>
      </c>
      <c r="G5" s="14"/>
      <c r="H5" s="14"/>
      <c r="I5" s="14"/>
      <c r="J5" s="17">
        <f t="shared" ref="J5:J68" si="1">H5-I5</f>
        <v>0</v>
      </c>
      <c r="K5" s="14"/>
      <c r="L5" s="14"/>
      <c r="M5" s="14"/>
      <c r="N5" s="17">
        <f t="shared" ref="N5:N68" si="2">L5-M5</f>
        <v>0</v>
      </c>
      <c r="O5" s="14"/>
      <c r="P5" s="14"/>
      <c r="Q5" s="14"/>
      <c r="R5" s="17">
        <f t="shared" ref="R5:R68" si="3">P5-Q5</f>
        <v>0</v>
      </c>
      <c r="S5" s="14"/>
      <c r="T5" s="14"/>
      <c r="U5" s="14"/>
      <c r="V5" s="17">
        <f t="shared" ref="V5:V68" si="4">T5-U5</f>
        <v>0</v>
      </c>
      <c r="AZ5" s="2">
        <f>C5+G5+K5+O5+S5</f>
        <v>1</v>
      </c>
      <c r="BA5" s="2" cm="1">
        <f t="array" ref="BA5">SUMPRODUCT(($C$3:$V$3="PP")*($C4:$V6=13))</f>
        <v>0</v>
      </c>
      <c r="BB5" s="2" cm="1">
        <f t="array" ref="BB5">SUMPRODUCT(($C$3:$V$3="DIFF")*($C4:$V6))</f>
        <v>-1</v>
      </c>
      <c r="BC5" s="1"/>
      <c r="BD5" s="14">
        <f>IF(N($BN5)&gt;0,INDEX($BK$4:$BK$123,$BN5),"")</f>
        <v>1</v>
      </c>
      <c r="BE5" s="14" t="str">
        <f>IF(N($BN5)&gt;0,INDEX($B$4:$B$123,$BN5),"")</f>
        <v>F</v>
      </c>
      <c r="BF5" s="14">
        <f>IF(N($BN5)&gt;0,INDEX($AZ$4:$AZ$123,$BN5),"")</f>
        <v>1</v>
      </c>
      <c r="BG5" s="14">
        <f>IF(N($BN5)&gt;0,INDEX($BA$4:$BA$123,$BN5),"")</f>
        <v>1</v>
      </c>
      <c r="BH5" s="17">
        <f>IF(N($BN5)&gt;0,INDEX($BB$4:$BB$123,$BN5),"")</f>
        <v>13</v>
      </c>
      <c r="BI5" s="1"/>
      <c r="BJ5" s="2">
        <f>IF(AZ5&gt;0,AZ5*100000+BA5*1000+BB5+500,"")</f>
        <v>100499</v>
      </c>
      <c r="BK5" s="2">
        <f>IF(AZ5&gt;0,RANK(BJ5,$BJ$4:$BJ$123,0),"")</f>
        <v>21</v>
      </c>
      <c r="BL5" s="2">
        <f>IF(N(BK5)&gt;0,BK5+COUNTIF($BK$4:$BK4,BK5),"")</f>
        <v>21</v>
      </c>
      <c r="BM5" s="2">
        <f>INT(ROWS($BM$3:$BM5)/3)</f>
        <v>1</v>
      </c>
      <c r="BN5" s="2">
        <f>IFERROR(MATCH(BM5,$BL$4:$BL$123,0),"")</f>
        <v>17</v>
      </c>
      <c r="BO5" s="1"/>
      <c r="BP5" s="6">
        <f>IF(N($BN5)&gt;0,INDEX($A$4:$A$123,$BN5),"")</f>
        <v>6</v>
      </c>
      <c r="BR5" s="4">
        <v>3</v>
      </c>
      <c r="BS5" s="4">
        <v>13</v>
      </c>
      <c r="BT5" s="4">
        <v>8</v>
      </c>
      <c r="BU5" s="4">
        <v>19</v>
      </c>
      <c r="BW5" s="2">
        <v>6</v>
      </c>
      <c r="BX5" s="2">
        <v>13</v>
      </c>
      <c r="BY5" s="2">
        <v>8</v>
      </c>
      <c r="BZ5" s="2">
        <v>7</v>
      </c>
      <c r="CA5" s="1"/>
      <c r="CB5" s="2"/>
      <c r="CC5" s="2"/>
      <c r="CD5" s="2"/>
      <c r="CE5" s="2"/>
      <c r="CF5" s="1"/>
      <c r="CG5" s="2"/>
      <c r="CH5" s="2"/>
      <c r="CI5" s="2"/>
      <c r="CJ5" s="2"/>
      <c r="CK5" s="1"/>
      <c r="CL5" s="2"/>
      <c r="CM5" s="2"/>
      <c r="CN5" s="2"/>
      <c r="CO5" s="2"/>
    </row>
    <row r="6" spans="1:93" x14ac:dyDescent="0.25">
      <c r="A6" s="14"/>
      <c r="B6" s="17"/>
      <c r="C6" s="14"/>
      <c r="D6" s="14"/>
      <c r="E6" s="14"/>
      <c r="F6" s="17">
        <f t="shared" si="0"/>
        <v>0</v>
      </c>
      <c r="G6" s="14"/>
      <c r="H6" s="14"/>
      <c r="I6" s="14"/>
      <c r="J6" s="17">
        <f t="shared" si="1"/>
        <v>0</v>
      </c>
      <c r="K6" s="14"/>
      <c r="L6" s="14"/>
      <c r="M6" s="14"/>
      <c r="N6" s="17">
        <f t="shared" si="2"/>
        <v>0</v>
      </c>
      <c r="O6" s="14"/>
      <c r="P6" s="14"/>
      <c r="Q6" s="14"/>
      <c r="R6" s="17">
        <f t="shared" si="3"/>
        <v>0</v>
      </c>
      <c r="S6" s="14"/>
      <c r="T6" s="14"/>
      <c r="U6" s="14"/>
      <c r="V6" s="17">
        <f t="shared" si="4"/>
        <v>0</v>
      </c>
      <c r="AZ6" s="2"/>
      <c r="BA6" s="2"/>
      <c r="BB6" s="2"/>
      <c r="BC6" s="1"/>
      <c r="BD6" s="14"/>
      <c r="BE6" s="14"/>
      <c r="BF6" s="14"/>
      <c r="BG6" s="14"/>
      <c r="BH6" s="17"/>
      <c r="BI6" s="1"/>
      <c r="BJ6" s="2"/>
      <c r="BK6" s="2"/>
      <c r="BL6" s="2"/>
      <c r="BM6" s="2"/>
      <c r="BN6" s="2"/>
      <c r="BO6" s="1"/>
      <c r="BP6" s="6"/>
      <c r="BR6" s="4">
        <v>26</v>
      </c>
      <c r="BS6" s="4">
        <v>6</v>
      </c>
      <c r="BT6" s="4">
        <v>13</v>
      </c>
      <c r="BU6" s="4">
        <v>32</v>
      </c>
      <c r="BW6" s="2">
        <v>29</v>
      </c>
      <c r="BX6" s="2"/>
      <c r="BY6" s="2"/>
      <c r="BZ6" s="2">
        <v>9</v>
      </c>
      <c r="CA6" s="1"/>
      <c r="CB6" s="2"/>
      <c r="CC6" s="2"/>
      <c r="CD6" s="2"/>
      <c r="CE6" s="2"/>
      <c r="CF6" s="1"/>
      <c r="CG6" s="2"/>
      <c r="CH6" s="2"/>
      <c r="CI6" s="2"/>
      <c r="CJ6" s="2"/>
      <c r="CK6" s="1"/>
      <c r="CL6" s="2"/>
      <c r="CM6" s="2"/>
      <c r="CN6" s="2"/>
      <c r="CO6" s="2"/>
    </row>
    <row r="7" spans="1:93" x14ac:dyDescent="0.25">
      <c r="A7" s="14"/>
      <c r="B7" s="17"/>
      <c r="C7" s="14"/>
      <c r="D7" s="14"/>
      <c r="E7" s="14"/>
      <c r="F7" s="17">
        <f t="shared" si="0"/>
        <v>0</v>
      </c>
      <c r="G7" s="14"/>
      <c r="H7" s="14"/>
      <c r="I7" s="14"/>
      <c r="J7" s="17">
        <f t="shared" si="1"/>
        <v>0</v>
      </c>
      <c r="K7" s="14"/>
      <c r="L7" s="14"/>
      <c r="M7" s="14"/>
      <c r="N7" s="17">
        <f t="shared" si="2"/>
        <v>0</v>
      </c>
      <c r="O7" s="14"/>
      <c r="P7" s="14"/>
      <c r="Q7" s="14"/>
      <c r="R7" s="17">
        <f t="shared" si="3"/>
        <v>0</v>
      </c>
      <c r="S7" s="14"/>
      <c r="T7" s="14"/>
      <c r="U7" s="14"/>
      <c r="V7" s="17">
        <f t="shared" si="4"/>
        <v>0</v>
      </c>
      <c r="AZ7" s="2"/>
      <c r="BA7" s="2"/>
      <c r="BB7" s="2"/>
      <c r="BC7" s="1"/>
      <c r="BD7" s="14"/>
      <c r="BE7" s="14"/>
      <c r="BF7" s="14"/>
      <c r="BG7" s="14"/>
      <c r="BH7" s="17"/>
      <c r="BI7" s="1"/>
      <c r="BJ7" s="2"/>
      <c r="BK7" s="2"/>
      <c r="BL7" s="2"/>
      <c r="BM7" s="2"/>
      <c r="BN7" s="2"/>
      <c r="BO7" s="1"/>
      <c r="BP7" s="6"/>
      <c r="BR7" s="4">
        <v>11</v>
      </c>
      <c r="BS7" s="4">
        <v>13</v>
      </c>
      <c r="BT7" s="4">
        <v>2</v>
      </c>
      <c r="BU7" s="4">
        <v>37</v>
      </c>
      <c r="BW7" s="2">
        <v>11</v>
      </c>
      <c r="BX7" s="2"/>
      <c r="BY7" s="2"/>
      <c r="BZ7" s="2">
        <v>2</v>
      </c>
      <c r="CA7" s="1"/>
      <c r="CB7" s="2"/>
      <c r="CC7" s="2"/>
      <c r="CD7" s="2"/>
      <c r="CE7" s="2"/>
      <c r="CF7" s="1"/>
      <c r="CG7" s="2"/>
      <c r="CH7" s="2"/>
      <c r="CI7" s="2"/>
      <c r="CJ7" s="2"/>
      <c r="CK7" s="1"/>
      <c r="CL7" s="2"/>
      <c r="CM7" s="2"/>
      <c r="CN7" s="2"/>
      <c r="CO7" s="2"/>
    </row>
    <row r="8" spans="1:93" x14ac:dyDescent="0.25">
      <c r="A8" s="14">
        <v>2</v>
      </c>
      <c r="B8" s="17" t="s">
        <v>24</v>
      </c>
      <c r="C8" s="14">
        <v>1</v>
      </c>
      <c r="D8" s="14">
        <v>13</v>
      </c>
      <c r="E8" s="14">
        <v>4</v>
      </c>
      <c r="F8" s="17">
        <f t="shared" si="0"/>
        <v>9</v>
      </c>
      <c r="G8" s="14"/>
      <c r="H8" s="14"/>
      <c r="I8" s="14"/>
      <c r="J8" s="17">
        <f t="shared" si="1"/>
        <v>0</v>
      </c>
      <c r="K8" s="14"/>
      <c r="L8" s="14"/>
      <c r="M8" s="14"/>
      <c r="N8" s="17">
        <f t="shared" si="2"/>
        <v>0</v>
      </c>
      <c r="O8" s="14"/>
      <c r="P8" s="14"/>
      <c r="Q8" s="14"/>
      <c r="R8" s="17">
        <f t="shared" si="3"/>
        <v>0</v>
      </c>
      <c r="S8" s="14"/>
      <c r="T8" s="14"/>
      <c r="U8" s="14"/>
      <c r="V8" s="17">
        <f t="shared" si="4"/>
        <v>0</v>
      </c>
      <c r="AZ8" s="2">
        <f>C8+G8+K8+O8+S8</f>
        <v>1</v>
      </c>
      <c r="BA8" s="2" cm="1">
        <f t="array" ref="BA8">SUMPRODUCT(($C$3:$V$3="PP")*($C7:$V9=13))</f>
        <v>1</v>
      </c>
      <c r="BB8" s="2" cm="1">
        <f t="array" ref="BB8">SUMPRODUCT(($C$3:$V$3="DIFF")*($C7:$V9))</f>
        <v>9</v>
      </c>
      <c r="BC8" s="1"/>
      <c r="BD8" s="14">
        <f>IF(N($BN8)&gt;0,INDEX($BK$4:$BK$123,$BN8),"")</f>
        <v>2</v>
      </c>
      <c r="BE8" s="14" t="str">
        <f>IF(N($BN8)&gt;0,INDEX($B$4:$B$123,$BN8),"")</f>
        <v>G</v>
      </c>
      <c r="BF8" s="14">
        <f>IF(N($BN8)&gt;0,INDEX($AZ$4:$AZ$123,$BN8),"")</f>
        <v>1</v>
      </c>
      <c r="BG8" s="14">
        <f>IF(N($BN8)&gt;0,INDEX($BA$4:$BA$123,$BN8),"")</f>
        <v>1</v>
      </c>
      <c r="BH8" s="17">
        <f>IF(N($BN8)&gt;0,INDEX($BB$4:$BB$123,$BN8),"")</f>
        <v>12</v>
      </c>
      <c r="BI8" s="1"/>
      <c r="BJ8" s="2">
        <f>IF(AZ8&gt;0,AZ8*100000+BA8*1000+BB8+500,"")</f>
        <v>101509</v>
      </c>
      <c r="BK8" s="2">
        <f>IF(AZ8&gt;0,RANK(BJ8,$BJ$4:$BJ$123,0),"")</f>
        <v>6</v>
      </c>
      <c r="BL8" s="2">
        <f>IF(N(BK8)&gt;0,BK8+COUNTIF($BK$4:$BK7,BK8),"")</f>
        <v>6</v>
      </c>
      <c r="BM8" s="2">
        <f>INT(ROWS($BM$3:$BM8)/3)</f>
        <v>2</v>
      </c>
      <c r="BN8" s="2">
        <f>IFERROR(MATCH(BM8,$BL$4:$BL$123,0),"")</f>
        <v>20</v>
      </c>
      <c r="BO8" s="1"/>
      <c r="BP8" s="6">
        <f>IF(N($BN8)&gt;0,INDEX($A$4:$A$123,$BN8),"")</f>
        <v>7</v>
      </c>
      <c r="BR8" s="4">
        <v>4</v>
      </c>
      <c r="BS8" s="4">
        <v>7</v>
      </c>
      <c r="BT8" s="4">
        <v>13</v>
      </c>
      <c r="BU8" s="4">
        <v>23</v>
      </c>
      <c r="BW8" s="2">
        <v>14</v>
      </c>
      <c r="BX8" s="2"/>
      <c r="BY8" s="2"/>
      <c r="BZ8" s="2">
        <v>17</v>
      </c>
      <c r="CA8" s="1"/>
      <c r="CB8" s="2"/>
      <c r="CC8" s="2"/>
      <c r="CD8" s="2"/>
      <c r="CE8" s="2"/>
      <c r="CF8" s="1"/>
      <c r="CG8" s="2"/>
      <c r="CH8" s="2"/>
      <c r="CI8" s="2"/>
      <c r="CJ8" s="2"/>
      <c r="CK8" s="1"/>
      <c r="CL8" s="2"/>
      <c r="CM8" s="2"/>
      <c r="CN8" s="2"/>
      <c r="CO8" s="2"/>
    </row>
    <row r="9" spans="1:93" x14ac:dyDescent="0.25">
      <c r="A9" s="14"/>
      <c r="B9" s="17"/>
      <c r="C9" s="14"/>
      <c r="D9" s="14"/>
      <c r="E9" s="14"/>
      <c r="F9" s="17">
        <f t="shared" si="0"/>
        <v>0</v>
      </c>
      <c r="G9" s="14"/>
      <c r="H9" s="14"/>
      <c r="I9" s="14"/>
      <c r="J9" s="17">
        <f t="shared" si="1"/>
        <v>0</v>
      </c>
      <c r="K9" s="14"/>
      <c r="L9" s="14"/>
      <c r="M9" s="14"/>
      <c r="N9" s="17">
        <f t="shared" si="2"/>
        <v>0</v>
      </c>
      <c r="O9" s="14"/>
      <c r="P9" s="14"/>
      <c r="Q9" s="14"/>
      <c r="R9" s="17">
        <f t="shared" si="3"/>
        <v>0</v>
      </c>
      <c r="S9" s="14"/>
      <c r="T9" s="14"/>
      <c r="U9" s="14"/>
      <c r="V9" s="17">
        <f t="shared" si="4"/>
        <v>0</v>
      </c>
      <c r="AZ9" s="2"/>
      <c r="BA9" s="2"/>
      <c r="BB9" s="2"/>
      <c r="BC9" s="1"/>
      <c r="BD9" s="14"/>
      <c r="BE9" s="14"/>
      <c r="BF9" s="14"/>
      <c r="BG9" s="14"/>
      <c r="BH9" s="17"/>
      <c r="BI9" s="1"/>
      <c r="BJ9" s="2"/>
      <c r="BK9" s="2"/>
      <c r="BL9" s="2"/>
      <c r="BM9" s="2"/>
      <c r="BN9" s="2"/>
      <c r="BO9" s="1"/>
      <c r="BP9" s="6"/>
      <c r="BR9" s="4">
        <v>18</v>
      </c>
      <c r="BS9" s="4">
        <v>13</v>
      </c>
      <c r="BT9" s="4">
        <v>9</v>
      </c>
      <c r="BU9" s="4">
        <v>35</v>
      </c>
      <c r="BW9" s="2">
        <v>20</v>
      </c>
      <c r="BX9" s="2"/>
      <c r="BY9" s="2"/>
      <c r="BZ9" s="2">
        <v>10</v>
      </c>
      <c r="CA9" s="1"/>
      <c r="CB9" s="2"/>
      <c r="CC9" s="2"/>
      <c r="CD9" s="2"/>
      <c r="CE9" s="2"/>
      <c r="CF9" s="1"/>
      <c r="CG9" s="2"/>
      <c r="CH9" s="2"/>
      <c r="CI9" s="2"/>
      <c r="CJ9" s="2"/>
      <c r="CK9" s="1"/>
      <c r="CL9" s="2"/>
      <c r="CM9" s="2"/>
      <c r="CN9" s="2"/>
      <c r="CO9" s="2"/>
    </row>
    <row r="10" spans="1:93" x14ac:dyDescent="0.25">
      <c r="A10" s="14"/>
      <c r="B10" s="17"/>
      <c r="C10" s="14"/>
      <c r="D10" s="14"/>
      <c r="E10" s="14"/>
      <c r="F10" s="17">
        <f t="shared" si="0"/>
        <v>0</v>
      </c>
      <c r="G10" s="14"/>
      <c r="H10" s="14"/>
      <c r="I10" s="14"/>
      <c r="J10" s="17">
        <f t="shared" si="1"/>
        <v>0</v>
      </c>
      <c r="K10" s="14"/>
      <c r="L10" s="14"/>
      <c r="M10" s="14"/>
      <c r="N10" s="17">
        <f t="shared" si="2"/>
        <v>0</v>
      </c>
      <c r="O10" s="14"/>
      <c r="P10" s="14"/>
      <c r="Q10" s="14"/>
      <c r="R10" s="17">
        <f t="shared" si="3"/>
        <v>0</v>
      </c>
      <c r="S10" s="14"/>
      <c r="T10" s="14"/>
      <c r="U10" s="14"/>
      <c r="V10" s="17">
        <f t="shared" si="4"/>
        <v>0</v>
      </c>
      <c r="AZ10" s="2"/>
      <c r="BA10" s="2"/>
      <c r="BB10" s="2"/>
      <c r="BC10" s="1"/>
      <c r="BD10" s="14"/>
      <c r="BE10" s="14"/>
      <c r="BF10" s="14"/>
      <c r="BG10" s="14"/>
      <c r="BH10" s="17"/>
      <c r="BI10" s="1"/>
      <c r="BJ10" s="2"/>
      <c r="BK10" s="2"/>
      <c r="BL10" s="2"/>
      <c r="BM10" s="2"/>
      <c r="BN10" s="2"/>
      <c r="BO10" s="1"/>
      <c r="BP10" s="6"/>
      <c r="BR10" s="4">
        <v>9</v>
      </c>
      <c r="BS10" s="4">
        <v>13</v>
      </c>
      <c r="BT10" s="4">
        <v>2</v>
      </c>
      <c r="BU10" s="4">
        <v>21</v>
      </c>
      <c r="BW10" s="2">
        <v>32</v>
      </c>
      <c r="BX10" s="2"/>
      <c r="BY10" s="2"/>
      <c r="BZ10" s="2">
        <v>34</v>
      </c>
      <c r="CA10" s="1"/>
      <c r="CB10" s="2"/>
      <c r="CC10" s="2"/>
      <c r="CD10" s="2"/>
      <c r="CE10" s="2"/>
      <c r="CF10" s="1"/>
      <c r="CG10" s="2"/>
      <c r="CH10" s="2"/>
      <c r="CI10" s="2"/>
      <c r="CJ10" s="2"/>
      <c r="CK10" s="1"/>
      <c r="CL10" s="2"/>
      <c r="CM10" s="2"/>
      <c r="CN10" s="2"/>
      <c r="CO10" s="2"/>
    </row>
    <row r="11" spans="1:93" x14ac:dyDescent="0.25">
      <c r="A11" s="14">
        <v>3</v>
      </c>
      <c r="B11" s="17" t="s">
        <v>22</v>
      </c>
      <c r="C11" s="14">
        <v>1</v>
      </c>
      <c r="D11" s="14">
        <v>13</v>
      </c>
      <c r="E11" s="14">
        <v>8</v>
      </c>
      <c r="F11" s="17">
        <f t="shared" si="0"/>
        <v>5</v>
      </c>
      <c r="G11" s="14"/>
      <c r="H11" s="14"/>
      <c r="I11" s="14"/>
      <c r="J11" s="17">
        <f t="shared" si="1"/>
        <v>0</v>
      </c>
      <c r="K11" s="14"/>
      <c r="L11" s="14"/>
      <c r="M11" s="14"/>
      <c r="N11" s="17">
        <f t="shared" si="2"/>
        <v>0</v>
      </c>
      <c r="O11" s="14"/>
      <c r="P11" s="14"/>
      <c r="Q11" s="14"/>
      <c r="R11" s="17">
        <f t="shared" si="3"/>
        <v>0</v>
      </c>
      <c r="S11" s="14"/>
      <c r="T11" s="14"/>
      <c r="U11" s="14"/>
      <c r="V11" s="17">
        <f t="shared" si="4"/>
        <v>0</v>
      </c>
      <c r="AZ11" s="2">
        <f>C11+G11+K11+O11+S11</f>
        <v>1</v>
      </c>
      <c r="BA11" s="2" cm="1">
        <f t="array" ref="BA11">SUMPRODUCT(($C$3:$V$3="PP")*($C10:$V12=13))</f>
        <v>1</v>
      </c>
      <c r="BB11" s="2" cm="1">
        <f t="array" ref="BB11">SUMPRODUCT(($C$3:$V$3="DIFF")*($C10:$V12))</f>
        <v>5</v>
      </c>
      <c r="BC11" s="1"/>
      <c r="BD11" s="14">
        <f>IF(N($BN11)&gt;0,INDEX($BK$4:$BK$123,$BN11),"")</f>
        <v>2</v>
      </c>
      <c r="BE11" s="14" t="str">
        <f>IF(N($BN11)&gt;0,INDEX($B$4:$B$123,$BN11),"")</f>
        <v>CC</v>
      </c>
      <c r="BF11" s="14">
        <f>IF(N($BN11)&gt;0,INDEX($AZ$4:$AZ$123,$BN11),"")</f>
        <v>1</v>
      </c>
      <c r="BG11" s="14">
        <f>IF(N($BN11)&gt;0,INDEX($BA$4:$BA$123,$BN11),"")</f>
        <v>1</v>
      </c>
      <c r="BH11" s="17">
        <f>IF(N($BN11)&gt;0,INDEX($BB$4:$BB$123,$BN11),"")</f>
        <v>12</v>
      </c>
      <c r="BI11" s="1"/>
      <c r="BJ11" s="2">
        <f>IF(AZ11&gt;0,AZ11*100000+BA11*1000+BB11+500,"")</f>
        <v>101505</v>
      </c>
      <c r="BK11" s="2">
        <f>IF(AZ11&gt;0,RANK(BJ11,$BJ$4:$BJ$123,0),"")</f>
        <v>14</v>
      </c>
      <c r="BL11" s="2">
        <f>IF(N(BK11)&gt;0,BK11+COUNTIF($BK$4:$BK10,BK11),"")</f>
        <v>14</v>
      </c>
      <c r="BM11" s="2">
        <f>INT(ROWS($BM$3:$BM11)/3)</f>
        <v>3</v>
      </c>
      <c r="BN11" s="2">
        <f>IFERROR(MATCH(BM11,$BL$4:$BL$123,0),"")</f>
        <v>86</v>
      </c>
      <c r="BO11" s="1"/>
      <c r="BP11" s="6">
        <f>IF(N($BN11)&gt;0,INDEX($A$4:$A$123,$BN11),"")</f>
        <v>29</v>
      </c>
      <c r="BR11" s="4">
        <v>5</v>
      </c>
      <c r="BS11" s="4">
        <v>1</v>
      </c>
      <c r="BT11" s="4">
        <v>13</v>
      </c>
      <c r="BU11" s="4">
        <v>29</v>
      </c>
      <c r="BW11" s="2">
        <v>23</v>
      </c>
      <c r="BX11" s="2"/>
      <c r="BY11" s="2"/>
      <c r="BZ11" s="2">
        <v>3</v>
      </c>
      <c r="CA11" s="1"/>
      <c r="CB11" s="2"/>
      <c r="CC11" s="2"/>
      <c r="CD11" s="2"/>
      <c r="CE11" s="2"/>
      <c r="CF11" s="1"/>
      <c r="CG11" s="2"/>
      <c r="CH11" s="2"/>
      <c r="CI11" s="2"/>
      <c r="CJ11" s="2"/>
      <c r="CK11" s="1"/>
      <c r="CL11" s="2"/>
      <c r="CM11" s="2"/>
      <c r="CN11" s="2"/>
      <c r="CO11" s="2"/>
    </row>
    <row r="12" spans="1:93" x14ac:dyDescent="0.25">
      <c r="A12" s="14"/>
      <c r="B12" s="17"/>
      <c r="C12" s="14"/>
      <c r="D12" s="14"/>
      <c r="E12" s="14"/>
      <c r="F12" s="17">
        <f t="shared" si="0"/>
        <v>0</v>
      </c>
      <c r="G12" s="14"/>
      <c r="H12" s="14"/>
      <c r="I12" s="14"/>
      <c r="J12" s="17">
        <f t="shared" si="1"/>
        <v>0</v>
      </c>
      <c r="K12" s="14"/>
      <c r="L12" s="14"/>
      <c r="M12" s="14"/>
      <c r="N12" s="17">
        <f t="shared" si="2"/>
        <v>0</v>
      </c>
      <c r="O12" s="14"/>
      <c r="P12" s="14"/>
      <c r="Q12" s="14"/>
      <c r="R12" s="17">
        <f t="shared" si="3"/>
        <v>0</v>
      </c>
      <c r="S12" s="14"/>
      <c r="T12" s="14"/>
      <c r="U12" s="14"/>
      <c r="V12" s="17">
        <f t="shared" si="4"/>
        <v>0</v>
      </c>
      <c r="AZ12" s="2"/>
      <c r="BA12" s="2"/>
      <c r="BB12" s="2"/>
      <c r="BC12" s="1"/>
      <c r="BD12" s="14"/>
      <c r="BE12" s="14"/>
      <c r="BF12" s="14"/>
      <c r="BG12" s="14"/>
      <c r="BH12" s="17"/>
      <c r="BI12" s="1"/>
      <c r="BJ12" s="2"/>
      <c r="BK12" s="2"/>
      <c r="BL12" s="2"/>
      <c r="BM12" s="2"/>
      <c r="BN12" s="2"/>
      <c r="BO12" s="1"/>
      <c r="BP12" s="6"/>
      <c r="BR12" s="4">
        <v>22</v>
      </c>
      <c r="BS12" s="4">
        <v>11</v>
      </c>
      <c r="BT12" s="4">
        <v>13</v>
      </c>
      <c r="BU12" s="4">
        <v>25</v>
      </c>
      <c r="BW12" s="2">
        <v>39</v>
      </c>
      <c r="BX12" s="2"/>
      <c r="BY12" s="2"/>
      <c r="BZ12" s="2">
        <v>18</v>
      </c>
      <c r="CA12" s="1"/>
      <c r="CB12" s="2"/>
      <c r="CC12" s="2"/>
      <c r="CD12" s="2"/>
      <c r="CE12" s="2"/>
      <c r="CF12" s="1"/>
      <c r="CG12" s="2"/>
      <c r="CH12" s="2"/>
      <c r="CI12" s="2"/>
      <c r="CJ12" s="2"/>
      <c r="CK12" s="1"/>
      <c r="CL12" s="2"/>
      <c r="CM12" s="2"/>
      <c r="CN12" s="2"/>
      <c r="CO12" s="2"/>
    </row>
    <row r="13" spans="1:93" x14ac:dyDescent="0.25">
      <c r="A13" s="14"/>
      <c r="B13" s="17"/>
      <c r="C13" s="14"/>
      <c r="D13" s="14"/>
      <c r="E13" s="14"/>
      <c r="F13" s="17">
        <f t="shared" si="0"/>
        <v>0</v>
      </c>
      <c r="G13" s="14"/>
      <c r="H13" s="14"/>
      <c r="I13" s="14"/>
      <c r="J13" s="17">
        <f t="shared" si="1"/>
        <v>0</v>
      </c>
      <c r="K13" s="14"/>
      <c r="L13" s="14"/>
      <c r="M13" s="14"/>
      <c r="N13" s="17">
        <f t="shared" si="2"/>
        <v>0</v>
      </c>
      <c r="O13" s="14"/>
      <c r="P13" s="14"/>
      <c r="Q13" s="14"/>
      <c r="R13" s="17">
        <f t="shared" si="3"/>
        <v>0</v>
      </c>
      <c r="S13" s="14"/>
      <c r="T13" s="14"/>
      <c r="U13" s="14"/>
      <c r="V13" s="17">
        <f t="shared" si="4"/>
        <v>0</v>
      </c>
      <c r="AZ13" s="2"/>
      <c r="BA13" s="2"/>
      <c r="BB13" s="2"/>
      <c r="BC13" s="1"/>
      <c r="BD13" s="14"/>
      <c r="BE13" s="14"/>
      <c r="BF13" s="14"/>
      <c r="BG13" s="14"/>
      <c r="BH13" s="17"/>
      <c r="BI13" s="1"/>
      <c r="BJ13" s="2"/>
      <c r="BK13" s="2"/>
      <c r="BL13" s="2"/>
      <c r="BM13" s="2"/>
      <c r="BN13" s="2"/>
      <c r="BO13" s="1"/>
      <c r="BP13" s="6"/>
      <c r="BR13" s="4">
        <v>24</v>
      </c>
      <c r="BS13" s="4">
        <v>13</v>
      </c>
      <c r="BT13" s="4">
        <v>12</v>
      </c>
      <c r="BU13" s="4">
        <v>40</v>
      </c>
      <c r="BW13" s="2">
        <v>31</v>
      </c>
      <c r="BX13" s="2"/>
      <c r="BY13" s="2"/>
      <c r="BZ13" s="2">
        <v>25</v>
      </c>
      <c r="CA13" s="1"/>
      <c r="CB13" s="2"/>
      <c r="CC13" s="2"/>
      <c r="CD13" s="2"/>
      <c r="CE13" s="2"/>
      <c r="CF13" s="1"/>
      <c r="CG13" s="2"/>
      <c r="CH13" s="2"/>
      <c r="CI13" s="2"/>
      <c r="CJ13" s="2"/>
      <c r="CK13" s="1"/>
      <c r="CL13" s="2"/>
      <c r="CM13" s="2"/>
      <c r="CN13" s="2"/>
      <c r="CO13" s="2"/>
    </row>
    <row r="14" spans="1:93" x14ac:dyDescent="0.25">
      <c r="A14" s="14">
        <v>4</v>
      </c>
      <c r="B14" s="17" t="s">
        <v>25</v>
      </c>
      <c r="C14" s="14">
        <v>1</v>
      </c>
      <c r="D14" s="14">
        <v>7</v>
      </c>
      <c r="E14" s="14">
        <v>13</v>
      </c>
      <c r="F14" s="17">
        <f t="shared" si="0"/>
        <v>-6</v>
      </c>
      <c r="G14" s="14"/>
      <c r="H14" s="14"/>
      <c r="I14" s="14"/>
      <c r="J14" s="17">
        <f t="shared" si="1"/>
        <v>0</v>
      </c>
      <c r="K14" s="14"/>
      <c r="L14" s="14"/>
      <c r="M14" s="14"/>
      <c r="N14" s="17">
        <f t="shared" si="2"/>
        <v>0</v>
      </c>
      <c r="O14" s="14"/>
      <c r="P14" s="14"/>
      <c r="Q14" s="14"/>
      <c r="R14" s="17">
        <f t="shared" si="3"/>
        <v>0</v>
      </c>
      <c r="S14" s="14"/>
      <c r="T14" s="14"/>
      <c r="U14" s="14"/>
      <c r="V14" s="17">
        <f t="shared" si="4"/>
        <v>0</v>
      </c>
      <c r="AZ14" s="2">
        <f>C14+G14+K14+O14+S14</f>
        <v>1</v>
      </c>
      <c r="BA14" s="2" cm="1">
        <f t="array" ref="BA14">SUMPRODUCT(($C$3:$V$3="PP")*($C13:$V15=13))</f>
        <v>0</v>
      </c>
      <c r="BB14" s="2" cm="1">
        <f t="array" ref="BB14">SUMPRODUCT(($C$3:$V$3="DIFF")*($C13:$V15))</f>
        <v>-6</v>
      </c>
      <c r="BC14" s="1"/>
      <c r="BD14" s="14">
        <f>IF(N($BN14)&gt;0,INDEX($BK$4:$BK$123,$BN14),"")</f>
        <v>4</v>
      </c>
      <c r="BE14" s="14" t="str">
        <f>IF(N($BN14)&gt;0,INDEX($B$4:$B$123,$BN14),"")</f>
        <v>I</v>
      </c>
      <c r="BF14" s="14">
        <f>IF(N($BN14)&gt;0,INDEX($AZ$4:$AZ$123,$BN14),"")</f>
        <v>1</v>
      </c>
      <c r="BG14" s="14">
        <f>IF(N($BN14)&gt;0,INDEX($BA$4:$BA$123,$BN14),"")</f>
        <v>1</v>
      </c>
      <c r="BH14" s="17">
        <f>IF(N($BN14)&gt;0,INDEX($BB$4:$BB$123,$BN14),"")</f>
        <v>11</v>
      </c>
      <c r="BI14" s="1"/>
      <c r="BJ14" s="2">
        <f>IF(AZ14&gt;0,AZ14*100000+BA14*1000+BB14+500,"")</f>
        <v>100494</v>
      </c>
      <c r="BK14" s="2">
        <f>IF(AZ14&gt;0,RANK(BJ14,$BJ$4:$BJ$123,0),"")</f>
        <v>28</v>
      </c>
      <c r="BL14" s="2">
        <f>IF(N(BK14)&gt;0,BK14+COUNTIF($BK$4:$BK13,BK14),"")</f>
        <v>28</v>
      </c>
      <c r="BM14" s="2">
        <f>INT(ROWS($BM$3:$BM14)/3)</f>
        <v>4</v>
      </c>
      <c r="BN14" s="2">
        <f>IFERROR(MATCH(BM14,$BL$4:$BL$123,0),"")</f>
        <v>26</v>
      </c>
      <c r="BO14" s="1"/>
      <c r="BP14" s="6">
        <f>IF(N($BN14)&gt;0,INDEX($A$4:$A$123,$BN14),"")</f>
        <v>9</v>
      </c>
      <c r="BR14" s="4">
        <v>2</v>
      </c>
      <c r="BS14" s="4">
        <v>13</v>
      </c>
      <c r="BT14" s="4">
        <v>4</v>
      </c>
      <c r="BU14" s="4">
        <v>36</v>
      </c>
      <c r="BW14" s="2">
        <v>8</v>
      </c>
      <c r="BX14" s="2"/>
      <c r="BY14" s="2"/>
      <c r="BZ14" s="2">
        <v>24</v>
      </c>
      <c r="CA14" s="1"/>
      <c r="CB14" s="2"/>
      <c r="CC14" s="2"/>
      <c r="CD14" s="2"/>
      <c r="CE14" s="2"/>
      <c r="CF14" s="1"/>
      <c r="CG14" s="2"/>
      <c r="CH14" s="2"/>
      <c r="CI14" s="2"/>
      <c r="CJ14" s="2"/>
      <c r="CK14" s="1"/>
      <c r="CL14" s="2"/>
      <c r="CM14" s="2"/>
      <c r="CN14" s="2"/>
      <c r="CO14" s="2"/>
    </row>
    <row r="15" spans="1:93" x14ac:dyDescent="0.25">
      <c r="A15" s="14"/>
      <c r="B15" s="17"/>
      <c r="C15" s="14"/>
      <c r="D15" s="14"/>
      <c r="E15" s="14"/>
      <c r="F15" s="17">
        <f t="shared" si="0"/>
        <v>0</v>
      </c>
      <c r="G15" s="14"/>
      <c r="H15" s="14"/>
      <c r="I15" s="14"/>
      <c r="J15" s="17">
        <f t="shared" si="1"/>
        <v>0</v>
      </c>
      <c r="K15" s="14"/>
      <c r="L15" s="14"/>
      <c r="M15" s="14"/>
      <c r="N15" s="17">
        <f t="shared" si="2"/>
        <v>0</v>
      </c>
      <c r="O15" s="14"/>
      <c r="P15" s="14"/>
      <c r="Q15" s="14"/>
      <c r="R15" s="17">
        <f t="shared" si="3"/>
        <v>0</v>
      </c>
      <c r="S15" s="14"/>
      <c r="T15" s="14"/>
      <c r="U15" s="14"/>
      <c r="V15" s="17">
        <f t="shared" si="4"/>
        <v>0</v>
      </c>
      <c r="AZ15" s="2"/>
      <c r="BA15" s="2"/>
      <c r="BB15" s="2"/>
      <c r="BC15" s="1"/>
      <c r="BD15" s="14"/>
      <c r="BE15" s="14"/>
      <c r="BF15" s="14"/>
      <c r="BG15" s="14"/>
      <c r="BH15" s="17"/>
      <c r="BI15" s="1"/>
      <c r="BJ15" s="2"/>
      <c r="BK15" s="2"/>
      <c r="BL15" s="2"/>
      <c r="BM15" s="2"/>
      <c r="BN15" s="2"/>
      <c r="BO15" s="1"/>
      <c r="BP15" s="6"/>
      <c r="BR15" s="4">
        <v>13</v>
      </c>
      <c r="BS15" s="4">
        <v>4</v>
      </c>
      <c r="BT15" s="4">
        <v>13</v>
      </c>
      <c r="BU15" s="4">
        <v>17</v>
      </c>
      <c r="BW15" s="2">
        <v>1</v>
      </c>
      <c r="BX15" s="2"/>
      <c r="BY15" s="2"/>
      <c r="BZ15" s="2">
        <v>40</v>
      </c>
      <c r="CA15" s="1"/>
      <c r="CB15" s="2"/>
      <c r="CC15" s="2"/>
      <c r="CD15" s="2"/>
      <c r="CE15" s="2"/>
      <c r="CF15" s="1"/>
      <c r="CG15" s="2"/>
      <c r="CH15" s="2"/>
      <c r="CI15" s="2"/>
      <c r="CJ15" s="2"/>
      <c r="CK15" s="1"/>
      <c r="CL15" s="2"/>
      <c r="CM15" s="2"/>
      <c r="CN15" s="2"/>
      <c r="CO15" s="2"/>
    </row>
    <row r="16" spans="1:93" x14ac:dyDescent="0.25">
      <c r="A16" s="14"/>
      <c r="B16" s="17"/>
      <c r="C16" s="14"/>
      <c r="D16" s="14"/>
      <c r="E16" s="14"/>
      <c r="F16" s="17">
        <f t="shared" si="0"/>
        <v>0</v>
      </c>
      <c r="G16" s="14"/>
      <c r="H16" s="14"/>
      <c r="I16" s="14"/>
      <c r="J16" s="17">
        <f t="shared" si="1"/>
        <v>0</v>
      </c>
      <c r="K16" s="14"/>
      <c r="L16" s="14"/>
      <c r="M16" s="14"/>
      <c r="N16" s="17">
        <f t="shared" si="2"/>
        <v>0</v>
      </c>
      <c r="O16" s="14"/>
      <c r="P16" s="14"/>
      <c r="Q16" s="14"/>
      <c r="R16" s="17">
        <f t="shared" si="3"/>
        <v>0</v>
      </c>
      <c r="S16" s="14"/>
      <c r="T16" s="14"/>
      <c r="U16" s="14"/>
      <c r="V16" s="17">
        <f t="shared" si="4"/>
        <v>0</v>
      </c>
      <c r="AZ16" s="2"/>
      <c r="BA16" s="2"/>
      <c r="BB16" s="2"/>
      <c r="BC16" s="1"/>
      <c r="BD16" s="14"/>
      <c r="BE16" s="14"/>
      <c r="BF16" s="14"/>
      <c r="BG16" s="14"/>
      <c r="BH16" s="17"/>
      <c r="BI16" s="1"/>
      <c r="BJ16" s="2"/>
      <c r="BK16" s="2"/>
      <c r="BL16" s="2"/>
      <c r="BM16" s="2"/>
      <c r="BN16" s="2"/>
      <c r="BO16" s="1"/>
      <c r="BP16" s="6"/>
      <c r="BR16" s="4">
        <v>10</v>
      </c>
      <c r="BS16" s="4">
        <v>13</v>
      </c>
      <c r="BT16" s="4">
        <v>6</v>
      </c>
      <c r="BU16" s="4">
        <v>12</v>
      </c>
      <c r="BW16" s="2">
        <v>22</v>
      </c>
      <c r="BX16" s="2"/>
      <c r="BY16" s="2"/>
      <c r="BZ16" s="2">
        <v>38</v>
      </c>
      <c r="CA16" s="1"/>
      <c r="CB16" s="2"/>
      <c r="CC16" s="2"/>
      <c r="CD16" s="2"/>
      <c r="CE16" s="2"/>
      <c r="CF16" s="1"/>
      <c r="CG16" s="2"/>
      <c r="CH16" s="2"/>
      <c r="CI16" s="2"/>
      <c r="CJ16" s="2"/>
      <c r="CK16" s="1"/>
      <c r="CL16" s="2"/>
      <c r="CM16" s="2"/>
      <c r="CN16" s="2"/>
      <c r="CO16" s="2"/>
    </row>
    <row r="17" spans="1:93" x14ac:dyDescent="0.25">
      <c r="A17" s="14">
        <v>5</v>
      </c>
      <c r="B17" s="17" t="s">
        <v>26</v>
      </c>
      <c r="C17" s="14">
        <v>1</v>
      </c>
      <c r="D17" s="14">
        <v>1</v>
      </c>
      <c r="E17" s="14">
        <v>13</v>
      </c>
      <c r="F17" s="17">
        <f t="shared" si="0"/>
        <v>-12</v>
      </c>
      <c r="G17" s="14"/>
      <c r="H17" s="14"/>
      <c r="I17" s="14"/>
      <c r="J17" s="17">
        <f t="shared" si="1"/>
        <v>0</v>
      </c>
      <c r="K17" s="14"/>
      <c r="L17" s="14"/>
      <c r="M17" s="14"/>
      <c r="N17" s="17">
        <f t="shared" si="2"/>
        <v>0</v>
      </c>
      <c r="O17" s="14"/>
      <c r="P17" s="14"/>
      <c r="Q17" s="14"/>
      <c r="R17" s="17">
        <f t="shared" si="3"/>
        <v>0</v>
      </c>
      <c r="S17" s="14"/>
      <c r="T17" s="14"/>
      <c r="U17" s="14"/>
      <c r="V17" s="17">
        <f t="shared" si="4"/>
        <v>0</v>
      </c>
      <c r="AZ17" s="2">
        <f>C17+G17+K17+O17+S17</f>
        <v>1</v>
      </c>
      <c r="BA17" s="2" cm="1">
        <f t="array" ref="BA17">SUMPRODUCT(($C$3:$V$3="PP")*($C16:$V18=13))</f>
        <v>0</v>
      </c>
      <c r="BB17" s="2" cm="1">
        <f t="array" ref="BB17">SUMPRODUCT(($C$3:$V$3="DIFF")*($C16:$V18))</f>
        <v>-12</v>
      </c>
      <c r="BC17" s="1"/>
      <c r="BD17" s="14">
        <f>IF(N($BN17)&gt;0,INDEX($BK$4:$BK$123,$BN17),"")</f>
        <v>4</v>
      </c>
      <c r="BE17" s="14" t="str">
        <f>IF(N($BN17)&gt;0,INDEX($B$4:$B$123,$BN17),"")</f>
        <v>K</v>
      </c>
      <c r="BF17" s="14">
        <f>IF(N($BN17)&gt;0,INDEX($AZ$4:$AZ$123,$BN17),"")</f>
        <v>1</v>
      </c>
      <c r="BG17" s="14">
        <f>IF(N($BN17)&gt;0,INDEX($BA$4:$BA$123,$BN17),"")</f>
        <v>1</v>
      </c>
      <c r="BH17" s="17">
        <f>IF(N($BN17)&gt;0,INDEX($BB$4:$BB$123,$BN17),"")</f>
        <v>11</v>
      </c>
      <c r="BI17" s="1"/>
      <c r="BJ17" s="2">
        <f>IF(AZ17&gt;0,AZ17*100000+BA17*1000+BB17+500,"")</f>
        <v>100488</v>
      </c>
      <c r="BK17" s="2">
        <f>IF(AZ17&gt;0,RANK(BJ17,$BJ$4:$BJ$123,0),"")</f>
        <v>38</v>
      </c>
      <c r="BL17" s="2">
        <f>IF(N(BK17)&gt;0,BK17+COUNTIF($BK$4:$BK16,BK17),"")</f>
        <v>38</v>
      </c>
      <c r="BM17" s="2">
        <f>INT(ROWS($BM$3:$BM17)/3)</f>
        <v>5</v>
      </c>
      <c r="BN17" s="2">
        <f>IFERROR(MATCH(BM17,$BL$4:$BL$123,0),"")</f>
        <v>32</v>
      </c>
      <c r="BO17" s="1"/>
      <c r="BP17" s="6">
        <f>IF(N($BN17)&gt;0,INDEX($A$4:$A$123,$BN17),"")</f>
        <v>11</v>
      </c>
      <c r="BR17" s="4">
        <v>28</v>
      </c>
      <c r="BS17" s="4">
        <v>8</v>
      </c>
      <c r="BT17" s="4">
        <v>13</v>
      </c>
      <c r="BU17" s="4">
        <v>39</v>
      </c>
      <c r="BW17" s="2">
        <v>35</v>
      </c>
      <c r="BX17" s="2"/>
      <c r="BY17" s="2"/>
      <c r="BZ17" s="2">
        <v>19</v>
      </c>
      <c r="CA17" s="1"/>
      <c r="CB17" s="2"/>
      <c r="CC17" s="2"/>
      <c r="CD17" s="2"/>
      <c r="CE17" s="2"/>
      <c r="CF17" s="1"/>
      <c r="CG17" s="2"/>
      <c r="CH17" s="2"/>
      <c r="CI17" s="2"/>
      <c r="CJ17" s="2"/>
      <c r="CK17" s="1"/>
      <c r="CL17" s="2"/>
      <c r="CM17" s="2"/>
      <c r="CN17" s="2"/>
      <c r="CO17" s="2"/>
    </row>
    <row r="18" spans="1:93" x14ac:dyDescent="0.25">
      <c r="A18" s="14"/>
      <c r="B18" s="17"/>
      <c r="C18" s="14"/>
      <c r="D18" s="14"/>
      <c r="E18" s="14"/>
      <c r="F18" s="17">
        <f t="shared" si="0"/>
        <v>0</v>
      </c>
      <c r="G18" s="14"/>
      <c r="H18" s="14"/>
      <c r="I18" s="14"/>
      <c r="J18" s="17">
        <f t="shared" si="1"/>
        <v>0</v>
      </c>
      <c r="K18" s="14"/>
      <c r="L18" s="14"/>
      <c r="M18" s="14"/>
      <c r="N18" s="17">
        <f t="shared" si="2"/>
        <v>0</v>
      </c>
      <c r="O18" s="14"/>
      <c r="P18" s="14"/>
      <c r="Q18" s="14"/>
      <c r="R18" s="17">
        <f t="shared" si="3"/>
        <v>0</v>
      </c>
      <c r="S18" s="14"/>
      <c r="T18" s="14"/>
      <c r="U18" s="14"/>
      <c r="V18" s="17">
        <f t="shared" si="4"/>
        <v>0</v>
      </c>
      <c r="AZ18" s="2"/>
      <c r="BA18" s="2"/>
      <c r="BB18" s="2"/>
      <c r="BC18" s="1"/>
      <c r="BD18" s="14"/>
      <c r="BE18" s="14"/>
      <c r="BF18" s="14"/>
      <c r="BG18" s="14"/>
      <c r="BH18" s="17"/>
      <c r="BI18" s="1"/>
      <c r="BJ18" s="2"/>
      <c r="BK18" s="2"/>
      <c r="BL18" s="2"/>
      <c r="BM18" s="2"/>
      <c r="BN18" s="2"/>
      <c r="BO18" s="1"/>
      <c r="BP18" s="6"/>
      <c r="BR18" s="4">
        <v>14</v>
      </c>
      <c r="BS18" s="4">
        <v>13</v>
      </c>
      <c r="BT18" s="4">
        <v>4</v>
      </c>
      <c r="BU18" s="4">
        <v>27</v>
      </c>
      <c r="BW18" s="2">
        <v>28</v>
      </c>
      <c r="BX18" s="2"/>
      <c r="BY18" s="2"/>
      <c r="BZ18" s="2">
        <v>4</v>
      </c>
      <c r="CA18" s="1"/>
      <c r="CB18" s="2"/>
      <c r="CC18" s="2"/>
      <c r="CD18" s="2"/>
      <c r="CE18" s="2"/>
      <c r="CF18" s="1"/>
      <c r="CG18" s="2"/>
      <c r="CH18" s="2"/>
      <c r="CI18" s="2"/>
      <c r="CJ18" s="2"/>
      <c r="CK18" s="1"/>
      <c r="CL18" s="2"/>
      <c r="CM18" s="2"/>
      <c r="CN18" s="2"/>
      <c r="CO18" s="2"/>
    </row>
    <row r="19" spans="1:93" x14ac:dyDescent="0.25">
      <c r="A19" s="14"/>
      <c r="B19" s="17"/>
      <c r="C19" s="14"/>
      <c r="D19" s="14"/>
      <c r="E19" s="14"/>
      <c r="F19" s="17">
        <f t="shared" si="0"/>
        <v>0</v>
      </c>
      <c r="G19" s="14"/>
      <c r="H19" s="14"/>
      <c r="I19" s="14"/>
      <c r="J19" s="17">
        <f t="shared" si="1"/>
        <v>0</v>
      </c>
      <c r="K19" s="14"/>
      <c r="L19" s="14"/>
      <c r="M19" s="14"/>
      <c r="N19" s="17">
        <f t="shared" si="2"/>
        <v>0</v>
      </c>
      <c r="O19" s="14"/>
      <c r="P19" s="14"/>
      <c r="Q19" s="14"/>
      <c r="R19" s="17">
        <f t="shared" si="3"/>
        <v>0</v>
      </c>
      <c r="S19" s="14"/>
      <c r="T19" s="14"/>
      <c r="U19" s="14"/>
      <c r="V19" s="17">
        <f t="shared" si="4"/>
        <v>0</v>
      </c>
      <c r="AZ19" s="2"/>
      <c r="BA19" s="2"/>
      <c r="BB19" s="2"/>
      <c r="BC19" s="1"/>
      <c r="BD19" s="14"/>
      <c r="BE19" s="14"/>
      <c r="BF19" s="14"/>
      <c r="BG19" s="14"/>
      <c r="BH19" s="17"/>
      <c r="BI19" s="1"/>
      <c r="BJ19" s="2"/>
      <c r="BK19" s="2"/>
      <c r="BL19" s="2"/>
      <c r="BM19" s="2"/>
      <c r="BN19" s="2"/>
      <c r="BO19" s="1"/>
      <c r="BP19" s="6"/>
      <c r="BR19" s="4">
        <v>16</v>
      </c>
      <c r="BS19" s="4">
        <v>6</v>
      </c>
      <c r="BT19" s="4">
        <v>13</v>
      </c>
      <c r="BU19" s="4">
        <v>34</v>
      </c>
      <c r="BW19" s="2">
        <v>12</v>
      </c>
      <c r="BX19" s="2"/>
      <c r="BY19" s="2"/>
      <c r="BZ19" s="2">
        <v>16</v>
      </c>
      <c r="CA19" s="1"/>
      <c r="CB19" s="2"/>
      <c r="CC19" s="2"/>
      <c r="CD19" s="2"/>
      <c r="CE19" s="2"/>
      <c r="CF19" s="1"/>
      <c r="CG19" s="2"/>
      <c r="CH19" s="2"/>
      <c r="CI19" s="2"/>
      <c r="CJ19" s="2"/>
      <c r="CK19" s="1"/>
      <c r="CL19" s="2"/>
      <c r="CM19" s="2"/>
      <c r="CN19" s="2"/>
      <c r="CO19" s="2"/>
    </row>
    <row r="20" spans="1:93" x14ac:dyDescent="0.25">
      <c r="A20" s="14">
        <v>6</v>
      </c>
      <c r="B20" s="17" t="s">
        <v>27</v>
      </c>
      <c r="C20" s="14">
        <v>1</v>
      </c>
      <c r="D20" s="14">
        <v>13</v>
      </c>
      <c r="E20" s="14">
        <v>0</v>
      </c>
      <c r="F20" s="17">
        <f t="shared" si="0"/>
        <v>13</v>
      </c>
      <c r="G20" s="14"/>
      <c r="H20" s="14"/>
      <c r="I20" s="14"/>
      <c r="J20" s="17">
        <f t="shared" si="1"/>
        <v>0</v>
      </c>
      <c r="K20" s="14"/>
      <c r="L20" s="14"/>
      <c r="M20" s="14"/>
      <c r="N20" s="17">
        <f t="shared" si="2"/>
        <v>0</v>
      </c>
      <c r="O20" s="14"/>
      <c r="P20" s="14"/>
      <c r="Q20" s="14"/>
      <c r="R20" s="17">
        <f t="shared" si="3"/>
        <v>0</v>
      </c>
      <c r="S20" s="14"/>
      <c r="T20" s="14"/>
      <c r="U20" s="14"/>
      <c r="V20" s="17">
        <f t="shared" si="4"/>
        <v>0</v>
      </c>
      <c r="AZ20" s="2">
        <f>C20+G20+K20+O20+S20</f>
        <v>1</v>
      </c>
      <c r="BA20" s="2" cm="1">
        <f t="array" ref="BA20">SUMPRODUCT(($C$3:$V$3="PP")*($C19:$V21=13))</f>
        <v>1</v>
      </c>
      <c r="BB20" s="2" cm="1">
        <f t="array" ref="BB20">SUMPRODUCT(($C$3:$V$3="DIFF")*($C19:$V21))</f>
        <v>13</v>
      </c>
      <c r="BC20" s="1"/>
      <c r="BD20" s="14">
        <f>IF(N($BN20)&gt;0,INDEX($BK$4:$BK$123,$BN20),"")</f>
        <v>6</v>
      </c>
      <c r="BE20" s="14" t="str">
        <f>IF(N($BN20)&gt;0,INDEX($B$4:$B$123,$BN20),"")</f>
        <v>B</v>
      </c>
      <c r="BF20" s="14">
        <f>IF(N($BN20)&gt;0,INDEX($AZ$4:$AZ$123,$BN20),"")</f>
        <v>1</v>
      </c>
      <c r="BG20" s="14">
        <f>IF(N($BN20)&gt;0,INDEX($BA$4:$BA$123,$BN20),"")</f>
        <v>1</v>
      </c>
      <c r="BH20" s="17">
        <f>IF(N($BN20)&gt;0,INDEX($BB$4:$BB$123,$BN20),"")</f>
        <v>9</v>
      </c>
      <c r="BI20" s="1"/>
      <c r="BJ20" s="2">
        <f>IF(AZ20&gt;0,AZ20*100000+BA20*1000+BB20+500,"")</f>
        <v>101513</v>
      </c>
      <c r="BK20" s="2">
        <f>IF(AZ20&gt;0,RANK(BJ20,$BJ$4:$BJ$123,0),"")</f>
        <v>1</v>
      </c>
      <c r="BL20" s="2">
        <f>IF(N(BK20)&gt;0,BK20+COUNTIF($BK$4:$BK19,BK20),"")</f>
        <v>1</v>
      </c>
      <c r="BM20" s="2">
        <f>INT(ROWS($BM$3:$BM20)/3)</f>
        <v>6</v>
      </c>
      <c r="BN20" s="2">
        <f>IFERROR(MATCH(BM20,$BL$4:$BL$123,0),"")</f>
        <v>5</v>
      </c>
      <c r="BO20" s="1"/>
      <c r="BP20" s="6">
        <f>IF(N($BN20)&gt;0,INDEX($A$4:$A$123,$BN20),"")</f>
        <v>2</v>
      </c>
      <c r="BR20" s="4">
        <v>31</v>
      </c>
      <c r="BS20" s="4">
        <v>13</v>
      </c>
      <c r="BT20" s="4">
        <v>10</v>
      </c>
      <c r="BU20" s="4">
        <v>38</v>
      </c>
      <c r="BW20" s="2">
        <v>26</v>
      </c>
      <c r="BX20" s="2"/>
      <c r="BY20" s="2"/>
      <c r="BZ20" s="2">
        <v>30</v>
      </c>
      <c r="CA20" s="1"/>
      <c r="CB20" s="2"/>
      <c r="CC20" s="2"/>
      <c r="CD20" s="2"/>
      <c r="CE20" s="2"/>
      <c r="CF20" s="1"/>
      <c r="CG20" s="2"/>
      <c r="CH20" s="2"/>
      <c r="CI20" s="2"/>
      <c r="CJ20" s="2"/>
      <c r="CK20" s="1"/>
      <c r="CL20" s="2"/>
      <c r="CM20" s="2"/>
      <c r="CN20" s="2"/>
      <c r="CO20" s="2"/>
    </row>
    <row r="21" spans="1:93" x14ac:dyDescent="0.25">
      <c r="A21" s="14"/>
      <c r="B21" s="17"/>
      <c r="C21" s="14"/>
      <c r="D21" s="14"/>
      <c r="E21" s="14"/>
      <c r="F21" s="17">
        <f t="shared" si="0"/>
        <v>0</v>
      </c>
      <c r="G21" s="14"/>
      <c r="H21" s="14"/>
      <c r="I21" s="14"/>
      <c r="J21" s="17">
        <f t="shared" si="1"/>
        <v>0</v>
      </c>
      <c r="K21" s="14"/>
      <c r="L21" s="14"/>
      <c r="M21" s="14"/>
      <c r="N21" s="17">
        <f t="shared" si="2"/>
        <v>0</v>
      </c>
      <c r="O21" s="14"/>
      <c r="P21" s="14"/>
      <c r="Q21" s="14"/>
      <c r="R21" s="17">
        <f t="shared" si="3"/>
        <v>0</v>
      </c>
      <c r="S21" s="14"/>
      <c r="T21" s="14"/>
      <c r="U21" s="14"/>
      <c r="V21" s="17">
        <f t="shared" si="4"/>
        <v>0</v>
      </c>
      <c r="AZ21" s="2"/>
      <c r="BA21" s="2"/>
      <c r="BB21" s="2"/>
      <c r="BC21" s="1"/>
      <c r="BD21" s="14"/>
      <c r="BE21" s="14"/>
      <c r="BF21" s="14"/>
      <c r="BG21" s="14"/>
      <c r="BH21" s="17"/>
      <c r="BI21" s="1"/>
      <c r="BJ21" s="2"/>
      <c r="BK21" s="2"/>
      <c r="BL21" s="2"/>
      <c r="BM21" s="2"/>
      <c r="BN21" s="2"/>
      <c r="BO21" s="1"/>
      <c r="BP21" s="6"/>
      <c r="BR21" s="4">
        <v>7</v>
      </c>
      <c r="BS21" s="4">
        <v>13</v>
      </c>
      <c r="BT21" s="4">
        <v>1</v>
      </c>
      <c r="BU21" s="4">
        <v>15</v>
      </c>
      <c r="BW21" s="2">
        <v>13</v>
      </c>
      <c r="BX21" s="2"/>
      <c r="BY21" s="2"/>
      <c r="BZ21" s="2">
        <v>27</v>
      </c>
      <c r="CA21" s="1"/>
      <c r="CB21" s="2"/>
      <c r="CC21" s="2"/>
      <c r="CD21" s="2"/>
      <c r="CE21" s="2"/>
      <c r="CF21" s="1"/>
      <c r="CG21" s="2"/>
      <c r="CH21" s="2"/>
      <c r="CI21" s="2"/>
      <c r="CJ21" s="2"/>
      <c r="CK21" s="1"/>
      <c r="CL21" s="2"/>
      <c r="CM21" s="2"/>
      <c r="CN21" s="2"/>
      <c r="CO21" s="2"/>
    </row>
    <row r="22" spans="1:93" x14ac:dyDescent="0.25">
      <c r="A22" s="14"/>
      <c r="B22" s="17"/>
      <c r="C22" s="14"/>
      <c r="D22" s="14"/>
      <c r="E22" s="14"/>
      <c r="F22" s="17">
        <f t="shared" si="0"/>
        <v>0</v>
      </c>
      <c r="G22" s="14"/>
      <c r="H22" s="14"/>
      <c r="I22" s="14"/>
      <c r="J22" s="17">
        <f t="shared" si="1"/>
        <v>0</v>
      </c>
      <c r="K22" s="14"/>
      <c r="L22" s="14"/>
      <c r="M22" s="14"/>
      <c r="N22" s="17">
        <f t="shared" si="2"/>
        <v>0</v>
      </c>
      <c r="O22" s="14"/>
      <c r="P22" s="14"/>
      <c r="Q22" s="14"/>
      <c r="R22" s="17">
        <f t="shared" si="3"/>
        <v>0</v>
      </c>
      <c r="S22" s="14"/>
      <c r="T22" s="14"/>
      <c r="U22" s="14"/>
      <c r="V22" s="17">
        <f t="shared" si="4"/>
        <v>0</v>
      </c>
      <c r="AZ22" s="2"/>
      <c r="BA22" s="2"/>
      <c r="BB22" s="2"/>
      <c r="BC22" s="1"/>
      <c r="BD22" s="14"/>
      <c r="BE22" s="14"/>
      <c r="BF22" s="14"/>
      <c r="BG22" s="14"/>
      <c r="BH22" s="17"/>
      <c r="BI22" s="1"/>
      <c r="BJ22" s="2"/>
      <c r="BK22" s="2"/>
      <c r="BL22" s="2"/>
      <c r="BM22" s="2"/>
      <c r="BN22" s="2"/>
      <c r="BO22" s="1"/>
      <c r="BP22" s="6"/>
      <c r="BR22" s="4">
        <v>20</v>
      </c>
      <c r="BS22" s="4">
        <v>13</v>
      </c>
      <c r="BT22" s="4">
        <v>5</v>
      </c>
      <c r="BU22" s="4">
        <v>30</v>
      </c>
      <c r="BW22" s="2">
        <v>36</v>
      </c>
      <c r="BX22" s="2"/>
      <c r="BY22" s="2"/>
      <c r="BZ22" s="2">
        <v>21</v>
      </c>
      <c r="CA22" s="1"/>
      <c r="CB22" s="2"/>
      <c r="CC22" s="2"/>
      <c r="CD22" s="2"/>
      <c r="CE22" s="2"/>
      <c r="CF22" s="1"/>
      <c r="CG22" s="2"/>
      <c r="CH22" s="2"/>
      <c r="CI22" s="2"/>
      <c r="CJ22" s="2"/>
      <c r="CK22" s="1"/>
      <c r="CL22" s="2"/>
      <c r="CM22" s="2"/>
      <c r="CN22" s="2"/>
      <c r="CO22" s="2"/>
    </row>
    <row r="23" spans="1:93" x14ac:dyDescent="0.25">
      <c r="A23" s="14">
        <v>7</v>
      </c>
      <c r="B23" s="17" t="s">
        <v>28</v>
      </c>
      <c r="C23" s="14">
        <v>1</v>
      </c>
      <c r="D23" s="14">
        <v>13</v>
      </c>
      <c r="E23" s="14">
        <v>1</v>
      </c>
      <c r="F23" s="17">
        <f t="shared" si="0"/>
        <v>12</v>
      </c>
      <c r="G23" s="14"/>
      <c r="H23" s="14"/>
      <c r="I23" s="14"/>
      <c r="J23" s="17">
        <f t="shared" si="1"/>
        <v>0</v>
      </c>
      <c r="K23" s="14"/>
      <c r="L23" s="14"/>
      <c r="M23" s="14"/>
      <c r="N23" s="17">
        <f t="shared" si="2"/>
        <v>0</v>
      </c>
      <c r="O23" s="14"/>
      <c r="P23" s="14"/>
      <c r="Q23" s="14"/>
      <c r="R23" s="17">
        <f t="shared" si="3"/>
        <v>0</v>
      </c>
      <c r="S23" s="14"/>
      <c r="T23" s="14"/>
      <c r="U23" s="14"/>
      <c r="V23" s="17">
        <f t="shared" si="4"/>
        <v>0</v>
      </c>
      <c r="AZ23" s="2">
        <f>C23+G23+K23+O23+S23</f>
        <v>1</v>
      </c>
      <c r="BA23" s="2" cm="1">
        <f t="array" ref="BA23">SUMPRODUCT(($C$3:$V$3="PP")*($C22:$V24=13))</f>
        <v>1</v>
      </c>
      <c r="BB23" s="2" cm="1">
        <f t="array" ref="BB23">SUMPRODUCT(($C$3:$V$3="DIFF")*($C22:$V24))</f>
        <v>12</v>
      </c>
      <c r="BC23" s="1"/>
      <c r="BD23" s="14">
        <f>IF(N($BN23)&gt;0,INDEX($BK$4:$BK$123,$BN23),"")</f>
        <v>6</v>
      </c>
      <c r="BE23" s="14" t="str">
        <f>IF(N($BN23)&gt;0,INDEX($B$4:$B$123,$BN23),"")</f>
        <v>N</v>
      </c>
      <c r="BF23" s="14">
        <f>IF(N($BN23)&gt;0,INDEX($AZ$4:$AZ$123,$BN23),"")</f>
        <v>1</v>
      </c>
      <c r="BG23" s="14">
        <f>IF(N($BN23)&gt;0,INDEX($BA$4:$BA$123,$BN23),"")</f>
        <v>1</v>
      </c>
      <c r="BH23" s="17">
        <f>IF(N($BN23)&gt;0,INDEX($BB$4:$BB$123,$BN23),"")</f>
        <v>9</v>
      </c>
      <c r="BI23" s="1"/>
      <c r="BJ23" s="2">
        <f>IF(AZ23&gt;0,AZ23*100000+BA23*1000+BB23+500,"")</f>
        <v>101512</v>
      </c>
      <c r="BK23" s="2">
        <f>IF(AZ23&gt;0,RANK(BJ23,$BJ$4:$BJ$123,0),"")</f>
        <v>2</v>
      </c>
      <c r="BL23" s="2">
        <f>IF(N(BK23)&gt;0,BK23+COUNTIF($BK$4:$BK22,BK23),"")</f>
        <v>2</v>
      </c>
      <c r="BM23" s="2">
        <f>INT(ROWS($BM$3:$BM23)/3)</f>
        <v>7</v>
      </c>
      <c r="BN23" s="2">
        <f>IFERROR(MATCH(BM23,$BL$4:$BL$123,0),"")</f>
        <v>41</v>
      </c>
      <c r="BO23" s="1"/>
      <c r="BP23" s="6">
        <f>IF(N($BN23)&gt;0,INDEX($A$4:$A$123,$BN23),"")</f>
        <v>14</v>
      </c>
      <c r="BR23" s="4">
        <v>1</v>
      </c>
      <c r="BS23" s="4">
        <v>12</v>
      </c>
      <c r="BT23" s="4">
        <v>13</v>
      </c>
      <c r="BU23" s="4">
        <v>8</v>
      </c>
      <c r="BW23" s="2">
        <v>37</v>
      </c>
      <c r="BX23" s="2"/>
      <c r="BY23" s="2"/>
      <c r="BZ23" s="2">
        <v>5</v>
      </c>
      <c r="CA23" s="1"/>
      <c r="CB23" s="2"/>
      <c r="CC23" s="2"/>
      <c r="CD23" s="2"/>
      <c r="CE23" s="2"/>
      <c r="CF23" s="1"/>
      <c r="CG23" s="2"/>
      <c r="CH23" s="2"/>
      <c r="CI23" s="2"/>
      <c r="CJ23" s="2"/>
      <c r="CK23" s="1"/>
      <c r="CL23" s="2"/>
      <c r="CM23" s="2"/>
      <c r="CN23" s="2"/>
      <c r="CO23" s="2"/>
    </row>
    <row r="24" spans="1:93" x14ac:dyDescent="0.25">
      <c r="A24" s="14"/>
      <c r="B24" s="17"/>
      <c r="C24" s="14"/>
      <c r="D24" s="14"/>
      <c r="E24" s="14"/>
      <c r="F24" s="17">
        <f t="shared" si="0"/>
        <v>0</v>
      </c>
      <c r="G24" s="14"/>
      <c r="H24" s="14"/>
      <c r="I24" s="14"/>
      <c r="J24" s="17">
        <f t="shared" si="1"/>
        <v>0</v>
      </c>
      <c r="K24" s="14"/>
      <c r="L24" s="14"/>
      <c r="M24" s="14"/>
      <c r="N24" s="17">
        <f t="shared" si="2"/>
        <v>0</v>
      </c>
      <c r="O24" s="14"/>
      <c r="P24" s="14"/>
      <c r="Q24" s="14"/>
      <c r="R24" s="17">
        <f t="shared" si="3"/>
        <v>0</v>
      </c>
      <c r="S24" s="14"/>
      <c r="T24" s="14"/>
      <c r="U24" s="14"/>
      <c r="V24" s="17">
        <f t="shared" si="4"/>
        <v>0</v>
      </c>
      <c r="AZ24" s="2"/>
      <c r="BA24" s="2"/>
      <c r="BB24" s="2"/>
      <c r="BC24" s="1"/>
      <c r="BD24" s="14"/>
      <c r="BE24" s="14"/>
      <c r="BF24" s="14"/>
      <c r="BG24" s="14"/>
      <c r="BH24" s="17"/>
      <c r="BI24" s="1"/>
      <c r="BJ24" s="2"/>
      <c r="BK24" s="2"/>
      <c r="BL24" s="2"/>
      <c r="BM24" s="2"/>
      <c r="BN24" s="2"/>
      <c r="BO24" s="1"/>
      <c r="BP24" s="6"/>
      <c r="BR24" s="4">
        <v>6</v>
      </c>
      <c r="BS24" s="4">
        <v>13</v>
      </c>
      <c r="BT24" s="4">
        <v>0</v>
      </c>
      <c r="BU24" s="4">
        <v>33</v>
      </c>
      <c r="BW24" s="2">
        <v>15</v>
      </c>
      <c r="BX24" s="2"/>
      <c r="BY24" s="2"/>
      <c r="BZ24" s="2">
        <v>33</v>
      </c>
      <c r="CA24" s="1"/>
      <c r="CB24" s="2"/>
      <c r="CC24" s="2"/>
      <c r="CD24" s="2"/>
      <c r="CE24" s="2"/>
      <c r="CF24" s="1"/>
      <c r="CG24" s="2"/>
      <c r="CH24" s="2"/>
      <c r="CI24" s="2"/>
      <c r="CJ24" s="2"/>
      <c r="CK24" s="1"/>
      <c r="CL24" s="2"/>
      <c r="CM24" s="2"/>
      <c r="CN24" s="2"/>
      <c r="CO24" s="2"/>
    </row>
    <row r="25" spans="1:93" x14ac:dyDescent="0.25">
      <c r="A25" s="14"/>
      <c r="B25" s="17"/>
      <c r="C25" s="14"/>
      <c r="D25" s="14"/>
      <c r="E25" s="14"/>
      <c r="F25" s="17">
        <f t="shared" si="0"/>
        <v>0</v>
      </c>
      <c r="G25" s="14"/>
      <c r="H25" s="14"/>
      <c r="I25" s="14"/>
      <c r="J25" s="17">
        <f t="shared" si="1"/>
        <v>0</v>
      </c>
      <c r="K25" s="14"/>
      <c r="L25" s="14"/>
      <c r="M25" s="14"/>
      <c r="N25" s="17">
        <f t="shared" si="2"/>
        <v>0</v>
      </c>
      <c r="O25" s="14"/>
      <c r="P25" s="14"/>
      <c r="Q25" s="14"/>
      <c r="R25" s="17">
        <f t="shared" si="3"/>
        <v>0</v>
      </c>
      <c r="S25" s="14"/>
      <c r="T25" s="14"/>
      <c r="U25" s="14"/>
      <c r="V25" s="17">
        <f t="shared" si="4"/>
        <v>0</v>
      </c>
      <c r="AZ25" s="2"/>
      <c r="BA25" s="2"/>
      <c r="BB25" s="2"/>
      <c r="BC25" s="1"/>
      <c r="BD25" s="14"/>
      <c r="BE25" s="14"/>
      <c r="BF25" s="14"/>
      <c r="BG25" s="14"/>
      <c r="BH25" s="17"/>
      <c r="BI25" s="1"/>
      <c r="BJ25" s="2"/>
      <c r="BK25" s="2"/>
      <c r="BL25" s="2"/>
      <c r="BM25" s="2"/>
      <c r="BN25" s="2"/>
      <c r="BO25" s="1"/>
      <c r="BP25" s="6"/>
    </row>
    <row r="26" spans="1:93" x14ac:dyDescent="0.25">
      <c r="A26" s="14">
        <v>8</v>
      </c>
      <c r="B26" s="17" t="s">
        <v>29</v>
      </c>
      <c r="C26" s="14">
        <v>1</v>
      </c>
      <c r="D26" s="14">
        <v>13</v>
      </c>
      <c r="E26" s="14">
        <v>12</v>
      </c>
      <c r="F26" s="17">
        <f t="shared" si="0"/>
        <v>1</v>
      </c>
      <c r="G26" s="14"/>
      <c r="H26" s="14"/>
      <c r="I26" s="14"/>
      <c r="J26" s="17">
        <f t="shared" si="1"/>
        <v>0</v>
      </c>
      <c r="K26" s="14"/>
      <c r="L26" s="14"/>
      <c r="M26" s="14"/>
      <c r="N26" s="17">
        <f t="shared" si="2"/>
        <v>0</v>
      </c>
      <c r="O26" s="14"/>
      <c r="P26" s="14"/>
      <c r="Q26" s="14"/>
      <c r="R26" s="17">
        <f t="shared" si="3"/>
        <v>0</v>
      </c>
      <c r="S26" s="14"/>
      <c r="T26" s="14"/>
      <c r="U26" s="14"/>
      <c r="V26" s="17">
        <f t="shared" si="4"/>
        <v>0</v>
      </c>
      <c r="AZ26" s="2">
        <f>C26+G26+K26+O26+S26</f>
        <v>1</v>
      </c>
      <c r="BA26" s="2" cm="1">
        <f t="array" ref="BA26">SUMPRODUCT(($C$3:$V$3="PP")*($C25:$V27=13))</f>
        <v>1</v>
      </c>
      <c r="BB26" s="2" cm="1">
        <f t="array" ref="BB26">SUMPRODUCT(($C$3:$V$3="DIFF")*($C25:$V27))</f>
        <v>1</v>
      </c>
      <c r="BC26" s="1"/>
      <c r="BD26" s="14">
        <f>IF(N($BN26)&gt;0,INDEX($BK$4:$BK$123,$BN26),"")</f>
        <v>6</v>
      </c>
      <c r="BE26" s="14" t="str">
        <f>IF(N($BN26)&gt;0,INDEX($B$4:$B$123,$BN26),"")</f>
        <v>Q</v>
      </c>
      <c r="BF26" s="14">
        <f>IF(N($BN26)&gt;0,INDEX($AZ$4:$AZ$123,$BN26),"")</f>
        <v>1</v>
      </c>
      <c r="BG26" s="14">
        <f>IF(N($BN26)&gt;0,INDEX($BA$4:$BA$123,$BN26),"")</f>
        <v>1</v>
      </c>
      <c r="BH26" s="17">
        <f>IF(N($BN26)&gt;0,INDEX($BB$4:$BB$123,$BN26),"")</f>
        <v>9</v>
      </c>
      <c r="BI26" s="1"/>
      <c r="BJ26" s="2">
        <f>IF(AZ26&gt;0,AZ26*100000+BA26*1000+BB26+500,"")</f>
        <v>101501</v>
      </c>
      <c r="BK26" s="2">
        <f>IF(AZ26&gt;0,RANK(BJ26,$BJ$4:$BJ$123,0),"")</f>
        <v>19</v>
      </c>
      <c r="BL26" s="2">
        <f>IF(N(BK26)&gt;0,BK26+COUNTIF($BK$4:$BK25,BK26),"")</f>
        <v>19</v>
      </c>
      <c r="BM26" s="2">
        <f>INT(ROWS($BM$3:$BM26)/3)</f>
        <v>8</v>
      </c>
      <c r="BN26" s="2">
        <f>IFERROR(MATCH(BM26,$BL$4:$BL$123,0),"")</f>
        <v>50</v>
      </c>
      <c r="BO26" s="1"/>
      <c r="BP26" s="6">
        <f>IF(N($BN26)&gt;0,INDEX($A$4:$A$123,$BN26),"")</f>
        <v>17</v>
      </c>
    </row>
    <row r="27" spans="1:93" x14ac:dyDescent="0.25">
      <c r="A27" s="14"/>
      <c r="B27" s="17"/>
      <c r="C27" s="14"/>
      <c r="D27" s="14"/>
      <c r="E27" s="14"/>
      <c r="F27" s="17">
        <f t="shared" si="0"/>
        <v>0</v>
      </c>
      <c r="G27" s="14"/>
      <c r="H27" s="14"/>
      <c r="I27" s="14"/>
      <c r="J27" s="17">
        <f t="shared" si="1"/>
        <v>0</v>
      </c>
      <c r="K27" s="14"/>
      <c r="L27" s="14"/>
      <c r="M27" s="14"/>
      <c r="N27" s="17">
        <f t="shared" si="2"/>
        <v>0</v>
      </c>
      <c r="O27" s="14"/>
      <c r="P27" s="14"/>
      <c r="Q27" s="14"/>
      <c r="R27" s="17">
        <f t="shared" si="3"/>
        <v>0</v>
      </c>
      <c r="S27" s="14"/>
      <c r="T27" s="14"/>
      <c r="U27" s="14"/>
      <c r="V27" s="17">
        <f t="shared" si="4"/>
        <v>0</v>
      </c>
      <c r="AZ27" s="2"/>
      <c r="BA27" s="2"/>
      <c r="BB27" s="2"/>
      <c r="BC27" s="1"/>
      <c r="BD27" s="14"/>
      <c r="BE27" s="14"/>
      <c r="BF27" s="14"/>
      <c r="BG27" s="14"/>
      <c r="BH27" s="17"/>
      <c r="BI27" s="1"/>
      <c r="BJ27" s="2"/>
      <c r="BK27" s="2"/>
      <c r="BL27" s="2"/>
      <c r="BM27" s="2"/>
      <c r="BN27" s="2"/>
      <c r="BO27" s="1"/>
      <c r="BP27" s="6"/>
    </row>
    <row r="28" spans="1:93" x14ac:dyDescent="0.25">
      <c r="A28" s="14"/>
      <c r="B28" s="17"/>
      <c r="C28" s="14"/>
      <c r="D28" s="14"/>
      <c r="E28" s="14"/>
      <c r="F28" s="17">
        <f t="shared" si="0"/>
        <v>0</v>
      </c>
      <c r="G28" s="14"/>
      <c r="H28" s="14"/>
      <c r="I28" s="14"/>
      <c r="J28" s="17">
        <f t="shared" si="1"/>
        <v>0</v>
      </c>
      <c r="K28" s="14"/>
      <c r="L28" s="14"/>
      <c r="M28" s="14"/>
      <c r="N28" s="17">
        <f t="shared" si="2"/>
        <v>0</v>
      </c>
      <c r="O28" s="14"/>
      <c r="P28" s="14"/>
      <c r="Q28" s="14"/>
      <c r="R28" s="17">
        <f t="shared" si="3"/>
        <v>0</v>
      </c>
      <c r="S28" s="14"/>
      <c r="T28" s="14"/>
      <c r="U28" s="14"/>
      <c r="V28" s="17">
        <f t="shared" si="4"/>
        <v>0</v>
      </c>
      <c r="AZ28" s="2"/>
      <c r="BA28" s="2"/>
      <c r="BB28" s="2"/>
      <c r="BC28" s="1"/>
      <c r="BD28" s="14"/>
      <c r="BE28" s="14"/>
      <c r="BF28" s="14"/>
      <c r="BG28" s="14"/>
      <c r="BH28" s="17"/>
      <c r="BI28" s="1"/>
      <c r="BJ28" s="2"/>
      <c r="BK28" s="2"/>
      <c r="BL28" s="2"/>
      <c r="BM28" s="2"/>
      <c r="BN28" s="2"/>
      <c r="BO28" s="1"/>
      <c r="BP28" s="6"/>
    </row>
    <row r="29" spans="1:93" x14ac:dyDescent="0.25">
      <c r="A29" s="14">
        <v>9</v>
      </c>
      <c r="B29" s="17" t="s">
        <v>30</v>
      </c>
      <c r="C29" s="14">
        <v>1</v>
      </c>
      <c r="D29" s="14">
        <v>13</v>
      </c>
      <c r="E29" s="14">
        <v>2</v>
      </c>
      <c r="F29" s="17">
        <f t="shared" si="0"/>
        <v>11</v>
      </c>
      <c r="G29" s="14"/>
      <c r="H29" s="14"/>
      <c r="I29" s="14"/>
      <c r="J29" s="17">
        <f t="shared" si="1"/>
        <v>0</v>
      </c>
      <c r="K29" s="14"/>
      <c r="L29" s="14"/>
      <c r="M29" s="14"/>
      <c r="N29" s="17">
        <f t="shared" si="2"/>
        <v>0</v>
      </c>
      <c r="O29" s="14"/>
      <c r="P29" s="14"/>
      <c r="Q29" s="14"/>
      <c r="R29" s="17">
        <f t="shared" si="3"/>
        <v>0</v>
      </c>
      <c r="S29" s="14"/>
      <c r="T29" s="14"/>
      <c r="U29" s="14"/>
      <c r="V29" s="17">
        <f t="shared" si="4"/>
        <v>0</v>
      </c>
      <c r="AZ29" s="2">
        <f>C29+G29+K29+O29+S29</f>
        <v>1</v>
      </c>
      <c r="BA29" s="2" cm="1">
        <f t="array" ref="BA29">SUMPRODUCT(($C$3:$V$3="PP")*($C28:$V30=13))</f>
        <v>1</v>
      </c>
      <c r="BB29" s="2" cm="1">
        <f t="array" ref="BB29">SUMPRODUCT(($C$3:$V$3="DIFF")*($C28:$V30))</f>
        <v>11</v>
      </c>
      <c r="BC29" s="1"/>
      <c r="BD29" s="14">
        <f>IF(N($BN29)&gt;0,INDEX($BK$4:$BK$123,$BN29),"")</f>
        <v>9</v>
      </c>
      <c r="BE29" s="14" t="str">
        <f>IF(N($BN29)&gt;0,INDEX($B$4:$B$123,$BN29),"")</f>
        <v>T</v>
      </c>
      <c r="BF29" s="14">
        <f>IF(N($BN29)&gt;0,INDEX($AZ$4:$AZ$123,$BN29),"")</f>
        <v>1</v>
      </c>
      <c r="BG29" s="14">
        <f>IF(N($BN29)&gt;0,INDEX($BA$4:$BA$123,$BN29),"")</f>
        <v>1</v>
      </c>
      <c r="BH29" s="17">
        <f>IF(N($BN29)&gt;0,INDEX($BB$4:$BB$123,$BN29),"")</f>
        <v>8</v>
      </c>
      <c r="BI29" s="1"/>
      <c r="BJ29" s="2">
        <f>IF(AZ29&gt;0,AZ29*100000+BA29*1000+BB29+500,"")</f>
        <v>101511</v>
      </c>
      <c r="BK29" s="2">
        <f>IF(AZ29&gt;0,RANK(BJ29,$BJ$4:$BJ$123,0),"")</f>
        <v>4</v>
      </c>
      <c r="BL29" s="2">
        <f>IF(N(BK29)&gt;0,BK29+COUNTIF($BK$4:$BK28,BK29),"")</f>
        <v>4</v>
      </c>
      <c r="BM29" s="2">
        <f>INT(ROWS($BM$3:$BM29)/3)</f>
        <v>9</v>
      </c>
      <c r="BN29" s="2">
        <f>IFERROR(MATCH(BM29,$BL$4:$BL$123,0),"")</f>
        <v>59</v>
      </c>
      <c r="BO29" s="1"/>
      <c r="BP29" s="6">
        <f>IF(N($BN29)&gt;0,INDEX($A$4:$A$123,$BN29),"")</f>
        <v>20</v>
      </c>
    </row>
    <row r="30" spans="1:93" x14ac:dyDescent="0.25">
      <c r="A30" s="14"/>
      <c r="B30" s="17"/>
      <c r="C30" s="14"/>
      <c r="D30" s="14"/>
      <c r="E30" s="14"/>
      <c r="F30" s="17">
        <f t="shared" si="0"/>
        <v>0</v>
      </c>
      <c r="G30" s="14"/>
      <c r="H30" s="14"/>
      <c r="I30" s="14"/>
      <c r="J30" s="17">
        <f t="shared" si="1"/>
        <v>0</v>
      </c>
      <c r="K30" s="14"/>
      <c r="L30" s="14"/>
      <c r="M30" s="14"/>
      <c r="N30" s="17">
        <f t="shared" si="2"/>
        <v>0</v>
      </c>
      <c r="O30" s="14"/>
      <c r="P30" s="14"/>
      <c r="Q30" s="14"/>
      <c r="R30" s="17">
        <f t="shared" si="3"/>
        <v>0</v>
      </c>
      <c r="S30" s="14"/>
      <c r="T30" s="14"/>
      <c r="U30" s="14"/>
      <c r="V30" s="17">
        <f t="shared" si="4"/>
        <v>0</v>
      </c>
      <c r="AZ30" s="2"/>
      <c r="BA30" s="2"/>
      <c r="BB30" s="2"/>
      <c r="BC30" s="1"/>
      <c r="BD30" s="14"/>
      <c r="BE30" s="14"/>
      <c r="BF30" s="14"/>
      <c r="BG30" s="14"/>
      <c r="BH30" s="17"/>
      <c r="BI30" s="1"/>
      <c r="BJ30" s="2"/>
      <c r="BK30" s="2"/>
      <c r="BL30" s="2"/>
      <c r="BM30" s="2"/>
      <c r="BN30" s="2"/>
      <c r="BO30" s="1"/>
      <c r="BP30" s="6"/>
    </row>
    <row r="31" spans="1:93" x14ac:dyDescent="0.25">
      <c r="A31" s="14"/>
      <c r="B31" s="17"/>
      <c r="C31" s="14"/>
      <c r="D31" s="14"/>
      <c r="E31" s="14"/>
      <c r="F31" s="17">
        <f t="shared" si="0"/>
        <v>0</v>
      </c>
      <c r="G31" s="14"/>
      <c r="H31" s="14"/>
      <c r="I31" s="14"/>
      <c r="J31" s="17">
        <f t="shared" si="1"/>
        <v>0</v>
      </c>
      <c r="K31" s="14"/>
      <c r="L31" s="14"/>
      <c r="M31" s="14"/>
      <c r="N31" s="17">
        <f t="shared" si="2"/>
        <v>0</v>
      </c>
      <c r="O31" s="14"/>
      <c r="P31" s="14"/>
      <c r="Q31" s="14"/>
      <c r="R31" s="17">
        <f t="shared" si="3"/>
        <v>0</v>
      </c>
      <c r="S31" s="14"/>
      <c r="T31" s="14"/>
      <c r="U31" s="14"/>
      <c r="V31" s="17">
        <f t="shared" si="4"/>
        <v>0</v>
      </c>
      <c r="AZ31" s="2"/>
      <c r="BA31" s="2"/>
      <c r="BB31" s="2"/>
      <c r="BC31" s="1"/>
      <c r="BD31" s="14"/>
      <c r="BE31" s="14"/>
      <c r="BF31" s="14"/>
      <c r="BG31" s="14"/>
      <c r="BH31" s="17"/>
      <c r="BI31" s="1"/>
      <c r="BJ31" s="2"/>
      <c r="BK31" s="2"/>
      <c r="BL31" s="2"/>
      <c r="BM31" s="2"/>
      <c r="BN31" s="2"/>
      <c r="BO31" s="1"/>
      <c r="BP31" s="6"/>
    </row>
    <row r="32" spans="1:93" x14ac:dyDescent="0.25">
      <c r="A32" s="14">
        <v>10</v>
      </c>
      <c r="B32" s="17" t="s">
        <v>31</v>
      </c>
      <c r="C32" s="14">
        <v>1</v>
      </c>
      <c r="D32" s="14">
        <v>13</v>
      </c>
      <c r="E32" s="14">
        <v>6</v>
      </c>
      <c r="F32" s="17">
        <f t="shared" si="0"/>
        <v>7</v>
      </c>
      <c r="G32" s="14"/>
      <c r="H32" s="14"/>
      <c r="I32" s="14"/>
      <c r="J32" s="17">
        <f t="shared" si="1"/>
        <v>0</v>
      </c>
      <c r="K32" s="14"/>
      <c r="L32" s="14"/>
      <c r="M32" s="14"/>
      <c r="N32" s="17">
        <f t="shared" si="2"/>
        <v>0</v>
      </c>
      <c r="O32" s="14"/>
      <c r="P32" s="14"/>
      <c r="Q32" s="14"/>
      <c r="R32" s="17">
        <f t="shared" si="3"/>
        <v>0</v>
      </c>
      <c r="S32" s="14"/>
      <c r="T32" s="14"/>
      <c r="U32" s="14"/>
      <c r="V32" s="17">
        <f t="shared" si="4"/>
        <v>0</v>
      </c>
      <c r="AZ32" s="2">
        <f>C32+G32+K32+O32+S32</f>
        <v>1</v>
      </c>
      <c r="BA32" s="2" cm="1">
        <f t="array" ref="BA32">SUMPRODUCT(($C$3:$V$3="PP")*($C31:$V33=13))</f>
        <v>1</v>
      </c>
      <c r="BB32" s="2" cm="1">
        <f t="array" ref="BB32">SUMPRODUCT(($C$3:$V$3="DIFF")*($C31:$V33))</f>
        <v>7</v>
      </c>
      <c r="BC32" s="1"/>
      <c r="BD32" s="14">
        <f>IF(N($BN32)&gt;0,INDEX($BK$4:$BK$123,$BN32),"")</f>
        <v>10</v>
      </c>
      <c r="BE32" s="14" t="str">
        <f>IF(N($BN32)&gt;0,INDEX($B$4:$B$123,$BN32),"")</f>
        <v>J</v>
      </c>
      <c r="BF32" s="14">
        <f>IF(N($BN32)&gt;0,INDEX($AZ$4:$AZ$123,$BN32),"")</f>
        <v>1</v>
      </c>
      <c r="BG32" s="14">
        <f>IF(N($BN32)&gt;0,INDEX($BA$4:$BA$123,$BN32),"")</f>
        <v>1</v>
      </c>
      <c r="BH32" s="17">
        <f>IF(N($BN32)&gt;0,INDEX($BB$4:$BB$123,$BN32),"")</f>
        <v>7</v>
      </c>
      <c r="BI32" s="1"/>
      <c r="BJ32" s="2">
        <f>IF(AZ32&gt;0,AZ32*100000+BA32*1000+BB32+500,"")</f>
        <v>101507</v>
      </c>
      <c r="BK32" s="2">
        <f>IF(AZ32&gt;0,RANK(BJ32,$BJ$4:$BJ$123,0),"")</f>
        <v>10</v>
      </c>
      <c r="BL32" s="2">
        <f>IF(N(BK32)&gt;0,BK32+COUNTIF($BK$4:$BK31,BK32),"")</f>
        <v>10</v>
      </c>
      <c r="BM32" s="2">
        <f>INT(ROWS($BM$3:$BM32)/3)</f>
        <v>10</v>
      </c>
      <c r="BN32" s="2">
        <f>IFERROR(MATCH(BM32,$BL$4:$BL$123,0),"")</f>
        <v>29</v>
      </c>
      <c r="BO32" s="1"/>
      <c r="BP32" s="6">
        <f>IF(N($BN32)&gt;0,INDEX($A$4:$A$123,$BN32),"")</f>
        <v>10</v>
      </c>
    </row>
    <row r="33" spans="1:68" x14ac:dyDescent="0.25">
      <c r="A33" s="14"/>
      <c r="B33" s="17"/>
      <c r="C33" s="14"/>
      <c r="D33" s="14"/>
      <c r="E33" s="14"/>
      <c r="F33" s="17">
        <f t="shared" si="0"/>
        <v>0</v>
      </c>
      <c r="G33" s="14"/>
      <c r="H33" s="14"/>
      <c r="I33" s="14"/>
      <c r="J33" s="17">
        <f t="shared" si="1"/>
        <v>0</v>
      </c>
      <c r="K33" s="14"/>
      <c r="L33" s="14"/>
      <c r="M33" s="14"/>
      <c r="N33" s="17">
        <f t="shared" si="2"/>
        <v>0</v>
      </c>
      <c r="O33" s="14"/>
      <c r="P33" s="14"/>
      <c r="Q33" s="14"/>
      <c r="R33" s="17">
        <f t="shared" si="3"/>
        <v>0</v>
      </c>
      <c r="S33" s="14"/>
      <c r="T33" s="14"/>
      <c r="U33" s="14"/>
      <c r="V33" s="17">
        <f t="shared" si="4"/>
        <v>0</v>
      </c>
      <c r="AZ33" s="2"/>
      <c r="BA33" s="2"/>
      <c r="BB33" s="2"/>
      <c r="BC33" s="1"/>
      <c r="BD33" s="14"/>
      <c r="BE33" s="14"/>
      <c r="BF33" s="14"/>
      <c r="BG33" s="14"/>
      <c r="BH33" s="17"/>
      <c r="BI33" s="1"/>
      <c r="BJ33" s="2"/>
      <c r="BK33" s="2"/>
      <c r="BL33" s="2"/>
      <c r="BM33" s="2"/>
      <c r="BN33" s="2"/>
      <c r="BO33" s="1"/>
      <c r="BP33" s="6"/>
    </row>
    <row r="34" spans="1:68" x14ac:dyDescent="0.25">
      <c r="A34" s="14"/>
      <c r="B34" s="17"/>
      <c r="C34" s="14"/>
      <c r="D34" s="14"/>
      <c r="E34" s="14"/>
      <c r="F34" s="17">
        <f t="shared" si="0"/>
        <v>0</v>
      </c>
      <c r="G34" s="14"/>
      <c r="H34" s="14"/>
      <c r="I34" s="14"/>
      <c r="J34" s="17">
        <f t="shared" si="1"/>
        <v>0</v>
      </c>
      <c r="K34" s="14"/>
      <c r="L34" s="14"/>
      <c r="M34" s="14"/>
      <c r="N34" s="17">
        <f t="shared" si="2"/>
        <v>0</v>
      </c>
      <c r="O34" s="14"/>
      <c r="P34" s="14"/>
      <c r="Q34" s="14"/>
      <c r="R34" s="17">
        <f t="shared" si="3"/>
        <v>0</v>
      </c>
      <c r="S34" s="14"/>
      <c r="T34" s="14"/>
      <c r="U34" s="14"/>
      <c r="V34" s="17">
        <f t="shared" si="4"/>
        <v>0</v>
      </c>
      <c r="AZ34" s="2"/>
      <c r="BA34" s="2"/>
      <c r="BB34" s="2"/>
      <c r="BC34" s="1"/>
      <c r="BD34" s="14"/>
      <c r="BE34" s="14"/>
      <c r="BF34" s="14"/>
      <c r="BG34" s="14"/>
      <c r="BH34" s="17"/>
      <c r="BI34" s="1"/>
      <c r="BJ34" s="2"/>
      <c r="BK34" s="2"/>
      <c r="BL34" s="2"/>
      <c r="BM34" s="2"/>
      <c r="BN34" s="2"/>
      <c r="BO34" s="1"/>
      <c r="BP34" s="6"/>
    </row>
    <row r="35" spans="1:68" x14ac:dyDescent="0.25">
      <c r="A35" s="14">
        <v>11</v>
      </c>
      <c r="B35" s="17" t="s">
        <v>32</v>
      </c>
      <c r="C35" s="14">
        <v>1</v>
      </c>
      <c r="D35" s="14">
        <v>13</v>
      </c>
      <c r="E35" s="14">
        <v>2</v>
      </c>
      <c r="F35" s="17">
        <f t="shared" si="0"/>
        <v>11</v>
      </c>
      <c r="G35" s="14"/>
      <c r="H35" s="14"/>
      <c r="I35" s="14"/>
      <c r="J35" s="17">
        <f t="shared" si="1"/>
        <v>0</v>
      </c>
      <c r="K35" s="14"/>
      <c r="L35" s="14"/>
      <c r="M35" s="14"/>
      <c r="N35" s="17">
        <f t="shared" si="2"/>
        <v>0</v>
      </c>
      <c r="O35" s="14"/>
      <c r="P35" s="14"/>
      <c r="Q35" s="14"/>
      <c r="R35" s="17">
        <f t="shared" si="3"/>
        <v>0</v>
      </c>
      <c r="S35" s="14"/>
      <c r="T35" s="14"/>
      <c r="U35" s="14"/>
      <c r="V35" s="17">
        <f t="shared" si="4"/>
        <v>0</v>
      </c>
      <c r="AZ35" s="2">
        <f>C35+G35+K35+O35+S35</f>
        <v>1</v>
      </c>
      <c r="BA35" s="2" cm="1">
        <f t="array" ref="BA35">SUMPRODUCT(($C$3:$V$3="PP")*($C34:$V36=13))</f>
        <v>1</v>
      </c>
      <c r="BB35" s="2" cm="1">
        <f t="array" ref="BB35">SUMPRODUCT(($C$3:$V$3="DIFF")*($C34:$V36))</f>
        <v>11</v>
      </c>
      <c r="BC35" s="1"/>
      <c r="BD35" s="14">
        <f>IF(N($BN35)&gt;0,INDEX($BK$4:$BK$123,$BN35),"")</f>
        <v>10</v>
      </c>
      <c r="BE35" s="14" t="str">
        <f>IF(N($BN35)&gt;0,INDEX($B$4:$B$123,$BN35),"")</f>
        <v>FF</v>
      </c>
      <c r="BF35" s="14">
        <f>IF(N($BN35)&gt;0,INDEX($AZ$4:$AZ$123,$BN35),"")</f>
        <v>1</v>
      </c>
      <c r="BG35" s="14">
        <f>IF(N($BN35)&gt;0,INDEX($BA$4:$BA$123,$BN35),"")</f>
        <v>1</v>
      </c>
      <c r="BH35" s="17">
        <f>IF(N($BN35)&gt;0,INDEX($BB$4:$BB$123,$BN35),"")</f>
        <v>7</v>
      </c>
      <c r="BI35" s="1"/>
      <c r="BJ35" s="2">
        <f>IF(AZ35&gt;0,AZ35*100000+BA35*1000+BB35+500,"")</f>
        <v>101511</v>
      </c>
      <c r="BK35" s="2">
        <f>IF(AZ35&gt;0,RANK(BJ35,$BJ$4:$BJ$123,0),"")</f>
        <v>4</v>
      </c>
      <c r="BL35" s="2">
        <f>IF(N(BK35)&gt;0,BK35+COUNTIF($BK$4:$BK34,BK35),"")</f>
        <v>5</v>
      </c>
      <c r="BM35" s="2">
        <f>INT(ROWS($BM$3:$BM35)/3)</f>
        <v>11</v>
      </c>
      <c r="BN35" s="2">
        <f>IFERROR(MATCH(BM35,$BL$4:$BL$123,0),"")</f>
        <v>95</v>
      </c>
      <c r="BO35" s="1"/>
      <c r="BP35" s="6">
        <f>IF(N($BN35)&gt;0,INDEX($A$4:$A$123,$BN35),"")</f>
        <v>32</v>
      </c>
    </row>
    <row r="36" spans="1:68" x14ac:dyDescent="0.25">
      <c r="A36" s="14"/>
      <c r="B36" s="17"/>
      <c r="C36" s="14"/>
      <c r="D36" s="14"/>
      <c r="E36" s="14"/>
      <c r="F36" s="17">
        <f t="shared" si="0"/>
        <v>0</v>
      </c>
      <c r="G36" s="14"/>
      <c r="H36" s="14"/>
      <c r="I36" s="14"/>
      <c r="J36" s="17">
        <f t="shared" si="1"/>
        <v>0</v>
      </c>
      <c r="K36" s="14"/>
      <c r="L36" s="14"/>
      <c r="M36" s="14"/>
      <c r="N36" s="17">
        <f t="shared" si="2"/>
        <v>0</v>
      </c>
      <c r="O36" s="14"/>
      <c r="P36" s="14"/>
      <c r="Q36" s="14"/>
      <c r="R36" s="17">
        <f t="shared" si="3"/>
        <v>0</v>
      </c>
      <c r="S36" s="14"/>
      <c r="T36" s="14"/>
      <c r="U36" s="14"/>
      <c r="V36" s="17">
        <f t="shared" si="4"/>
        <v>0</v>
      </c>
      <c r="AZ36" s="2"/>
      <c r="BA36" s="2"/>
      <c r="BB36" s="2"/>
      <c r="BC36" s="1"/>
      <c r="BD36" s="14"/>
      <c r="BE36" s="14"/>
      <c r="BF36" s="14"/>
      <c r="BG36" s="14"/>
      <c r="BH36" s="17"/>
      <c r="BI36" s="1"/>
      <c r="BJ36" s="2"/>
      <c r="BK36" s="2"/>
      <c r="BL36" s="2"/>
      <c r="BM36" s="2"/>
      <c r="BN36" s="2"/>
      <c r="BO36" s="1"/>
      <c r="BP36" s="6"/>
    </row>
    <row r="37" spans="1:68" x14ac:dyDescent="0.25">
      <c r="A37" s="14"/>
      <c r="B37" s="17"/>
      <c r="C37" s="14"/>
      <c r="D37" s="14"/>
      <c r="E37" s="14"/>
      <c r="F37" s="17">
        <f t="shared" si="0"/>
        <v>0</v>
      </c>
      <c r="G37" s="14"/>
      <c r="H37" s="14"/>
      <c r="I37" s="14"/>
      <c r="J37" s="17">
        <f t="shared" si="1"/>
        <v>0</v>
      </c>
      <c r="K37" s="14"/>
      <c r="L37" s="14"/>
      <c r="M37" s="14"/>
      <c r="N37" s="17">
        <f t="shared" si="2"/>
        <v>0</v>
      </c>
      <c r="O37" s="14"/>
      <c r="P37" s="14"/>
      <c r="Q37" s="14"/>
      <c r="R37" s="17">
        <f t="shared" si="3"/>
        <v>0</v>
      </c>
      <c r="S37" s="14"/>
      <c r="T37" s="14"/>
      <c r="U37" s="14"/>
      <c r="V37" s="17">
        <f t="shared" si="4"/>
        <v>0</v>
      </c>
      <c r="AZ37" s="2"/>
      <c r="BA37" s="2"/>
      <c r="BB37" s="2"/>
      <c r="BC37" s="1"/>
      <c r="BD37" s="14"/>
      <c r="BE37" s="14"/>
      <c r="BF37" s="14"/>
      <c r="BG37" s="14"/>
      <c r="BH37" s="17"/>
      <c r="BI37" s="1"/>
      <c r="BJ37" s="2"/>
      <c r="BK37" s="2"/>
      <c r="BL37" s="2"/>
      <c r="BM37" s="2"/>
      <c r="BN37" s="2"/>
      <c r="BO37" s="1"/>
      <c r="BP37" s="6"/>
    </row>
    <row r="38" spans="1:68" x14ac:dyDescent="0.25">
      <c r="A38" s="14">
        <v>12</v>
      </c>
      <c r="B38" s="17" t="s">
        <v>33</v>
      </c>
      <c r="C38" s="14">
        <v>1</v>
      </c>
      <c r="D38" s="14">
        <v>6</v>
      </c>
      <c r="E38" s="14">
        <v>13</v>
      </c>
      <c r="F38" s="17">
        <f t="shared" si="0"/>
        <v>-7</v>
      </c>
      <c r="G38" s="14"/>
      <c r="H38" s="14"/>
      <c r="I38" s="14"/>
      <c r="J38" s="17">
        <f t="shared" si="1"/>
        <v>0</v>
      </c>
      <c r="K38" s="14"/>
      <c r="L38" s="14"/>
      <c r="M38" s="14"/>
      <c r="N38" s="17">
        <f t="shared" si="2"/>
        <v>0</v>
      </c>
      <c r="O38" s="14"/>
      <c r="P38" s="14"/>
      <c r="Q38" s="14"/>
      <c r="R38" s="17">
        <f t="shared" si="3"/>
        <v>0</v>
      </c>
      <c r="S38" s="14"/>
      <c r="T38" s="14"/>
      <c r="U38" s="14"/>
      <c r="V38" s="17">
        <f t="shared" si="4"/>
        <v>0</v>
      </c>
      <c r="AZ38" s="2">
        <f>C38+G38+K38+O38+S38</f>
        <v>1</v>
      </c>
      <c r="BA38" s="2" cm="1">
        <f t="array" ref="BA38">SUMPRODUCT(($C$3:$V$3="PP")*($C37:$V39=13))</f>
        <v>0</v>
      </c>
      <c r="BB38" s="2" cm="1">
        <f t="array" ref="BB38">SUMPRODUCT(($C$3:$V$3="DIFF")*($C37:$V39))</f>
        <v>-7</v>
      </c>
      <c r="BC38" s="1"/>
      <c r="BD38" s="14">
        <f>IF(N($BN38)&gt;0,INDEX($BK$4:$BK$123,$BN38),"")</f>
        <v>10</v>
      </c>
      <c r="BE38" s="14" t="str">
        <f>IF(N($BN38)&gt;0,INDEX($B$4:$B$123,$BN38),"")</f>
        <v>HH</v>
      </c>
      <c r="BF38" s="14">
        <f>IF(N($BN38)&gt;0,INDEX($AZ$4:$AZ$123,$BN38),"")</f>
        <v>1</v>
      </c>
      <c r="BG38" s="14">
        <f>IF(N($BN38)&gt;0,INDEX($BA$4:$BA$123,$BN38),"")</f>
        <v>1</v>
      </c>
      <c r="BH38" s="17">
        <f>IF(N($BN38)&gt;0,INDEX($BB$4:$BB$123,$BN38),"")</f>
        <v>7</v>
      </c>
      <c r="BI38" s="1"/>
      <c r="BJ38" s="2">
        <f>IF(AZ38&gt;0,AZ38*100000+BA38*1000+BB38+500,"")</f>
        <v>100493</v>
      </c>
      <c r="BK38" s="2">
        <f>IF(AZ38&gt;0,RANK(BJ38,$BJ$4:$BJ$123,0),"")</f>
        <v>29</v>
      </c>
      <c r="BL38" s="2">
        <f>IF(N(BK38)&gt;0,BK38+COUNTIF($BK$4:$BK37,BK38),"")</f>
        <v>29</v>
      </c>
      <c r="BM38" s="2">
        <f>INT(ROWS($BM$3:$BM38)/3)</f>
        <v>12</v>
      </c>
      <c r="BN38" s="2">
        <f>IFERROR(MATCH(BM38,$BL$4:$BL$123,0),"")</f>
        <v>101</v>
      </c>
      <c r="BO38" s="1"/>
      <c r="BP38" s="6">
        <f>IF(N($BN38)&gt;0,INDEX($A$4:$A$123,$BN38),"")</f>
        <v>34</v>
      </c>
    </row>
    <row r="39" spans="1:68" x14ac:dyDescent="0.25">
      <c r="A39" s="14"/>
      <c r="B39" s="17"/>
      <c r="C39" s="14"/>
      <c r="D39" s="14"/>
      <c r="E39" s="14"/>
      <c r="F39" s="17">
        <f t="shared" si="0"/>
        <v>0</v>
      </c>
      <c r="G39" s="14"/>
      <c r="H39" s="14"/>
      <c r="I39" s="14"/>
      <c r="J39" s="17">
        <f t="shared" si="1"/>
        <v>0</v>
      </c>
      <c r="K39" s="14"/>
      <c r="L39" s="14"/>
      <c r="M39" s="14"/>
      <c r="N39" s="17">
        <f t="shared" si="2"/>
        <v>0</v>
      </c>
      <c r="O39" s="14"/>
      <c r="P39" s="14"/>
      <c r="Q39" s="14"/>
      <c r="R39" s="17">
        <f t="shared" si="3"/>
        <v>0</v>
      </c>
      <c r="S39" s="14"/>
      <c r="T39" s="14"/>
      <c r="U39" s="14"/>
      <c r="V39" s="17">
        <f t="shared" si="4"/>
        <v>0</v>
      </c>
      <c r="AZ39" s="2"/>
      <c r="BA39" s="2"/>
      <c r="BB39" s="2"/>
      <c r="BC39" s="1"/>
      <c r="BD39" s="14"/>
      <c r="BE39" s="14"/>
      <c r="BF39" s="14"/>
      <c r="BG39" s="14"/>
      <c r="BH39" s="17"/>
      <c r="BI39" s="1"/>
      <c r="BJ39" s="2"/>
      <c r="BK39" s="2"/>
      <c r="BL39" s="2"/>
      <c r="BM39" s="2"/>
      <c r="BN39" s="2"/>
      <c r="BO39" s="1"/>
      <c r="BP39" s="6"/>
    </row>
    <row r="40" spans="1:68" x14ac:dyDescent="0.25">
      <c r="A40" s="14"/>
      <c r="B40" s="17"/>
      <c r="C40" s="14"/>
      <c r="D40" s="14"/>
      <c r="E40" s="14"/>
      <c r="F40" s="17">
        <f t="shared" si="0"/>
        <v>0</v>
      </c>
      <c r="G40" s="14"/>
      <c r="H40" s="14"/>
      <c r="I40" s="14"/>
      <c r="J40" s="17">
        <f t="shared" si="1"/>
        <v>0</v>
      </c>
      <c r="K40" s="14"/>
      <c r="L40" s="14"/>
      <c r="M40" s="14"/>
      <c r="N40" s="17">
        <f t="shared" si="2"/>
        <v>0</v>
      </c>
      <c r="O40" s="14"/>
      <c r="P40" s="14"/>
      <c r="Q40" s="14"/>
      <c r="R40" s="17">
        <f t="shared" si="3"/>
        <v>0</v>
      </c>
      <c r="S40" s="14"/>
      <c r="T40" s="14"/>
      <c r="U40" s="14"/>
      <c r="V40" s="17">
        <f t="shared" si="4"/>
        <v>0</v>
      </c>
      <c r="AZ40" s="2"/>
      <c r="BA40" s="2"/>
      <c r="BB40" s="2"/>
      <c r="BC40" s="1"/>
      <c r="BD40" s="14"/>
      <c r="BE40" s="14"/>
      <c r="BF40" s="14"/>
      <c r="BG40" s="14"/>
      <c r="BH40" s="17"/>
      <c r="BI40" s="1"/>
      <c r="BJ40" s="2"/>
      <c r="BK40" s="2"/>
      <c r="BL40" s="2"/>
      <c r="BM40" s="2"/>
      <c r="BN40" s="2"/>
      <c r="BO40" s="1"/>
      <c r="BP40" s="6"/>
    </row>
    <row r="41" spans="1:68" x14ac:dyDescent="0.25">
      <c r="A41" s="14">
        <v>13</v>
      </c>
      <c r="B41" s="17" t="s">
        <v>34</v>
      </c>
      <c r="C41" s="14">
        <v>1</v>
      </c>
      <c r="D41" s="14">
        <v>4</v>
      </c>
      <c r="E41" s="14">
        <v>13</v>
      </c>
      <c r="F41" s="17">
        <f t="shared" si="0"/>
        <v>-9</v>
      </c>
      <c r="G41" s="14"/>
      <c r="H41" s="14"/>
      <c r="I41" s="14"/>
      <c r="J41" s="17">
        <f t="shared" si="1"/>
        <v>0</v>
      </c>
      <c r="K41" s="14"/>
      <c r="L41" s="14"/>
      <c r="M41" s="14"/>
      <c r="N41" s="17">
        <f t="shared" si="2"/>
        <v>0</v>
      </c>
      <c r="O41" s="14"/>
      <c r="P41" s="14"/>
      <c r="Q41" s="14"/>
      <c r="R41" s="17">
        <f t="shared" si="3"/>
        <v>0</v>
      </c>
      <c r="S41" s="14"/>
      <c r="T41" s="14"/>
      <c r="U41" s="14"/>
      <c r="V41" s="17">
        <f t="shared" si="4"/>
        <v>0</v>
      </c>
      <c r="AZ41" s="2">
        <f>C41+G41+K41+O41+S41</f>
        <v>1</v>
      </c>
      <c r="BA41" s="2" cm="1">
        <f t="array" ref="BA41">SUMPRODUCT(($C$3:$V$3="PP")*($C40:$V42=13))</f>
        <v>0</v>
      </c>
      <c r="BB41" s="2" cm="1">
        <f t="array" ref="BB41">SUMPRODUCT(($C$3:$V$3="DIFF")*($C40:$V42))</f>
        <v>-9</v>
      </c>
      <c r="BC41" s="1"/>
      <c r="BD41" s="14">
        <f>IF(N($BN41)&gt;0,INDEX($BK$4:$BK$123,$BN41),"")</f>
        <v>13</v>
      </c>
      <c r="BE41" s="14" t="str">
        <f>IF(N($BN41)&gt;0,INDEX($B$4:$B$123,$BN41),"")</f>
        <v>W</v>
      </c>
      <c r="BF41" s="14">
        <f>IF(N($BN41)&gt;0,INDEX($AZ$4:$AZ$123,$BN41),"")</f>
        <v>1</v>
      </c>
      <c r="BG41" s="14">
        <f>IF(N($BN41)&gt;0,INDEX($BA$4:$BA$123,$BN41),"")</f>
        <v>1</v>
      </c>
      <c r="BH41" s="17">
        <f>IF(N($BN41)&gt;0,INDEX($BB$4:$BB$123,$BN41),"")</f>
        <v>6</v>
      </c>
      <c r="BI41" s="1"/>
      <c r="BJ41" s="2">
        <f>IF(AZ41&gt;0,AZ41*100000+BA41*1000+BB41+500,"")</f>
        <v>100491</v>
      </c>
      <c r="BK41" s="2">
        <f>IF(AZ41&gt;0,RANK(BJ41,$BJ$4:$BJ$123,0),"")</f>
        <v>33</v>
      </c>
      <c r="BL41" s="2">
        <f>IF(N(BK41)&gt;0,BK41+COUNTIF($BK$4:$BK40,BK41),"")</f>
        <v>33</v>
      </c>
      <c r="BM41" s="2">
        <f>INT(ROWS($BM$3:$BM41)/3)</f>
        <v>13</v>
      </c>
      <c r="BN41" s="2">
        <f>IFERROR(MATCH(BM41,$BL$4:$BL$123,0),"")</f>
        <v>68</v>
      </c>
      <c r="BO41" s="1"/>
      <c r="BP41" s="6">
        <f>IF(N($BN41)&gt;0,INDEX($A$4:$A$123,$BN41),"")</f>
        <v>23</v>
      </c>
    </row>
    <row r="42" spans="1:68" x14ac:dyDescent="0.25">
      <c r="A42" s="14"/>
      <c r="B42" s="17"/>
      <c r="C42" s="14"/>
      <c r="D42" s="14"/>
      <c r="E42" s="14"/>
      <c r="F42" s="17">
        <f t="shared" si="0"/>
        <v>0</v>
      </c>
      <c r="G42" s="14"/>
      <c r="H42" s="14"/>
      <c r="I42" s="14"/>
      <c r="J42" s="17">
        <f t="shared" si="1"/>
        <v>0</v>
      </c>
      <c r="K42" s="14"/>
      <c r="L42" s="14"/>
      <c r="M42" s="14"/>
      <c r="N42" s="17">
        <f t="shared" si="2"/>
        <v>0</v>
      </c>
      <c r="O42" s="14"/>
      <c r="P42" s="14"/>
      <c r="Q42" s="14"/>
      <c r="R42" s="17">
        <f t="shared" si="3"/>
        <v>0</v>
      </c>
      <c r="S42" s="14"/>
      <c r="T42" s="14"/>
      <c r="U42" s="14"/>
      <c r="V42" s="17">
        <f t="shared" si="4"/>
        <v>0</v>
      </c>
      <c r="AZ42" s="2"/>
      <c r="BA42" s="2"/>
      <c r="BB42" s="2"/>
      <c r="BC42" s="1"/>
      <c r="BD42" s="14"/>
      <c r="BE42" s="14"/>
      <c r="BF42" s="14"/>
      <c r="BG42" s="14"/>
      <c r="BH42" s="17"/>
      <c r="BI42" s="1"/>
      <c r="BJ42" s="2"/>
      <c r="BK42" s="2"/>
      <c r="BL42" s="2"/>
      <c r="BM42" s="2"/>
      <c r="BN42" s="2"/>
      <c r="BO42" s="1"/>
      <c r="BP42" s="6"/>
    </row>
    <row r="43" spans="1:68" x14ac:dyDescent="0.25">
      <c r="A43" s="14"/>
      <c r="B43" s="17"/>
      <c r="C43" s="14"/>
      <c r="D43" s="14"/>
      <c r="E43" s="14"/>
      <c r="F43" s="17">
        <f t="shared" si="0"/>
        <v>0</v>
      </c>
      <c r="G43" s="14"/>
      <c r="H43" s="14"/>
      <c r="I43" s="14"/>
      <c r="J43" s="17">
        <f t="shared" si="1"/>
        <v>0</v>
      </c>
      <c r="K43" s="14"/>
      <c r="L43" s="14"/>
      <c r="M43" s="14"/>
      <c r="N43" s="17">
        <f t="shared" si="2"/>
        <v>0</v>
      </c>
      <c r="O43" s="14"/>
      <c r="P43" s="14"/>
      <c r="Q43" s="14"/>
      <c r="R43" s="17">
        <f t="shared" si="3"/>
        <v>0</v>
      </c>
      <c r="S43" s="14"/>
      <c r="T43" s="14"/>
      <c r="U43" s="14"/>
      <c r="V43" s="17">
        <f t="shared" si="4"/>
        <v>0</v>
      </c>
      <c r="AZ43" s="2"/>
      <c r="BA43" s="2"/>
      <c r="BB43" s="2"/>
      <c r="BC43" s="1"/>
      <c r="BD43" s="14"/>
      <c r="BE43" s="14"/>
      <c r="BF43" s="14"/>
      <c r="BG43" s="14"/>
      <c r="BH43" s="17"/>
      <c r="BI43" s="1"/>
      <c r="BJ43" s="2"/>
      <c r="BK43" s="2"/>
      <c r="BL43" s="2"/>
      <c r="BM43" s="2"/>
      <c r="BN43" s="2"/>
      <c r="BO43" s="1"/>
      <c r="BP43" s="6"/>
    </row>
    <row r="44" spans="1:68" x14ac:dyDescent="0.25">
      <c r="A44" s="14">
        <v>14</v>
      </c>
      <c r="B44" s="17" t="s">
        <v>35</v>
      </c>
      <c r="C44" s="14">
        <v>1</v>
      </c>
      <c r="D44" s="14">
        <v>13</v>
      </c>
      <c r="E44" s="14">
        <v>4</v>
      </c>
      <c r="F44" s="17">
        <f t="shared" si="0"/>
        <v>9</v>
      </c>
      <c r="G44" s="14"/>
      <c r="H44" s="14"/>
      <c r="I44" s="14"/>
      <c r="J44" s="17">
        <f t="shared" si="1"/>
        <v>0</v>
      </c>
      <c r="K44" s="14"/>
      <c r="L44" s="14"/>
      <c r="M44" s="14"/>
      <c r="N44" s="17">
        <f t="shared" si="2"/>
        <v>0</v>
      </c>
      <c r="O44" s="14"/>
      <c r="P44" s="14"/>
      <c r="Q44" s="14"/>
      <c r="R44" s="17">
        <f t="shared" si="3"/>
        <v>0</v>
      </c>
      <c r="S44" s="14"/>
      <c r="T44" s="14"/>
      <c r="U44" s="14"/>
      <c r="V44" s="17">
        <f t="shared" si="4"/>
        <v>0</v>
      </c>
      <c r="AZ44" s="2">
        <f>C44+G44+K44+O44+S44</f>
        <v>1</v>
      </c>
      <c r="BA44" s="2" cm="1">
        <f t="array" ref="BA44">SUMPRODUCT(($C$3:$V$3="PP")*($C43:$V45=13))</f>
        <v>1</v>
      </c>
      <c r="BB44" s="2" cm="1">
        <f t="array" ref="BB44">SUMPRODUCT(($C$3:$V$3="DIFF")*($C43:$V45))</f>
        <v>9</v>
      </c>
      <c r="BC44" s="1"/>
      <c r="BD44" s="14">
        <f>IF(N($BN44)&gt;0,INDEX($BK$4:$BK$123,$BN44),"")</f>
        <v>14</v>
      </c>
      <c r="BE44" s="14" t="str">
        <f>IF(N($BN44)&gt;0,INDEX($B$4:$B$123,$BN44),"")</f>
        <v>C</v>
      </c>
      <c r="BF44" s="14">
        <f>IF(N($BN44)&gt;0,INDEX($AZ$4:$AZ$123,$BN44),"")</f>
        <v>1</v>
      </c>
      <c r="BG44" s="14">
        <f>IF(N($BN44)&gt;0,INDEX($BA$4:$BA$123,$BN44),"")</f>
        <v>1</v>
      </c>
      <c r="BH44" s="17">
        <f>IF(N($BN44)&gt;0,INDEX($BB$4:$BB$123,$BN44),"")</f>
        <v>5</v>
      </c>
      <c r="BI44" s="1"/>
      <c r="BJ44" s="2">
        <f>IF(AZ44&gt;0,AZ44*100000+BA44*1000+BB44+500,"")</f>
        <v>101509</v>
      </c>
      <c r="BK44" s="2">
        <f>IF(AZ44&gt;0,RANK(BJ44,$BJ$4:$BJ$123,0),"")</f>
        <v>6</v>
      </c>
      <c r="BL44" s="2">
        <f>IF(N(BK44)&gt;0,BK44+COUNTIF($BK$4:$BK43,BK44),"")</f>
        <v>7</v>
      </c>
      <c r="BM44" s="2">
        <f>INT(ROWS($BM$3:$BM44)/3)</f>
        <v>14</v>
      </c>
      <c r="BN44" s="2">
        <f>IFERROR(MATCH(BM44,$BL$4:$BL$123,0),"")</f>
        <v>8</v>
      </c>
      <c r="BO44" s="1"/>
      <c r="BP44" s="6">
        <f>IF(N($BN44)&gt;0,INDEX($A$4:$A$123,$BN44),"")</f>
        <v>3</v>
      </c>
    </row>
    <row r="45" spans="1:68" x14ac:dyDescent="0.25">
      <c r="A45" s="14"/>
      <c r="B45" s="17"/>
      <c r="C45" s="14"/>
      <c r="D45" s="14"/>
      <c r="E45" s="14"/>
      <c r="F45" s="17">
        <f t="shared" si="0"/>
        <v>0</v>
      </c>
      <c r="G45" s="14"/>
      <c r="H45" s="14"/>
      <c r="I45" s="14"/>
      <c r="J45" s="17">
        <f t="shared" si="1"/>
        <v>0</v>
      </c>
      <c r="K45" s="14"/>
      <c r="L45" s="14"/>
      <c r="M45" s="14"/>
      <c r="N45" s="17">
        <f t="shared" si="2"/>
        <v>0</v>
      </c>
      <c r="O45" s="14"/>
      <c r="P45" s="14"/>
      <c r="Q45" s="14"/>
      <c r="R45" s="17">
        <f t="shared" si="3"/>
        <v>0</v>
      </c>
      <c r="S45" s="14"/>
      <c r="T45" s="14"/>
      <c r="U45" s="14"/>
      <c r="V45" s="17">
        <f t="shared" si="4"/>
        <v>0</v>
      </c>
      <c r="AZ45" s="2"/>
      <c r="BA45" s="2"/>
      <c r="BB45" s="2"/>
      <c r="BC45" s="1"/>
      <c r="BD45" s="14"/>
      <c r="BE45" s="14"/>
      <c r="BF45" s="14"/>
      <c r="BG45" s="14"/>
      <c r="BH45" s="17"/>
      <c r="BI45" s="1"/>
      <c r="BJ45" s="2"/>
      <c r="BK45" s="2"/>
      <c r="BL45" s="2"/>
      <c r="BM45" s="2"/>
      <c r="BN45" s="2"/>
      <c r="BO45" s="1"/>
      <c r="BP45" s="6"/>
    </row>
    <row r="46" spans="1:68" x14ac:dyDescent="0.25">
      <c r="A46" s="14"/>
      <c r="B46" s="17"/>
      <c r="C46" s="14"/>
      <c r="D46" s="14"/>
      <c r="E46" s="14"/>
      <c r="F46" s="17">
        <f t="shared" si="0"/>
        <v>0</v>
      </c>
      <c r="G46" s="14"/>
      <c r="H46" s="14"/>
      <c r="I46" s="14"/>
      <c r="J46" s="17">
        <f t="shared" si="1"/>
        <v>0</v>
      </c>
      <c r="K46" s="14"/>
      <c r="L46" s="14"/>
      <c r="M46" s="14"/>
      <c r="N46" s="17">
        <f t="shared" si="2"/>
        <v>0</v>
      </c>
      <c r="O46" s="14"/>
      <c r="P46" s="14"/>
      <c r="Q46" s="14"/>
      <c r="R46" s="17">
        <f t="shared" si="3"/>
        <v>0</v>
      </c>
      <c r="S46" s="14"/>
      <c r="T46" s="14"/>
      <c r="U46" s="14"/>
      <c r="V46" s="17">
        <f t="shared" si="4"/>
        <v>0</v>
      </c>
      <c r="AZ46" s="2"/>
      <c r="BA46" s="2"/>
      <c r="BB46" s="2"/>
      <c r="BC46" s="1"/>
      <c r="BD46" s="14"/>
      <c r="BE46" s="14"/>
      <c r="BF46" s="14"/>
      <c r="BG46" s="14"/>
      <c r="BH46" s="17"/>
      <c r="BI46" s="1"/>
      <c r="BJ46" s="2"/>
      <c r="BK46" s="2"/>
      <c r="BL46" s="2"/>
      <c r="BM46" s="2"/>
      <c r="BN46" s="2"/>
      <c r="BO46" s="1"/>
      <c r="BP46" s="6"/>
    </row>
    <row r="47" spans="1:68" x14ac:dyDescent="0.25">
      <c r="A47" s="14">
        <v>15</v>
      </c>
      <c r="B47" s="17" t="s">
        <v>36</v>
      </c>
      <c r="C47" s="14">
        <v>1</v>
      </c>
      <c r="D47" s="14">
        <v>1</v>
      </c>
      <c r="E47" s="14">
        <v>13</v>
      </c>
      <c r="F47" s="17">
        <f t="shared" si="0"/>
        <v>-12</v>
      </c>
      <c r="G47" s="14"/>
      <c r="H47" s="14"/>
      <c r="I47" s="14"/>
      <c r="J47" s="17">
        <f t="shared" si="1"/>
        <v>0</v>
      </c>
      <c r="K47" s="14"/>
      <c r="L47" s="14"/>
      <c r="M47" s="14"/>
      <c r="N47" s="17">
        <f t="shared" si="2"/>
        <v>0</v>
      </c>
      <c r="O47" s="14"/>
      <c r="P47" s="14"/>
      <c r="Q47" s="14"/>
      <c r="R47" s="17">
        <f t="shared" si="3"/>
        <v>0</v>
      </c>
      <c r="S47" s="14"/>
      <c r="T47" s="14"/>
      <c r="U47" s="14"/>
      <c r="V47" s="17">
        <f t="shared" si="4"/>
        <v>0</v>
      </c>
      <c r="AZ47" s="2">
        <f>C47+G47+K47+O47+S47</f>
        <v>1</v>
      </c>
      <c r="BA47" s="2" cm="1">
        <f t="array" ref="BA47">SUMPRODUCT(($C$3:$V$3="PP")*($C46:$V48=13))</f>
        <v>0</v>
      </c>
      <c r="BB47" s="2" cm="1">
        <f t="array" ref="BB47">SUMPRODUCT(($C$3:$V$3="DIFF")*($C46:$V48))</f>
        <v>-12</v>
      </c>
      <c r="BC47" s="1"/>
      <c r="BD47" s="14">
        <f>IF(N($BN47)&gt;0,INDEX($BK$4:$BK$123,$BN47),"")</f>
        <v>14</v>
      </c>
      <c r="BE47" s="14" t="str">
        <f>IF(N($BN47)&gt;0,INDEX($B$4:$B$123,$BN47),"")</f>
        <v>MM</v>
      </c>
      <c r="BF47" s="14">
        <f>IF(N($BN47)&gt;0,INDEX($AZ$4:$AZ$123,$BN47),"")</f>
        <v>1</v>
      </c>
      <c r="BG47" s="14">
        <f>IF(N($BN47)&gt;0,INDEX($BA$4:$BA$123,$BN47),"")</f>
        <v>1</v>
      </c>
      <c r="BH47" s="17">
        <f>IF(N($BN47)&gt;0,INDEX($BB$4:$BB$123,$BN47),"")</f>
        <v>5</v>
      </c>
      <c r="BI47" s="1"/>
      <c r="BJ47" s="2">
        <f>IF(AZ47&gt;0,AZ47*100000+BA47*1000+BB47+500,"")</f>
        <v>100488</v>
      </c>
      <c r="BK47" s="2">
        <f>IF(AZ47&gt;0,RANK(BJ47,$BJ$4:$BJ$123,0),"")</f>
        <v>38</v>
      </c>
      <c r="BL47" s="2">
        <f>IF(N(BK47)&gt;0,BK47+COUNTIF($BK$4:$BK46,BK47),"")</f>
        <v>39</v>
      </c>
      <c r="BM47" s="2">
        <f>INT(ROWS($BM$3:$BM47)/3)</f>
        <v>15</v>
      </c>
      <c r="BN47" s="2">
        <f>IFERROR(MATCH(BM47,$BL$4:$BL$123,0),"")</f>
        <v>116</v>
      </c>
      <c r="BO47" s="1"/>
      <c r="BP47" s="6">
        <f>IF(N($BN47)&gt;0,INDEX($A$4:$A$123,$BN47),"")</f>
        <v>39</v>
      </c>
    </row>
    <row r="48" spans="1:68" x14ac:dyDescent="0.25">
      <c r="A48" s="14"/>
      <c r="B48" s="17"/>
      <c r="C48" s="14"/>
      <c r="D48" s="14"/>
      <c r="E48" s="14"/>
      <c r="F48" s="17">
        <f t="shared" si="0"/>
        <v>0</v>
      </c>
      <c r="G48" s="14"/>
      <c r="H48" s="14"/>
      <c r="I48" s="14"/>
      <c r="J48" s="17">
        <f t="shared" si="1"/>
        <v>0</v>
      </c>
      <c r="K48" s="14"/>
      <c r="L48" s="14"/>
      <c r="M48" s="14"/>
      <c r="N48" s="17">
        <f t="shared" si="2"/>
        <v>0</v>
      </c>
      <c r="O48" s="14"/>
      <c r="P48" s="14"/>
      <c r="Q48" s="14"/>
      <c r="R48" s="17">
        <f t="shared" si="3"/>
        <v>0</v>
      </c>
      <c r="S48" s="14"/>
      <c r="T48" s="14"/>
      <c r="U48" s="14"/>
      <c r="V48" s="17">
        <f t="shared" si="4"/>
        <v>0</v>
      </c>
      <c r="AZ48" s="2"/>
      <c r="BA48" s="2"/>
      <c r="BB48" s="2"/>
      <c r="BC48" s="1"/>
      <c r="BD48" s="14"/>
      <c r="BE48" s="14"/>
      <c r="BF48" s="14"/>
      <c r="BG48" s="14"/>
      <c r="BH48" s="17"/>
      <c r="BI48" s="1"/>
      <c r="BJ48" s="2"/>
      <c r="BK48" s="2"/>
      <c r="BL48" s="2"/>
      <c r="BM48" s="2"/>
      <c r="BN48" s="2"/>
      <c r="BO48" s="1"/>
      <c r="BP48" s="6"/>
    </row>
    <row r="49" spans="1:68" x14ac:dyDescent="0.25">
      <c r="A49" s="14"/>
      <c r="B49" s="17"/>
      <c r="C49" s="14"/>
      <c r="D49" s="14"/>
      <c r="E49" s="14"/>
      <c r="F49" s="17">
        <f t="shared" si="0"/>
        <v>0</v>
      </c>
      <c r="G49" s="14"/>
      <c r="H49" s="14"/>
      <c r="I49" s="14"/>
      <c r="J49" s="17">
        <f t="shared" si="1"/>
        <v>0</v>
      </c>
      <c r="K49" s="14"/>
      <c r="L49" s="14"/>
      <c r="M49" s="14"/>
      <c r="N49" s="17">
        <f t="shared" si="2"/>
        <v>0</v>
      </c>
      <c r="O49" s="14"/>
      <c r="P49" s="14"/>
      <c r="Q49" s="14"/>
      <c r="R49" s="17">
        <f t="shared" si="3"/>
        <v>0</v>
      </c>
      <c r="S49" s="14"/>
      <c r="T49" s="14"/>
      <c r="U49" s="14"/>
      <c r="V49" s="17">
        <f t="shared" si="4"/>
        <v>0</v>
      </c>
      <c r="AZ49" s="2"/>
      <c r="BA49" s="2"/>
      <c r="BB49" s="2"/>
      <c r="BC49" s="1"/>
      <c r="BD49" s="14"/>
      <c r="BE49" s="14"/>
      <c r="BF49" s="14"/>
      <c r="BG49" s="14"/>
      <c r="BH49" s="17"/>
      <c r="BI49" s="1"/>
      <c r="BJ49" s="2"/>
      <c r="BK49" s="2"/>
      <c r="BL49" s="2"/>
      <c r="BM49" s="2"/>
      <c r="BN49" s="2"/>
      <c r="BO49" s="1"/>
      <c r="BP49" s="6"/>
    </row>
    <row r="50" spans="1:68" x14ac:dyDescent="0.25">
      <c r="A50" s="14">
        <v>16</v>
      </c>
      <c r="B50" s="17" t="s">
        <v>37</v>
      </c>
      <c r="C50" s="14">
        <v>1</v>
      </c>
      <c r="D50" s="14">
        <v>6</v>
      </c>
      <c r="E50" s="14">
        <v>13</v>
      </c>
      <c r="F50" s="17">
        <f t="shared" si="0"/>
        <v>-7</v>
      </c>
      <c r="G50" s="14"/>
      <c r="H50" s="14"/>
      <c r="I50" s="14"/>
      <c r="J50" s="17">
        <f t="shared" si="1"/>
        <v>0</v>
      </c>
      <c r="K50" s="14"/>
      <c r="L50" s="14"/>
      <c r="M50" s="14"/>
      <c r="N50" s="17">
        <f t="shared" si="2"/>
        <v>0</v>
      </c>
      <c r="O50" s="14"/>
      <c r="P50" s="14"/>
      <c r="Q50" s="14"/>
      <c r="R50" s="17">
        <f t="shared" si="3"/>
        <v>0</v>
      </c>
      <c r="S50" s="14"/>
      <c r="T50" s="14"/>
      <c r="U50" s="14"/>
      <c r="V50" s="17">
        <f t="shared" si="4"/>
        <v>0</v>
      </c>
      <c r="AZ50" s="2">
        <f>C50+G50+K50+O50+S50</f>
        <v>1</v>
      </c>
      <c r="BA50" s="2" cm="1">
        <f t="array" ref="BA50">SUMPRODUCT(($C$3:$V$3="PP")*($C49:$V51=13))</f>
        <v>0</v>
      </c>
      <c r="BB50" s="2" cm="1">
        <f t="array" ref="BB50">SUMPRODUCT(($C$3:$V$3="DIFF")*($C49:$V51))</f>
        <v>-7</v>
      </c>
      <c r="BC50" s="1"/>
      <c r="BD50" s="14">
        <f>IF(N($BN50)&gt;0,INDEX($BK$4:$BK$123,$BN50),"")</f>
        <v>16</v>
      </c>
      <c r="BE50" s="14" t="str">
        <f>IF(N($BN50)&gt;0,INDEX($B$4:$B$123,$BN50),"")</f>
        <v>R</v>
      </c>
      <c r="BF50" s="14">
        <f>IF(N($BN50)&gt;0,INDEX($AZ$4:$AZ$123,$BN50),"")</f>
        <v>1</v>
      </c>
      <c r="BG50" s="14">
        <f>IF(N($BN50)&gt;0,INDEX($BA$4:$BA$123,$BN50),"")</f>
        <v>1</v>
      </c>
      <c r="BH50" s="17">
        <f>IF(N($BN50)&gt;0,INDEX($BB$4:$BB$123,$BN50),"")</f>
        <v>4</v>
      </c>
      <c r="BI50" s="1"/>
      <c r="BJ50" s="2">
        <f>IF(AZ50&gt;0,AZ50*100000+BA50*1000+BB50+500,"")</f>
        <v>100493</v>
      </c>
      <c r="BK50" s="2">
        <f>IF(AZ50&gt;0,RANK(BJ50,$BJ$4:$BJ$123,0),"")</f>
        <v>29</v>
      </c>
      <c r="BL50" s="2">
        <f>IF(N(BK50)&gt;0,BK50+COUNTIF($BK$4:$BK49,BK50),"")</f>
        <v>30</v>
      </c>
      <c r="BM50" s="2">
        <f>INT(ROWS($BM$3:$BM50)/3)</f>
        <v>16</v>
      </c>
      <c r="BN50" s="2">
        <f>IFERROR(MATCH(BM50,$BL$4:$BL$123,0),"")</f>
        <v>53</v>
      </c>
      <c r="BO50" s="1"/>
      <c r="BP50" s="6">
        <f>IF(N($BN50)&gt;0,INDEX($A$4:$A$123,$BN50),"")</f>
        <v>18</v>
      </c>
    </row>
    <row r="51" spans="1:68" x14ac:dyDescent="0.25">
      <c r="A51" s="14"/>
      <c r="B51" s="17"/>
      <c r="C51" s="14"/>
      <c r="D51" s="14"/>
      <c r="E51" s="14"/>
      <c r="F51" s="17">
        <f t="shared" si="0"/>
        <v>0</v>
      </c>
      <c r="G51" s="14"/>
      <c r="H51" s="14"/>
      <c r="I51" s="14"/>
      <c r="J51" s="17">
        <f t="shared" si="1"/>
        <v>0</v>
      </c>
      <c r="K51" s="14"/>
      <c r="L51" s="14"/>
      <c r="M51" s="14"/>
      <c r="N51" s="17">
        <f t="shared" si="2"/>
        <v>0</v>
      </c>
      <c r="O51" s="14"/>
      <c r="P51" s="14"/>
      <c r="Q51" s="14"/>
      <c r="R51" s="17">
        <f t="shared" si="3"/>
        <v>0</v>
      </c>
      <c r="S51" s="14"/>
      <c r="T51" s="14"/>
      <c r="U51" s="14"/>
      <c r="V51" s="17">
        <f t="shared" si="4"/>
        <v>0</v>
      </c>
      <c r="AZ51" s="2"/>
      <c r="BA51" s="2"/>
      <c r="BB51" s="2"/>
      <c r="BC51" s="1"/>
      <c r="BD51" s="14"/>
      <c r="BE51" s="14"/>
      <c r="BF51" s="14"/>
      <c r="BG51" s="14"/>
      <c r="BH51" s="17"/>
      <c r="BI51" s="1"/>
      <c r="BJ51" s="2"/>
      <c r="BK51" s="2"/>
      <c r="BL51" s="2"/>
      <c r="BM51" s="2"/>
      <c r="BN51" s="2"/>
      <c r="BO51" s="1"/>
      <c r="BP51" s="6"/>
    </row>
    <row r="52" spans="1:68" x14ac:dyDescent="0.25">
      <c r="A52" s="14"/>
      <c r="B52" s="17"/>
      <c r="C52" s="14"/>
      <c r="D52" s="14"/>
      <c r="E52" s="14"/>
      <c r="F52" s="17">
        <f t="shared" si="0"/>
        <v>0</v>
      </c>
      <c r="G52" s="14"/>
      <c r="H52" s="14"/>
      <c r="I52" s="14"/>
      <c r="J52" s="17">
        <f t="shared" si="1"/>
        <v>0</v>
      </c>
      <c r="K52" s="14"/>
      <c r="L52" s="14"/>
      <c r="M52" s="14"/>
      <c r="N52" s="17">
        <f t="shared" si="2"/>
        <v>0</v>
      </c>
      <c r="O52" s="14"/>
      <c r="P52" s="14"/>
      <c r="Q52" s="14"/>
      <c r="R52" s="17">
        <f t="shared" si="3"/>
        <v>0</v>
      </c>
      <c r="S52" s="14"/>
      <c r="T52" s="14"/>
      <c r="U52" s="14"/>
      <c r="V52" s="17">
        <f t="shared" si="4"/>
        <v>0</v>
      </c>
      <c r="AZ52" s="2"/>
      <c r="BA52" s="2"/>
      <c r="BB52" s="2"/>
      <c r="BC52" s="1"/>
      <c r="BD52" s="14"/>
      <c r="BE52" s="14"/>
      <c r="BF52" s="14"/>
      <c r="BG52" s="14"/>
      <c r="BH52" s="17"/>
      <c r="BI52" s="1"/>
      <c r="BJ52" s="2"/>
      <c r="BK52" s="2"/>
      <c r="BL52" s="2"/>
      <c r="BM52" s="2"/>
      <c r="BN52" s="2"/>
      <c r="BO52" s="1"/>
      <c r="BP52" s="6"/>
    </row>
    <row r="53" spans="1:68" x14ac:dyDescent="0.25">
      <c r="A53" s="14">
        <v>17</v>
      </c>
      <c r="B53" s="17" t="s">
        <v>38</v>
      </c>
      <c r="C53" s="14">
        <v>1</v>
      </c>
      <c r="D53" s="14">
        <v>13</v>
      </c>
      <c r="E53" s="14">
        <v>4</v>
      </c>
      <c r="F53" s="17">
        <f t="shared" si="0"/>
        <v>9</v>
      </c>
      <c r="G53" s="14"/>
      <c r="H53" s="14"/>
      <c r="I53" s="14"/>
      <c r="J53" s="17">
        <f t="shared" si="1"/>
        <v>0</v>
      </c>
      <c r="K53" s="14"/>
      <c r="L53" s="14"/>
      <c r="M53" s="14"/>
      <c r="N53" s="17">
        <f t="shared" si="2"/>
        <v>0</v>
      </c>
      <c r="O53" s="14"/>
      <c r="P53" s="14"/>
      <c r="Q53" s="14"/>
      <c r="R53" s="17">
        <f t="shared" si="3"/>
        <v>0</v>
      </c>
      <c r="S53" s="14"/>
      <c r="T53" s="14"/>
      <c r="U53" s="14"/>
      <c r="V53" s="17">
        <f t="shared" si="4"/>
        <v>0</v>
      </c>
      <c r="AZ53" s="2">
        <f>C53+G53+K53+O53+S53</f>
        <v>1</v>
      </c>
      <c r="BA53" s="2" cm="1">
        <f t="array" ref="BA53">SUMPRODUCT(($C$3:$V$3="PP")*($C52:$V54=13))</f>
        <v>1</v>
      </c>
      <c r="BB53" s="2" cm="1">
        <f t="array" ref="BB53">SUMPRODUCT(($C$3:$V$3="DIFF")*($C52:$V54))</f>
        <v>9</v>
      </c>
      <c r="BC53" s="1"/>
      <c r="BD53" s="14">
        <f>IF(N($BN53)&gt;0,INDEX($BK$4:$BK$123,$BN53),"")</f>
        <v>17</v>
      </c>
      <c r="BE53" s="14" t="str">
        <f>IF(N($BN53)&gt;0,INDEX($B$4:$B$123,$BN53),"")</f>
        <v>EE</v>
      </c>
      <c r="BF53" s="14">
        <f>IF(N($BN53)&gt;0,INDEX($AZ$4:$AZ$123,$BN53),"")</f>
        <v>1</v>
      </c>
      <c r="BG53" s="14">
        <f>IF(N($BN53)&gt;0,INDEX($BA$4:$BA$123,$BN53),"")</f>
        <v>1</v>
      </c>
      <c r="BH53" s="17">
        <f>IF(N($BN53)&gt;0,INDEX($BB$4:$BB$123,$BN53),"")</f>
        <v>3</v>
      </c>
      <c r="BI53" s="1"/>
      <c r="BJ53" s="2">
        <f>IF(AZ53&gt;0,AZ53*100000+BA53*1000+BB53+500,"")</f>
        <v>101509</v>
      </c>
      <c r="BK53" s="2">
        <f>IF(AZ53&gt;0,RANK(BJ53,$BJ$4:$BJ$123,0),"")</f>
        <v>6</v>
      </c>
      <c r="BL53" s="2">
        <f>IF(N(BK53)&gt;0,BK53+COUNTIF($BK$4:$BK52,BK53),"")</f>
        <v>8</v>
      </c>
      <c r="BM53" s="2">
        <f>INT(ROWS($BM$3:$BM53)/3)</f>
        <v>17</v>
      </c>
      <c r="BN53" s="2">
        <f>IFERROR(MATCH(BM53,$BL$4:$BL$123,0),"")</f>
        <v>92</v>
      </c>
      <c r="BO53" s="1"/>
      <c r="BP53" s="6">
        <f>IF(N($BN53)&gt;0,INDEX($A$4:$A$123,$BN53),"")</f>
        <v>31</v>
      </c>
    </row>
    <row r="54" spans="1:68" x14ac:dyDescent="0.25">
      <c r="A54" s="14"/>
      <c r="B54" s="17"/>
      <c r="C54" s="14"/>
      <c r="D54" s="14"/>
      <c r="E54" s="14"/>
      <c r="F54" s="17">
        <f t="shared" si="0"/>
        <v>0</v>
      </c>
      <c r="G54" s="14"/>
      <c r="H54" s="14"/>
      <c r="I54" s="14"/>
      <c r="J54" s="17">
        <f t="shared" si="1"/>
        <v>0</v>
      </c>
      <c r="K54" s="14"/>
      <c r="L54" s="14"/>
      <c r="M54" s="14"/>
      <c r="N54" s="17">
        <f t="shared" si="2"/>
        <v>0</v>
      </c>
      <c r="O54" s="14"/>
      <c r="P54" s="14"/>
      <c r="Q54" s="14"/>
      <c r="R54" s="17">
        <f t="shared" si="3"/>
        <v>0</v>
      </c>
      <c r="S54" s="14"/>
      <c r="T54" s="14"/>
      <c r="U54" s="14"/>
      <c r="V54" s="17">
        <f t="shared" si="4"/>
        <v>0</v>
      </c>
      <c r="AZ54" s="2"/>
      <c r="BA54" s="2"/>
      <c r="BB54" s="2"/>
      <c r="BC54" s="1"/>
      <c r="BD54" s="14"/>
      <c r="BE54" s="14"/>
      <c r="BF54" s="14"/>
      <c r="BG54" s="14"/>
      <c r="BH54" s="17"/>
      <c r="BI54" s="1"/>
      <c r="BJ54" s="2"/>
      <c r="BK54" s="2"/>
      <c r="BL54" s="2"/>
      <c r="BM54" s="2"/>
      <c r="BN54" s="2"/>
      <c r="BO54" s="1"/>
      <c r="BP54" s="6"/>
    </row>
    <row r="55" spans="1:68" x14ac:dyDescent="0.25">
      <c r="A55" s="14"/>
      <c r="B55" s="17"/>
      <c r="C55" s="14"/>
      <c r="D55" s="14"/>
      <c r="E55" s="14"/>
      <c r="F55" s="17">
        <f t="shared" si="0"/>
        <v>0</v>
      </c>
      <c r="G55" s="14"/>
      <c r="H55" s="14"/>
      <c r="I55" s="14"/>
      <c r="J55" s="17">
        <f t="shared" si="1"/>
        <v>0</v>
      </c>
      <c r="K55" s="14"/>
      <c r="L55" s="14"/>
      <c r="M55" s="14"/>
      <c r="N55" s="17">
        <f t="shared" si="2"/>
        <v>0</v>
      </c>
      <c r="O55" s="14"/>
      <c r="P55" s="14"/>
      <c r="Q55" s="14"/>
      <c r="R55" s="17">
        <f t="shared" si="3"/>
        <v>0</v>
      </c>
      <c r="S55" s="14"/>
      <c r="T55" s="14"/>
      <c r="U55" s="14"/>
      <c r="V55" s="17">
        <f t="shared" si="4"/>
        <v>0</v>
      </c>
      <c r="AZ55" s="2"/>
      <c r="BA55" s="2"/>
      <c r="BB55" s="2"/>
      <c r="BC55" s="1"/>
      <c r="BD55" s="14"/>
      <c r="BE55" s="14"/>
      <c r="BF55" s="14"/>
      <c r="BG55" s="14"/>
      <c r="BH55" s="17"/>
      <c r="BI55" s="1"/>
      <c r="BJ55" s="2"/>
      <c r="BK55" s="2"/>
      <c r="BL55" s="2"/>
      <c r="BM55" s="2"/>
      <c r="BN55" s="2"/>
      <c r="BO55" s="1"/>
      <c r="BP55" s="6"/>
    </row>
    <row r="56" spans="1:68" x14ac:dyDescent="0.25">
      <c r="A56" s="14">
        <v>18</v>
      </c>
      <c r="B56" s="17" t="s">
        <v>39</v>
      </c>
      <c r="C56" s="14">
        <v>1</v>
      </c>
      <c r="D56" s="14">
        <v>13</v>
      </c>
      <c r="E56" s="14">
        <v>9</v>
      </c>
      <c r="F56" s="17">
        <f t="shared" si="0"/>
        <v>4</v>
      </c>
      <c r="G56" s="14"/>
      <c r="H56" s="14"/>
      <c r="I56" s="14"/>
      <c r="J56" s="17">
        <f t="shared" si="1"/>
        <v>0</v>
      </c>
      <c r="K56" s="14"/>
      <c r="L56" s="14"/>
      <c r="M56" s="14"/>
      <c r="N56" s="17">
        <f t="shared" si="2"/>
        <v>0</v>
      </c>
      <c r="O56" s="14"/>
      <c r="P56" s="14"/>
      <c r="Q56" s="14"/>
      <c r="R56" s="17">
        <f t="shared" si="3"/>
        <v>0</v>
      </c>
      <c r="S56" s="14"/>
      <c r="T56" s="14"/>
      <c r="U56" s="14"/>
      <c r="V56" s="17">
        <f t="shared" si="4"/>
        <v>0</v>
      </c>
      <c r="AZ56" s="2">
        <f>C56+G56+K56+O56+S56</f>
        <v>1</v>
      </c>
      <c r="BA56" s="2" cm="1">
        <f t="array" ref="BA56">SUMPRODUCT(($C$3:$V$3="PP")*($C55:$V57=13))</f>
        <v>1</v>
      </c>
      <c r="BB56" s="2" cm="1">
        <f t="array" ref="BB56">SUMPRODUCT(($C$3:$V$3="DIFF")*($C55:$V57))</f>
        <v>4</v>
      </c>
      <c r="BC56" s="1"/>
      <c r="BD56" s="14">
        <f>IF(N($BN56)&gt;0,INDEX($BK$4:$BK$123,$BN56),"")</f>
        <v>18</v>
      </c>
      <c r="BE56" s="14" t="str">
        <f>IF(N($BN56)&gt;0,INDEX($B$4:$B$123,$BN56),"")</f>
        <v>Y</v>
      </c>
      <c r="BF56" s="14">
        <f>IF(N($BN56)&gt;0,INDEX($AZ$4:$AZ$123,$BN56),"")</f>
        <v>1</v>
      </c>
      <c r="BG56" s="14">
        <f>IF(N($BN56)&gt;0,INDEX($BA$4:$BA$123,$BN56),"")</f>
        <v>1</v>
      </c>
      <c r="BH56" s="17">
        <f>IF(N($BN56)&gt;0,INDEX($BB$4:$BB$123,$BN56),"")</f>
        <v>2</v>
      </c>
      <c r="BI56" s="1"/>
      <c r="BJ56" s="2">
        <f>IF(AZ56&gt;0,AZ56*100000+BA56*1000+BB56+500,"")</f>
        <v>101504</v>
      </c>
      <c r="BK56" s="2">
        <f>IF(AZ56&gt;0,RANK(BJ56,$BJ$4:$BJ$123,0),"")</f>
        <v>16</v>
      </c>
      <c r="BL56" s="2">
        <f>IF(N(BK56)&gt;0,BK56+COUNTIF($BK$4:$BK55,BK56),"")</f>
        <v>16</v>
      </c>
      <c r="BM56" s="2">
        <f>INT(ROWS($BM$3:$BM56)/3)</f>
        <v>18</v>
      </c>
      <c r="BN56" s="2">
        <f>IFERROR(MATCH(BM56,$BL$4:$BL$123,0),"")</f>
        <v>74</v>
      </c>
      <c r="BO56" s="1"/>
      <c r="BP56" s="6">
        <f>IF(N($BN56)&gt;0,INDEX($A$4:$A$123,$BN56),"")</f>
        <v>25</v>
      </c>
    </row>
    <row r="57" spans="1:68" x14ac:dyDescent="0.25">
      <c r="A57" s="14"/>
      <c r="B57" s="17"/>
      <c r="C57" s="14"/>
      <c r="D57" s="14"/>
      <c r="E57" s="14"/>
      <c r="F57" s="17">
        <f t="shared" si="0"/>
        <v>0</v>
      </c>
      <c r="G57" s="14"/>
      <c r="H57" s="14"/>
      <c r="I57" s="14"/>
      <c r="J57" s="17">
        <f t="shared" si="1"/>
        <v>0</v>
      </c>
      <c r="K57" s="14"/>
      <c r="L57" s="14"/>
      <c r="M57" s="14"/>
      <c r="N57" s="17">
        <f t="shared" si="2"/>
        <v>0</v>
      </c>
      <c r="O57" s="14"/>
      <c r="P57" s="14"/>
      <c r="Q57" s="14"/>
      <c r="R57" s="17">
        <f t="shared" si="3"/>
        <v>0</v>
      </c>
      <c r="S57" s="14"/>
      <c r="T57" s="14"/>
      <c r="U57" s="14"/>
      <c r="V57" s="17">
        <f t="shared" si="4"/>
        <v>0</v>
      </c>
      <c r="AZ57" s="2"/>
      <c r="BA57" s="2"/>
      <c r="BB57" s="2"/>
      <c r="BC57" s="1"/>
      <c r="BD57" s="14"/>
      <c r="BE57" s="14"/>
      <c r="BF57" s="14"/>
      <c r="BG57" s="14"/>
      <c r="BH57" s="17"/>
      <c r="BI57" s="1"/>
      <c r="BJ57" s="2"/>
      <c r="BK57" s="2"/>
      <c r="BL57" s="2"/>
      <c r="BM57" s="2"/>
      <c r="BN57" s="2"/>
      <c r="BO57" s="1"/>
      <c r="BP57" s="6"/>
    </row>
    <row r="58" spans="1:68" x14ac:dyDescent="0.25">
      <c r="A58" s="14"/>
      <c r="B58" s="17"/>
      <c r="C58" s="14"/>
      <c r="D58" s="14"/>
      <c r="E58" s="14"/>
      <c r="F58" s="17">
        <f t="shared" si="0"/>
        <v>0</v>
      </c>
      <c r="G58" s="14"/>
      <c r="H58" s="14"/>
      <c r="I58" s="14"/>
      <c r="J58" s="17">
        <f t="shared" si="1"/>
        <v>0</v>
      </c>
      <c r="K58" s="14"/>
      <c r="L58" s="14"/>
      <c r="M58" s="14"/>
      <c r="N58" s="17">
        <f t="shared" si="2"/>
        <v>0</v>
      </c>
      <c r="O58" s="14"/>
      <c r="P58" s="14"/>
      <c r="Q58" s="14"/>
      <c r="R58" s="17">
        <f t="shared" si="3"/>
        <v>0</v>
      </c>
      <c r="S58" s="14"/>
      <c r="T58" s="14"/>
      <c r="U58" s="14"/>
      <c r="V58" s="17">
        <f t="shared" si="4"/>
        <v>0</v>
      </c>
      <c r="AZ58" s="2"/>
      <c r="BA58" s="2"/>
      <c r="BB58" s="2"/>
      <c r="BC58" s="1"/>
      <c r="BD58" s="14"/>
      <c r="BE58" s="14"/>
      <c r="BF58" s="14"/>
      <c r="BG58" s="14"/>
      <c r="BH58" s="17"/>
      <c r="BI58" s="1"/>
      <c r="BJ58" s="2"/>
      <c r="BK58" s="2"/>
      <c r="BL58" s="2"/>
      <c r="BM58" s="2"/>
      <c r="BN58" s="2"/>
      <c r="BO58" s="1"/>
      <c r="BP58" s="6"/>
    </row>
    <row r="59" spans="1:68" x14ac:dyDescent="0.25">
      <c r="A59" s="14">
        <v>19</v>
      </c>
      <c r="B59" s="17" t="s">
        <v>23</v>
      </c>
      <c r="C59" s="14">
        <v>1</v>
      </c>
      <c r="D59" s="14">
        <v>8</v>
      </c>
      <c r="E59" s="14">
        <v>13</v>
      </c>
      <c r="F59" s="17">
        <f t="shared" si="0"/>
        <v>-5</v>
      </c>
      <c r="G59" s="14"/>
      <c r="H59" s="14"/>
      <c r="I59" s="14"/>
      <c r="J59" s="17">
        <f t="shared" si="1"/>
        <v>0</v>
      </c>
      <c r="K59" s="14"/>
      <c r="L59" s="14"/>
      <c r="M59" s="14"/>
      <c r="N59" s="17">
        <f t="shared" si="2"/>
        <v>0</v>
      </c>
      <c r="O59" s="14"/>
      <c r="P59" s="14"/>
      <c r="Q59" s="14"/>
      <c r="R59" s="17">
        <f t="shared" si="3"/>
        <v>0</v>
      </c>
      <c r="S59" s="14"/>
      <c r="T59" s="14"/>
      <c r="U59" s="14"/>
      <c r="V59" s="17">
        <f t="shared" si="4"/>
        <v>0</v>
      </c>
      <c r="AZ59" s="2">
        <f>C59+G59+K59+O59+S59</f>
        <v>1</v>
      </c>
      <c r="BA59" s="2" cm="1">
        <f t="array" ref="BA59">SUMPRODUCT(($C$3:$V$3="PP")*($C58:$V60=13))</f>
        <v>0</v>
      </c>
      <c r="BB59" s="2" cm="1">
        <f t="array" ref="BB59">SUMPRODUCT(($C$3:$V$3="DIFF")*($C58:$V60))</f>
        <v>-5</v>
      </c>
      <c r="BC59" s="1"/>
      <c r="BD59" s="14">
        <f>IF(N($BN59)&gt;0,INDEX($BK$4:$BK$123,$BN59),"")</f>
        <v>19</v>
      </c>
      <c r="BE59" s="14" t="str">
        <f>IF(N($BN59)&gt;0,INDEX($B$4:$B$123,$BN59),"")</f>
        <v>H</v>
      </c>
      <c r="BF59" s="14">
        <f>IF(N($BN59)&gt;0,INDEX($AZ$4:$AZ$123,$BN59),"")</f>
        <v>1</v>
      </c>
      <c r="BG59" s="14">
        <f>IF(N($BN59)&gt;0,INDEX($BA$4:$BA$123,$BN59),"")</f>
        <v>1</v>
      </c>
      <c r="BH59" s="17">
        <f>IF(N($BN59)&gt;0,INDEX($BB$4:$BB$123,$BN59),"")</f>
        <v>1</v>
      </c>
      <c r="BI59" s="1"/>
      <c r="BJ59" s="2">
        <f>IF(AZ59&gt;0,AZ59*100000+BA59*1000+BB59+500,"")</f>
        <v>100495</v>
      </c>
      <c r="BK59" s="2">
        <f>IF(AZ59&gt;0,RANK(BJ59,$BJ$4:$BJ$123,0),"")</f>
        <v>26</v>
      </c>
      <c r="BL59" s="2">
        <f>IF(N(BK59)&gt;0,BK59+COUNTIF($BK$4:$BK58,BK59),"")</f>
        <v>26</v>
      </c>
      <c r="BM59" s="2">
        <f>INT(ROWS($BM$3:$BM59)/3)</f>
        <v>19</v>
      </c>
      <c r="BN59" s="2">
        <f>IFERROR(MATCH(BM59,$BL$4:$BL$123,0),"")</f>
        <v>23</v>
      </c>
      <c r="BO59" s="1"/>
      <c r="BP59" s="6">
        <f>IF(N($BN59)&gt;0,INDEX($A$4:$A$123,$BN59),"")</f>
        <v>8</v>
      </c>
    </row>
    <row r="60" spans="1:68" x14ac:dyDescent="0.25">
      <c r="A60" s="14"/>
      <c r="B60" s="17"/>
      <c r="C60" s="14"/>
      <c r="D60" s="14"/>
      <c r="E60" s="14"/>
      <c r="F60" s="17">
        <f t="shared" si="0"/>
        <v>0</v>
      </c>
      <c r="G60" s="14"/>
      <c r="H60" s="14"/>
      <c r="I60" s="14"/>
      <c r="J60" s="17">
        <f t="shared" si="1"/>
        <v>0</v>
      </c>
      <c r="K60" s="14"/>
      <c r="L60" s="14"/>
      <c r="M60" s="14"/>
      <c r="N60" s="17">
        <f t="shared" si="2"/>
        <v>0</v>
      </c>
      <c r="O60" s="14"/>
      <c r="P60" s="14"/>
      <c r="Q60" s="14"/>
      <c r="R60" s="17">
        <f t="shared" si="3"/>
        <v>0</v>
      </c>
      <c r="S60" s="14"/>
      <c r="T60" s="14"/>
      <c r="U60" s="14"/>
      <c r="V60" s="17">
        <f t="shared" si="4"/>
        <v>0</v>
      </c>
      <c r="AZ60" s="2"/>
      <c r="BA60" s="2"/>
      <c r="BB60" s="2"/>
      <c r="BC60" s="1"/>
      <c r="BD60" s="14"/>
      <c r="BE60" s="14"/>
      <c r="BF60" s="14"/>
      <c r="BG60" s="14"/>
      <c r="BH60" s="17"/>
      <c r="BI60" s="1"/>
      <c r="BJ60" s="2"/>
      <c r="BK60" s="2"/>
      <c r="BL60" s="2"/>
      <c r="BM60" s="2"/>
      <c r="BN60" s="2"/>
      <c r="BO60" s="1"/>
      <c r="BP60" s="6"/>
    </row>
    <row r="61" spans="1:68" x14ac:dyDescent="0.25">
      <c r="A61" s="14"/>
      <c r="B61" s="17"/>
      <c r="C61" s="14"/>
      <c r="D61" s="14"/>
      <c r="E61" s="14"/>
      <c r="F61" s="17">
        <f t="shared" si="0"/>
        <v>0</v>
      </c>
      <c r="G61" s="14"/>
      <c r="H61" s="14"/>
      <c r="I61" s="14"/>
      <c r="J61" s="17">
        <f t="shared" si="1"/>
        <v>0</v>
      </c>
      <c r="K61" s="14"/>
      <c r="L61" s="14"/>
      <c r="M61" s="14"/>
      <c r="N61" s="17">
        <f t="shared" si="2"/>
        <v>0</v>
      </c>
      <c r="O61" s="14"/>
      <c r="P61" s="14"/>
      <c r="Q61" s="14"/>
      <c r="R61" s="17">
        <f t="shared" si="3"/>
        <v>0</v>
      </c>
      <c r="S61" s="14"/>
      <c r="T61" s="14"/>
      <c r="U61" s="14"/>
      <c r="V61" s="17">
        <f t="shared" si="4"/>
        <v>0</v>
      </c>
      <c r="AZ61" s="2"/>
      <c r="BA61" s="2"/>
      <c r="BB61" s="2"/>
      <c r="BC61" s="1"/>
      <c r="BD61" s="14"/>
      <c r="BE61" s="14"/>
      <c r="BF61" s="14"/>
      <c r="BG61" s="14"/>
      <c r="BH61" s="17"/>
      <c r="BI61" s="1"/>
      <c r="BJ61" s="2"/>
      <c r="BK61" s="2"/>
      <c r="BL61" s="2"/>
      <c r="BM61" s="2"/>
      <c r="BN61" s="2"/>
      <c r="BO61" s="1"/>
      <c r="BP61" s="6"/>
    </row>
    <row r="62" spans="1:68" x14ac:dyDescent="0.25">
      <c r="A62" s="14">
        <v>20</v>
      </c>
      <c r="B62" s="17" t="s">
        <v>40</v>
      </c>
      <c r="C62" s="14">
        <v>1</v>
      </c>
      <c r="D62" s="14">
        <v>13</v>
      </c>
      <c r="E62" s="14">
        <v>5</v>
      </c>
      <c r="F62" s="17">
        <f t="shared" si="0"/>
        <v>8</v>
      </c>
      <c r="G62" s="14"/>
      <c r="H62" s="14"/>
      <c r="I62" s="14"/>
      <c r="J62" s="17">
        <f t="shared" si="1"/>
        <v>0</v>
      </c>
      <c r="K62" s="14"/>
      <c r="L62" s="14"/>
      <c r="M62" s="14"/>
      <c r="N62" s="17">
        <f t="shared" si="2"/>
        <v>0</v>
      </c>
      <c r="O62" s="14"/>
      <c r="P62" s="14"/>
      <c r="Q62" s="14"/>
      <c r="R62" s="17">
        <f t="shared" si="3"/>
        <v>0</v>
      </c>
      <c r="S62" s="14"/>
      <c r="T62" s="14"/>
      <c r="U62" s="14"/>
      <c r="V62" s="17">
        <f t="shared" si="4"/>
        <v>0</v>
      </c>
      <c r="AZ62" s="2">
        <f>C62+G62+K62+O62+S62</f>
        <v>1</v>
      </c>
      <c r="BA62" s="2" cm="1">
        <f t="array" ref="BA62">SUMPRODUCT(($C$3:$V$3="PP")*($C61:$V63=13))</f>
        <v>1</v>
      </c>
      <c r="BB62" s="2" cm="1">
        <f t="array" ref="BB62">SUMPRODUCT(($C$3:$V$3="DIFF")*($C61:$V63))</f>
        <v>8</v>
      </c>
      <c r="BC62" s="1"/>
      <c r="BD62" s="14">
        <f>IF(N($BN62)&gt;0,INDEX($BK$4:$BK$123,$BN62),"")</f>
        <v>19</v>
      </c>
      <c r="BE62" s="14" t="str">
        <f>IF(N($BN62)&gt;0,INDEX($B$4:$B$123,$BN62),"")</f>
        <v>X</v>
      </c>
      <c r="BF62" s="14">
        <f>IF(N($BN62)&gt;0,INDEX($AZ$4:$AZ$123,$BN62),"")</f>
        <v>1</v>
      </c>
      <c r="BG62" s="14">
        <f>IF(N($BN62)&gt;0,INDEX($BA$4:$BA$123,$BN62),"")</f>
        <v>1</v>
      </c>
      <c r="BH62" s="17">
        <f>IF(N($BN62)&gt;0,INDEX($BB$4:$BB$123,$BN62),"")</f>
        <v>1</v>
      </c>
      <c r="BI62" s="1"/>
      <c r="BJ62" s="2">
        <f>IF(AZ62&gt;0,AZ62*100000+BA62*1000+BB62+500,"")</f>
        <v>101508</v>
      </c>
      <c r="BK62" s="2">
        <f>IF(AZ62&gt;0,RANK(BJ62,$BJ$4:$BJ$123,0),"")</f>
        <v>9</v>
      </c>
      <c r="BL62" s="2">
        <f>IF(N(BK62)&gt;0,BK62+COUNTIF($BK$4:$BK61,BK62),"")</f>
        <v>9</v>
      </c>
      <c r="BM62" s="2">
        <f>INT(ROWS($BM$3:$BM62)/3)</f>
        <v>20</v>
      </c>
      <c r="BN62" s="2">
        <f>IFERROR(MATCH(BM62,$BL$4:$BL$123,0),"")</f>
        <v>71</v>
      </c>
      <c r="BO62" s="1"/>
      <c r="BP62" s="6">
        <f>IF(N($BN62)&gt;0,INDEX($A$4:$A$123,$BN62),"")</f>
        <v>24</v>
      </c>
    </row>
    <row r="63" spans="1:68" x14ac:dyDescent="0.25">
      <c r="A63" s="14"/>
      <c r="B63" s="17"/>
      <c r="C63" s="14"/>
      <c r="D63" s="14"/>
      <c r="E63" s="14"/>
      <c r="F63" s="17">
        <f t="shared" si="0"/>
        <v>0</v>
      </c>
      <c r="G63" s="14"/>
      <c r="H63" s="14"/>
      <c r="I63" s="14"/>
      <c r="J63" s="17">
        <f t="shared" si="1"/>
        <v>0</v>
      </c>
      <c r="K63" s="14"/>
      <c r="L63" s="14"/>
      <c r="M63" s="14"/>
      <c r="N63" s="17">
        <f t="shared" si="2"/>
        <v>0</v>
      </c>
      <c r="O63" s="14"/>
      <c r="P63" s="14"/>
      <c r="Q63" s="14"/>
      <c r="R63" s="17">
        <f t="shared" si="3"/>
        <v>0</v>
      </c>
      <c r="S63" s="14"/>
      <c r="T63" s="14"/>
      <c r="U63" s="14"/>
      <c r="V63" s="17">
        <f t="shared" si="4"/>
        <v>0</v>
      </c>
      <c r="AZ63" s="2"/>
      <c r="BA63" s="2"/>
      <c r="BB63" s="2"/>
      <c r="BC63" s="1"/>
      <c r="BD63" s="14"/>
      <c r="BE63" s="14"/>
      <c r="BF63" s="14"/>
      <c r="BG63" s="14"/>
      <c r="BH63" s="17"/>
      <c r="BI63" s="1"/>
      <c r="BJ63" s="2" t="str">
        <f>IF(AZ63&gt;0,AZ63*100000+BA63*1000+BB63+500,"")</f>
        <v/>
      </c>
      <c r="BK63" s="2"/>
      <c r="BL63" s="2"/>
      <c r="BM63" s="2"/>
      <c r="BN63" s="2"/>
      <c r="BO63" s="1"/>
      <c r="BP63" s="6"/>
    </row>
    <row r="64" spans="1:68" x14ac:dyDescent="0.25">
      <c r="A64" s="14"/>
      <c r="B64" s="17"/>
      <c r="C64" s="14"/>
      <c r="D64" s="14"/>
      <c r="E64" s="14"/>
      <c r="F64" s="17">
        <f t="shared" si="0"/>
        <v>0</v>
      </c>
      <c r="G64" s="14"/>
      <c r="H64" s="14"/>
      <c r="I64" s="14"/>
      <c r="J64" s="17">
        <f t="shared" si="1"/>
        <v>0</v>
      </c>
      <c r="K64" s="14"/>
      <c r="L64" s="14"/>
      <c r="M64" s="14"/>
      <c r="N64" s="17">
        <f t="shared" si="2"/>
        <v>0</v>
      </c>
      <c r="O64" s="14"/>
      <c r="P64" s="14"/>
      <c r="Q64" s="14"/>
      <c r="R64" s="17">
        <f t="shared" si="3"/>
        <v>0</v>
      </c>
      <c r="S64" s="14"/>
      <c r="T64" s="14"/>
      <c r="U64" s="14"/>
      <c r="V64" s="17">
        <f t="shared" si="4"/>
        <v>0</v>
      </c>
      <c r="AZ64" s="2"/>
      <c r="BA64" s="2"/>
      <c r="BB64" s="2"/>
      <c r="BC64" s="1"/>
      <c r="BD64" s="14"/>
      <c r="BE64" s="14"/>
      <c r="BF64" s="14"/>
      <c r="BG64" s="14"/>
      <c r="BH64" s="17"/>
      <c r="BI64" s="1"/>
      <c r="BJ64" s="2"/>
      <c r="BK64" s="2"/>
      <c r="BL64" s="2"/>
      <c r="BM64" s="2"/>
      <c r="BN64" s="2"/>
      <c r="BO64" s="1"/>
      <c r="BP64" s="6"/>
    </row>
    <row r="65" spans="1:68" x14ac:dyDescent="0.25">
      <c r="A65" s="14">
        <v>21</v>
      </c>
      <c r="B65" s="17" t="s">
        <v>41</v>
      </c>
      <c r="C65" s="14">
        <v>1</v>
      </c>
      <c r="D65" s="14">
        <v>2</v>
      </c>
      <c r="E65" s="14">
        <v>13</v>
      </c>
      <c r="F65" s="17">
        <f t="shared" si="0"/>
        <v>-11</v>
      </c>
      <c r="G65" s="14"/>
      <c r="H65" s="14"/>
      <c r="I65" s="14"/>
      <c r="J65" s="17">
        <f t="shared" si="1"/>
        <v>0</v>
      </c>
      <c r="K65" s="14"/>
      <c r="L65" s="14"/>
      <c r="M65" s="14"/>
      <c r="N65" s="17">
        <f t="shared" si="2"/>
        <v>0</v>
      </c>
      <c r="O65" s="14"/>
      <c r="P65" s="14"/>
      <c r="Q65" s="14"/>
      <c r="R65" s="17">
        <f t="shared" si="3"/>
        <v>0</v>
      </c>
      <c r="S65" s="14"/>
      <c r="T65" s="14"/>
      <c r="U65" s="14"/>
      <c r="V65" s="17">
        <f t="shared" si="4"/>
        <v>0</v>
      </c>
      <c r="AZ65" s="2">
        <f>C65+G65+K65+O65+S65</f>
        <v>1</v>
      </c>
      <c r="BA65" s="2" cm="1">
        <f t="array" ref="BA65">SUMPRODUCT(($C$3:$V$3="PP")*($C64:$V66=13))</f>
        <v>0</v>
      </c>
      <c r="BB65" s="2" cm="1">
        <f t="array" ref="BB65">SUMPRODUCT(($C$3:$V$3="DIFF")*($C64:$V66))</f>
        <v>-11</v>
      </c>
      <c r="BC65" s="1"/>
      <c r="BD65" s="14">
        <f>IF(N($BN65)&gt;0,INDEX($BK$4:$BK$123,$BN65),"")</f>
        <v>21</v>
      </c>
      <c r="BE65" s="14" t="str">
        <f>IF(N($BN65)&gt;0,INDEX($B$4:$B$123,$BN65),"")</f>
        <v>A</v>
      </c>
      <c r="BF65" s="14">
        <f>IF(N($BN65)&gt;0,INDEX($AZ$4:$AZ$123,$BN65),"")</f>
        <v>1</v>
      </c>
      <c r="BG65" s="14">
        <f>IF(N($BN65)&gt;0,INDEX($BA$4:$BA$123,$BN65),"")</f>
        <v>0</v>
      </c>
      <c r="BH65" s="17">
        <f>IF(N($BN65)&gt;0,INDEX($BB$4:$BB$123,$BN65),"")</f>
        <v>-1</v>
      </c>
      <c r="BI65" s="1"/>
      <c r="BJ65" s="2">
        <f>IF(AZ65&gt;0,AZ65*100000+BA65*1000+BB65+500,"")</f>
        <v>100489</v>
      </c>
      <c r="BK65" s="2">
        <f>IF(AZ65&gt;0,RANK(BJ65,$BJ$4:$BJ$123,0),"")</f>
        <v>36</v>
      </c>
      <c r="BL65" s="2">
        <f>IF(N(BK65)&gt;0,BK65+COUNTIF($BK$4:$BK64,BK65),"")</f>
        <v>36</v>
      </c>
      <c r="BM65" s="2">
        <f>INT(ROWS($BM$3:$BM65)/3)</f>
        <v>21</v>
      </c>
      <c r="BN65" s="2">
        <f>IFERROR(MATCH(BM65,$BL$4:$BL$123,0),"")</f>
        <v>2</v>
      </c>
      <c r="BO65" s="1"/>
      <c r="BP65" s="6">
        <f>IF(N($BN65)&gt;0,INDEX($A$4:$A$123,$BN65),"")</f>
        <v>1</v>
      </c>
    </row>
    <row r="66" spans="1:68" x14ac:dyDescent="0.25">
      <c r="A66" s="14"/>
      <c r="B66" s="17"/>
      <c r="C66" s="14"/>
      <c r="D66" s="14"/>
      <c r="E66" s="14"/>
      <c r="F66" s="17">
        <f t="shared" si="0"/>
        <v>0</v>
      </c>
      <c r="G66" s="14"/>
      <c r="H66" s="14"/>
      <c r="I66" s="14"/>
      <c r="J66" s="17">
        <f t="shared" si="1"/>
        <v>0</v>
      </c>
      <c r="K66" s="14"/>
      <c r="L66" s="14"/>
      <c r="M66" s="14"/>
      <c r="N66" s="17">
        <f t="shared" si="2"/>
        <v>0</v>
      </c>
      <c r="O66" s="14"/>
      <c r="P66" s="14"/>
      <c r="Q66" s="14"/>
      <c r="R66" s="17">
        <f t="shared" si="3"/>
        <v>0</v>
      </c>
      <c r="S66" s="14"/>
      <c r="T66" s="14"/>
      <c r="U66" s="14"/>
      <c r="V66" s="17">
        <f t="shared" si="4"/>
        <v>0</v>
      </c>
      <c r="AZ66" s="2"/>
      <c r="BA66" s="2"/>
      <c r="BB66" s="2"/>
      <c r="BC66" s="1"/>
      <c r="BD66" s="14"/>
      <c r="BE66" s="14"/>
      <c r="BF66" s="14"/>
      <c r="BG66" s="14"/>
      <c r="BH66" s="17"/>
      <c r="BI66" s="1"/>
      <c r="BJ66" s="2" t="str">
        <f>IF(AZ66&gt;0,AZ66*100000+BA66*1000+BB66+500,"")</f>
        <v/>
      </c>
      <c r="BK66" s="2"/>
      <c r="BL66" s="2"/>
      <c r="BM66" s="2"/>
      <c r="BN66" s="2"/>
      <c r="BO66" s="1"/>
      <c r="BP66" s="6"/>
    </row>
    <row r="67" spans="1:68" x14ac:dyDescent="0.25">
      <c r="A67" s="14"/>
      <c r="B67" s="17"/>
      <c r="C67" s="14"/>
      <c r="D67" s="14"/>
      <c r="E67" s="14"/>
      <c r="F67" s="17">
        <f t="shared" si="0"/>
        <v>0</v>
      </c>
      <c r="G67" s="14"/>
      <c r="H67" s="14"/>
      <c r="I67" s="14"/>
      <c r="J67" s="17">
        <f t="shared" si="1"/>
        <v>0</v>
      </c>
      <c r="K67" s="14"/>
      <c r="L67" s="14"/>
      <c r="M67" s="14"/>
      <c r="N67" s="17">
        <f t="shared" si="2"/>
        <v>0</v>
      </c>
      <c r="O67" s="14"/>
      <c r="P67" s="14"/>
      <c r="Q67" s="14"/>
      <c r="R67" s="17">
        <f t="shared" si="3"/>
        <v>0</v>
      </c>
      <c r="S67" s="14"/>
      <c r="T67" s="14"/>
      <c r="U67" s="14"/>
      <c r="V67" s="17">
        <f t="shared" si="4"/>
        <v>0</v>
      </c>
      <c r="AZ67" s="2"/>
      <c r="BA67" s="2"/>
      <c r="BB67" s="2"/>
      <c r="BC67" s="1"/>
      <c r="BD67" s="14"/>
      <c r="BE67" s="14"/>
      <c r="BF67" s="14"/>
      <c r="BG67" s="14"/>
      <c r="BH67" s="17"/>
      <c r="BI67" s="1"/>
      <c r="BJ67" s="2"/>
      <c r="BK67" s="2"/>
      <c r="BL67" s="2"/>
      <c r="BM67" s="2"/>
      <c r="BN67" s="2"/>
      <c r="BO67" s="1"/>
      <c r="BP67" s="6"/>
    </row>
    <row r="68" spans="1:68" x14ac:dyDescent="0.25">
      <c r="A68" s="14">
        <v>22</v>
      </c>
      <c r="B68" s="17" t="s">
        <v>42</v>
      </c>
      <c r="C68" s="14">
        <v>1</v>
      </c>
      <c r="D68" s="14">
        <v>11</v>
      </c>
      <c r="E68" s="14">
        <v>13</v>
      </c>
      <c r="F68" s="17">
        <f t="shared" si="0"/>
        <v>-2</v>
      </c>
      <c r="G68" s="14"/>
      <c r="H68" s="14"/>
      <c r="I68" s="14"/>
      <c r="J68" s="17">
        <f t="shared" si="1"/>
        <v>0</v>
      </c>
      <c r="K68" s="14"/>
      <c r="L68" s="14"/>
      <c r="M68" s="14"/>
      <c r="N68" s="17">
        <f t="shared" si="2"/>
        <v>0</v>
      </c>
      <c r="O68" s="14"/>
      <c r="P68" s="14"/>
      <c r="Q68" s="14"/>
      <c r="R68" s="17">
        <f t="shared" si="3"/>
        <v>0</v>
      </c>
      <c r="S68" s="14"/>
      <c r="T68" s="14"/>
      <c r="U68" s="14"/>
      <c r="V68" s="17">
        <f t="shared" si="4"/>
        <v>0</v>
      </c>
      <c r="AZ68" s="2">
        <f>C68+G68+K68+O68+S68</f>
        <v>1</v>
      </c>
      <c r="BA68" s="2" cm="1">
        <f t="array" ref="BA68">SUMPRODUCT(($C$3:$V$3="PP")*($C67:$V69=13))</f>
        <v>0</v>
      </c>
      <c r="BB68" s="2" cm="1">
        <f t="array" ref="BB68">SUMPRODUCT(($C$3:$V$3="DIFF")*($C67:$V69))</f>
        <v>-2</v>
      </c>
      <c r="BC68" s="1"/>
      <c r="BD68" s="14">
        <f>IF(N($BN68)&gt;0,INDEX($BK$4:$BK$123,$BN68),"")</f>
        <v>21</v>
      </c>
      <c r="BE68" s="14" t="str">
        <f>IF(N($BN68)&gt;0,INDEX($B$4:$B$123,$BN68),"")</f>
        <v>NN</v>
      </c>
      <c r="BF68" s="14">
        <f>IF(N($BN68)&gt;0,INDEX($AZ$4:$AZ$123,$BN68),"")</f>
        <v>1</v>
      </c>
      <c r="BG68" s="14">
        <f>IF(N($BN68)&gt;0,INDEX($BA$4:$BA$123,$BN68),"")</f>
        <v>0</v>
      </c>
      <c r="BH68" s="17">
        <f>IF(N($BN68)&gt;0,INDEX($BB$4:$BB$123,$BN68),"")</f>
        <v>-1</v>
      </c>
      <c r="BI68" s="1"/>
      <c r="BJ68" s="2">
        <f>IF(AZ68&gt;0,AZ68*100000+BA68*1000+BB68+500,"")</f>
        <v>100498</v>
      </c>
      <c r="BK68" s="2">
        <f>IF(AZ68&gt;0,RANK(BJ68,$BJ$4:$BJ$123,0),"")</f>
        <v>23</v>
      </c>
      <c r="BL68" s="2">
        <f>IF(N(BK68)&gt;0,BK68+COUNTIF($BK$4:$BK67,BK68),"")</f>
        <v>23</v>
      </c>
      <c r="BM68" s="2">
        <f>INT(ROWS($BM$3:$BM68)/3)</f>
        <v>22</v>
      </c>
      <c r="BN68" s="2">
        <f>IFERROR(MATCH(BM68,$BL$4:$BL$123,0),"")</f>
        <v>119</v>
      </c>
      <c r="BO68" s="1"/>
      <c r="BP68" s="6">
        <f>IF(N($BN68)&gt;0,INDEX($A$4:$A$123,$BN68),"")</f>
        <v>40</v>
      </c>
    </row>
    <row r="69" spans="1:68" x14ac:dyDescent="0.25">
      <c r="A69" s="14"/>
      <c r="B69" s="17"/>
      <c r="C69" s="14"/>
      <c r="D69" s="14"/>
      <c r="E69" s="14"/>
      <c r="F69" s="17">
        <f t="shared" ref="F69:F93" si="5">D69-E69</f>
        <v>0</v>
      </c>
      <c r="G69" s="14"/>
      <c r="H69" s="14"/>
      <c r="I69" s="14"/>
      <c r="J69" s="17">
        <f t="shared" ref="J69:J93" si="6">H69-I69</f>
        <v>0</v>
      </c>
      <c r="K69" s="14"/>
      <c r="L69" s="14"/>
      <c r="M69" s="14"/>
      <c r="N69" s="17">
        <f t="shared" ref="N69:N93" si="7">L69-M69</f>
        <v>0</v>
      </c>
      <c r="O69" s="14"/>
      <c r="P69" s="14"/>
      <c r="Q69" s="14"/>
      <c r="R69" s="17">
        <f t="shared" ref="R69:R93" si="8">P69-Q69</f>
        <v>0</v>
      </c>
      <c r="S69" s="14"/>
      <c r="T69" s="14"/>
      <c r="U69" s="14"/>
      <c r="V69" s="17">
        <f t="shared" ref="V69:V93" si="9">T69-U69</f>
        <v>0</v>
      </c>
      <c r="AZ69" s="2"/>
      <c r="BA69" s="2"/>
      <c r="BB69" s="2"/>
      <c r="BC69" s="1"/>
      <c r="BD69" s="14"/>
      <c r="BE69" s="14"/>
      <c r="BF69" s="14"/>
      <c r="BG69" s="14"/>
      <c r="BH69" s="17"/>
      <c r="BI69" s="1"/>
      <c r="BJ69" s="2" t="str">
        <f>IF(AZ69&gt;0,AZ69*100000+BA69*1000+BB69+500,"")</f>
        <v/>
      </c>
      <c r="BK69" s="2"/>
      <c r="BL69" s="2"/>
      <c r="BM69" s="2"/>
      <c r="BN69" s="2"/>
      <c r="BO69" s="1"/>
      <c r="BP69" s="6"/>
    </row>
    <row r="70" spans="1:68" x14ac:dyDescent="0.25">
      <c r="A70" s="14"/>
      <c r="B70" s="17"/>
      <c r="C70" s="14"/>
      <c r="D70" s="14"/>
      <c r="E70" s="14"/>
      <c r="F70" s="17">
        <f t="shared" si="5"/>
        <v>0</v>
      </c>
      <c r="G70" s="14"/>
      <c r="H70" s="14"/>
      <c r="I70" s="14"/>
      <c r="J70" s="17">
        <f t="shared" si="6"/>
        <v>0</v>
      </c>
      <c r="K70" s="14"/>
      <c r="L70" s="14"/>
      <c r="M70" s="14"/>
      <c r="N70" s="17">
        <f t="shared" si="7"/>
        <v>0</v>
      </c>
      <c r="O70" s="14"/>
      <c r="P70" s="14"/>
      <c r="Q70" s="14"/>
      <c r="R70" s="17">
        <f t="shared" si="8"/>
        <v>0</v>
      </c>
      <c r="S70" s="14"/>
      <c r="T70" s="14"/>
      <c r="U70" s="14"/>
      <c r="V70" s="17">
        <f t="shared" si="9"/>
        <v>0</v>
      </c>
      <c r="AZ70" s="2"/>
      <c r="BA70" s="2"/>
      <c r="BB70" s="2"/>
      <c r="BC70" s="1"/>
      <c r="BD70" s="14"/>
      <c r="BE70" s="14"/>
      <c r="BF70" s="14"/>
      <c r="BG70" s="14"/>
      <c r="BH70" s="17"/>
      <c r="BI70" s="1"/>
      <c r="BJ70" s="2"/>
      <c r="BK70" s="2"/>
      <c r="BL70" s="2"/>
      <c r="BM70" s="2"/>
      <c r="BN70" s="2"/>
      <c r="BO70" s="1"/>
      <c r="BP70" s="6"/>
    </row>
    <row r="71" spans="1:68" x14ac:dyDescent="0.25">
      <c r="A71" s="14">
        <v>23</v>
      </c>
      <c r="B71" s="17" t="s">
        <v>43</v>
      </c>
      <c r="C71" s="14">
        <v>1</v>
      </c>
      <c r="D71" s="14">
        <v>13</v>
      </c>
      <c r="E71" s="14">
        <v>7</v>
      </c>
      <c r="F71" s="17">
        <f t="shared" si="5"/>
        <v>6</v>
      </c>
      <c r="G71" s="14"/>
      <c r="H71" s="14"/>
      <c r="I71" s="14"/>
      <c r="J71" s="17">
        <f t="shared" si="6"/>
        <v>0</v>
      </c>
      <c r="K71" s="14"/>
      <c r="L71" s="14"/>
      <c r="M71" s="14"/>
      <c r="N71" s="17">
        <f t="shared" si="7"/>
        <v>0</v>
      </c>
      <c r="O71" s="14"/>
      <c r="P71" s="14"/>
      <c r="Q71" s="14"/>
      <c r="R71" s="17">
        <f t="shared" si="8"/>
        <v>0</v>
      </c>
      <c r="S71" s="14"/>
      <c r="T71" s="14"/>
      <c r="U71" s="14"/>
      <c r="V71" s="17">
        <f t="shared" si="9"/>
        <v>0</v>
      </c>
      <c r="AZ71" s="2">
        <f>C71+G71+K71+O71+S71</f>
        <v>1</v>
      </c>
      <c r="BA71" s="2" cm="1">
        <f t="array" ref="BA71">SUMPRODUCT(($C$3:$V$3="PP")*($C70:$V72=13))</f>
        <v>1</v>
      </c>
      <c r="BB71" s="2" cm="1">
        <f t="array" ref="BB71">SUMPRODUCT(($C$3:$V$3="DIFF")*($C70:$V72))</f>
        <v>6</v>
      </c>
      <c r="BC71" s="1"/>
      <c r="BD71" s="14">
        <f>IF(N($BN71)&gt;0,INDEX($BK$4:$BK$123,$BN71),"")</f>
        <v>23</v>
      </c>
      <c r="BE71" s="14" t="str">
        <f>IF(N($BN71)&gt;0,INDEX($B$4:$B$123,$BN71),"")</f>
        <v>V</v>
      </c>
      <c r="BF71" s="14">
        <f>IF(N($BN71)&gt;0,INDEX($AZ$4:$AZ$123,$BN71),"")</f>
        <v>1</v>
      </c>
      <c r="BG71" s="14">
        <f>IF(N($BN71)&gt;0,INDEX($BA$4:$BA$123,$BN71),"")</f>
        <v>0</v>
      </c>
      <c r="BH71" s="17">
        <f>IF(N($BN71)&gt;0,INDEX($BB$4:$BB$123,$BN71),"")</f>
        <v>-2</v>
      </c>
      <c r="BI71" s="1"/>
      <c r="BJ71" s="2">
        <f>IF(AZ71&gt;0,AZ71*100000+BA71*1000+BB71+500,"")</f>
        <v>101506</v>
      </c>
      <c r="BK71" s="2">
        <f>IF(AZ71&gt;0,RANK(BJ71,$BJ$4:$BJ$123,0),"")</f>
        <v>13</v>
      </c>
      <c r="BL71" s="2">
        <f>IF(N(BK71)&gt;0,BK71+COUNTIF($BK$4:$BK70,BK71),"")</f>
        <v>13</v>
      </c>
      <c r="BM71" s="2">
        <f>INT(ROWS($BM$3:$BM71)/3)</f>
        <v>23</v>
      </c>
      <c r="BN71" s="2">
        <f>IFERROR(MATCH(BM71,$BL$4:$BL$123,0),"")</f>
        <v>65</v>
      </c>
      <c r="BO71" s="1"/>
      <c r="BP71" s="6">
        <f>IF(N($BN71)&gt;0,INDEX($A$4:$A$123,$BN71),"")</f>
        <v>22</v>
      </c>
    </row>
    <row r="72" spans="1:68" x14ac:dyDescent="0.25">
      <c r="A72" s="14"/>
      <c r="B72" s="17"/>
      <c r="C72" s="14"/>
      <c r="D72" s="14"/>
      <c r="E72" s="14"/>
      <c r="F72" s="17">
        <f t="shared" si="5"/>
        <v>0</v>
      </c>
      <c r="G72" s="14"/>
      <c r="H72" s="14"/>
      <c r="I72" s="14"/>
      <c r="J72" s="17">
        <f t="shared" si="6"/>
        <v>0</v>
      </c>
      <c r="K72" s="14"/>
      <c r="L72" s="14"/>
      <c r="M72" s="14"/>
      <c r="N72" s="17">
        <f t="shared" si="7"/>
        <v>0</v>
      </c>
      <c r="O72" s="14"/>
      <c r="P72" s="14"/>
      <c r="Q72" s="14"/>
      <c r="R72" s="17">
        <f t="shared" si="8"/>
        <v>0</v>
      </c>
      <c r="S72" s="14"/>
      <c r="T72" s="14"/>
      <c r="U72" s="14"/>
      <c r="V72" s="17">
        <f t="shared" si="9"/>
        <v>0</v>
      </c>
      <c r="AZ72" s="2"/>
      <c r="BA72" s="2"/>
      <c r="BB72" s="2"/>
      <c r="BC72" s="1"/>
      <c r="BD72" s="14"/>
      <c r="BE72" s="14"/>
      <c r="BF72" s="14"/>
      <c r="BG72" s="14"/>
      <c r="BH72" s="17"/>
      <c r="BI72" s="1"/>
      <c r="BJ72" s="2" t="str">
        <f>IF(AZ72&gt;0,AZ72*100000+BA72*1000+BB72+500,"")</f>
        <v/>
      </c>
      <c r="BK72" s="2"/>
      <c r="BL72" s="2"/>
      <c r="BM72" s="2"/>
      <c r="BN72" s="2"/>
      <c r="BO72" s="1"/>
      <c r="BP72" s="6"/>
    </row>
    <row r="73" spans="1:68" x14ac:dyDescent="0.25">
      <c r="A73" s="14"/>
      <c r="B73" s="17"/>
      <c r="C73" s="14"/>
      <c r="D73" s="14"/>
      <c r="E73" s="14"/>
      <c r="F73" s="17">
        <f t="shared" si="5"/>
        <v>0</v>
      </c>
      <c r="G73" s="14"/>
      <c r="H73" s="14"/>
      <c r="I73" s="14"/>
      <c r="J73" s="17">
        <f t="shared" si="6"/>
        <v>0</v>
      </c>
      <c r="K73" s="14"/>
      <c r="L73" s="14"/>
      <c r="M73" s="14"/>
      <c r="N73" s="17">
        <f t="shared" si="7"/>
        <v>0</v>
      </c>
      <c r="O73" s="14"/>
      <c r="P73" s="14"/>
      <c r="Q73" s="14"/>
      <c r="R73" s="17">
        <f t="shared" si="8"/>
        <v>0</v>
      </c>
      <c r="S73" s="14"/>
      <c r="T73" s="14"/>
      <c r="U73" s="14"/>
      <c r="V73" s="17">
        <f t="shared" si="9"/>
        <v>0</v>
      </c>
      <c r="AZ73" s="2"/>
      <c r="BA73" s="2"/>
      <c r="BB73" s="2"/>
      <c r="BC73" s="1"/>
      <c r="BD73" s="14"/>
      <c r="BE73" s="14"/>
      <c r="BF73" s="14"/>
      <c r="BG73" s="14"/>
      <c r="BH73" s="17"/>
      <c r="BI73" s="1"/>
      <c r="BJ73" s="2"/>
      <c r="BK73" s="2"/>
      <c r="BL73" s="2"/>
      <c r="BM73" s="2"/>
      <c r="BN73" s="2"/>
      <c r="BO73" s="1"/>
      <c r="BP73" s="6"/>
    </row>
    <row r="74" spans="1:68" x14ac:dyDescent="0.25">
      <c r="A74" s="14">
        <v>24</v>
      </c>
      <c r="B74" s="17" t="s">
        <v>44</v>
      </c>
      <c r="C74" s="14">
        <v>1</v>
      </c>
      <c r="D74" s="14">
        <v>13</v>
      </c>
      <c r="E74" s="14">
        <v>12</v>
      </c>
      <c r="F74" s="17">
        <f t="shared" si="5"/>
        <v>1</v>
      </c>
      <c r="G74" s="14"/>
      <c r="H74" s="14"/>
      <c r="I74" s="14"/>
      <c r="J74" s="17">
        <f t="shared" si="6"/>
        <v>0</v>
      </c>
      <c r="K74" s="14"/>
      <c r="L74" s="14"/>
      <c r="M74" s="14"/>
      <c r="N74" s="17">
        <f t="shared" si="7"/>
        <v>0</v>
      </c>
      <c r="O74" s="14"/>
      <c r="P74" s="14"/>
      <c r="Q74" s="14"/>
      <c r="R74" s="17">
        <f t="shared" si="8"/>
        <v>0</v>
      </c>
      <c r="S74" s="14"/>
      <c r="T74" s="14"/>
      <c r="U74" s="14"/>
      <c r="V74" s="17">
        <f t="shared" si="9"/>
        <v>0</v>
      </c>
      <c r="AZ74" s="2">
        <f>C74+G74+K74+O74+S74</f>
        <v>1</v>
      </c>
      <c r="BA74" s="2" cm="1">
        <f t="array" ref="BA74">SUMPRODUCT(($C$3:$V$3="PP")*($C73:$V75=13))</f>
        <v>1</v>
      </c>
      <c r="BB74" s="2" cm="1">
        <f t="array" ref="BB74">SUMPRODUCT(($C$3:$V$3="DIFF")*($C73:$V75))</f>
        <v>1</v>
      </c>
      <c r="BC74" s="1"/>
      <c r="BD74" s="14">
        <f>IF(N($BN74)&gt;0,INDEX($BK$4:$BK$123,$BN74),"")</f>
        <v>24</v>
      </c>
      <c r="BE74" s="14" t="str">
        <f>IF(N($BN74)&gt;0,INDEX($B$4:$B$123,$BN74),"")</f>
        <v>LL</v>
      </c>
      <c r="BF74" s="14">
        <f>IF(N($BN74)&gt;0,INDEX($AZ$4:$AZ$123,$BN74),"")</f>
        <v>1</v>
      </c>
      <c r="BG74" s="14">
        <f>IF(N($BN74)&gt;0,INDEX($BA$4:$BA$123,$BN74),"")</f>
        <v>0</v>
      </c>
      <c r="BH74" s="17">
        <f>IF(N($BN74)&gt;0,INDEX($BB$4:$BB$123,$BN74),"")</f>
        <v>-3</v>
      </c>
      <c r="BI74" s="1"/>
      <c r="BJ74" s="2">
        <f>IF(AZ74&gt;0,AZ74*100000+BA74*1000+BB74+500,"")</f>
        <v>101501</v>
      </c>
      <c r="BK74" s="2">
        <f>IF(AZ74&gt;0,RANK(BJ74,$BJ$4:$BJ$123,0),"")</f>
        <v>19</v>
      </c>
      <c r="BL74" s="2">
        <f>IF(N(BK74)&gt;0,BK74+COUNTIF($BK$4:$BK73,BK74),"")</f>
        <v>20</v>
      </c>
      <c r="BM74" s="2">
        <f>INT(ROWS($BM$3:$BM74)/3)</f>
        <v>24</v>
      </c>
      <c r="BN74" s="2">
        <f>IFERROR(MATCH(BM74,$BL$4:$BL$123,0),"")</f>
        <v>113</v>
      </c>
      <c r="BO74" s="1"/>
      <c r="BP74" s="6">
        <f>IF(N($BN74)&gt;0,INDEX($A$4:$A$123,$BN74),"")</f>
        <v>38</v>
      </c>
    </row>
    <row r="75" spans="1:68" x14ac:dyDescent="0.25">
      <c r="A75" s="14"/>
      <c r="B75" s="17"/>
      <c r="C75" s="14"/>
      <c r="D75" s="14"/>
      <c r="E75" s="14"/>
      <c r="F75" s="17">
        <f t="shared" si="5"/>
        <v>0</v>
      </c>
      <c r="G75" s="14"/>
      <c r="H75" s="14"/>
      <c r="I75" s="14"/>
      <c r="J75" s="17">
        <f t="shared" si="6"/>
        <v>0</v>
      </c>
      <c r="K75" s="14"/>
      <c r="L75" s="14"/>
      <c r="M75" s="14"/>
      <c r="N75" s="17">
        <f t="shared" si="7"/>
        <v>0</v>
      </c>
      <c r="O75" s="14"/>
      <c r="P75" s="14"/>
      <c r="Q75" s="14"/>
      <c r="R75" s="17">
        <f t="shared" si="8"/>
        <v>0</v>
      </c>
      <c r="S75" s="14"/>
      <c r="T75" s="14"/>
      <c r="U75" s="14"/>
      <c r="V75" s="17">
        <f t="shared" si="9"/>
        <v>0</v>
      </c>
      <c r="AZ75" s="2"/>
      <c r="BA75" s="2"/>
      <c r="BB75" s="2"/>
      <c r="BC75" s="1"/>
      <c r="BD75" s="14"/>
      <c r="BE75" s="14"/>
      <c r="BF75" s="14"/>
      <c r="BG75" s="14"/>
      <c r="BH75" s="17"/>
      <c r="BI75" s="1"/>
      <c r="BJ75" s="2" t="str">
        <f>IF(AZ75&gt;0,AZ75*100000+BA75*1000+BB75+500,"")</f>
        <v/>
      </c>
      <c r="BK75" s="2"/>
      <c r="BL75" s="2"/>
      <c r="BM75" s="2"/>
      <c r="BN75" s="2"/>
      <c r="BO75" s="1"/>
      <c r="BP75" s="6"/>
    </row>
    <row r="76" spans="1:68" x14ac:dyDescent="0.25">
      <c r="A76" s="14"/>
      <c r="B76" s="17"/>
      <c r="C76" s="14"/>
      <c r="D76" s="14"/>
      <c r="E76" s="14"/>
      <c r="F76" s="17">
        <f t="shared" si="5"/>
        <v>0</v>
      </c>
      <c r="G76" s="14"/>
      <c r="H76" s="14"/>
      <c r="I76" s="14"/>
      <c r="J76" s="17">
        <f t="shared" si="6"/>
        <v>0</v>
      </c>
      <c r="K76" s="14"/>
      <c r="L76" s="14"/>
      <c r="M76" s="14"/>
      <c r="N76" s="17">
        <f t="shared" si="7"/>
        <v>0</v>
      </c>
      <c r="O76" s="14"/>
      <c r="P76" s="14"/>
      <c r="Q76" s="14"/>
      <c r="R76" s="17">
        <f t="shared" si="8"/>
        <v>0</v>
      </c>
      <c r="S76" s="14"/>
      <c r="T76" s="14"/>
      <c r="U76" s="14"/>
      <c r="V76" s="17">
        <f t="shared" si="9"/>
        <v>0</v>
      </c>
      <c r="AZ76" s="2"/>
      <c r="BA76" s="2"/>
      <c r="BB76" s="2"/>
      <c r="BC76" s="1"/>
      <c r="BD76" s="14"/>
      <c r="BE76" s="14"/>
      <c r="BF76" s="14"/>
      <c r="BG76" s="14"/>
      <c r="BH76" s="17"/>
      <c r="BI76" s="1"/>
      <c r="BJ76" s="2"/>
      <c r="BK76" s="2"/>
      <c r="BL76" s="2"/>
      <c r="BM76" s="2"/>
      <c r="BN76" s="2"/>
      <c r="BO76" s="1"/>
      <c r="BP76" s="6"/>
    </row>
    <row r="77" spans="1:68" x14ac:dyDescent="0.25">
      <c r="A77" s="14">
        <v>25</v>
      </c>
      <c r="B77" s="17" t="s">
        <v>45</v>
      </c>
      <c r="C77" s="14">
        <v>1</v>
      </c>
      <c r="D77" s="14">
        <v>13</v>
      </c>
      <c r="E77" s="14">
        <v>11</v>
      </c>
      <c r="F77" s="17">
        <f t="shared" si="5"/>
        <v>2</v>
      </c>
      <c r="G77" s="14"/>
      <c r="H77" s="14"/>
      <c r="I77" s="14"/>
      <c r="J77" s="17">
        <f t="shared" si="6"/>
        <v>0</v>
      </c>
      <c r="K77" s="14"/>
      <c r="L77" s="14"/>
      <c r="M77" s="14"/>
      <c r="N77" s="17">
        <f t="shared" si="7"/>
        <v>0</v>
      </c>
      <c r="O77" s="14"/>
      <c r="P77" s="14"/>
      <c r="Q77" s="14"/>
      <c r="R77" s="17">
        <f t="shared" si="8"/>
        <v>0</v>
      </c>
      <c r="S77" s="14"/>
      <c r="T77" s="14"/>
      <c r="U77" s="14"/>
      <c r="V77" s="17">
        <f t="shared" si="9"/>
        <v>0</v>
      </c>
      <c r="AZ77" s="2">
        <f>C77+G77+K77+O77+S77</f>
        <v>1</v>
      </c>
      <c r="BA77" s="2" cm="1">
        <f t="array" ref="BA77">SUMPRODUCT(($C$3:$V$3="PP")*($C76:$V78=13))</f>
        <v>1</v>
      </c>
      <c r="BB77" s="2" cm="1">
        <f t="array" ref="BB77">SUMPRODUCT(($C$3:$V$3="DIFF")*($C76:$V78))</f>
        <v>2</v>
      </c>
      <c r="BC77" s="1"/>
      <c r="BD77" s="14">
        <f>IF(N($BN77)&gt;0,INDEX($BK$4:$BK$123,$BN77),"")</f>
        <v>25</v>
      </c>
      <c r="BE77" s="14" t="str">
        <f>IF(N($BN77)&gt;0,INDEX($B$4:$B$123,$BN77),"")</f>
        <v>II</v>
      </c>
      <c r="BF77" s="14">
        <f>IF(N($BN77)&gt;0,INDEX($AZ$4:$AZ$123,$BN77),"")</f>
        <v>1</v>
      </c>
      <c r="BG77" s="14">
        <f>IF(N($BN77)&gt;0,INDEX($BA$4:$BA$123,$BN77),"")</f>
        <v>0</v>
      </c>
      <c r="BH77" s="17">
        <f>IF(N($BN77)&gt;0,INDEX($BB$4:$BB$123,$BN77),"")</f>
        <v>-4</v>
      </c>
      <c r="BI77" s="1"/>
      <c r="BJ77" s="2">
        <f>IF(AZ77&gt;0,AZ77*100000+BA77*1000+BB77+500,"")</f>
        <v>101502</v>
      </c>
      <c r="BK77" s="2">
        <f>IF(AZ77&gt;0,RANK(BJ77,$BJ$4:$BJ$123,0),"")</f>
        <v>18</v>
      </c>
      <c r="BL77" s="2">
        <f>IF(N(BK77)&gt;0,BK77+COUNTIF($BK$4:$BK76,BK77),"")</f>
        <v>18</v>
      </c>
      <c r="BM77" s="2">
        <f>INT(ROWS($BM$3:$BM77)/3)</f>
        <v>25</v>
      </c>
      <c r="BN77" s="2">
        <f>IFERROR(MATCH(BM77,$BL$4:$BL$123,0),"")</f>
        <v>104</v>
      </c>
      <c r="BO77" s="1"/>
      <c r="BP77" s="6">
        <f>IF(N($BN77)&gt;0,INDEX($A$4:$A$123,$BN77),"")</f>
        <v>35</v>
      </c>
    </row>
    <row r="78" spans="1:68" x14ac:dyDescent="0.25">
      <c r="A78" s="14"/>
      <c r="B78" s="17"/>
      <c r="C78" s="14"/>
      <c r="D78" s="14"/>
      <c r="E78" s="14"/>
      <c r="F78" s="17">
        <f t="shared" si="5"/>
        <v>0</v>
      </c>
      <c r="G78" s="14"/>
      <c r="H78" s="14"/>
      <c r="I78" s="14"/>
      <c r="J78" s="17">
        <f t="shared" si="6"/>
        <v>0</v>
      </c>
      <c r="K78" s="14"/>
      <c r="L78" s="14"/>
      <c r="M78" s="14"/>
      <c r="N78" s="17">
        <f t="shared" si="7"/>
        <v>0</v>
      </c>
      <c r="O78" s="14"/>
      <c r="P78" s="14"/>
      <c r="Q78" s="14"/>
      <c r="R78" s="17">
        <f t="shared" si="8"/>
        <v>0</v>
      </c>
      <c r="S78" s="14"/>
      <c r="T78" s="14"/>
      <c r="U78" s="14"/>
      <c r="V78" s="17">
        <f t="shared" si="9"/>
        <v>0</v>
      </c>
      <c r="AZ78" s="2"/>
      <c r="BA78" s="2"/>
      <c r="BB78" s="2"/>
      <c r="BC78" s="1"/>
      <c r="BD78" s="14"/>
      <c r="BE78" s="14"/>
      <c r="BF78" s="14"/>
      <c r="BG78" s="14"/>
      <c r="BH78" s="17"/>
      <c r="BI78" s="1"/>
      <c r="BJ78" s="2" t="str">
        <f>IF(AZ78&gt;0,AZ78*100000+BA78*1000+BB78+500,"")</f>
        <v/>
      </c>
      <c r="BK78" s="2"/>
      <c r="BL78" s="2"/>
      <c r="BM78" s="2"/>
      <c r="BN78" s="2"/>
      <c r="BO78" s="1"/>
      <c r="BP78" s="6"/>
    </row>
    <row r="79" spans="1:68" x14ac:dyDescent="0.25">
      <c r="A79" s="14"/>
      <c r="B79" s="17"/>
      <c r="C79" s="14"/>
      <c r="D79" s="14"/>
      <c r="E79" s="14"/>
      <c r="F79" s="17">
        <f t="shared" si="5"/>
        <v>0</v>
      </c>
      <c r="G79" s="14"/>
      <c r="H79" s="14"/>
      <c r="I79" s="14"/>
      <c r="J79" s="17">
        <f t="shared" si="6"/>
        <v>0</v>
      </c>
      <c r="K79" s="14"/>
      <c r="L79" s="14"/>
      <c r="M79" s="14"/>
      <c r="N79" s="17">
        <f t="shared" si="7"/>
        <v>0</v>
      </c>
      <c r="O79" s="14"/>
      <c r="P79" s="14"/>
      <c r="Q79" s="14"/>
      <c r="R79" s="17">
        <f t="shared" si="8"/>
        <v>0</v>
      </c>
      <c r="S79" s="14"/>
      <c r="T79" s="14"/>
      <c r="U79" s="14"/>
      <c r="V79" s="17">
        <f t="shared" si="9"/>
        <v>0</v>
      </c>
      <c r="AZ79" s="2"/>
      <c r="BA79" s="2"/>
      <c r="BB79" s="2"/>
      <c r="BC79" s="1"/>
      <c r="BD79" s="14"/>
      <c r="BE79" s="14"/>
      <c r="BF79" s="14"/>
      <c r="BG79" s="14"/>
      <c r="BH79" s="17"/>
      <c r="BI79" s="1"/>
      <c r="BJ79" s="2"/>
      <c r="BK79" s="2"/>
      <c r="BL79" s="2"/>
      <c r="BM79" s="2"/>
      <c r="BN79" s="2"/>
      <c r="BO79" s="1"/>
      <c r="BP79" s="6"/>
    </row>
    <row r="80" spans="1:68" x14ac:dyDescent="0.25">
      <c r="A80" s="14">
        <v>26</v>
      </c>
      <c r="B80" s="17" t="s">
        <v>46</v>
      </c>
      <c r="C80" s="14">
        <v>1</v>
      </c>
      <c r="D80" s="14">
        <v>6</v>
      </c>
      <c r="E80" s="14">
        <v>13</v>
      </c>
      <c r="F80" s="17">
        <f t="shared" si="5"/>
        <v>-7</v>
      </c>
      <c r="G80" s="14"/>
      <c r="H80" s="14"/>
      <c r="I80" s="14"/>
      <c r="J80" s="17">
        <f t="shared" si="6"/>
        <v>0</v>
      </c>
      <c r="K80" s="14"/>
      <c r="L80" s="14"/>
      <c r="M80" s="14"/>
      <c r="N80" s="17">
        <f t="shared" si="7"/>
        <v>0</v>
      </c>
      <c r="O80" s="14"/>
      <c r="P80" s="14"/>
      <c r="Q80" s="14"/>
      <c r="R80" s="17">
        <f t="shared" si="8"/>
        <v>0</v>
      </c>
      <c r="S80" s="14"/>
      <c r="T80" s="14"/>
      <c r="U80" s="14"/>
      <c r="V80" s="17">
        <f t="shared" si="9"/>
        <v>0</v>
      </c>
      <c r="AZ80" s="2">
        <f>C80+G80+K80+O80+S80</f>
        <v>1</v>
      </c>
      <c r="BA80" s="2" cm="1">
        <f t="array" ref="BA80">SUMPRODUCT(($C$3:$V$3="PP")*($C79:$V81=13))</f>
        <v>0</v>
      </c>
      <c r="BB80" s="2" cm="1">
        <f t="array" ref="BB80">SUMPRODUCT(($C$3:$V$3="DIFF")*($C79:$V81))</f>
        <v>-7</v>
      </c>
      <c r="BC80" s="1"/>
      <c r="BD80" s="14">
        <f>IF(N($BN80)&gt;0,INDEX($BK$4:$BK$123,$BN80),"")</f>
        <v>26</v>
      </c>
      <c r="BE80" s="14" t="str">
        <f>IF(N($BN80)&gt;0,INDEX($B$4:$B$123,$BN80),"")</f>
        <v>S</v>
      </c>
      <c r="BF80" s="14">
        <f>IF(N($BN80)&gt;0,INDEX($AZ$4:$AZ$123,$BN80),"")</f>
        <v>1</v>
      </c>
      <c r="BG80" s="14">
        <f>IF(N($BN80)&gt;0,INDEX($BA$4:$BA$123,$BN80),"")</f>
        <v>0</v>
      </c>
      <c r="BH80" s="17">
        <f>IF(N($BN80)&gt;0,INDEX($BB$4:$BB$123,$BN80),"")</f>
        <v>-5</v>
      </c>
      <c r="BI80" s="1"/>
      <c r="BJ80" s="2">
        <f>IF(AZ80&gt;0,AZ80*100000+BA80*1000+BB80+500,"")</f>
        <v>100493</v>
      </c>
      <c r="BK80" s="2">
        <f>IF(AZ80&gt;0,RANK(BJ80,$BJ$4:$BJ$123,0),"")</f>
        <v>29</v>
      </c>
      <c r="BL80" s="2">
        <f>IF(N(BK80)&gt;0,BK80+COUNTIF($BK$4:$BK79,BK80),"")</f>
        <v>31</v>
      </c>
      <c r="BM80" s="2">
        <f>INT(ROWS($BM$3:$BM80)/3)</f>
        <v>26</v>
      </c>
      <c r="BN80" s="2">
        <f>IFERROR(MATCH(BM80,$BL$4:$BL$123,0),"")</f>
        <v>56</v>
      </c>
      <c r="BO80" s="1"/>
      <c r="BP80" s="6">
        <f>IF(N($BN80)&gt;0,INDEX($A$4:$A$123,$BN80),"")</f>
        <v>19</v>
      </c>
    </row>
    <row r="81" spans="1:68" x14ac:dyDescent="0.25">
      <c r="A81" s="14"/>
      <c r="B81" s="17"/>
      <c r="C81" s="14"/>
      <c r="D81" s="14"/>
      <c r="E81" s="14"/>
      <c r="F81" s="17">
        <f t="shared" si="5"/>
        <v>0</v>
      </c>
      <c r="G81" s="14"/>
      <c r="H81" s="14"/>
      <c r="I81" s="14"/>
      <c r="J81" s="17">
        <f t="shared" si="6"/>
        <v>0</v>
      </c>
      <c r="K81" s="14"/>
      <c r="L81" s="14"/>
      <c r="M81" s="14"/>
      <c r="N81" s="17">
        <f t="shared" si="7"/>
        <v>0</v>
      </c>
      <c r="O81" s="14"/>
      <c r="P81" s="14"/>
      <c r="Q81" s="14"/>
      <c r="R81" s="17">
        <f t="shared" si="8"/>
        <v>0</v>
      </c>
      <c r="S81" s="14"/>
      <c r="T81" s="14"/>
      <c r="U81" s="14"/>
      <c r="V81" s="17">
        <f t="shared" si="9"/>
        <v>0</v>
      </c>
      <c r="AZ81" s="2"/>
      <c r="BA81" s="2"/>
      <c r="BB81" s="2"/>
      <c r="BC81" s="1"/>
      <c r="BD81" s="14"/>
      <c r="BE81" s="14"/>
      <c r="BF81" s="14"/>
      <c r="BG81" s="14"/>
      <c r="BH81" s="17"/>
      <c r="BI81" s="1"/>
      <c r="BJ81" s="2" t="str">
        <f>IF(AZ81&gt;0,AZ81*100000+BA81*1000+BB81+500,"")</f>
        <v/>
      </c>
      <c r="BK81" s="2"/>
      <c r="BL81" s="2"/>
      <c r="BM81" s="2"/>
      <c r="BN81" s="2"/>
      <c r="BO81" s="1"/>
      <c r="BP81" s="6"/>
    </row>
    <row r="82" spans="1:68" x14ac:dyDescent="0.25">
      <c r="A82" s="14"/>
      <c r="B82" s="17"/>
      <c r="C82" s="14"/>
      <c r="D82" s="14"/>
      <c r="E82" s="14"/>
      <c r="F82" s="17">
        <f t="shared" si="5"/>
        <v>0</v>
      </c>
      <c r="G82" s="14"/>
      <c r="H82" s="14"/>
      <c r="I82" s="14"/>
      <c r="J82" s="17">
        <f t="shared" si="6"/>
        <v>0</v>
      </c>
      <c r="K82" s="14"/>
      <c r="L82" s="14"/>
      <c r="M82" s="14"/>
      <c r="N82" s="17">
        <f t="shared" si="7"/>
        <v>0</v>
      </c>
      <c r="O82" s="14"/>
      <c r="P82" s="14"/>
      <c r="Q82" s="14"/>
      <c r="R82" s="17">
        <f t="shared" si="8"/>
        <v>0</v>
      </c>
      <c r="S82" s="14"/>
      <c r="T82" s="14"/>
      <c r="U82" s="14"/>
      <c r="V82" s="17">
        <f t="shared" si="9"/>
        <v>0</v>
      </c>
      <c r="AZ82" s="2"/>
      <c r="BA82" s="2"/>
      <c r="BB82" s="2"/>
      <c r="BC82" s="1"/>
      <c r="BD82" s="14"/>
      <c r="BE82" s="14"/>
      <c r="BF82" s="14"/>
      <c r="BG82" s="14"/>
      <c r="BH82" s="17"/>
      <c r="BI82" s="1"/>
      <c r="BJ82" s="2"/>
      <c r="BK82" s="2"/>
      <c r="BL82" s="2"/>
      <c r="BM82" s="2"/>
      <c r="BN82" s="2"/>
      <c r="BO82" s="1"/>
      <c r="BP82" s="6"/>
    </row>
    <row r="83" spans="1:68" x14ac:dyDescent="0.25">
      <c r="A83" s="14">
        <v>27</v>
      </c>
      <c r="B83" s="17" t="s">
        <v>47</v>
      </c>
      <c r="C83" s="14">
        <v>1</v>
      </c>
      <c r="D83" s="14">
        <v>4</v>
      </c>
      <c r="E83" s="14">
        <v>13</v>
      </c>
      <c r="F83" s="17">
        <f t="shared" si="5"/>
        <v>-9</v>
      </c>
      <c r="G83" s="14"/>
      <c r="H83" s="14"/>
      <c r="I83" s="14"/>
      <c r="J83" s="17">
        <f t="shared" si="6"/>
        <v>0</v>
      </c>
      <c r="K83" s="14"/>
      <c r="L83" s="14"/>
      <c r="M83" s="14"/>
      <c r="N83" s="17">
        <f t="shared" si="7"/>
        <v>0</v>
      </c>
      <c r="O83" s="14"/>
      <c r="P83" s="14"/>
      <c r="Q83" s="14"/>
      <c r="R83" s="17">
        <f t="shared" si="8"/>
        <v>0</v>
      </c>
      <c r="S83" s="14"/>
      <c r="T83" s="14"/>
      <c r="U83" s="14"/>
      <c r="V83" s="17">
        <f t="shared" si="9"/>
        <v>0</v>
      </c>
      <c r="AZ83" s="2">
        <f>C83+G83+K83+O83+S83</f>
        <v>1</v>
      </c>
      <c r="BA83" s="2" cm="1">
        <f t="array" ref="BA83">SUMPRODUCT(($C$3:$V$3="PP")*($C82:$V84=13))</f>
        <v>0</v>
      </c>
      <c r="BB83" s="2" cm="1">
        <f t="array" ref="BB83">SUMPRODUCT(($C$3:$V$3="DIFF")*($C82:$V84))</f>
        <v>-9</v>
      </c>
      <c r="BC83" s="1"/>
      <c r="BD83" s="14">
        <f>IF(N($BN83)&gt;0,INDEX($BK$4:$BK$123,$BN83),"")</f>
        <v>26</v>
      </c>
      <c r="BE83" s="14" t="str">
        <f>IF(N($BN83)&gt;0,INDEX($B$4:$B$123,$BN83),"")</f>
        <v>BB</v>
      </c>
      <c r="BF83" s="14">
        <f>IF(N($BN83)&gt;0,INDEX($AZ$4:$AZ$123,$BN83),"")</f>
        <v>1</v>
      </c>
      <c r="BG83" s="14">
        <f>IF(N($BN83)&gt;0,INDEX($BA$4:$BA$123,$BN83),"")</f>
        <v>0</v>
      </c>
      <c r="BH83" s="17">
        <f>IF(N($BN83)&gt;0,INDEX($BB$4:$BB$123,$BN83),"")</f>
        <v>-5</v>
      </c>
      <c r="BI83" s="1"/>
      <c r="BJ83" s="2">
        <f>IF(AZ83&gt;0,AZ83*100000+BA83*1000+BB83+500,"")</f>
        <v>100491</v>
      </c>
      <c r="BK83" s="2">
        <f>IF(AZ83&gt;0,RANK(BJ83,$BJ$4:$BJ$123,0),"")</f>
        <v>33</v>
      </c>
      <c r="BL83" s="2">
        <f>IF(N(BK83)&gt;0,BK83+COUNTIF($BK$4:$BK82,BK83),"")</f>
        <v>34</v>
      </c>
      <c r="BM83" s="2">
        <f>INT(ROWS($BM$3:$BM83)/3)</f>
        <v>27</v>
      </c>
      <c r="BN83" s="2">
        <f>IFERROR(MATCH(BM83,$BL$4:$BL$123,0),"")</f>
        <v>83</v>
      </c>
      <c r="BO83" s="1"/>
      <c r="BP83" s="6">
        <f>IF(N($BN83)&gt;0,INDEX($A$4:$A$123,$BN83),"")</f>
        <v>28</v>
      </c>
    </row>
    <row r="84" spans="1:68" x14ac:dyDescent="0.25">
      <c r="A84" s="14"/>
      <c r="B84" s="17"/>
      <c r="C84" s="14"/>
      <c r="D84" s="14"/>
      <c r="E84" s="14"/>
      <c r="F84" s="17">
        <f t="shared" si="5"/>
        <v>0</v>
      </c>
      <c r="G84" s="14"/>
      <c r="H84" s="14"/>
      <c r="I84" s="14"/>
      <c r="J84" s="17">
        <f t="shared" si="6"/>
        <v>0</v>
      </c>
      <c r="K84" s="14"/>
      <c r="L84" s="14"/>
      <c r="M84" s="14"/>
      <c r="N84" s="17">
        <f t="shared" si="7"/>
        <v>0</v>
      </c>
      <c r="O84" s="14"/>
      <c r="P84" s="14"/>
      <c r="Q84" s="14"/>
      <c r="R84" s="17">
        <f t="shared" si="8"/>
        <v>0</v>
      </c>
      <c r="S84" s="14"/>
      <c r="T84" s="14"/>
      <c r="U84" s="14"/>
      <c r="V84" s="17">
        <f t="shared" si="9"/>
        <v>0</v>
      </c>
      <c r="AZ84" s="2"/>
      <c r="BA84" s="2"/>
      <c r="BB84" s="2"/>
      <c r="BC84" s="1"/>
      <c r="BD84" s="14"/>
      <c r="BE84" s="14"/>
      <c r="BF84" s="14"/>
      <c r="BG84" s="14"/>
      <c r="BH84" s="17"/>
      <c r="BI84" s="1"/>
      <c r="BJ84" s="2" t="str">
        <f>IF(AZ84&gt;0,AZ84*100000+BA84*1000+BB84+500,"")</f>
        <v/>
      </c>
      <c r="BK84" s="2"/>
      <c r="BL84" s="2"/>
      <c r="BM84" s="2"/>
      <c r="BN84" s="2"/>
      <c r="BO84" s="1"/>
      <c r="BP84" s="6"/>
    </row>
    <row r="85" spans="1:68" x14ac:dyDescent="0.25">
      <c r="A85" s="14"/>
      <c r="B85" s="17"/>
      <c r="C85" s="14"/>
      <c r="D85" s="14"/>
      <c r="E85" s="14"/>
      <c r="F85" s="17">
        <f t="shared" si="5"/>
        <v>0</v>
      </c>
      <c r="G85" s="14"/>
      <c r="H85" s="14"/>
      <c r="I85" s="14"/>
      <c r="J85" s="17">
        <f t="shared" si="6"/>
        <v>0</v>
      </c>
      <c r="K85" s="14"/>
      <c r="L85" s="14"/>
      <c r="M85" s="14"/>
      <c r="N85" s="17">
        <f t="shared" si="7"/>
        <v>0</v>
      </c>
      <c r="O85" s="14"/>
      <c r="P85" s="14"/>
      <c r="Q85" s="14"/>
      <c r="R85" s="17">
        <f t="shared" si="8"/>
        <v>0</v>
      </c>
      <c r="S85" s="14"/>
      <c r="T85" s="14"/>
      <c r="U85" s="14"/>
      <c r="V85" s="17">
        <f t="shared" si="9"/>
        <v>0</v>
      </c>
      <c r="AZ85" s="2"/>
      <c r="BA85" s="2"/>
      <c r="BB85" s="2"/>
      <c r="BC85" s="1"/>
      <c r="BD85" s="14"/>
      <c r="BE85" s="14"/>
      <c r="BF85" s="14"/>
      <c r="BG85" s="14"/>
      <c r="BH85" s="17"/>
      <c r="BI85" s="1"/>
      <c r="BJ85" s="2"/>
      <c r="BK85" s="2"/>
      <c r="BL85" s="2"/>
      <c r="BM85" s="2"/>
      <c r="BN85" s="2"/>
      <c r="BO85" s="1"/>
      <c r="BP85" s="6"/>
    </row>
    <row r="86" spans="1:68" x14ac:dyDescent="0.25">
      <c r="A86" s="14">
        <v>28</v>
      </c>
      <c r="B86" s="17" t="s">
        <v>48</v>
      </c>
      <c r="C86" s="14">
        <v>1</v>
      </c>
      <c r="D86" s="14">
        <v>8</v>
      </c>
      <c r="E86" s="14">
        <v>13</v>
      </c>
      <c r="F86" s="17">
        <f t="shared" si="5"/>
        <v>-5</v>
      </c>
      <c r="G86" s="14"/>
      <c r="H86" s="14"/>
      <c r="I86" s="14"/>
      <c r="J86" s="17">
        <f t="shared" si="6"/>
        <v>0</v>
      </c>
      <c r="K86" s="14"/>
      <c r="L86" s="14"/>
      <c r="M86" s="14"/>
      <c r="N86" s="17">
        <f t="shared" si="7"/>
        <v>0</v>
      </c>
      <c r="O86" s="14"/>
      <c r="P86" s="14"/>
      <c r="Q86" s="14"/>
      <c r="R86" s="17">
        <f t="shared" si="8"/>
        <v>0</v>
      </c>
      <c r="S86" s="14"/>
      <c r="T86" s="14"/>
      <c r="U86" s="14"/>
      <c r="V86" s="17">
        <f t="shared" si="9"/>
        <v>0</v>
      </c>
      <c r="AZ86" s="2">
        <f>C86+G86+K86+O86+S86</f>
        <v>1</v>
      </c>
      <c r="BA86" s="2" cm="1">
        <f t="array" ref="BA86">SUMPRODUCT(($C$3:$V$3="PP")*($C85:$V87=13))</f>
        <v>0</v>
      </c>
      <c r="BB86" s="2" cm="1">
        <f t="array" ref="BB86">SUMPRODUCT(($C$3:$V$3="DIFF")*($C85:$V87))</f>
        <v>-5</v>
      </c>
      <c r="BC86" s="1"/>
      <c r="BD86" s="14">
        <f>IF(N($BN86)&gt;0,INDEX($BK$4:$BK$123,$BN86),"")</f>
        <v>28</v>
      </c>
      <c r="BE86" s="14" t="str">
        <f>IF(N($BN86)&gt;0,INDEX($B$4:$B$123,$BN86),"")</f>
        <v>D</v>
      </c>
      <c r="BF86" s="14">
        <f>IF(N($BN86)&gt;0,INDEX($AZ$4:$AZ$123,$BN86),"")</f>
        <v>1</v>
      </c>
      <c r="BG86" s="14">
        <f>IF(N($BN86)&gt;0,INDEX($BA$4:$BA$123,$BN86),"")</f>
        <v>0</v>
      </c>
      <c r="BH86" s="17">
        <f>IF(N($BN86)&gt;0,INDEX($BB$4:$BB$123,$BN86),"")</f>
        <v>-6</v>
      </c>
      <c r="BI86" s="1"/>
      <c r="BJ86" s="2">
        <f>IF(AZ86&gt;0,AZ86*100000+BA86*1000+BB86+500,"")</f>
        <v>100495</v>
      </c>
      <c r="BK86" s="2">
        <f>IF(AZ86&gt;0,RANK(BJ86,$BJ$4:$BJ$123,0),"")</f>
        <v>26</v>
      </c>
      <c r="BL86" s="2">
        <f>IF(N(BK86)&gt;0,BK86+COUNTIF($BK$4:$BK85,BK86),"")</f>
        <v>27</v>
      </c>
      <c r="BM86" s="2">
        <f>INT(ROWS($BM$3:$BM86)/3)</f>
        <v>28</v>
      </c>
      <c r="BN86" s="2">
        <f>IFERROR(MATCH(BM86,$BL$4:$BL$123,0),"")</f>
        <v>11</v>
      </c>
      <c r="BO86" s="1"/>
      <c r="BP86" s="6">
        <f>IF(N($BN86)&gt;0,INDEX($A$4:$A$123,$BN86),"")</f>
        <v>4</v>
      </c>
    </row>
    <row r="87" spans="1:68" x14ac:dyDescent="0.25">
      <c r="A87" s="14"/>
      <c r="B87" s="17"/>
      <c r="C87" s="14"/>
      <c r="D87" s="14"/>
      <c r="E87" s="14"/>
      <c r="F87" s="17">
        <f t="shared" si="5"/>
        <v>0</v>
      </c>
      <c r="G87" s="14"/>
      <c r="H87" s="14"/>
      <c r="I87" s="14"/>
      <c r="J87" s="17">
        <f t="shared" si="6"/>
        <v>0</v>
      </c>
      <c r="K87" s="14"/>
      <c r="L87" s="14"/>
      <c r="M87" s="14"/>
      <c r="N87" s="17">
        <f t="shared" si="7"/>
        <v>0</v>
      </c>
      <c r="O87" s="14"/>
      <c r="P87" s="14"/>
      <c r="Q87" s="14"/>
      <c r="R87" s="17">
        <f t="shared" si="8"/>
        <v>0</v>
      </c>
      <c r="S87" s="14"/>
      <c r="T87" s="14"/>
      <c r="U87" s="14"/>
      <c r="V87" s="17">
        <f t="shared" si="9"/>
        <v>0</v>
      </c>
      <c r="AZ87" s="2"/>
      <c r="BA87" s="2"/>
      <c r="BB87" s="2"/>
      <c r="BC87" s="1"/>
      <c r="BD87" s="14"/>
      <c r="BE87" s="14"/>
      <c r="BF87" s="14"/>
      <c r="BG87" s="14"/>
      <c r="BH87" s="17"/>
      <c r="BI87" s="1"/>
      <c r="BJ87" s="2" t="str">
        <f>IF(AZ87&gt;0,AZ87*100000+BA87*1000+BB87+500,"")</f>
        <v/>
      </c>
      <c r="BK87" s="2"/>
      <c r="BL87" s="2"/>
      <c r="BM87" s="2"/>
      <c r="BN87" s="2"/>
      <c r="BO87" s="1"/>
      <c r="BP87" s="6"/>
    </row>
    <row r="88" spans="1:68" x14ac:dyDescent="0.25">
      <c r="A88" s="14"/>
      <c r="B88" s="17"/>
      <c r="C88" s="14"/>
      <c r="D88" s="14"/>
      <c r="E88" s="14"/>
      <c r="F88" s="17">
        <f t="shared" si="5"/>
        <v>0</v>
      </c>
      <c r="G88" s="14"/>
      <c r="H88" s="14"/>
      <c r="I88" s="14"/>
      <c r="J88" s="17">
        <f t="shared" si="6"/>
        <v>0</v>
      </c>
      <c r="K88" s="14"/>
      <c r="L88" s="14"/>
      <c r="M88" s="14"/>
      <c r="N88" s="17">
        <f t="shared" si="7"/>
        <v>0</v>
      </c>
      <c r="O88" s="14"/>
      <c r="P88" s="14"/>
      <c r="Q88" s="14"/>
      <c r="R88" s="17">
        <f t="shared" si="8"/>
        <v>0</v>
      </c>
      <c r="S88" s="14"/>
      <c r="T88" s="14"/>
      <c r="U88" s="14"/>
      <c r="V88" s="17">
        <f t="shared" si="9"/>
        <v>0</v>
      </c>
      <c r="AZ88" s="2"/>
      <c r="BA88" s="2"/>
      <c r="BB88" s="2"/>
      <c r="BC88" s="1"/>
      <c r="BD88" s="14"/>
      <c r="BE88" s="14"/>
      <c r="BF88" s="14"/>
      <c r="BG88" s="14"/>
      <c r="BH88" s="17"/>
      <c r="BI88" s="1"/>
      <c r="BJ88" s="2"/>
      <c r="BK88" s="2"/>
      <c r="BL88" s="2"/>
      <c r="BM88" s="2"/>
      <c r="BN88" s="2"/>
      <c r="BO88" s="1"/>
      <c r="BP88" s="6"/>
    </row>
    <row r="89" spans="1:68" x14ac:dyDescent="0.25">
      <c r="A89" s="14">
        <v>29</v>
      </c>
      <c r="B89" s="17" t="s">
        <v>49</v>
      </c>
      <c r="C89" s="14">
        <v>1</v>
      </c>
      <c r="D89" s="14">
        <v>13</v>
      </c>
      <c r="E89" s="14">
        <v>1</v>
      </c>
      <c r="F89" s="17">
        <f t="shared" si="5"/>
        <v>12</v>
      </c>
      <c r="G89" s="14"/>
      <c r="H89" s="14"/>
      <c r="I89" s="14"/>
      <c r="J89" s="17">
        <f t="shared" si="6"/>
        <v>0</v>
      </c>
      <c r="K89" s="14"/>
      <c r="L89" s="14"/>
      <c r="M89" s="14"/>
      <c r="N89" s="17">
        <f t="shared" si="7"/>
        <v>0</v>
      </c>
      <c r="O89" s="14"/>
      <c r="P89" s="14"/>
      <c r="Q89" s="14"/>
      <c r="R89" s="17">
        <f t="shared" si="8"/>
        <v>0</v>
      </c>
      <c r="S89" s="14"/>
      <c r="T89" s="14"/>
      <c r="U89" s="14"/>
      <c r="V89" s="17">
        <f t="shared" si="9"/>
        <v>0</v>
      </c>
      <c r="AZ89" s="2">
        <f>C89+G89+K89+O89+S89</f>
        <v>1</v>
      </c>
      <c r="BA89" s="2" cm="1">
        <f t="array" ref="BA89">SUMPRODUCT(($C$3:$V$3="PP")*($C88:$V90=13))</f>
        <v>1</v>
      </c>
      <c r="BB89" s="2" cm="1">
        <f t="array" ref="BB89">SUMPRODUCT(($C$3:$V$3="DIFF")*($C88:$V90))</f>
        <v>12</v>
      </c>
      <c r="BC89" s="1"/>
      <c r="BD89" s="14">
        <f>IF(N($BN89)&gt;0,INDEX($BK$4:$BK$123,$BN89),"")</f>
        <v>29</v>
      </c>
      <c r="BE89" s="14" t="str">
        <f>IF(N($BN89)&gt;0,INDEX($B$4:$B$123,$BN89),"")</f>
        <v>L</v>
      </c>
      <c r="BF89" s="14">
        <f>IF(N($BN89)&gt;0,INDEX($AZ$4:$AZ$123,$BN89),"")</f>
        <v>1</v>
      </c>
      <c r="BG89" s="14">
        <f>IF(N($BN89)&gt;0,INDEX($BA$4:$BA$123,$BN89),"")</f>
        <v>0</v>
      </c>
      <c r="BH89" s="17">
        <f>IF(N($BN89)&gt;0,INDEX($BB$4:$BB$123,$BN89),"")</f>
        <v>-7</v>
      </c>
      <c r="BI89" s="1"/>
      <c r="BJ89" s="2">
        <f>IF(AZ89&gt;0,AZ89*100000+BA89*1000+BB89+500,"")</f>
        <v>101512</v>
      </c>
      <c r="BK89" s="2">
        <f>IF(AZ89&gt;0,RANK(BJ89,$BJ$4:$BJ$123,0),"")</f>
        <v>2</v>
      </c>
      <c r="BL89" s="2">
        <f>IF(N(BK89)&gt;0,BK89+COUNTIF($BK$4:$BK88,BK89),"")</f>
        <v>3</v>
      </c>
      <c r="BM89" s="2">
        <f>INT(ROWS($BM$3:$BM89)/3)</f>
        <v>29</v>
      </c>
      <c r="BN89" s="2">
        <f>IFERROR(MATCH(BM89,$BL$4:$BL$123,0),"")</f>
        <v>35</v>
      </c>
      <c r="BO89" s="1"/>
      <c r="BP89" s="6">
        <f>IF(N($BN89)&gt;0,INDEX($A$4:$A$123,$BN89),"")</f>
        <v>12</v>
      </c>
    </row>
    <row r="90" spans="1:68" x14ac:dyDescent="0.25">
      <c r="A90" s="14"/>
      <c r="B90" s="17"/>
      <c r="C90" s="14"/>
      <c r="D90" s="14"/>
      <c r="E90" s="14"/>
      <c r="F90" s="17">
        <f t="shared" si="5"/>
        <v>0</v>
      </c>
      <c r="G90" s="14"/>
      <c r="H90" s="14"/>
      <c r="I90" s="14"/>
      <c r="J90" s="17">
        <f t="shared" si="6"/>
        <v>0</v>
      </c>
      <c r="K90" s="14"/>
      <c r="L90" s="14"/>
      <c r="M90" s="14"/>
      <c r="N90" s="17">
        <f t="shared" si="7"/>
        <v>0</v>
      </c>
      <c r="O90" s="14"/>
      <c r="P90" s="14"/>
      <c r="Q90" s="14"/>
      <c r="R90" s="17">
        <f t="shared" si="8"/>
        <v>0</v>
      </c>
      <c r="S90" s="14"/>
      <c r="T90" s="14"/>
      <c r="U90" s="14"/>
      <c r="V90" s="17">
        <f t="shared" si="9"/>
        <v>0</v>
      </c>
      <c r="AZ90" s="2"/>
      <c r="BA90" s="2"/>
      <c r="BB90" s="2"/>
      <c r="BC90" s="1"/>
      <c r="BD90" s="14"/>
      <c r="BE90" s="14"/>
      <c r="BF90" s="14"/>
      <c r="BG90" s="14"/>
      <c r="BH90" s="17"/>
      <c r="BI90" s="1"/>
      <c r="BJ90" s="2" t="str">
        <f>IF(AZ90&gt;0,AZ90*100000+BA90*1000+BB90+500,"")</f>
        <v/>
      </c>
      <c r="BK90" s="2"/>
      <c r="BL90" s="2"/>
      <c r="BM90" s="2"/>
      <c r="BN90" s="2"/>
      <c r="BO90" s="1"/>
      <c r="BP90" s="6"/>
    </row>
    <row r="91" spans="1:68" x14ac:dyDescent="0.25">
      <c r="A91" s="14"/>
      <c r="B91" s="17"/>
      <c r="C91" s="14"/>
      <c r="D91" s="14"/>
      <c r="E91" s="14"/>
      <c r="F91" s="17">
        <f t="shared" si="5"/>
        <v>0</v>
      </c>
      <c r="G91" s="14"/>
      <c r="H91" s="14"/>
      <c r="I91" s="14"/>
      <c r="J91" s="17">
        <f t="shared" si="6"/>
        <v>0</v>
      </c>
      <c r="K91" s="14"/>
      <c r="L91" s="14"/>
      <c r="M91" s="14"/>
      <c r="N91" s="17">
        <f t="shared" si="7"/>
        <v>0</v>
      </c>
      <c r="O91" s="14"/>
      <c r="P91" s="14"/>
      <c r="Q91" s="14"/>
      <c r="R91" s="17">
        <f t="shared" si="8"/>
        <v>0</v>
      </c>
      <c r="S91" s="14"/>
      <c r="T91" s="14"/>
      <c r="U91" s="14"/>
      <c r="V91" s="17">
        <f t="shared" si="9"/>
        <v>0</v>
      </c>
      <c r="AZ91" s="2"/>
      <c r="BA91" s="2"/>
      <c r="BB91" s="2"/>
      <c r="BC91" s="1"/>
      <c r="BD91" s="14"/>
      <c r="BE91" s="14"/>
      <c r="BF91" s="14"/>
      <c r="BG91" s="14"/>
      <c r="BH91" s="17"/>
      <c r="BI91" s="1"/>
      <c r="BJ91" s="2"/>
      <c r="BK91" s="2"/>
      <c r="BL91" s="2"/>
      <c r="BM91" s="2"/>
      <c r="BN91" s="2"/>
      <c r="BO91" s="1"/>
      <c r="BP91" s="6"/>
    </row>
    <row r="92" spans="1:68" x14ac:dyDescent="0.25">
      <c r="A92" s="14">
        <v>30</v>
      </c>
      <c r="B92" s="17" t="s">
        <v>50</v>
      </c>
      <c r="C92" s="14">
        <v>1</v>
      </c>
      <c r="D92" s="14">
        <v>5</v>
      </c>
      <c r="E92" s="14">
        <v>13</v>
      </c>
      <c r="F92" s="17">
        <f t="shared" si="5"/>
        <v>-8</v>
      </c>
      <c r="G92" s="14"/>
      <c r="H92" s="14"/>
      <c r="I92" s="14"/>
      <c r="J92" s="17">
        <f t="shared" si="6"/>
        <v>0</v>
      </c>
      <c r="K92" s="14"/>
      <c r="L92" s="14"/>
      <c r="M92" s="14"/>
      <c r="N92" s="17">
        <f t="shared" si="7"/>
        <v>0</v>
      </c>
      <c r="O92" s="14"/>
      <c r="P92" s="14"/>
      <c r="Q92" s="14"/>
      <c r="R92" s="17">
        <f t="shared" si="8"/>
        <v>0</v>
      </c>
      <c r="S92" s="14"/>
      <c r="T92" s="14"/>
      <c r="U92" s="14"/>
      <c r="V92" s="17">
        <f t="shared" si="9"/>
        <v>0</v>
      </c>
      <c r="AZ92" s="2">
        <f>C92+G92+K92+O92+S92</f>
        <v>1</v>
      </c>
      <c r="BA92" s="2" cm="1">
        <f t="array" ref="BA92">SUMPRODUCT(($C$3:$V$3="PP")*($C91:$V93=13))</f>
        <v>0</v>
      </c>
      <c r="BB92" s="2" cm="1">
        <f t="array" ref="BB92">SUMPRODUCT(($C$3:$V$3="DIFF")*($C91:$V93))</f>
        <v>-8</v>
      </c>
      <c r="BC92" s="1"/>
      <c r="BD92" s="14">
        <f>IF(N($BN92)&gt;0,INDEX($BK$4:$BK$123,$BN92),"")</f>
        <v>29</v>
      </c>
      <c r="BE92" s="14" t="str">
        <f>IF(N($BN92)&gt;0,INDEX($B$4:$B$123,$BN92),"")</f>
        <v>P</v>
      </c>
      <c r="BF92" s="14">
        <f>IF(N($BN92)&gt;0,INDEX($AZ$4:$AZ$123,$BN92),"")</f>
        <v>1</v>
      </c>
      <c r="BG92" s="14">
        <f>IF(N($BN92)&gt;0,INDEX($BA$4:$BA$123,$BN92),"")</f>
        <v>0</v>
      </c>
      <c r="BH92" s="17">
        <f>IF(N($BN92)&gt;0,INDEX($BB$4:$BB$123,$BN92),"")</f>
        <v>-7</v>
      </c>
      <c r="BI92" s="1"/>
      <c r="BJ92" s="2">
        <f>IF(AZ92&gt;0,AZ92*100000+BA92*1000+BB92+500,"")</f>
        <v>100492</v>
      </c>
      <c r="BK92" s="2">
        <f>IF(AZ92&gt;0,RANK(BJ92,$BJ$4:$BJ$123,0),"")</f>
        <v>32</v>
      </c>
      <c r="BL92" s="2">
        <f>IF(N(BK92)&gt;0,BK92+COUNTIF($BK$4:$BK91,BK92),"")</f>
        <v>32</v>
      </c>
      <c r="BM92" s="2">
        <f>INT(ROWS($BM$3:$BM92)/3)</f>
        <v>30</v>
      </c>
      <c r="BN92" s="2">
        <f>IFERROR(MATCH(BM92,$BL$4:$BL$123,0),"")</f>
        <v>47</v>
      </c>
      <c r="BO92" s="1"/>
      <c r="BP92" s="6">
        <f>IF(N($BN92)&gt;0,INDEX($A$4:$A$123,$BN92),"")</f>
        <v>16</v>
      </c>
    </row>
    <row r="93" spans="1:68" x14ac:dyDescent="0.25">
      <c r="A93" s="14"/>
      <c r="B93" s="17"/>
      <c r="C93" s="14"/>
      <c r="D93" s="14"/>
      <c r="E93" s="14"/>
      <c r="F93" s="17">
        <f t="shared" si="5"/>
        <v>0</v>
      </c>
      <c r="G93" s="14"/>
      <c r="H93" s="14"/>
      <c r="I93" s="14"/>
      <c r="J93" s="17">
        <f t="shared" si="6"/>
        <v>0</v>
      </c>
      <c r="K93" s="14"/>
      <c r="L93" s="14"/>
      <c r="M93" s="14"/>
      <c r="N93" s="17">
        <f t="shared" si="7"/>
        <v>0</v>
      </c>
      <c r="O93" s="14"/>
      <c r="P93" s="14"/>
      <c r="Q93" s="14"/>
      <c r="R93" s="17">
        <f t="shared" si="8"/>
        <v>0</v>
      </c>
      <c r="S93" s="14"/>
      <c r="T93" s="14"/>
      <c r="U93" s="14"/>
      <c r="V93" s="17">
        <f t="shared" si="9"/>
        <v>0</v>
      </c>
      <c r="AZ93" s="2"/>
      <c r="BA93" s="2"/>
      <c r="BB93" s="2"/>
      <c r="BC93" s="1"/>
      <c r="BD93" s="14"/>
      <c r="BE93" s="14"/>
      <c r="BF93" s="14"/>
      <c r="BG93" s="14"/>
      <c r="BH93" s="17"/>
      <c r="BI93" s="1"/>
      <c r="BJ93" s="2"/>
      <c r="BK93" s="2"/>
      <c r="BL93" s="2"/>
      <c r="BM93" s="2"/>
      <c r="BN93" s="2"/>
      <c r="BO93" s="1"/>
      <c r="BP93" s="6"/>
    </row>
    <row r="94" spans="1:68" x14ac:dyDescent="0.25">
      <c r="A94" s="15"/>
      <c r="B94" s="17"/>
      <c r="C94" s="15"/>
      <c r="D94" s="14"/>
      <c r="E94" s="14"/>
      <c r="F94" s="17">
        <f t="shared" ref="F94:F123" si="10">D94-E94</f>
        <v>0</v>
      </c>
      <c r="G94" s="14"/>
      <c r="H94" s="14"/>
      <c r="I94" s="14"/>
      <c r="J94" s="17">
        <f t="shared" ref="J94:J123" si="11">H94-I94</f>
        <v>0</v>
      </c>
      <c r="K94" s="14"/>
      <c r="L94" s="14"/>
      <c r="M94" s="14"/>
      <c r="N94" s="17">
        <f t="shared" ref="N94:N123" si="12">L94-M94</f>
        <v>0</v>
      </c>
      <c r="O94" s="14"/>
      <c r="P94" s="14"/>
      <c r="Q94" s="14"/>
      <c r="R94" s="17">
        <f t="shared" ref="R94:R123" si="13">P94-Q94</f>
        <v>0</v>
      </c>
      <c r="S94" s="14"/>
      <c r="T94" s="14"/>
      <c r="U94" s="14"/>
      <c r="V94" s="17">
        <f t="shared" ref="V94:V123" si="14">T94-U94</f>
        <v>0</v>
      </c>
      <c r="AZ94" s="3"/>
      <c r="BA94" s="3"/>
      <c r="BB94" s="3"/>
      <c r="BD94" s="16"/>
      <c r="BE94" s="16"/>
      <c r="BF94" s="16"/>
      <c r="BG94" s="16"/>
      <c r="BH94" s="18"/>
      <c r="BJ94" s="3"/>
      <c r="BK94" s="3"/>
      <c r="BL94" s="3"/>
      <c r="BM94" s="3"/>
      <c r="BN94" s="3"/>
      <c r="BP94" s="7"/>
    </row>
    <row r="95" spans="1:68" x14ac:dyDescent="0.25">
      <c r="A95" s="15">
        <v>31</v>
      </c>
      <c r="B95" s="17" t="s">
        <v>51</v>
      </c>
      <c r="C95" s="15">
        <v>1</v>
      </c>
      <c r="D95" s="14">
        <v>13</v>
      </c>
      <c r="E95" s="14">
        <v>10</v>
      </c>
      <c r="F95" s="17">
        <f t="shared" si="10"/>
        <v>3</v>
      </c>
      <c r="G95" s="14"/>
      <c r="H95" s="14"/>
      <c r="I95" s="14"/>
      <c r="J95" s="17">
        <f t="shared" si="11"/>
        <v>0</v>
      </c>
      <c r="K95" s="14"/>
      <c r="L95" s="14"/>
      <c r="M95" s="14"/>
      <c r="N95" s="17">
        <f t="shared" si="12"/>
        <v>0</v>
      </c>
      <c r="O95" s="14"/>
      <c r="P95" s="14"/>
      <c r="Q95" s="14"/>
      <c r="R95" s="17">
        <f t="shared" si="13"/>
        <v>0</v>
      </c>
      <c r="S95" s="14"/>
      <c r="T95" s="14"/>
      <c r="U95" s="14"/>
      <c r="V95" s="17">
        <f t="shared" si="14"/>
        <v>0</v>
      </c>
      <c r="AZ95" s="2">
        <f>C95+G95+K95+O95+S95</f>
        <v>1</v>
      </c>
      <c r="BA95" s="2" cm="1">
        <f t="array" ref="BA95">SUMPRODUCT(($C$3:$V$3="PP")*($C94:$V96=13))</f>
        <v>1</v>
      </c>
      <c r="BB95" s="2" cm="1">
        <f t="array" ref="BB95">SUMPRODUCT(($C$3:$V$3="DIFF")*($C94:$V96))</f>
        <v>3</v>
      </c>
      <c r="BD95" s="14">
        <f>IF(N($BN95)&gt;0,INDEX($BK$4:$BK$123,$BN95),"")</f>
        <v>29</v>
      </c>
      <c r="BE95" s="14" t="str">
        <f>IF(N($BN95)&gt;0,INDEX($B$4:$B$123,$BN95),"")</f>
        <v>Z</v>
      </c>
      <c r="BF95" s="14">
        <f>IF(N($BN95)&gt;0,INDEX($AZ$4:$AZ$123,$BN95),"")</f>
        <v>1</v>
      </c>
      <c r="BG95" s="14">
        <f>IF(N($BN95)&gt;0,INDEX($BA$4:$BA$123,$BN95),"")</f>
        <v>0</v>
      </c>
      <c r="BH95" s="17">
        <f>IF(N($BN95)&gt;0,INDEX($BB$4:$BB$123,$BN95),"")</f>
        <v>-7</v>
      </c>
      <c r="BJ95" s="2">
        <f>IF(AZ95&gt;0,AZ95*100000+BA95*1000+BB95+500,"")</f>
        <v>101503</v>
      </c>
      <c r="BK95" s="2">
        <f>IF(AZ95&gt;0,RANK(BJ95,$BJ$4:$BJ$123,0),"")</f>
        <v>17</v>
      </c>
      <c r="BL95" s="2">
        <f>IF(N(BK95)&gt;0,BK95+COUNTIF($BK$4:$BK94,BK95),"")</f>
        <v>17</v>
      </c>
      <c r="BM95" s="2">
        <f>INT(ROWS($BM$3:$BM95)/3)</f>
        <v>31</v>
      </c>
      <c r="BN95" s="2">
        <f>IFERROR(MATCH(BM95,$BL$4:$BL$123,0),"")</f>
        <v>77</v>
      </c>
      <c r="BO95" s="1"/>
      <c r="BP95" s="6">
        <f>IF(N($BN95)&gt;0,INDEX($A$4:$A$123,$BN95),"")</f>
        <v>26</v>
      </c>
    </row>
    <row r="96" spans="1:68" x14ac:dyDescent="0.25">
      <c r="A96" s="15"/>
      <c r="B96" s="17"/>
      <c r="C96" s="15"/>
      <c r="D96" s="14"/>
      <c r="E96" s="14"/>
      <c r="F96" s="17">
        <f t="shared" si="10"/>
        <v>0</v>
      </c>
      <c r="G96" s="14"/>
      <c r="H96" s="14"/>
      <c r="I96" s="14"/>
      <c r="J96" s="17">
        <f t="shared" si="11"/>
        <v>0</v>
      </c>
      <c r="K96" s="14"/>
      <c r="L96" s="14"/>
      <c r="M96" s="14"/>
      <c r="N96" s="17">
        <f t="shared" si="12"/>
        <v>0</v>
      </c>
      <c r="O96" s="14"/>
      <c r="P96" s="14"/>
      <c r="Q96" s="14"/>
      <c r="R96" s="17">
        <f t="shared" si="13"/>
        <v>0</v>
      </c>
      <c r="S96" s="14"/>
      <c r="T96" s="14"/>
      <c r="U96" s="14"/>
      <c r="V96" s="17">
        <f t="shared" si="14"/>
        <v>0</v>
      </c>
      <c r="AZ96" s="3"/>
      <c r="BA96" s="3"/>
      <c r="BB96" s="3"/>
      <c r="BD96" s="16"/>
      <c r="BE96" s="16"/>
      <c r="BF96" s="16"/>
      <c r="BG96" s="16"/>
      <c r="BH96" s="18"/>
      <c r="BJ96" s="3"/>
      <c r="BK96" s="3"/>
      <c r="BL96" s="3"/>
      <c r="BM96" s="3"/>
      <c r="BN96" s="3"/>
      <c r="BP96" s="7"/>
    </row>
    <row r="97" spans="1:68" x14ac:dyDescent="0.25">
      <c r="A97" s="15"/>
      <c r="B97" s="17"/>
      <c r="C97" s="15"/>
      <c r="D97" s="14"/>
      <c r="E97" s="14"/>
      <c r="F97" s="17">
        <f t="shared" si="10"/>
        <v>0</v>
      </c>
      <c r="G97" s="14"/>
      <c r="H97" s="14"/>
      <c r="I97" s="14"/>
      <c r="J97" s="17">
        <f t="shared" si="11"/>
        <v>0</v>
      </c>
      <c r="K97" s="14"/>
      <c r="L97" s="14"/>
      <c r="M97" s="14"/>
      <c r="N97" s="17">
        <f t="shared" si="12"/>
        <v>0</v>
      </c>
      <c r="O97" s="14"/>
      <c r="P97" s="14"/>
      <c r="Q97" s="14"/>
      <c r="R97" s="17">
        <f t="shared" si="13"/>
        <v>0</v>
      </c>
      <c r="S97" s="14"/>
      <c r="T97" s="14"/>
      <c r="U97" s="14"/>
      <c r="V97" s="17">
        <f t="shared" si="14"/>
        <v>0</v>
      </c>
      <c r="AZ97" s="3"/>
      <c r="BA97" s="3"/>
      <c r="BB97" s="3"/>
      <c r="BD97" s="16"/>
      <c r="BE97" s="16"/>
      <c r="BF97" s="16"/>
      <c r="BG97" s="16"/>
      <c r="BH97" s="18"/>
      <c r="BJ97" s="3"/>
      <c r="BK97" s="3"/>
      <c r="BL97" s="3"/>
      <c r="BM97" s="3"/>
      <c r="BN97" s="3"/>
      <c r="BP97" s="7"/>
    </row>
    <row r="98" spans="1:68" x14ac:dyDescent="0.25">
      <c r="A98" s="15">
        <v>32</v>
      </c>
      <c r="B98" s="17" t="s">
        <v>52</v>
      </c>
      <c r="C98" s="15">
        <v>1</v>
      </c>
      <c r="D98" s="14">
        <v>13</v>
      </c>
      <c r="E98" s="14">
        <v>6</v>
      </c>
      <c r="F98" s="17">
        <f t="shared" si="10"/>
        <v>7</v>
      </c>
      <c r="G98" s="14"/>
      <c r="H98" s="14"/>
      <c r="I98" s="14"/>
      <c r="J98" s="17">
        <f t="shared" si="11"/>
        <v>0</v>
      </c>
      <c r="K98" s="14"/>
      <c r="L98" s="14"/>
      <c r="M98" s="14"/>
      <c r="N98" s="17">
        <f t="shared" si="12"/>
        <v>0</v>
      </c>
      <c r="O98" s="14"/>
      <c r="P98" s="14"/>
      <c r="Q98" s="14"/>
      <c r="R98" s="17">
        <f t="shared" si="13"/>
        <v>0</v>
      </c>
      <c r="S98" s="14"/>
      <c r="T98" s="14"/>
      <c r="U98" s="14"/>
      <c r="V98" s="17">
        <f t="shared" si="14"/>
        <v>0</v>
      </c>
      <c r="AZ98" s="2">
        <f>C98+G98+K98+O98+S98</f>
        <v>1</v>
      </c>
      <c r="BA98" s="2" cm="1">
        <f t="array" ref="BA98">SUMPRODUCT(($C$3:$V$3="PP")*($C97:$V99=13))</f>
        <v>1</v>
      </c>
      <c r="BB98" s="2" cm="1">
        <f t="array" ref="BB98">SUMPRODUCT(($C$3:$V$3="DIFF")*($C97:$V99))</f>
        <v>7</v>
      </c>
      <c r="BD98" s="14">
        <f>IF(N($BN98)&gt;0,INDEX($BK$4:$BK$123,$BN98),"")</f>
        <v>32</v>
      </c>
      <c r="BE98" s="14" t="str">
        <f>IF(N($BN98)&gt;0,INDEX($B$4:$B$123,$BN98),"")</f>
        <v>DD</v>
      </c>
      <c r="BF98" s="14">
        <f>IF(N($BN98)&gt;0,INDEX($AZ$4:$AZ$123,$BN98),"")</f>
        <v>1</v>
      </c>
      <c r="BG98" s="14">
        <f>IF(N($BN98)&gt;0,INDEX($BA$4:$BA$123,$BN98),"")</f>
        <v>0</v>
      </c>
      <c r="BH98" s="17">
        <f>IF(N($BN98)&gt;0,INDEX($BB$4:$BB$123,$BN98),"")</f>
        <v>-8</v>
      </c>
      <c r="BJ98" s="2">
        <f>IF(AZ98&gt;0,AZ98*100000+BA98*1000+BB98+500,"")</f>
        <v>101507</v>
      </c>
      <c r="BK98" s="2">
        <f>IF(AZ98&gt;0,RANK(BJ98,$BJ$4:$BJ$123,0),"")</f>
        <v>10</v>
      </c>
      <c r="BL98" s="2">
        <f>IF(N(BK98)&gt;0,BK98+COUNTIF($BK$4:$BK97,BK98),"")</f>
        <v>11</v>
      </c>
      <c r="BM98" s="2">
        <f>INT(ROWS($BM$3:$BM98)/3)</f>
        <v>32</v>
      </c>
      <c r="BN98" s="2">
        <f>IFERROR(MATCH(BM98,$BL$4:$BL$123,0),"")</f>
        <v>89</v>
      </c>
      <c r="BO98" s="1"/>
      <c r="BP98" s="6">
        <f>IF(N($BN98)&gt;0,INDEX($A$4:$A$123,$BN98),"")</f>
        <v>30</v>
      </c>
    </row>
    <row r="99" spans="1:68" x14ac:dyDescent="0.25">
      <c r="A99" s="15"/>
      <c r="B99" s="17"/>
      <c r="C99" s="15"/>
      <c r="D99" s="14"/>
      <c r="E99" s="14"/>
      <c r="F99" s="17">
        <f t="shared" si="10"/>
        <v>0</v>
      </c>
      <c r="G99" s="14"/>
      <c r="H99" s="14"/>
      <c r="I99" s="14"/>
      <c r="J99" s="17">
        <f t="shared" si="11"/>
        <v>0</v>
      </c>
      <c r="K99" s="14"/>
      <c r="L99" s="14"/>
      <c r="M99" s="14"/>
      <c r="N99" s="17">
        <f t="shared" si="12"/>
        <v>0</v>
      </c>
      <c r="O99" s="14"/>
      <c r="P99" s="14"/>
      <c r="Q99" s="14"/>
      <c r="R99" s="17">
        <f t="shared" si="13"/>
        <v>0</v>
      </c>
      <c r="S99" s="14"/>
      <c r="T99" s="14"/>
      <c r="U99" s="14"/>
      <c r="V99" s="17">
        <f t="shared" si="14"/>
        <v>0</v>
      </c>
      <c r="AZ99" s="3"/>
      <c r="BA99" s="3"/>
      <c r="BB99" s="3"/>
      <c r="BD99" s="16"/>
      <c r="BE99" s="16"/>
      <c r="BF99" s="16"/>
      <c r="BG99" s="16"/>
      <c r="BH99" s="18"/>
      <c r="BJ99" s="3"/>
      <c r="BK99" s="3"/>
      <c r="BL99" s="3"/>
      <c r="BM99" s="3"/>
      <c r="BN99" s="3"/>
      <c r="BP99" s="7"/>
    </row>
    <row r="100" spans="1:68" x14ac:dyDescent="0.25">
      <c r="A100" s="15"/>
      <c r="B100" s="17"/>
      <c r="C100" s="15"/>
      <c r="D100" s="14"/>
      <c r="E100" s="14"/>
      <c r="F100" s="17">
        <f t="shared" si="10"/>
        <v>0</v>
      </c>
      <c r="G100" s="14"/>
      <c r="H100" s="14"/>
      <c r="I100" s="14"/>
      <c r="J100" s="17">
        <f t="shared" si="11"/>
        <v>0</v>
      </c>
      <c r="K100" s="14"/>
      <c r="L100" s="14"/>
      <c r="M100" s="14"/>
      <c r="N100" s="17">
        <f t="shared" si="12"/>
        <v>0</v>
      </c>
      <c r="O100" s="14"/>
      <c r="P100" s="14"/>
      <c r="Q100" s="14"/>
      <c r="R100" s="17">
        <f t="shared" si="13"/>
        <v>0</v>
      </c>
      <c r="S100" s="14"/>
      <c r="T100" s="14"/>
      <c r="U100" s="14"/>
      <c r="V100" s="17">
        <f t="shared" si="14"/>
        <v>0</v>
      </c>
      <c r="AZ100" s="3"/>
      <c r="BA100" s="3"/>
      <c r="BB100" s="3"/>
      <c r="BD100" s="16"/>
      <c r="BE100" s="16"/>
      <c r="BF100" s="16"/>
      <c r="BG100" s="16"/>
      <c r="BH100" s="18"/>
      <c r="BJ100" s="3"/>
      <c r="BK100" s="3"/>
      <c r="BL100" s="3"/>
      <c r="BM100" s="3"/>
      <c r="BN100" s="3"/>
      <c r="BP100" s="7"/>
    </row>
    <row r="101" spans="1:68" x14ac:dyDescent="0.25">
      <c r="A101" s="15">
        <v>33</v>
      </c>
      <c r="B101" s="17" t="s">
        <v>53</v>
      </c>
      <c r="C101" s="15">
        <v>1</v>
      </c>
      <c r="D101" s="14">
        <v>0</v>
      </c>
      <c r="E101" s="14">
        <v>13</v>
      </c>
      <c r="F101" s="17">
        <f t="shared" si="10"/>
        <v>-13</v>
      </c>
      <c r="G101" s="14"/>
      <c r="H101" s="14"/>
      <c r="I101" s="14"/>
      <c r="J101" s="17">
        <f t="shared" si="11"/>
        <v>0</v>
      </c>
      <c r="K101" s="14"/>
      <c r="L101" s="14"/>
      <c r="M101" s="14"/>
      <c r="N101" s="17">
        <f t="shared" si="12"/>
        <v>0</v>
      </c>
      <c r="O101" s="14"/>
      <c r="P101" s="14"/>
      <c r="Q101" s="14"/>
      <c r="R101" s="17">
        <f t="shared" si="13"/>
        <v>0</v>
      </c>
      <c r="S101" s="14"/>
      <c r="T101" s="14"/>
      <c r="U101" s="14"/>
      <c r="V101" s="17">
        <f t="shared" si="14"/>
        <v>0</v>
      </c>
      <c r="AZ101" s="2">
        <f>C101+G101+K101+O101+S101</f>
        <v>1</v>
      </c>
      <c r="BA101" s="2" cm="1">
        <f t="array" ref="BA101">SUMPRODUCT(($C$3:$V$3="PP")*($C100:$V102=13))</f>
        <v>0</v>
      </c>
      <c r="BB101" s="2" cm="1">
        <f t="array" ref="BB101">SUMPRODUCT(($C$3:$V$3="DIFF")*($C100:$V102))</f>
        <v>-13</v>
      </c>
      <c r="BD101" s="14">
        <f>IF(N($BN101)&gt;0,INDEX($BK$4:$BK$123,$BN101),"")</f>
        <v>33</v>
      </c>
      <c r="BE101" s="14" t="str">
        <f>IF(N($BN101)&gt;0,INDEX($B$4:$B$123,$BN101),"")</f>
        <v>M</v>
      </c>
      <c r="BF101" s="14">
        <f>IF(N($BN101)&gt;0,INDEX($AZ$4:$AZ$123,$BN101),"")</f>
        <v>1</v>
      </c>
      <c r="BG101" s="14">
        <f>IF(N($BN101)&gt;0,INDEX($BA$4:$BA$123,$BN101),"")</f>
        <v>0</v>
      </c>
      <c r="BH101" s="17">
        <f>IF(N($BN101)&gt;0,INDEX($BB$4:$BB$123,$BN101),"")</f>
        <v>-9</v>
      </c>
      <c r="BJ101" s="2">
        <f>IF(AZ101&gt;0,AZ101*100000+BA101*1000+BB101+500,"")</f>
        <v>100487</v>
      </c>
      <c r="BK101" s="2">
        <f>IF(AZ101&gt;0,RANK(BJ101,$BJ$4:$BJ$123,0),"")</f>
        <v>40</v>
      </c>
      <c r="BL101" s="2">
        <f>IF(N(BK101)&gt;0,BK101+COUNTIF($BK$4:$BK100,BK101),"")</f>
        <v>40</v>
      </c>
      <c r="BM101" s="2">
        <f>INT(ROWS($BM$3:$BM101)/3)</f>
        <v>33</v>
      </c>
      <c r="BN101" s="2">
        <f>IFERROR(MATCH(BM101,$BL$4:$BL$123,0),"")</f>
        <v>38</v>
      </c>
      <c r="BO101" s="1"/>
      <c r="BP101" s="6">
        <f>IF(N($BN101)&gt;0,INDEX($A$4:$A$123,$BN101),"")</f>
        <v>13</v>
      </c>
    </row>
    <row r="102" spans="1:68" x14ac:dyDescent="0.25">
      <c r="A102" s="15"/>
      <c r="B102" s="17"/>
      <c r="C102" s="15"/>
      <c r="D102" s="14"/>
      <c r="E102" s="14"/>
      <c r="F102" s="17">
        <f t="shared" si="10"/>
        <v>0</v>
      </c>
      <c r="G102" s="14"/>
      <c r="H102" s="14"/>
      <c r="I102" s="14"/>
      <c r="J102" s="17">
        <f t="shared" si="11"/>
        <v>0</v>
      </c>
      <c r="K102" s="14"/>
      <c r="L102" s="14"/>
      <c r="M102" s="14"/>
      <c r="N102" s="17">
        <f t="shared" si="12"/>
        <v>0</v>
      </c>
      <c r="O102" s="14"/>
      <c r="P102" s="14"/>
      <c r="Q102" s="14"/>
      <c r="R102" s="17">
        <f t="shared" si="13"/>
        <v>0</v>
      </c>
      <c r="S102" s="14"/>
      <c r="T102" s="14"/>
      <c r="U102" s="14"/>
      <c r="V102" s="17">
        <f t="shared" si="14"/>
        <v>0</v>
      </c>
      <c r="AZ102" s="3"/>
      <c r="BA102" s="3"/>
      <c r="BB102" s="3"/>
      <c r="BD102" s="16"/>
      <c r="BE102" s="16"/>
      <c r="BF102" s="16"/>
      <c r="BG102" s="16"/>
      <c r="BH102" s="18"/>
      <c r="BJ102" s="3"/>
      <c r="BK102" s="3"/>
      <c r="BL102" s="3"/>
      <c r="BM102" s="3"/>
      <c r="BN102" s="3"/>
      <c r="BP102" s="7"/>
    </row>
    <row r="103" spans="1:68" x14ac:dyDescent="0.25">
      <c r="A103" s="15"/>
      <c r="B103" s="17"/>
      <c r="C103" s="15"/>
      <c r="D103" s="14"/>
      <c r="E103" s="14"/>
      <c r="F103" s="17">
        <f t="shared" si="10"/>
        <v>0</v>
      </c>
      <c r="G103" s="14"/>
      <c r="H103" s="14"/>
      <c r="I103" s="14"/>
      <c r="J103" s="17">
        <f t="shared" si="11"/>
        <v>0</v>
      </c>
      <c r="K103" s="14"/>
      <c r="L103" s="14"/>
      <c r="M103" s="14"/>
      <c r="N103" s="17">
        <f t="shared" si="12"/>
        <v>0</v>
      </c>
      <c r="O103" s="14"/>
      <c r="P103" s="14"/>
      <c r="Q103" s="14"/>
      <c r="R103" s="17">
        <f t="shared" si="13"/>
        <v>0</v>
      </c>
      <c r="S103" s="14"/>
      <c r="T103" s="14"/>
      <c r="U103" s="14"/>
      <c r="V103" s="17">
        <f t="shared" si="14"/>
        <v>0</v>
      </c>
      <c r="AZ103" s="3"/>
      <c r="BA103" s="3"/>
      <c r="BB103" s="3"/>
      <c r="BD103" s="16"/>
      <c r="BE103" s="16"/>
      <c r="BF103" s="16"/>
      <c r="BG103" s="16"/>
      <c r="BH103" s="18"/>
      <c r="BJ103" s="3"/>
      <c r="BK103" s="3"/>
      <c r="BL103" s="3"/>
      <c r="BM103" s="3"/>
      <c r="BN103" s="3"/>
      <c r="BP103" s="7"/>
    </row>
    <row r="104" spans="1:68" x14ac:dyDescent="0.25">
      <c r="A104" s="15">
        <v>34</v>
      </c>
      <c r="B104" s="17" t="s">
        <v>54</v>
      </c>
      <c r="C104" s="15">
        <v>1</v>
      </c>
      <c r="D104" s="14">
        <v>13</v>
      </c>
      <c r="E104" s="14">
        <v>6</v>
      </c>
      <c r="F104" s="17">
        <f t="shared" si="10"/>
        <v>7</v>
      </c>
      <c r="G104" s="14"/>
      <c r="H104" s="14"/>
      <c r="I104" s="14"/>
      <c r="J104" s="17">
        <f t="shared" si="11"/>
        <v>0</v>
      </c>
      <c r="K104" s="14"/>
      <c r="L104" s="14"/>
      <c r="M104" s="14"/>
      <c r="N104" s="17">
        <f t="shared" si="12"/>
        <v>0</v>
      </c>
      <c r="O104" s="14"/>
      <c r="P104" s="14"/>
      <c r="Q104" s="14"/>
      <c r="R104" s="17">
        <f t="shared" si="13"/>
        <v>0</v>
      </c>
      <c r="S104" s="14"/>
      <c r="T104" s="14"/>
      <c r="U104" s="14"/>
      <c r="V104" s="17">
        <f t="shared" si="14"/>
        <v>0</v>
      </c>
      <c r="AZ104" s="2">
        <f>C104+G104+K104+O104+S104</f>
        <v>1</v>
      </c>
      <c r="BA104" s="2" cm="1">
        <f t="array" ref="BA104">SUMPRODUCT(($C$3:$V$3="PP")*($C103:$V105=13))</f>
        <v>1</v>
      </c>
      <c r="BB104" s="2" cm="1">
        <f t="array" ref="BB104">SUMPRODUCT(($C$3:$V$3="DIFF")*($C103:$V105))</f>
        <v>7</v>
      </c>
      <c r="BD104" s="14">
        <f>IF(N($BN104)&gt;0,INDEX($BK$4:$BK$123,$BN104),"")</f>
        <v>33</v>
      </c>
      <c r="BE104" s="14" t="str">
        <f>IF(N($BN104)&gt;0,INDEX($B$4:$B$123,$BN104),"")</f>
        <v>AA</v>
      </c>
      <c r="BF104" s="14">
        <f>IF(N($BN104)&gt;0,INDEX($AZ$4:$AZ$123,$BN104),"")</f>
        <v>1</v>
      </c>
      <c r="BG104" s="14">
        <f>IF(N($BN104)&gt;0,INDEX($BA$4:$BA$123,$BN104),"")</f>
        <v>0</v>
      </c>
      <c r="BH104" s="17">
        <f>IF(N($BN104)&gt;0,INDEX($BB$4:$BB$123,$BN104),"")</f>
        <v>-9</v>
      </c>
      <c r="BJ104" s="2">
        <f>IF(AZ104&gt;0,AZ104*100000+BA104*1000+BB104+500,"")</f>
        <v>101507</v>
      </c>
      <c r="BK104" s="2">
        <f>IF(AZ104&gt;0,RANK(BJ104,$BJ$4:$BJ$123,0),"")</f>
        <v>10</v>
      </c>
      <c r="BL104" s="2">
        <f>IF(N(BK104)&gt;0,BK104+COUNTIF($BK$4:$BK103,BK104),"")</f>
        <v>12</v>
      </c>
      <c r="BM104" s="2">
        <f>INT(ROWS($BM$3:$BM104)/3)</f>
        <v>34</v>
      </c>
      <c r="BN104" s="2">
        <f>IFERROR(MATCH(BM104,$BL$4:$BL$123,0),"")</f>
        <v>80</v>
      </c>
      <c r="BO104" s="1"/>
      <c r="BP104" s="6">
        <f>IF(N($BN104)&gt;0,INDEX($A$4:$A$123,$BN104),"")</f>
        <v>27</v>
      </c>
    </row>
    <row r="105" spans="1:68" x14ac:dyDescent="0.25">
      <c r="A105" s="15"/>
      <c r="B105" s="17"/>
      <c r="C105" s="15"/>
      <c r="D105" s="14"/>
      <c r="E105" s="14"/>
      <c r="F105" s="17">
        <f t="shared" si="10"/>
        <v>0</v>
      </c>
      <c r="G105" s="14"/>
      <c r="H105" s="14"/>
      <c r="I105" s="14"/>
      <c r="J105" s="17">
        <f t="shared" si="11"/>
        <v>0</v>
      </c>
      <c r="K105" s="14"/>
      <c r="L105" s="14"/>
      <c r="M105" s="14"/>
      <c r="N105" s="17">
        <f t="shared" si="12"/>
        <v>0</v>
      </c>
      <c r="O105" s="14"/>
      <c r="P105" s="14"/>
      <c r="Q105" s="14"/>
      <c r="R105" s="17">
        <f t="shared" si="13"/>
        <v>0</v>
      </c>
      <c r="S105" s="14"/>
      <c r="T105" s="14"/>
      <c r="U105" s="14"/>
      <c r="V105" s="17">
        <f t="shared" si="14"/>
        <v>0</v>
      </c>
      <c r="AZ105" s="3"/>
      <c r="BA105" s="3"/>
      <c r="BB105" s="3"/>
      <c r="BD105" s="16"/>
      <c r="BE105" s="16"/>
      <c r="BF105" s="16"/>
      <c r="BG105" s="16"/>
      <c r="BH105" s="18"/>
      <c r="BJ105" s="3"/>
      <c r="BK105" s="3"/>
      <c r="BL105" s="3"/>
      <c r="BM105" s="3"/>
      <c r="BN105" s="3"/>
      <c r="BP105" s="7"/>
    </row>
    <row r="106" spans="1:68" x14ac:dyDescent="0.25">
      <c r="A106" s="15"/>
      <c r="B106" s="17"/>
      <c r="C106" s="15"/>
      <c r="D106" s="14"/>
      <c r="E106" s="14"/>
      <c r="F106" s="17">
        <f t="shared" si="10"/>
        <v>0</v>
      </c>
      <c r="G106" s="14"/>
      <c r="H106" s="14"/>
      <c r="I106" s="14"/>
      <c r="J106" s="17">
        <f t="shared" si="11"/>
        <v>0</v>
      </c>
      <c r="K106" s="14"/>
      <c r="L106" s="14"/>
      <c r="M106" s="14"/>
      <c r="N106" s="17">
        <f t="shared" si="12"/>
        <v>0</v>
      </c>
      <c r="O106" s="14"/>
      <c r="P106" s="14"/>
      <c r="Q106" s="14"/>
      <c r="R106" s="17">
        <f t="shared" si="13"/>
        <v>0</v>
      </c>
      <c r="S106" s="14"/>
      <c r="T106" s="14"/>
      <c r="U106" s="14"/>
      <c r="V106" s="17">
        <f t="shared" si="14"/>
        <v>0</v>
      </c>
      <c r="AZ106" s="3"/>
      <c r="BA106" s="3"/>
      <c r="BB106" s="3"/>
      <c r="BD106" s="16"/>
      <c r="BE106" s="16"/>
      <c r="BF106" s="16"/>
      <c r="BG106" s="16"/>
      <c r="BH106" s="18"/>
      <c r="BJ106" s="3"/>
      <c r="BK106" s="3"/>
      <c r="BL106" s="3"/>
      <c r="BM106" s="3"/>
      <c r="BN106" s="3"/>
      <c r="BP106" s="7"/>
    </row>
    <row r="107" spans="1:68" x14ac:dyDescent="0.25">
      <c r="A107" s="15">
        <v>35</v>
      </c>
      <c r="B107" s="17" t="s">
        <v>55</v>
      </c>
      <c r="C107" s="15">
        <v>1</v>
      </c>
      <c r="D107" s="14">
        <v>9</v>
      </c>
      <c r="E107" s="14">
        <v>13</v>
      </c>
      <c r="F107" s="17">
        <f t="shared" si="10"/>
        <v>-4</v>
      </c>
      <c r="G107" s="14"/>
      <c r="H107" s="14"/>
      <c r="I107" s="14"/>
      <c r="J107" s="17">
        <f t="shared" si="11"/>
        <v>0</v>
      </c>
      <c r="K107" s="14"/>
      <c r="L107" s="14"/>
      <c r="M107" s="14"/>
      <c r="N107" s="17">
        <f t="shared" si="12"/>
        <v>0</v>
      </c>
      <c r="O107" s="14"/>
      <c r="P107" s="14"/>
      <c r="Q107" s="14"/>
      <c r="R107" s="17">
        <f t="shared" si="13"/>
        <v>0</v>
      </c>
      <c r="S107" s="14"/>
      <c r="T107" s="14"/>
      <c r="U107" s="14"/>
      <c r="V107" s="17">
        <f t="shared" si="14"/>
        <v>0</v>
      </c>
      <c r="AZ107" s="2">
        <f>C107+G107+K107+O107+S107</f>
        <v>1</v>
      </c>
      <c r="BA107" s="2" cm="1">
        <f t="array" ref="BA107">SUMPRODUCT(($C$3:$V$3="PP")*($C106:$V108=13))</f>
        <v>0</v>
      </c>
      <c r="BB107" s="2" cm="1">
        <f t="array" ref="BB107">SUMPRODUCT(($C$3:$V$3="DIFF")*($C106:$V108))</f>
        <v>-4</v>
      </c>
      <c r="BD107" s="14">
        <f>IF(N($BN107)&gt;0,INDEX($BK$4:$BK$123,$BN107),"")</f>
        <v>33</v>
      </c>
      <c r="BE107" s="14" t="str">
        <f>IF(N($BN107)&gt;0,INDEX($B$4:$B$123,$BN107),"")</f>
        <v>JJ</v>
      </c>
      <c r="BF107" s="14">
        <f>IF(N($BN107)&gt;0,INDEX($AZ$4:$AZ$123,$BN107),"")</f>
        <v>1</v>
      </c>
      <c r="BG107" s="14">
        <f>IF(N($BN107)&gt;0,INDEX($BA$4:$BA$123,$BN107),"")</f>
        <v>0</v>
      </c>
      <c r="BH107" s="17">
        <f>IF(N($BN107)&gt;0,INDEX($BB$4:$BB$123,$BN107),"")</f>
        <v>-9</v>
      </c>
      <c r="BJ107" s="2">
        <f>IF(AZ107&gt;0,AZ107*100000+BA107*1000+BB107+500,"")</f>
        <v>100496</v>
      </c>
      <c r="BK107" s="2">
        <f>IF(AZ107&gt;0,RANK(BJ107,$BJ$4:$BJ$123,0),"")</f>
        <v>25</v>
      </c>
      <c r="BL107" s="2">
        <f>IF(N(BK107)&gt;0,BK107+COUNTIF($BK$4:$BK106,BK107),"")</f>
        <v>25</v>
      </c>
      <c r="BM107" s="2">
        <f>INT(ROWS($BM$3:$BM107)/3)</f>
        <v>35</v>
      </c>
      <c r="BN107" s="2">
        <f>IFERROR(MATCH(BM107,$BL$4:$BL$123,0),"")</f>
        <v>107</v>
      </c>
      <c r="BO107" s="1"/>
      <c r="BP107" s="6">
        <f>IF(N($BN107)&gt;0,INDEX($A$4:$A$123,$BN107),"")</f>
        <v>36</v>
      </c>
    </row>
    <row r="108" spans="1:68" x14ac:dyDescent="0.25">
      <c r="A108" s="15"/>
      <c r="B108" s="17"/>
      <c r="C108" s="15"/>
      <c r="D108" s="14"/>
      <c r="E108" s="14"/>
      <c r="F108" s="17">
        <f t="shared" si="10"/>
        <v>0</v>
      </c>
      <c r="G108" s="14"/>
      <c r="H108" s="14"/>
      <c r="I108" s="14"/>
      <c r="J108" s="17">
        <f t="shared" si="11"/>
        <v>0</v>
      </c>
      <c r="K108" s="14"/>
      <c r="L108" s="14"/>
      <c r="M108" s="14"/>
      <c r="N108" s="17">
        <f t="shared" si="12"/>
        <v>0</v>
      </c>
      <c r="O108" s="14"/>
      <c r="P108" s="14"/>
      <c r="Q108" s="14"/>
      <c r="R108" s="17">
        <f t="shared" si="13"/>
        <v>0</v>
      </c>
      <c r="S108" s="14"/>
      <c r="T108" s="14"/>
      <c r="U108" s="14"/>
      <c r="V108" s="17">
        <f t="shared" si="14"/>
        <v>0</v>
      </c>
      <c r="AZ108" s="3"/>
      <c r="BA108" s="3"/>
      <c r="BB108" s="3"/>
      <c r="BD108" s="16"/>
      <c r="BE108" s="16"/>
      <c r="BF108" s="16"/>
      <c r="BG108" s="16"/>
      <c r="BH108" s="18"/>
      <c r="BJ108" s="3"/>
      <c r="BK108" s="3"/>
      <c r="BL108" s="3"/>
      <c r="BM108" s="3"/>
      <c r="BN108" s="3"/>
      <c r="BP108" s="7"/>
    </row>
    <row r="109" spans="1:68" x14ac:dyDescent="0.25">
      <c r="A109" s="15"/>
      <c r="B109" s="17"/>
      <c r="C109" s="15"/>
      <c r="D109" s="14"/>
      <c r="E109" s="14"/>
      <c r="F109" s="17">
        <f t="shared" si="10"/>
        <v>0</v>
      </c>
      <c r="G109" s="14"/>
      <c r="H109" s="14"/>
      <c r="I109" s="14"/>
      <c r="J109" s="17">
        <f t="shared" si="11"/>
        <v>0</v>
      </c>
      <c r="K109" s="14"/>
      <c r="L109" s="14"/>
      <c r="M109" s="14"/>
      <c r="N109" s="17">
        <f t="shared" si="12"/>
        <v>0</v>
      </c>
      <c r="O109" s="14"/>
      <c r="P109" s="14"/>
      <c r="Q109" s="14"/>
      <c r="R109" s="17">
        <f t="shared" si="13"/>
        <v>0</v>
      </c>
      <c r="S109" s="14"/>
      <c r="T109" s="14"/>
      <c r="U109" s="14"/>
      <c r="V109" s="17">
        <f t="shared" si="14"/>
        <v>0</v>
      </c>
      <c r="AZ109" s="3"/>
      <c r="BA109" s="3"/>
      <c r="BB109" s="3"/>
      <c r="BD109" s="16"/>
      <c r="BE109" s="16"/>
      <c r="BF109" s="16"/>
      <c r="BG109" s="16"/>
      <c r="BH109" s="18"/>
      <c r="BJ109" s="3"/>
      <c r="BK109" s="3"/>
      <c r="BL109" s="3"/>
      <c r="BM109" s="3"/>
      <c r="BN109" s="3"/>
      <c r="BP109" s="7"/>
    </row>
    <row r="110" spans="1:68" x14ac:dyDescent="0.25">
      <c r="A110" s="15">
        <v>36</v>
      </c>
      <c r="B110" s="17" t="s">
        <v>56</v>
      </c>
      <c r="C110" s="15">
        <v>1</v>
      </c>
      <c r="D110" s="14">
        <v>4</v>
      </c>
      <c r="E110" s="14">
        <v>13</v>
      </c>
      <c r="F110" s="17">
        <f t="shared" si="10"/>
        <v>-9</v>
      </c>
      <c r="G110" s="14"/>
      <c r="H110" s="14"/>
      <c r="I110" s="14"/>
      <c r="J110" s="17">
        <f t="shared" si="11"/>
        <v>0</v>
      </c>
      <c r="K110" s="14"/>
      <c r="L110" s="14"/>
      <c r="M110" s="14"/>
      <c r="N110" s="17">
        <f t="shared" si="12"/>
        <v>0</v>
      </c>
      <c r="O110" s="14"/>
      <c r="P110" s="14"/>
      <c r="Q110" s="14"/>
      <c r="R110" s="17">
        <f t="shared" si="13"/>
        <v>0</v>
      </c>
      <c r="S110" s="14"/>
      <c r="T110" s="14"/>
      <c r="U110" s="14"/>
      <c r="V110" s="17">
        <f t="shared" si="14"/>
        <v>0</v>
      </c>
      <c r="AZ110" s="2">
        <f>C110+G110+K110+O110+S110</f>
        <v>1</v>
      </c>
      <c r="BA110" s="2" cm="1">
        <f t="array" ref="BA110">SUMPRODUCT(($C$3:$V$3="PP")*($C109:$V111=13))</f>
        <v>0</v>
      </c>
      <c r="BB110" s="2" cm="1">
        <f t="array" ref="BB110">SUMPRODUCT(($C$3:$V$3="DIFF")*($C109:$V111))</f>
        <v>-9</v>
      </c>
      <c r="BD110" s="14">
        <f>IF(N($BN110)&gt;0,INDEX($BK$4:$BK$123,$BN110),"")</f>
        <v>36</v>
      </c>
      <c r="BE110" s="14" t="str">
        <f>IF(N($BN110)&gt;0,INDEX($B$4:$B$123,$BN110),"")</f>
        <v>U</v>
      </c>
      <c r="BF110" s="14">
        <f>IF(N($BN110)&gt;0,INDEX($AZ$4:$AZ$123,$BN110),"")</f>
        <v>1</v>
      </c>
      <c r="BG110" s="14">
        <f>IF(N($BN110)&gt;0,INDEX($BA$4:$BA$123,$BN110),"")</f>
        <v>0</v>
      </c>
      <c r="BH110" s="17">
        <f>IF(N($BN110)&gt;0,INDEX($BB$4:$BB$123,$BN110),"")</f>
        <v>-11</v>
      </c>
      <c r="BJ110" s="2">
        <f>IF(AZ110&gt;0,AZ110*100000+BA110*1000+BB110+500,"")</f>
        <v>100491</v>
      </c>
      <c r="BK110" s="2">
        <f>IF(AZ110&gt;0,RANK(BJ110,$BJ$4:$BJ$123,0),"")</f>
        <v>33</v>
      </c>
      <c r="BL110" s="2">
        <f>IF(N(BK110)&gt;0,BK110+COUNTIF($BK$4:$BK109,BK110),"")</f>
        <v>35</v>
      </c>
      <c r="BM110" s="2">
        <f>INT(ROWS($BM$3:$BM110)/3)</f>
        <v>36</v>
      </c>
      <c r="BN110" s="2">
        <f>IFERROR(MATCH(BM110,$BL$4:$BL$123,0),"")</f>
        <v>62</v>
      </c>
      <c r="BO110" s="1"/>
      <c r="BP110" s="6">
        <f>IF(N($BN110)&gt;0,INDEX($A$4:$A$123,$BN110),"")</f>
        <v>21</v>
      </c>
    </row>
    <row r="111" spans="1:68" x14ac:dyDescent="0.25">
      <c r="A111" s="15"/>
      <c r="B111" s="17"/>
      <c r="C111" s="15"/>
      <c r="D111" s="14"/>
      <c r="E111" s="14"/>
      <c r="F111" s="17">
        <f t="shared" si="10"/>
        <v>0</v>
      </c>
      <c r="G111" s="14"/>
      <c r="H111" s="14"/>
      <c r="I111" s="14"/>
      <c r="J111" s="17">
        <f t="shared" si="11"/>
        <v>0</v>
      </c>
      <c r="K111" s="14"/>
      <c r="L111" s="14"/>
      <c r="M111" s="14"/>
      <c r="N111" s="17">
        <f t="shared" si="12"/>
        <v>0</v>
      </c>
      <c r="O111" s="14"/>
      <c r="P111" s="14"/>
      <c r="Q111" s="14"/>
      <c r="R111" s="17">
        <f t="shared" si="13"/>
        <v>0</v>
      </c>
      <c r="S111" s="14"/>
      <c r="T111" s="14"/>
      <c r="U111" s="14"/>
      <c r="V111" s="17">
        <f t="shared" si="14"/>
        <v>0</v>
      </c>
      <c r="AZ111" s="3"/>
      <c r="BA111" s="3"/>
      <c r="BB111" s="3"/>
      <c r="BD111" s="16"/>
      <c r="BE111" s="16"/>
      <c r="BF111" s="16"/>
      <c r="BG111" s="16"/>
      <c r="BH111" s="18"/>
      <c r="BJ111" s="3"/>
      <c r="BK111" s="3"/>
      <c r="BL111" s="3"/>
      <c r="BM111" s="3"/>
      <c r="BN111" s="3"/>
      <c r="BP111" s="7"/>
    </row>
    <row r="112" spans="1:68" x14ac:dyDescent="0.25">
      <c r="A112" s="15"/>
      <c r="B112" s="17"/>
      <c r="C112" s="15"/>
      <c r="D112" s="14"/>
      <c r="E112" s="14"/>
      <c r="F112" s="17">
        <f t="shared" si="10"/>
        <v>0</v>
      </c>
      <c r="G112" s="14"/>
      <c r="H112" s="14"/>
      <c r="I112" s="14"/>
      <c r="J112" s="17">
        <f t="shared" si="11"/>
        <v>0</v>
      </c>
      <c r="K112" s="14"/>
      <c r="L112" s="14"/>
      <c r="M112" s="14"/>
      <c r="N112" s="17">
        <f t="shared" si="12"/>
        <v>0</v>
      </c>
      <c r="O112" s="14"/>
      <c r="P112" s="14"/>
      <c r="Q112" s="14"/>
      <c r="R112" s="17">
        <f t="shared" si="13"/>
        <v>0</v>
      </c>
      <c r="S112" s="14"/>
      <c r="T112" s="14"/>
      <c r="U112" s="14"/>
      <c r="V112" s="17">
        <f t="shared" si="14"/>
        <v>0</v>
      </c>
      <c r="AZ112" s="3"/>
      <c r="BA112" s="3"/>
      <c r="BB112" s="3"/>
      <c r="BD112" s="16"/>
      <c r="BE112" s="16"/>
      <c r="BF112" s="16"/>
      <c r="BG112" s="16"/>
      <c r="BH112" s="18"/>
      <c r="BJ112" s="3"/>
      <c r="BK112" s="3"/>
      <c r="BL112" s="3"/>
      <c r="BM112" s="3"/>
      <c r="BN112" s="3"/>
      <c r="BP112" s="7"/>
    </row>
    <row r="113" spans="1:68" x14ac:dyDescent="0.25">
      <c r="A113" s="15">
        <v>37</v>
      </c>
      <c r="B113" s="17" t="s">
        <v>57</v>
      </c>
      <c r="C113" s="15">
        <v>1</v>
      </c>
      <c r="D113" s="14">
        <v>2</v>
      </c>
      <c r="E113" s="14">
        <v>13</v>
      </c>
      <c r="F113" s="17">
        <f t="shared" si="10"/>
        <v>-11</v>
      </c>
      <c r="G113" s="14"/>
      <c r="H113" s="14"/>
      <c r="I113" s="14"/>
      <c r="J113" s="17">
        <f t="shared" si="11"/>
        <v>0</v>
      </c>
      <c r="K113" s="14"/>
      <c r="L113" s="14"/>
      <c r="M113" s="14"/>
      <c r="N113" s="17">
        <f t="shared" si="12"/>
        <v>0</v>
      </c>
      <c r="O113" s="14"/>
      <c r="P113" s="14"/>
      <c r="Q113" s="14"/>
      <c r="R113" s="17">
        <f t="shared" si="13"/>
        <v>0</v>
      </c>
      <c r="S113" s="14"/>
      <c r="T113" s="14"/>
      <c r="U113" s="14"/>
      <c r="V113" s="17">
        <f t="shared" si="14"/>
        <v>0</v>
      </c>
      <c r="AZ113" s="2">
        <f>C113+G113+K113+O113+S113</f>
        <v>1</v>
      </c>
      <c r="BA113" s="2" cm="1">
        <f t="array" ref="BA113">SUMPRODUCT(($C$3:$V$3="PP")*($C112:$V114=13))</f>
        <v>0</v>
      </c>
      <c r="BB113" s="2" cm="1">
        <f t="array" ref="BB113">SUMPRODUCT(($C$3:$V$3="DIFF")*($C112:$V114))</f>
        <v>-11</v>
      </c>
      <c r="BD113" s="14">
        <f>IF(N($BN113)&gt;0,INDEX($BK$4:$BK$123,$BN113),"")</f>
        <v>36</v>
      </c>
      <c r="BE113" s="14" t="str">
        <f>IF(N($BN113)&gt;0,INDEX($B$4:$B$123,$BN113),"")</f>
        <v>KK</v>
      </c>
      <c r="BF113" s="14">
        <f>IF(N($BN113)&gt;0,INDEX($AZ$4:$AZ$123,$BN113),"")</f>
        <v>1</v>
      </c>
      <c r="BG113" s="14">
        <f>IF(N($BN113)&gt;0,INDEX($BA$4:$BA$123,$BN113),"")</f>
        <v>0</v>
      </c>
      <c r="BH113" s="17">
        <f>IF(N($BN113)&gt;0,INDEX($BB$4:$BB$123,$BN113),"")</f>
        <v>-11</v>
      </c>
      <c r="BJ113" s="2">
        <f>IF(AZ113&gt;0,AZ113*100000+BA113*1000+BB113+500,"")</f>
        <v>100489</v>
      </c>
      <c r="BK113" s="2">
        <f>IF(AZ113&gt;0,RANK(BJ113,$BJ$4:$BJ$123,0),"")</f>
        <v>36</v>
      </c>
      <c r="BL113" s="2">
        <f>IF(N(BK113)&gt;0,BK113+COUNTIF($BK$4:$BK112,BK113),"")</f>
        <v>37</v>
      </c>
      <c r="BM113" s="2">
        <f>INT(ROWS($BM$3:$BM113)/3)</f>
        <v>37</v>
      </c>
      <c r="BN113" s="2">
        <f>IFERROR(MATCH(BM113,$BL$4:$BL$123,0),"")</f>
        <v>110</v>
      </c>
      <c r="BO113" s="1"/>
      <c r="BP113" s="6">
        <f>IF(N($BN113)&gt;0,INDEX($A$4:$A$123,$BN113),"")</f>
        <v>37</v>
      </c>
    </row>
    <row r="114" spans="1:68" x14ac:dyDescent="0.25">
      <c r="A114" s="15"/>
      <c r="B114" s="17"/>
      <c r="C114" s="15"/>
      <c r="D114" s="14"/>
      <c r="E114" s="14"/>
      <c r="F114" s="17">
        <f t="shared" si="10"/>
        <v>0</v>
      </c>
      <c r="G114" s="14"/>
      <c r="H114" s="14"/>
      <c r="I114" s="14"/>
      <c r="J114" s="17">
        <f t="shared" si="11"/>
        <v>0</v>
      </c>
      <c r="K114" s="14"/>
      <c r="L114" s="14"/>
      <c r="M114" s="14"/>
      <c r="N114" s="17">
        <f t="shared" si="12"/>
        <v>0</v>
      </c>
      <c r="O114" s="14"/>
      <c r="P114" s="14"/>
      <c r="Q114" s="14"/>
      <c r="R114" s="17">
        <f t="shared" si="13"/>
        <v>0</v>
      </c>
      <c r="S114" s="14"/>
      <c r="T114" s="14"/>
      <c r="U114" s="14"/>
      <c r="V114" s="17">
        <f t="shared" si="14"/>
        <v>0</v>
      </c>
      <c r="AZ114" s="3"/>
      <c r="BA114" s="3"/>
      <c r="BB114" s="3"/>
      <c r="BD114" s="16"/>
      <c r="BE114" s="16"/>
      <c r="BF114" s="16"/>
      <c r="BG114" s="16"/>
      <c r="BH114" s="18"/>
      <c r="BJ114" s="3"/>
      <c r="BK114" s="3"/>
      <c r="BL114" s="3"/>
      <c r="BM114" s="3"/>
      <c r="BN114" s="3"/>
      <c r="BP114" s="7"/>
    </row>
    <row r="115" spans="1:68" x14ac:dyDescent="0.25">
      <c r="A115" s="15"/>
      <c r="B115" s="17"/>
      <c r="C115" s="15"/>
      <c r="D115" s="14"/>
      <c r="E115" s="14"/>
      <c r="F115" s="17">
        <f t="shared" si="10"/>
        <v>0</v>
      </c>
      <c r="G115" s="14"/>
      <c r="H115" s="14"/>
      <c r="I115" s="14"/>
      <c r="J115" s="17">
        <f t="shared" si="11"/>
        <v>0</v>
      </c>
      <c r="K115" s="14"/>
      <c r="L115" s="14"/>
      <c r="M115" s="14"/>
      <c r="N115" s="17">
        <f t="shared" si="12"/>
        <v>0</v>
      </c>
      <c r="O115" s="14"/>
      <c r="P115" s="14"/>
      <c r="Q115" s="14"/>
      <c r="R115" s="17">
        <f t="shared" si="13"/>
        <v>0</v>
      </c>
      <c r="S115" s="14"/>
      <c r="T115" s="14"/>
      <c r="U115" s="14"/>
      <c r="V115" s="17">
        <f t="shared" si="14"/>
        <v>0</v>
      </c>
      <c r="AZ115" s="3"/>
      <c r="BA115" s="3"/>
      <c r="BB115" s="3"/>
      <c r="BD115" s="16"/>
      <c r="BE115" s="16"/>
      <c r="BF115" s="16"/>
      <c r="BG115" s="16"/>
      <c r="BH115" s="18"/>
      <c r="BJ115" s="3"/>
      <c r="BK115" s="3"/>
      <c r="BL115" s="3"/>
      <c r="BM115" s="3"/>
      <c r="BN115" s="3"/>
      <c r="BP115" s="7"/>
    </row>
    <row r="116" spans="1:68" x14ac:dyDescent="0.25">
      <c r="A116" s="15">
        <v>38</v>
      </c>
      <c r="B116" s="17" t="s">
        <v>58</v>
      </c>
      <c r="C116" s="15">
        <v>1</v>
      </c>
      <c r="D116" s="14">
        <v>10</v>
      </c>
      <c r="E116" s="14">
        <v>13</v>
      </c>
      <c r="F116" s="17">
        <f t="shared" si="10"/>
        <v>-3</v>
      </c>
      <c r="G116" s="14"/>
      <c r="H116" s="14"/>
      <c r="I116" s="14"/>
      <c r="J116" s="17">
        <f t="shared" si="11"/>
        <v>0</v>
      </c>
      <c r="K116" s="14"/>
      <c r="L116" s="14"/>
      <c r="M116" s="14"/>
      <c r="N116" s="17">
        <f t="shared" si="12"/>
        <v>0</v>
      </c>
      <c r="O116" s="14"/>
      <c r="P116" s="14"/>
      <c r="Q116" s="14"/>
      <c r="R116" s="17">
        <f t="shared" si="13"/>
        <v>0</v>
      </c>
      <c r="S116" s="14"/>
      <c r="T116" s="14"/>
      <c r="U116" s="14"/>
      <c r="V116" s="17">
        <f t="shared" si="14"/>
        <v>0</v>
      </c>
      <c r="AZ116" s="2">
        <f>C116+G116+K116+O116+S116</f>
        <v>1</v>
      </c>
      <c r="BA116" s="2" cm="1">
        <f t="array" ref="BA116">SUMPRODUCT(($C$3:$V$3="PP")*($C115:$V117=13))</f>
        <v>0</v>
      </c>
      <c r="BB116" s="2" cm="1">
        <f t="array" ref="BB116">SUMPRODUCT(($C$3:$V$3="DIFF")*($C115:$V117))</f>
        <v>-3</v>
      </c>
      <c r="BD116" s="14">
        <f>IF(N($BN116)&gt;0,INDEX($BK$4:$BK$123,$BN116),"")</f>
        <v>38</v>
      </c>
      <c r="BE116" s="14" t="str">
        <f>IF(N($BN116)&gt;0,INDEX($B$4:$B$123,$BN116),"")</f>
        <v>E</v>
      </c>
      <c r="BF116" s="14">
        <f>IF(N($BN116)&gt;0,INDEX($AZ$4:$AZ$123,$BN116),"")</f>
        <v>1</v>
      </c>
      <c r="BG116" s="14">
        <f>IF(N($BN116)&gt;0,INDEX($BA$4:$BA$123,$BN116),"")</f>
        <v>0</v>
      </c>
      <c r="BH116" s="17">
        <f>IF(N($BN116)&gt;0,INDEX($BB$4:$BB$123,$BN116),"")</f>
        <v>-12</v>
      </c>
      <c r="BJ116" s="2">
        <f>IF(AZ116&gt;0,AZ116*100000+BA116*1000+BB116+500,"")</f>
        <v>100497</v>
      </c>
      <c r="BK116" s="2">
        <f>IF(AZ116&gt;0,RANK(BJ116,$BJ$4:$BJ$123,0),"")</f>
        <v>24</v>
      </c>
      <c r="BL116" s="2">
        <f>IF(N(BK116)&gt;0,BK116+COUNTIF($BK$4:$BK115,BK116),"")</f>
        <v>24</v>
      </c>
      <c r="BM116" s="2">
        <f>INT(ROWS($BM$3:$BM116)/3)</f>
        <v>38</v>
      </c>
      <c r="BN116" s="2">
        <f>IFERROR(MATCH(BM116,$BL$4:$BL$123,0),"")</f>
        <v>14</v>
      </c>
      <c r="BO116" s="1"/>
      <c r="BP116" s="6">
        <f>IF(N($BN116)&gt;0,INDEX($A$4:$A$123,$BN116),"")</f>
        <v>5</v>
      </c>
    </row>
    <row r="117" spans="1:68" x14ac:dyDescent="0.25">
      <c r="A117" s="15"/>
      <c r="B117" s="17"/>
      <c r="C117" s="15"/>
      <c r="D117" s="14"/>
      <c r="E117" s="14"/>
      <c r="F117" s="17">
        <f t="shared" si="10"/>
        <v>0</v>
      </c>
      <c r="G117" s="14"/>
      <c r="H117" s="14"/>
      <c r="I117" s="14"/>
      <c r="J117" s="17">
        <f t="shared" si="11"/>
        <v>0</v>
      </c>
      <c r="K117" s="14"/>
      <c r="L117" s="14"/>
      <c r="M117" s="14"/>
      <c r="N117" s="17">
        <f t="shared" si="12"/>
        <v>0</v>
      </c>
      <c r="O117" s="14"/>
      <c r="P117" s="14"/>
      <c r="Q117" s="14"/>
      <c r="R117" s="17">
        <f t="shared" si="13"/>
        <v>0</v>
      </c>
      <c r="S117" s="14"/>
      <c r="T117" s="14"/>
      <c r="U117" s="14"/>
      <c r="V117" s="17">
        <f t="shared" si="14"/>
        <v>0</v>
      </c>
      <c r="AZ117" s="3"/>
      <c r="BA117" s="3"/>
      <c r="BB117" s="3"/>
      <c r="BD117" s="16"/>
      <c r="BE117" s="16"/>
      <c r="BF117" s="16"/>
      <c r="BG117" s="16"/>
      <c r="BH117" s="18"/>
      <c r="BJ117" s="3"/>
      <c r="BK117" s="3"/>
      <c r="BL117" s="3"/>
      <c r="BM117" s="3"/>
      <c r="BN117" s="3"/>
      <c r="BP117" s="7"/>
    </row>
    <row r="118" spans="1:68" x14ac:dyDescent="0.25">
      <c r="A118" s="15"/>
      <c r="B118" s="17"/>
      <c r="C118" s="15"/>
      <c r="D118" s="14"/>
      <c r="E118" s="14"/>
      <c r="F118" s="17">
        <f t="shared" si="10"/>
        <v>0</v>
      </c>
      <c r="G118" s="14"/>
      <c r="H118" s="14"/>
      <c r="I118" s="14"/>
      <c r="J118" s="17">
        <f t="shared" si="11"/>
        <v>0</v>
      </c>
      <c r="K118" s="14"/>
      <c r="L118" s="14"/>
      <c r="M118" s="14"/>
      <c r="N118" s="17">
        <f t="shared" si="12"/>
        <v>0</v>
      </c>
      <c r="O118" s="14"/>
      <c r="P118" s="14"/>
      <c r="Q118" s="14"/>
      <c r="R118" s="17">
        <f t="shared" si="13"/>
        <v>0</v>
      </c>
      <c r="S118" s="14"/>
      <c r="T118" s="14"/>
      <c r="U118" s="14"/>
      <c r="V118" s="17">
        <f t="shared" si="14"/>
        <v>0</v>
      </c>
      <c r="AZ118" s="3"/>
      <c r="BA118" s="3"/>
      <c r="BB118" s="3"/>
      <c r="BD118" s="16"/>
      <c r="BE118" s="16"/>
      <c r="BF118" s="16"/>
      <c r="BG118" s="16"/>
      <c r="BH118" s="18"/>
      <c r="BJ118" s="3"/>
      <c r="BK118" s="3"/>
      <c r="BL118" s="3"/>
      <c r="BM118" s="3"/>
      <c r="BN118" s="3"/>
      <c r="BP118" s="7"/>
    </row>
    <row r="119" spans="1:68" x14ac:dyDescent="0.25">
      <c r="A119" s="15">
        <v>39</v>
      </c>
      <c r="B119" s="17" t="s">
        <v>59</v>
      </c>
      <c r="C119" s="15">
        <v>1</v>
      </c>
      <c r="D119" s="14">
        <v>13</v>
      </c>
      <c r="E119" s="14">
        <v>8</v>
      </c>
      <c r="F119" s="17">
        <f t="shared" si="10"/>
        <v>5</v>
      </c>
      <c r="G119" s="14"/>
      <c r="H119" s="14"/>
      <c r="I119" s="14"/>
      <c r="J119" s="17">
        <f t="shared" si="11"/>
        <v>0</v>
      </c>
      <c r="K119" s="14"/>
      <c r="L119" s="14"/>
      <c r="M119" s="14"/>
      <c r="N119" s="17">
        <f t="shared" si="12"/>
        <v>0</v>
      </c>
      <c r="O119" s="14"/>
      <c r="P119" s="14"/>
      <c r="Q119" s="14"/>
      <c r="R119" s="17">
        <f t="shared" si="13"/>
        <v>0</v>
      </c>
      <c r="S119" s="14"/>
      <c r="T119" s="14"/>
      <c r="U119" s="14"/>
      <c r="V119" s="17">
        <f t="shared" si="14"/>
        <v>0</v>
      </c>
      <c r="AZ119" s="2">
        <f>C119+G119+K119+O119+S119</f>
        <v>1</v>
      </c>
      <c r="BA119" s="2" cm="1">
        <f t="array" ref="BA119">SUMPRODUCT(($C$3:$V$3="PP")*($C118:$V120=13))</f>
        <v>1</v>
      </c>
      <c r="BB119" s="2" cm="1">
        <f t="array" ref="BB119">SUMPRODUCT(($C$3:$V$3="DIFF")*($C118:$V120))</f>
        <v>5</v>
      </c>
      <c r="BD119" s="14">
        <f>IF(N($BN119)&gt;0,INDEX($BK$4:$BK$123,$BN119),"")</f>
        <v>38</v>
      </c>
      <c r="BE119" s="14" t="str">
        <f>IF(N($BN119)&gt;0,INDEX($B$4:$B$123,$BN119),"")</f>
        <v>O</v>
      </c>
      <c r="BF119" s="14">
        <f>IF(N($BN119)&gt;0,INDEX($AZ$4:$AZ$123,$BN119),"")</f>
        <v>1</v>
      </c>
      <c r="BG119" s="14">
        <f>IF(N($BN119)&gt;0,INDEX($BA$4:$BA$123,$BN119),"")</f>
        <v>0</v>
      </c>
      <c r="BH119" s="17">
        <f>IF(N($BN119)&gt;0,INDEX($BB$4:$BB$123,$BN119),"")</f>
        <v>-12</v>
      </c>
      <c r="BJ119" s="2">
        <f>IF(AZ119&gt;0,AZ119*100000+BA119*1000+BB119+500,"")</f>
        <v>101505</v>
      </c>
      <c r="BK119" s="2">
        <f>IF(AZ119&gt;0,RANK(BJ119,$BJ$4:$BJ$123,0),"")</f>
        <v>14</v>
      </c>
      <c r="BL119" s="2">
        <f>IF(N(BK119)&gt;0,BK119+COUNTIF($BK$4:$BK118,BK119),"")</f>
        <v>15</v>
      </c>
      <c r="BM119" s="2">
        <f>INT(ROWS($BM$3:$BM119)/3)</f>
        <v>39</v>
      </c>
      <c r="BN119" s="2">
        <f>IFERROR(MATCH(BM119,$BL$4:$BL$123,0),"")</f>
        <v>44</v>
      </c>
      <c r="BO119" s="1"/>
      <c r="BP119" s="6">
        <f>IF(N($BN119)&gt;0,INDEX($A$4:$A$123,$BN119),"")</f>
        <v>15</v>
      </c>
    </row>
    <row r="120" spans="1:68" x14ac:dyDescent="0.25">
      <c r="A120" s="15"/>
      <c r="B120" s="17"/>
      <c r="C120" s="15"/>
      <c r="D120" s="14"/>
      <c r="E120" s="14"/>
      <c r="F120" s="17">
        <f t="shared" si="10"/>
        <v>0</v>
      </c>
      <c r="G120" s="14"/>
      <c r="H120" s="14"/>
      <c r="I120" s="14"/>
      <c r="J120" s="17">
        <f t="shared" si="11"/>
        <v>0</v>
      </c>
      <c r="K120" s="14"/>
      <c r="L120" s="14"/>
      <c r="M120" s="14"/>
      <c r="N120" s="17">
        <f t="shared" si="12"/>
        <v>0</v>
      </c>
      <c r="O120" s="14"/>
      <c r="P120" s="14"/>
      <c r="Q120" s="14"/>
      <c r="R120" s="17">
        <f t="shared" si="13"/>
        <v>0</v>
      </c>
      <c r="S120" s="14"/>
      <c r="T120" s="14"/>
      <c r="U120" s="14"/>
      <c r="V120" s="17">
        <f t="shared" si="14"/>
        <v>0</v>
      </c>
      <c r="AZ120" s="3"/>
      <c r="BA120" s="3"/>
      <c r="BB120" s="3"/>
      <c r="BD120" s="16"/>
      <c r="BE120" s="16"/>
      <c r="BF120" s="16"/>
      <c r="BG120" s="16"/>
      <c r="BH120" s="18"/>
      <c r="BJ120" s="3"/>
      <c r="BK120" s="3"/>
      <c r="BL120" s="3"/>
      <c r="BM120" s="3"/>
      <c r="BN120" s="3"/>
      <c r="BP120" s="7"/>
    </row>
    <row r="121" spans="1:68" x14ac:dyDescent="0.25">
      <c r="A121" s="15"/>
      <c r="B121" s="17"/>
      <c r="C121" s="15"/>
      <c r="D121" s="14"/>
      <c r="E121" s="14"/>
      <c r="F121" s="17">
        <f t="shared" si="10"/>
        <v>0</v>
      </c>
      <c r="G121" s="14"/>
      <c r="H121" s="14"/>
      <c r="I121" s="14"/>
      <c r="J121" s="17">
        <f t="shared" si="11"/>
        <v>0</v>
      </c>
      <c r="K121" s="14"/>
      <c r="L121" s="14"/>
      <c r="M121" s="14"/>
      <c r="N121" s="17">
        <f t="shared" si="12"/>
        <v>0</v>
      </c>
      <c r="O121" s="14"/>
      <c r="P121" s="14"/>
      <c r="Q121" s="14"/>
      <c r="R121" s="17">
        <f t="shared" si="13"/>
        <v>0</v>
      </c>
      <c r="S121" s="14"/>
      <c r="T121" s="14"/>
      <c r="U121" s="14"/>
      <c r="V121" s="17">
        <f t="shared" si="14"/>
        <v>0</v>
      </c>
      <c r="AZ121" s="3"/>
      <c r="BA121" s="3"/>
      <c r="BB121" s="3"/>
      <c r="BD121" s="16"/>
      <c r="BE121" s="16"/>
      <c r="BF121" s="16"/>
      <c r="BG121" s="16"/>
      <c r="BH121" s="18"/>
      <c r="BJ121" s="3"/>
      <c r="BK121" s="3"/>
      <c r="BL121" s="3"/>
      <c r="BM121" s="3"/>
      <c r="BN121" s="3"/>
      <c r="BP121" s="7"/>
    </row>
    <row r="122" spans="1:68" x14ac:dyDescent="0.25">
      <c r="A122" s="15">
        <v>40</v>
      </c>
      <c r="B122" s="17" t="s">
        <v>60</v>
      </c>
      <c r="C122" s="15">
        <v>1</v>
      </c>
      <c r="D122" s="14">
        <v>12</v>
      </c>
      <c r="E122" s="14">
        <v>13</v>
      </c>
      <c r="F122" s="17">
        <f t="shared" si="10"/>
        <v>-1</v>
      </c>
      <c r="G122" s="14"/>
      <c r="H122" s="14"/>
      <c r="I122" s="14"/>
      <c r="J122" s="17">
        <f t="shared" si="11"/>
        <v>0</v>
      </c>
      <c r="K122" s="14"/>
      <c r="L122" s="14"/>
      <c r="M122" s="14"/>
      <c r="N122" s="17">
        <f t="shared" si="12"/>
        <v>0</v>
      </c>
      <c r="O122" s="14"/>
      <c r="P122" s="14"/>
      <c r="Q122" s="14"/>
      <c r="R122" s="17">
        <f t="shared" si="13"/>
        <v>0</v>
      </c>
      <c r="S122" s="14"/>
      <c r="T122" s="14"/>
      <c r="U122" s="14"/>
      <c r="V122" s="17">
        <f t="shared" si="14"/>
        <v>0</v>
      </c>
      <c r="AZ122" s="2">
        <f>C122+G122+K122+O122+S122</f>
        <v>1</v>
      </c>
      <c r="BA122" s="2" cm="1">
        <f t="array" ref="BA122">SUMPRODUCT(($C$3:$V$3="PP")*($C121:$V123=13))</f>
        <v>0</v>
      </c>
      <c r="BB122" s="2" cm="1">
        <f t="array" ref="BB122">SUMPRODUCT(($C$3:$V$3="DIFF")*($C121:$V123))</f>
        <v>-1</v>
      </c>
      <c r="BD122" s="14">
        <f>IF(N($BN122)&gt;0,INDEX($BK$4:$BK$123,$BN122),"")</f>
        <v>40</v>
      </c>
      <c r="BE122" s="14" t="str">
        <f>IF(N($BN122)&gt;0,INDEX($B$4:$B$123,$BN122),"")</f>
        <v>GG</v>
      </c>
      <c r="BF122" s="14">
        <f>IF(N($BN122)&gt;0,INDEX($AZ$4:$AZ$123,$BN122),"")</f>
        <v>1</v>
      </c>
      <c r="BG122" s="14">
        <f>IF(N($BN122)&gt;0,INDEX($BA$4:$BA$123,$BN122),"")</f>
        <v>0</v>
      </c>
      <c r="BH122" s="17">
        <f>IF(N($BN122)&gt;0,INDEX($BB$4:$BB$123,$BN122),"")</f>
        <v>-13</v>
      </c>
      <c r="BJ122" s="2">
        <f>IF(AZ122&gt;0,AZ122*100000+BA122*1000+BB122+500,"")</f>
        <v>100499</v>
      </c>
      <c r="BK122" s="2">
        <f>IF(AZ122&gt;0,RANK(BJ122,$BJ$4:$BJ$123,0),"")</f>
        <v>21</v>
      </c>
      <c r="BL122" s="2">
        <f>IF(N(BK122)&gt;0,BK122+COUNTIF($BK$4:$BK121,BK122),"")</f>
        <v>22</v>
      </c>
      <c r="BM122" s="2">
        <f>INT(ROWS($BM$3:$BM122)/3)</f>
        <v>40</v>
      </c>
      <c r="BN122" s="2">
        <f>IFERROR(MATCH(BM122,$BL$4:$BL$123,0),"")</f>
        <v>98</v>
      </c>
      <c r="BO122" s="1"/>
      <c r="BP122" s="6">
        <f>IF(N($BN122)&gt;0,INDEX($A$4:$A$123,$BN122),"")</f>
        <v>33</v>
      </c>
    </row>
    <row r="123" spans="1:68" x14ac:dyDescent="0.25">
      <c r="A123" s="15"/>
      <c r="B123" s="17"/>
      <c r="C123" s="15"/>
      <c r="D123" s="14"/>
      <c r="E123" s="14"/>
      <c r="F123" s="17">
        <f t="shared" si="10"/>
        <v>0</v>
      </c>
      <c r="G123" s="14"/>
      <c r="H123" s="14"/>
      <c r="I123" s="14"/>
      <c r="J123" s="17">
        <f t="shared" si="11"/>
        <v>0</v>
      </c>
      <c r="K123" s="14"/>
      <c r="L123" s="14"/>
      <c r="M123" s="14"/>
      <c r="N123" s="17">
        <f t="shared" si="12"/>
        <v>0</v>
      </c>
      <c r="O123" s="14"/>
      <c r="P123" s="14"/>
      <c r="Q123" s="14"/>
      <c r="R123" s="17">
        <f t="shared" si="13"/>
        <v>0</v>
      </c>
      <c r="S123" s="14"/>
      <c r="T123" s="14"/>
      <c r="U123" s="14"/>
      <c r="V123" s="17">
        <f t="shared" si="14"/>
        <v>0</v>
      </c>
      <c r="AZ123" s="3"/>
      <c r="BA123" s="3"/>
      <c r="BB123" s="3"/>
      <c r="BD123" s="16"/>
      <c r="BE123" s="16"/>
      <c r="BF123" s="16"/>
      <c r="BG123" s="16"/>
      <c r="BH123" s="18"/>
      <c r="BJ123" s="3"/>
      <c r="BK123" s="3"/>
      <c r="BL123" s="3"/>
      <c r="BM123" s="3"/>
      <c r="BN123" s="3"/>
      <c r="BP123" s="7"/>
    </row>
  </sheetData>
  <mergeCells count="12">
    <mergeCell ref="BD2:BH2"/>
    <mergeCell ref="C2:F2"/>
    <mergeCell ref="G2:J2"/>
    <mergeCell ref="K2:N2"/>
    <mergeCell ref="O2:R2"/>
    <mergeCell ref="S2:V2"/>
    <mergeCell ref="AZ2:BB2"/>
    <mergeCell ref="BR3:BU3"/>
    <mergeCell ref="BW3:BZ3"/>
    <mergeCell ref="CB3:CE3"/>
    <mergeCell ref="CG3:CJ3"/>
    <mergeCell ref="CL3:CO3"/>
  </mergeCells>
  <conditionalFormatting sqref="D4:E123">
    <cfRule type="cellIs" dxfId="12" priority="13" operator="equal">
      <formula>13</formula>
    </cfRule>
  </conditionalFormatting>
  <conditionalFormatting sqref="H4:I123">
    <cfRule type="cellIs" dxfId="11" priority="12" operator="equal">
      <formula>13</formula>
    </cfRule>
  </conditionalFormatting>
  <conditionalFormatting sqref="L4:M123">
    <cfRule type="cellIs" dxfId="10" priority="11" operator="equal">
      <formula>13</formula>
    </cfRule>
  </conditionalFormatting>
  <conditionalFormatting sqref="P4:Q123">
    <cfRule type="cellIs" dxfId="9" priority="10" operator="equal">
      <formula>13</formula>
    </cfRule>
  </conditionalFormatting>
  <conditionalFormatting sqref="T4:U123">
    <cfRule type="cellIs" dxfId="8" priority="9" operator="equal">
      <formula>13</formula>
    </cfRule>
  </conditionalFormatting>
  <conditionalFormatting sqref="BS5:BT24">
    <cfRule type="cellIs" dxfId="7" priority="8" operator="equal">
      <formula>13</formula>
    </cfRule>
  </conditionalFormatting>
  <conditionalFormatting sqref="BS5:BT24">
    <cfRule type="cellIs" dxfId="6" priority="7" operator="equal">
      <formula>133</formula>
    </cfRule>
  </conditionalFormatting>
  <conditionalFormatting sqref="BX5:BY24">
    <cfRule type="cellIs" dxfId="5" priority="6" operator="equal">
      <formula>13</formula>
    </cfRule>
  </conditionalFormatting>
  <conditionalFormatting sqref="CC5:CD24">
    <cfRule type="cellIs" dxfId="4" priority="5" operator="equal">
      <formula>13</formula>
    </cfRule>
  </conditionalFormatting>
  <conditionalFormatting sqref="CH5:CI24">
    <cfRule type="cellIs" dxfId="3" priority="3" operator="equal">
      <formula>13</formula>
    </cfRule>
    <cfRule type="cellIs" dxfId="2" priority="4" operator="equal">
      <formula>13</formula>
    </cfRule>
  </conditionalFormatting>
  <conditionalFormatting sqref="CM5:CN24">
    <cfRule type="cellIs" dxfId="1" priority="1" operator="equal">
      <formula>13</formula>
    </cfRule>
    <cfRule type="cellIs" dxfId="0" priority="2" operator="equal">
      <formula>13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2020-10-24T13:45:06Z</dcterms:created>
  <dcterms:modified xsi:type="dcterms:W3CDTF">2022-12-22T23:01:18Z</dcterms:modified>
</cp:coreProperties>
</file>