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727" codeName="{9351B8E1-9728-8E5E-8161-817DCB669FF3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E:\EM2\stock palette métallique\"/>
    </mc:Choice>
  </mc:AlternateContent>
  <xr:revisionPtr revIDLastSave="0" documentId="13_ncr:1_{46D2FE08-1EF9-44BA-BA9C-C85C9516F879}" xr6:coauthVersionLast="43" xr6:coauthVersionMax="43" xr10:uidLastSave="{00000000-0000-0000-0000-000000000000}"/>
  <bookViews>
    <workbookView xWindow="-120" yWindow="-120" windowWidth="24240" windowHeight="13140" activeTab="2" xr2:uid="{00000000-000D-0000-FFFF-FFFF00000000}"/>
  </bookViews>
  <sheets>
    <sheet name="Etat des Stocks" sheetId="7" r:id="rId1"/>
    <sheet name="liste" sheetId="10" r:id="rId2"/>
    <sheet name="Tableau de bord" sheetId="11" r:id="rId3"/>
  </sheets>
  <definedNames>
    <definedName name="_xlnm._FilterDatabase" localSheetId="0" hidden="1">'Etat des Stocks'!#REF!</definedName>
    <definedName name="listetype">Tableauliste[TYPE]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11" i="7" l="1"/>
  <c r="F12" i="7"/>
  <c r="F13" i="7"/>
  <c r="F14" i="7"/>
  <c r="F15" i="7"/>
  <c r="F16" i="7"/>
  <c r="F17" i="7"/>
  <c r="F18" i="7"/>
  <c r="F19" i="7"/>
  <c r="F20" i="7"/>
  <c r="F21" i="7"/>
  <c r="F22" i="7"/>
  <c r="F23" i="7"/>
  <c r="F24" i="7"/>
  <c r="F25" i="7"/>
  <c r="F26" i="7"/>
  <c r="F27" i="7"/>
  <c r="F28" i="7"/>
  <c r="F29" i="7"/>
  <c r="F30" i="7"/>
  <c r="H11" i="7"/>
  <c r="H12" i="7"/>
  <c r="H13" i="7"/>
  <c r="H14" i="7"/>
  <c r="H15" i="7"/>
  <c r="H16" i="7"/>
  <c r="H17" i="7"/>
  <c r="H18" i="7"/>
  <c r="H19" i="7"/>
  <c r="H20" i="7"/>
  <c r="H21" i="7"/>
  <c r="H22" i="7"/>
  <c r="H23" i="7"/>
  <c r="H24" i="7"/>
  <c r="H25" i="7"/>
  <c r="J25" i="11" l="1"/>
  <c r="J24" i="11"/>
  <c r="J16" i="11"/>
  <c r="J15" i="11"/>
  <c r="H26" i="7" l="1"/>
  <c r="H27" i="7"/>
  <c r="H28" i="7"/>
  <c r="H29" i="7"/>
  <c r="H30" i="7"/>
  <c r="J1" i="7" l="1"/>
  <c r="D15" i="7" l="1"/>
  <c r="D19" i="7"/>
  <c r="D23" i="7"/>
  <c r="D27" i="7"/>
  <c r="D18" i="7"/>
  <c r="D16" i="7"/>
  <c r="D20" i="7"/>
  <c r="D24" i="7"/>
  <c r="D28" i="7"/>
  <c r="D22" i="7"/>
  <c r="D26" i="7"/>
  <c r="D17" i="7"/>
  <c r="D21" i="7"/>
  <c r="D25" i="7"/>
  <c r="D29" i="7"/>
  <c r="D30" i="7"/>
  <c r="I24" i="11" l="1"/>
  <c r="I15" i="11"/>
  <c r="E24" i="11"/>
  <c r="H37" i="7"/>
  <c r="G24" i="11"/>
  <c r="G15" i="11"/>
  <c r="E15" i="11"/>
  <c r="G31" i="7"/>
  <c r="C24" i="11" s="1"/>
  <c r="E31" i="7"/>
  <c r="C15" i="11" s="1"/>
  <c r="H10" i="7"/>
  <c r="F10" i="7"/>
  <c r="H9" i="7"/>
  <c r="F9" i="7"/>
  <c r="H8" i="7"/>
  <c r="F8" i="7"/>
  <c r="H7" i="7"/>
  <c r="F7" i="7"/>
  <c r="H6" i="7"/>
  <c r="F6" i="7"/>
  <c r="F5" i="7"/>
  <c r="H24" i="11" l="1"/>
  <c r="F24" i="11"/>
  <c r="H31" i="7"/>
  <c r="D24" i="11" s="1"/>
  <c r="D6" i="7"/>
  <c r="F31" i="7"/>
  <c r="D15" i="11" s="1"/>
  <c r="H15" i="11"/>
  <c r="F15" i="11"/>
  <c r="D9" i="7"/>
  <c r="D8" i="7"/>
  <c r="D10" i="7"/>
  <c r="D7" i="7"/>
  <c r="I25" i="11" l="1"/>
  <c r="I16" i="11"/>
  <c r="G25" i="11"/>
  <c r="G16" i="11"/>
  <c r="E25" i="11"/>
  <c r="E16" i="11"/>
  <c r="G32" i="7"/>
  <c r="C25" i="11" s="1"/>
  <c r="G34" i="7"/>
  <c r="H34" i="7" s="1"/>
  <c r="E34" i="7"/>
  <c r="F34" i="7" s="1"/>
  <c r="E32" i="7"/>
  <c r="C16" i="11" s="1"/>
  <c r="F25" i="11" l="1"/>
  <c r="H32" i="7"/>
  <c r="D25" i="11" s="1"/>
  <c r="F16" i="11"/>
  <c r="F32" i="7"/>
  <c r="D16" i="11" s="1"/>
  <c r="H25" i="11"/>
  <c r="H16" i="11"/>
</calcChain>
</file>

<file path=xl/sharedStrings.xml><?xml version="1.0" encoding="utf-8"?>
<sst xmlns="http://schemas.openxmlformats.org/spreadsheetml/2006/main" count="56" uniqueCount="29">
  <si>
    <t>N°RC</t>
  </si>
  <si>
    <t>Date d'expédition</t>
  </si>
  <si>
    <t>Stock de départ</t>
  </si>
  <si>
    <t>1000x1200</t>
  </si>
  <si>
    <t>expédition</t>
  </si>
  <si>
    <t>réception</t>
  </si>
  <si>
    <t xml:space="preserve">écart de stock </t>
  </si>
  <si>
    <t>palette</t>
  </si>
  <si>
    <t>Stock physique</t>
  </si>
  <si>
    <t>Palette</t>
  </si>
  <si>
    <t>ridelle</t>
  </si>
  <si>
    <t xml:space="preserve">Virtuel au </t>
  </si>
  <si>
    <t xml:space="preserve">Physique au </t>
  </si>
  <si>
    <t>Virtuel</t>
  </si>
  <si>
    <t>Stock virtuel</t>
  </si>
  <si>
    <t>Expédition</t>
  </si>
  <si>
    <t>Réception</t>
  </si>
  <si>
    <t>TYPE</t>
  </si>
  <si>
    <t>SAV</t>
  </si>
  <si>
    <t>0</t>
  </si>
  <si>
    <t>stock sécu paramétré à 0</t>
  </si>
  <si>
    <t>Colonne2</t>
  </si>
  <si>
    <t>Nb ridelle</t>
  </si>
  <si>
    <t>Alerte en rouge si stock virtuel est négatif</t>
  </si>
  <si>
    <t>Stock entreprise</t>
  </si>
  <si>
    <t>Stock client</t>
  </si>
  <si>
    <t>fournisseur palette</t>
  </si>
  <si>
    <t>client</t>
  </si>
  <si>
    <t>Tableau suivi palettes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</si>
</sst>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1"/>
      <name val="Calibri"/>
      <family val="2"/>
      <scheme val="minor"/>
    </font>
    <font>
      <sz val="8"/>
      <name val="Calibri"/>
      <family val="2"/>
      <scheme val="minor"/>
    </font>
    <font>
      <b/>
      <sz val="11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6" tint="-0.499984740745262"/>
        <bgColor indexed="64"/>
      </patternFill>
    </fill>
    <fill>
      <patternFill patternType="solid">
        <fgColor rgb="FFE9C37F"/>
        <bgColor indexed="64"/>
      </patternFill>
    </fill>
    <fill>
      <patternFill patternType="solid">
        <fgColor rgb="FFFF0000"/>
        <bgColor indexed="64"/>
      </patternFill>
    </fill>
  </fills>
  <borders count="4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/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ck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ck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36">
    <xf numFmtId="0" fontId="0" fillId="0" borderId="0" xfId="0"/>
    <xf numFmtId="0" fontId="0" fillId="0" borderId="0" xfId="0" applyFill="1"/>
    <xf numFmtId="0" fontId="0" fillId="2" borderId="1" xfId="0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14" fontId="0" fillId="2" borderId="2" xfId="0" applyNumberFormat="1" applyFill="1" applyBorder="1" applyAlignment="1">
      <alignment horizontal="center"/>
    </xf>
    <xf numFmtId="14" fontId="0" fillId="5" borderId="2" xfId="0" applyNumberFormat="1" applyFill="1" applyBorder="1" applyAlignment="1">
      <alignment horizontal="center"/>
    </xf>
    <xf numFmtId="0" fontId="0" fillId="4" borderId="4" xfId="0" applyFill="1" applyBorder="1"/>
    <xf numFmtId="0" fontId="0" fillId="0" borderId="4" xfId="0" applyFill="1" applyBorder="1"/>
    <xf numFmtId="0" fontId="0" fillId="2" borderId="4" xfId="0" applyFill="1" applyBorder="1"/>
    <xf numFmtId="0" fontId="0" fillId="5" borderId="4" xfId="0" applyFill="1" applyBorder="1"/>
    <xf numFmtId="0" fontId="0" fillId="0" borderId="5" xfId="0" applyBorder="1"/>
    <xf numFmtId="0" fontId="0" fillId="0" borderId="6" xfId="0" applyBorder="1"/>
    <xf numFmtId="0" fontId="0" fillId="0" borderId="4" xfId="0" applyBorder="1"/>
    <xf numFmtId="0" fontId="1" fillId="2" borderId="3" xfId="0" applyFont="1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11" xfId="0" applyBorder="1"/>
    <xf numFmtId="14" fontId="0" fillId="0" borderId="2" xfId="0" applyNumberFormat="1" applyBorder="1" applyAlignment="1">
      <alignment horizontal="center"/>
    </xf>
    <xf numFmtId="0" fontId="0" fillId="4" borderId="11" xfId="0" applyFill="1" applyBorder="1"/>
    <xf numFmtId="0" fontId="0" fillId="2" borderId="11" xfId="0" applyFill="1" applyBorder="1"/>
    <xf numFmtId="0" fontId="0" fillId="5" borderId="11" xfId="0" applyFill="1" applyBorder="1"/>
    <xf numFmtId="0" fontId="0" fillId="0" borderId="16" xfId="0" applyBorder="1"/>
    <xf numFmtId="0" fontId="0" fillId="4" borderId="2" xfId="0" applyFill="1" applyBorder="1"/>
    <xf numFmtId="0" fontId="0" fillId="0" borderId="2" xfId="0" applyBorder="1"/>
    <xf numFmtId="0" fontId="0" fillId="2" borderId="2" xfId="0" applyFill="1" applyBorder="1"/>
    <xf numFmtId="0" fontId="0" fillId="5" borderId="2" xfId="0" applyFill="1" applyBorder="1"/>
    <xf numFmtId="0" fontId="0" fillId="0" borderId="19" xfId="0" applyBorder="1"/>
    <xf numFmtId="0" fontId="2" fillId="0" borderId="14" xfId="0" applyFont="1" applyBorder="1" applyAlignment="1"/>
    <xf numFmtId="14" fontId="2" fillId="0" borderId="14" xfId="0" applyNumberFormat="1" applyFont="1" applyBorder="1" applyAlignment="1"/>
    <xf numFmtId="0" fontId="0" fillId="2" borderId="2" xfId="0" applyFill="1" applyBorder="1" applyAlignment="1">
      <alignment horizontal="center"/>
    </xf>
    <xf numFmtId="0" fontId="0" fillId="5" borderId="2" xfId="0" applyFill="1" applyBorder="1" applyAlignment="1">
      <alignment horizontal="center"/>
    </xf>
    <xf numFmtId="14" fontId="0" fillId="0" borderId="3" xfId="0" applyNumberFormat="1" applyBorder="1" applyAlignment="1">
      <alignment horizontal="center"/>
    </xf>
    <xf numFmtId="0" fontId="0" fillId="0" borderId="9" xfId="0" applyBorder="1" applyAlignment="1">
      <alignment horizontal="center"/>
    </xf>
    <xf numFmtId="0" fontId="1" fillId="6" borderId="3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/>
    </xf>
    <xf numFmtId="0" fontId="0" fillId="7" borderId="0" xfId="0" applyFill="1"/>
    <xf numFmtId="0" fontId="0" fillId="4" borderId="22" xfId="0" applyFill="1" applyBorder="1"/>
    <xf numFmtId="0" fontId="0" fillId="4" borderId="23" xfId="0" applyFill="1" applyBorder="1"/>
    <xf numFmtId="0" fontId="0" fillId="0" borderId="22" xfId="0" applyBorder="1"/>
    <xf numFmtId="0" fontId="0" fillId="0" borderId="23" xfId="0" applyBorder="1"/>
    <xf numFmtId="0" fontId="0" fillId="2" borderId="22" xfId="0" applyFill="1" applyBorder="1"/>
    <xf numFmtId="0" fontId="0" fillId="2" borderId="23" xfId="0" applyFill="1" applyBorder="1"/>
    <xf numFmtId="0" fontId="0" fillId="5" borderId="22" xfId="0" applyFill="1" applyBorder="1"/>
    <xf numFmtId="0" fontId="0" fillId="5" borderId="23" xfId="0" applyFill="1" applyBorder="1"/>
    <xf numFmtId="0" fontId="0" fillId="6" borderId="22" xfId="0" applyFill="1" applyBorder="1"/>
    <xf numFmtId="0" fontId="0" fillId="6" borderId="23" xfId="0" applyFill="1" applyBorder="1"/>
    <xf numFmtId="0" fontId="0" fillId="0" borderId="22" xfId="0" applyFill="1" applyBorder="1"/>
    <xf numFmtId="0" fontId="0" fillId="0" borderId="23" xfId="0" applyFill="1" applyBorder="1"/>
    <xf numFmtId="0" fontId="0" fillId="7" borderId="27" xfId="0" applyFill="1" applyBorder="1"/>
    <xf numFmtId="0" fontId="0" fillId="7" borderId="28" xfId="0" applyFill="1" applyBorder="1"/>
    <xf numFmtId="0" fontId="0" fillId="6" borderId="2" xfId="0" applyFill="1" applyBorder="1"/>
    <xf numFmtId="0" fontId="0" fillId="0" borderId="2" xfId="0" applyFill="1" applyBorder="1"/>
    <xf numFmtId="0" fontId="0" fillId="7" borderId="24" xfId="0" applyFill="1" applyBorder="1"/>
    <xf numFmtId="0" fontId="0" fillId="6" borderId="11" xfId="0" applyFill="1" applyBorder="1"/>
    <xf numFmtId="0" fontId="0" fillId="0" borderId="11" xfId="0" applyFill="1" applyBorder="1"/>
    <xf numFmtId="0" fontId="0" fillId="7" borderId="25" xfId="0" applyFill="1" applyBorder="1"/>
    <xf numFmtId="0" fontId="0" fillId="6" borderId="4" xfId="0" applyFill="1" applyBorder="1"/>
    <xf numFmtId="0" fontId="0" fillId="7" borderId="30" xfId="0" applyFill="1" applyBorder="1"/>
    <xf numFmtId="0" fontId="3" fillId="0" borderId="0" xfId="0" applyFont="1" applyFill="1" applyBorder="1" applyAlignment="1"/>
    <xf numFmtId="0" fontId="3" fillId="0" borderId="0" xfId="0" applyFont="1"/>
    <xf numFmtId="0" fontId="3" fillId="0" borderId="5" xfId="0" applyFont="1" applyBorder="1" applyAlignment="1">
      <alignment horizontal="center"/>
    </xf>
    <xf numFmtId="0" fontId="3" fillId="0" borderId="6" xfId="0" applyFont="1" applyBorder="1" applyAlignment="1">
      <alignment horizontal="center"/>
    </xf>
    <xf numFmtId="0" fontId="3" fillId="0" borderId="16" xfId="0" applyFont="1" applyBorder="1" applyAlignment="1">
      <alignment horizontal="center"/>
    </xf>
    <xf numFmtId="0" fontId="3" fillId="0" borderId="7" xfId="0" applyFont="1" applyBorder="1"/>
    <xf numFmtId="14" fontId="3" fillId="0" borderId="8" xfId="0" applyNumberFormat="1" applyFont="1" applyBorder="1"/>
    <xf numFmtId="0" fontId="3" fillId="5" borderId="17" xfId="0" applyFont="1" applyFill="1" applyBorder="1"/>
    <xf numFmtId="14" fontId="3" fillId="5" borderId="31" xfId="0" applyNumberFormat="1" applyFont="1" applyFill="1" applyBorder="1"/>
    <xf numFmtId="0" fontId="3" fillId="0" borderId="13" xfId="0" applyFont="1" applyBorder="1" applyAlignment="1">
      <alignment horizontal="center"/>
    </xf>
    <xf numFmtId="0" fontId="3" fillId="0" borderId="12" xfId="0" applyFont="1" applyBorder="1" applyAlignment="1">
      <alignment horizontal="center"/>
    </xf>
    <xf numFmtId="0" fontId="3" fillId="0" borderId="15" xfId="0" applyFont="1" applyBorder="1" applyAlignment="1">
      <alignment horizontal="center"/>
    </xf>
    <xf numFmtId="0" fontId="3" fillId="5" borderId="5" xfId="0" applyFont="1" applyFill="1" applyBorder="1" applyAlignment="1">
      <alignment horizontal="center"/>
    </xf>
    <xf numFmtId="0" fontId="3" fillId="5" borderId="19" xfId="0" applyFont="1" applyFill="1" applyBorder="1" applyAlignment="1">
      <alignment horizontal="center"/>
    </xf>
    <xf numFmtId="0" fontId="3" fillId="5" borderId="6" xfId="0" applyFont="1" applyFill="1" applyBorder="1" applyAlignment="1">
      <alignment horizontal="center"/>
    </xf>
    <xf numFmtId="0" fontId="3" fillId="5" borderId="16" xfId="0" applyFont="1" applyFill="1" applyBorder="1" applyAlignment="1">
      <alignment horizontal="center"/>
    </xf>
    <xf numFmtId="0" fontId="3" fillId="0" borderId="33" xfId="0" applyFont="1" applyBorder="1" applyAlignment="1">
      <alignment horizontal="center"/>
    </xf>
    <xf numFmtId="0" fontId="3" fillId="0" borderId="41" xfId="0" applyFont="1" applyBorder="1" applyAlignment="1">
      <alignment horizontal="center"/>
    </xf>
    <xf numFmtId="0" fontId="3" fillId="0" borderId="34" xfId="0" applyFont="1" applyBorder="1" applyAlignment="1">
      <alignment horizontal="center"/>
    </xf>
    <xf numFmtId="0" fontId="3" fillId="0" borderId="32" xfId="0" applyFont="1" applyBorder="1" applyAlignment="1">
      <alignment horizontal="center"/>
    </xf>
    <xf numFmtId="0" fontId="3" fillId="0" borderId="5" xfId="0" applyFont="1" applyBorder="1"/>
    <xf numFmtId="0" fontId="3" fillId="0" borderId="19" xfId="0" applyFont="1" applyBorder="1"/>
    <xf numFmtId="0" fontId="3" fillId="0" borderId="6" xfId="0" applyFont="1" applyBorder="1"/>
    <xf numFmtId="0" fontId="3" fillId="0" borderId="16" xfId="0" applyFont="1" applyBorder="1"/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2" fontId="0" fillId="0" borderId="5" xfId="0" applyNumberFormat="1" applyBorder="1"/>
    <xf numFmtId="0" fontId="0" fillId="0" borderId="0" xfId="0" quotePrefix="1"/>
    <xf numFmtId="0" fontId="1" fillId="4" borderId="2" xfId="0" applyFont="1" applyFill="1" applyBorder="1" applyAlignment="1">
      <alignment horizontal="left" indent="7"/>
    </xf>
    <xf numFmtId="0" fontId="1" fillId="4" borderId="3" xfId="0" applyFont="1" applyFill="1" applyBorder="1" applyAlignment="1">
      <alignment horizontal="left" indent="7"/>
    </xf>
    <xf numFmtId="0" fontId="1" fillId="2" borderId="2" xfId="0" applyFont="1" applyFill="1" applyBorder="1" applyAlignment="1">
      <alignment horizontal="left" indent="10"/>
    </xf>
    <xf numFmtId="0" fontId="1" fillId="2" borderId="3" xfId="0" applyFont="1" applyFill="1" applyBorder="1" applyAlignment="1">
      <alignment horizontal="left" indent="10"/>
    </xf>
    <xf numFmtId="0" fontId="1" fillId="6" borderId="2" xfId="0" applyFont="1" applyFill="1" applyBorder="1" applyAlignment="1">
      <alignment horizontal="left" indent="9"/>
    </xf>
    <xf numFmtId="0" fontId="1" fillId="6" borderId="3" xfId="0" applyFont="1" applyFill="1" applyBorder="1" applyAlignment="1">
      <alignment horizontal="left" indent="9"/>
    </xf>
    <xf numFmtId="0" fontId="6" fillId="0" borderId="0" xfId="0" applyFont="1" applyFill="1"/>
    <xf numFmtId="0" fontId="8" fillId="3" borderId="41" xfId="0" applyFont="1" applyFill="1" applyBorder="1"/>
    <xf numFmtId="14" fontId="8" fillId="0" borderId="9" xfId="0" applyNumberFormat="1" applyFont="1" applyFill="1" applyBorder="1" applyAlignment="1">
      <alignment horizontal="center"/>
    </xf>
    <xf numFmtId="0" fontId="8" fillId="0" borderId="42" xfId="0" applyFont="1" applyFill="1" applyBorder="1"/>
    <xf numFmtId="0" fontId="8" fillId="0" borderId="43" xfId="0" applyFont="1" applyFill="1" applyBorder="1"/>
    <xf numFmtId="0" fontId="8" fillId="3" borderId="45" xfId="0" applyFont="1" applyFill="1" applyBorder="1"/>
    <xf numFmtId="0" fontId="8" fillId="0" borderId="44" xfId="0" applyFont="1" applyFill="1" applyBorder="1"/>
    <xf numFmtId="0" fontId="3" fillId="10" borderId="17" xfId="0" applyFont="1" applyFill="1" applyBorder="1"/>
    <xf numFmtId="14" fontId="3" fillId="10" borderId="18" xfId="0" applyNumberFormat="1" applyFont="1" applyFill="1" applyBorder="1"/>
    <xf numFmtId="0" fontId="3" fillId="10" borderId="5" xfId="0" applyFont="1" applyFill="1" applyBorder="1" applyAlignment="1">
      <alignment horizontal="center"/>
    </xf>
    <xf numFmtId="0" fontId="3" fillId="10" borderId="6" xfId="0" applyFont="1" applyFill="1" applyBorder="1" applyAlignment="1">
      <alignment horizontal="center"/>
    </xf>
    <xf numFmtId="0" fontId="3" fillId="10" borderId="16" xfId="0" applyFont="1" applyFill="1" applyBorder="1" applyAlignment="1">
      <alignment horizontal="center"/>
    </xf>
    <xf numFmtId="0" fontId="3" fillId="11" borderId="0" xfId="0" applyFont="1" applyFill="1"/>
    <xf numFmtId="0" fontId="2" fillId="0" borderId="2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0" fillId="7" borderId="1" xfId="0" applyFill="1" applyBorder="1" applyAlignment="1">
      <alignment horizontal="center"/>
    </xf>
    <xf numFmtId="0" fontId="1" fillId="3" borderId="20" xfId="0" applyFont="1" applyFill="1" applyBorder="1" applyAlignment="1">
      <alignment horizontal="center"/>
    </xf>
    <xf numFmtId="0" fontId="1" fillId="3" borderId="26" xfId="0" applyFont="1" applyFill="1" applyBorder="1" applyAlignment="1">
      <alignment horizontal="center"/>
    </xf>
    <xf numFmtId="0" fontId="1" fillId="3" borderId="29" xfId="0" applyFont="1" applyFill="1" applyBorder="1" applyAlignment="1">
      <alignment horizontal="center"/>
    </xf>
    <xf numFmtId="0" fontId="1" fillId="3" borderId="22" xfId="0" applyFont="1" applyFill="1" applyBorder="1" applyAlignment="1">
      <alignment horizontal="center"/>
    </xf>
    <xf numFmtId="0" fontId="1" fillId="3" borderId="4" xfId="0" applyFont="1" applyFill="1" applyBorder="1" applyAlignment="1">
      <alignment horizontal="center"/>
    </xf>
    <xf numFmtId="0" fontId="1" fillId="3" borderId="11" xfId="0" applyFont="1" applyFill="1" applyBorder="1" applyAlignment="1">
      <alignment horizontal="center"/>
    </xf>
    <xf numFmtId="0" fontId="1" fillId="3" borderId="2" xfId="0" applyFont="1" applyFill="1" applyBorder="1" applyAlignment="1">
      <alignment horizontal="center"/>
    </xf>
    <xf numFmtId="0" fontId="1" fillId="3" borderId="23" xfId="0" applyFont="1" applyFill="1" applyBorder="1" applyAlignment="1">
      <alignment horizontal="center"/>
    </xf>
    <xf numFmtId="0" fontId="1" fillId="3" borderId="21" xfId="0" applyFont="1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5" fillId="9" borderId="38" xfId="0" applyFont="1" applyFill="1" applyBorder="1" applyAlignment="1">
      <alignment horizontal="center"/>
    </xf>
    <xf numFmtId="0" fontId="5" fillId="9" borderId="39" xfId="0" applyFont="1" applyFill="1" applyBorder="1" applyAlignment="1">
      <alignment horizontal="center"/>
    </xf>
    <xf numFmtId="0" fontId="5" fillId="9" borderId="40" xfId="0" applyFont="1" applyFill="1" applyBorder="1" applyAlignment="1">
      <alignment horizontal="center"/>
    </xf>
    <xf numFmtId="0" fontId="4" fillId="0" borderId="33" xfId="0" applyFont="1" applyBorder="1" applyAlignment="1">
      <alignment horizontal="center"/>
    </xf>
    <xf numFmtId="0" fontId="4" fillId="0" borderId="41" xfId="0" applyFont="1" applyBorder="1" applyAlignment="1">
      <alignment horizontal="center"/>
    </xf>
    <xf numFmtId="0" fontId="4" fillId="0" borderId="13" xfId="0" applyFont="1" applyBorder="1" applyAlignment="1">
      <alignment horizontal="center"/>
    </xf>
    <xf numFmtId="0" fontId="4" fillId="0" borderId="12" xfId="0" applyFont="1" applyBorder="1" applyAlignment="1">
      <alignment horizontal="center"/>
    </xf>
    <xf numFmtId="0" fontId="4" fillId="0" borderId="32" xfId="0" applyFont="1" applyBorder="1" applyAlignment="1">
      <alignment horizontal="center"/>
    </xf>
    <xf numFmtId="0" fontId="5" fillId="8" borderId="35" xfId="0" applyFont="1" applyFill="1" applyBorder="1" applyAlignment="1">
      <alignment horizontal="center"/>
    </xf>
    <xf numFmtId="0" fontId="5" fillId="8" borderId="37" xfId="0" applyFont="1" applyFill="1" applyBorder="1" applyAlignment="1">
      <alignment horizontal="center"/>
    </xf>
    <xf numFmtId="0" fontId="5" fillId="8" borderId="36" xfId="0" applyFont="1" applyFill="1" applyBorder="1" applyAlignment="1">
      <alignment horizontal="center"/>
    </xf>
    <xf numFmtId="0" fontId="3" fillId="0" borderId="0" xfId="0" applyFont="1" applyFill="1" applyBorder="1" applyAlignment="1">
      <alignment horizontal="center"/>
    </xf>
    <xf numFmtId="0" fontId="4" fillId="0" borderId="34" xfId="0" applyFont="1" applyBorder="1" applyAlignment="1">
      <alignment horizontal="center"/>
    </xf>
    <xf numFmtId="14" fontId="0" fillId="2" borderId="3" xfId="0" applyNumberFormat="1" applyFill="1" applyBorder="1" applyAlignment="1">
      <alignment horizontal="center"/>
    </xf>
    <xf numFmtId="0" fontId="0" fillId="2" borderId="0" xfId="0" applyFill="1"/>
  </cellXfs>
  <cellStyles count="1">
    <cellStyle name="Normal" xfId="0" builtinId="0"/>
  </cellStyles>
  <dxfs count="8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E9C37F"/>
      <color rgb="FFFCF7EE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228600</xdr:colOff>
      <xdr:row>4</xdr:row>
      <xdr:rowOff>171450</xdr:rowOff>
    </xdr:from>
    <xdr:to>
      <xdr:col>8</xdr:col>
      <xdr:colOff>9525</xdr:colOff>
      <xdr:row>7</xdr:row>
      <xdr:rowOff>123825</xdr:rowOff>
    </xdr:to>
    <xdr:sp macro="[0]!Ouvreformulaire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B40B5FD2-4161-456C-9C79-D4F4AAD61F60}"/>
            </a:ext>
          </a:extLst>
        </xdr:cNvPr>
        <xdr:cNvSpPr/>
      </xdr:nvSpPr>
      <xdr:spPr>
        <a:xfrm>
          <a:off x="2981325" y="933450"/>
          <a:ext cx="4352925" cy="523875"/>
        </a:xfrm>
        <a:prstGeom prst="roundRect">
          <a:avLst/>
        </a:prstGeom>
        <a:solidFill>
          <a:schemeClr val="accent6">
            <a:lumMod val="7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>
          <a:scene3d>
            <a:camera prst="orthographicFront"/>
            <a:lightRig rig="threePt" dir="t"/>
          </a:scene3d>
          <a:sp3d extrusionH="57150">
            <a:bevelT w="38100" h="38100"/>
          </a:sp3d>
        </a:bodyPr>
        <a:lstStyle/>
        <a:p>
          <a:pPr algn="ctr"/>
          <a:r>
            <a:rPr lang="fr-FR" sz="1800" b="1">
              <a:solidFill>
                <a:sysClr val="windowText" lastClr="000000"/>
              </a:solidFill>
            </a:rPr>
            <a:t>Saisie mouvement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B0F2CB3-9729-4508-8CC2-C0CFE569B880}" name="Tableauliste" displayName="Tableauliste" ref="D3:D6" totalsRowShown="0">
  <autoFilter ref="D3:D6" xr:uid="{EF9324F2-1388-4BEA-B590-85F0F2AE19E9}"/>
  <tableColumns count="1">
    <tableColumn id="1" xr3:uid="{DFA3B7F5-9607-488C-A462-E1ABE7FD050F}" name="TYPE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35A91A2-9FBC-44F0-A4D3-CD47879C6EC1}">
  <sheetPr codeName="Feuil4">
    <pageSetUpPr fitToPage="1"/>
  </sheetPr>
  <dimension ref="A1:T38"/>
  <sheetViews>
    <sheetView showZeros="0" topLeftCell="A4" zoomScale="106" zoomScaleNormal="106" workbookViewId="0">
      <selection sqref="A1:I1"/>
    </sheetView>
  </sheetViews>
  <sheetFormatPr baseColWidth="10" defaultRowHeight="15" x14ac:dyDescent="0.25"/>
  <cols>
    <col min="1" max="1" width="27.42578125" bestFit="1" customWidth="1"/>
    <col min="2" max="2" width="11.5703125" customWidth="1"/>
    <col min="3" max="3" width="23.140625" customWidth="1"/>
    <col min="4" max="4" width="23.140625" hidden="1" customWidth="1"/>
    <col min="6" max="6" width="13.5703125" bestFit="1" customWidth="1"/>
    <col min="8" max="8" width="13.85546875" customWidth="1"/>
    <col min="10" max="10" width="16.5703125" bestFit="1" customWidth="1"/>
    <col min="12" max="12" width="13.85546875" customWidth="1"/>
    <col min="14" max="14" width="15" customWidth="1"/>
    <col min="15" max="15" width="11.7109375" customWidth="1"/>
    <col min="16" max="16" width="15" customWidth="1"/>
    <col min="17" max="17" width="11.7109375" customWidth="1"/>
    <col min="18" max="18" width="15" customWidth="1"/>
    <col min="19" max="19" width="11.7109375" customWidth="1"/>
    <col min="20" max="20" width="15" customWidth="1"/>
  </cols>
  <sheetData>
    <row r="1" spans="1:20" ht="21.75" thickBot="1" x14ac:dyDescent="0.4">
      <c r="A1" s="105" t="s">
        <v>28</v>
      </c>
      <c r="B1" s="106"/>
      <c r="C1" s="106"/>
      <c r="D1" s="106"/>
      <c r="E1" s="107"/>
      <c r="F1" s="107"/>
      <c r="G1" s="107"/>
      <c r="H1" s="107"/>
      <c r="I1" s="108"/>
      <c r="J1" s="28">
        <f ca="1">TODAY()</f>
        <v>43671</v>
      </c>
      <c r="K1" s="27"/>
      <c r="L1" s="27"/>
      <c r="M1" s="27"/>
      <c r="N1" s="27"/>
      <c r="O1" s="27"/>
    </row>
    <row r="2" spans="1:20" ht="15.75" thickTop="1" x14ac:dyDescent="0.25">
      <c r="E2" s="110" t="s">
        <v>3</v>
      </c>
      <c r="F2" s="111"/>
      <c r="G2" s="111"/>
      <c r="H2" s="112"/>
      <c r="I2" s="110"/>
      <c r="J2" s="111"/>
      <c r="K2" s="111"/>
      <c r="L2" s="112"/>
      <c r="M2" s="110"/>
      <c r="N2" s="111"/>
      <c r="O2" s="111"/>
      <c r="P2" s="112"/>
      <c r="Q2" s="110"/>
      <c r="R2" s="111"/>
      <c r="S2" s="111"/>
      <c r="T2" s="118"/>
    </row>
    <row r="3" spans="1:20" x14ac:dyDescent="0.25">
      <c r="E3" s="113" t="s">
        <v>24</v>
      </c>
      <c r="F3" s="114"/>
      <c r="G3" s="115" t="s">
        <v>25</v>
      </c>
      <c r="H3" s="116"/>
      <c r="I3" s="113"/>
      <c r="J3" s="114"/>
      <c r="K3" s="115"/>
      <c r="L3" s="116"/>
      <c r="M3" s="113"/>
      <c r="N3" s="114"/>
      <c r="O3" s="115"/>
      <c r="P3" s="116"/>
      <c r="Q3" s="113"/>
      <c r="R3" s="114"/>
      <c r="S3" s="115"/>
      <c r="T3" s="117"/>
    </row>
    <row r="4" spans="1:20" s="92" customFormat="1" x14ac:dyDescent="0.25">
      <c r="A4" s="97" t="s">
        <v>0</v>
      </c>
      <c r="B4" s="93" t="s">
        <v>21</v>
      </c>
      <c r="C4" s="93" t="s">
        <v>1</v>
      </c>
      <c r="D4" s="94"/>
      <c r="E4" s="95" t="s">
        <v>7</v>
      </c>
      <c r="F4" s="96" t="s">
        <v>22</v>
      </c>
      <c r="G4" s="95" t="s">
        <v>7</v>
      </c>
      <c r="H4" s="96" t="s">
        <v>22</v>
      </c>
      <c r="I4" s="95"/>
      <c r="J4" s="96"/>
      <c r="K4" s="95"/>
      <c r="L4" s="96"/>
      <c r="M4" s="95"/>
      <c r="N4" s="96"/>
      <c r="O4" s="95"/>
      <c r="P4" s="96"/>
      <c r="Q4" s="95"/>
      <c r="R4" s="96"/>
      <c r="S4" s="95"/>
      <c r="T4" s="98"/>
    </row>
    <row r="5" spans="1:20" x14ac:dyDescent="0.25">
      <c r="A5" s="86" t="s">
        <v>2</v>
      </c>
      <c r="B5" s="87"/>
      <c r="C5" s="87"/>
      <c r="D5" s="31">
        <v>43398</v>
      </c>
      <c r="E5" s="36">
        <v>1</v>
      </c>
      <c r="F5" s="6">
        <f t="shared" ref="F5:F30" si="0">4*E5</f>
        <v>4</v>
      </c>
      <c r="G5" s="18"/>
      <c r="H5" s="22"/>
      <c r="I5" s="36"/>
      <c r="J5" s="6"/>
      <c r="K5" s="18"/>
      <c r="L5" s="22"/>
      <c r="M5" s="36"/>
      <c r="N5" s="6"/>
      <c r="O5" s="18"/>
      <c r="P5" s="22"/>
      <c r="Q5" s="36"/>
      <c r="R5" s="6"/>
      <c r="S5" s="18"/>
      <c r="T5" s="37"/>
    </row>
    <row r="6" spans="1:20" x14ac:dyDescent="0.25">
      <c r="A6" s="14">
        <v>182356</v>
      </c>
      <c r="B6" s="15" t="s">
        <v>4</v>
      </c>
      <c r="C6" s="17">
        <v>43398</v>
      </c>
      <c r="D6" s="31">
        <f t="shared" ref="D6:D30" ca="1" si="1">IF(C6&lt;=$J$1,C6,"")</f>
        <v>43398</v>
      </c>
      <c r="E6" s="38"/>
      <c r="F6" s="12">
        <f t="shared" si="0"/>
        <v>0</v>
      </c>
      <c r="G6" s="16"/>
      <c r="H6" s="23">
        <f>G6*4</f>
        <v>0</v>
      </c>
      <c r="I6" s="38"/>
      <c r="J6" s="12"/>
      <c r="K6" s="16"/>
      <c r="L6" s="51"/>
      <c r="M6" s="38"/>
      <c r="N6" s="12"/>
      <c r="O6" s="16"/>
      <c r="P6" s="23"/>
      <c r="Q6" s="38"/>
      <c r="R6" s="12"/>
      <c r="S6" s="16"/>
      <c r="T6" s="39"/>
    </row>
    <row r="7" spans="1:20" x14ac:dyDescent="0.25">
      <c r="A7" s="14">
        <v>5679520</v>
      </c>
      <c r="B7" s="15" t="s">
        <v>4</v>
      </c>
      <c r="C7" s="17">
        <v>43487</v>
      </c>
      <c r="D7" s="31">
        <f t="shared" ca="1" si="1"/>
        <v>43487</v>
      </c>
      <c r="E7" s="38">
        <v>-1</v>
      </c>
      <c r="F7" s="12">
        <f t="shared" si="0"/>
        <v>-4</v>
      </c>
      <c r="G7" s="16">
        <v>1</v>
      </c>
      <c r="H7" s="23">
        <f t="shared" ref="H7:H31" si="2">G7*4</f>
        <v>4</v>
      </c>
      <c r="I7" s="38"/>
      <c r="J7" s="12"/>
      <c r="K7" s="16"/>
      <c r="L7" s="51"/>
      <c r="M7" s="38"/>
      <c r="N7" s="12"/>
      <c r="O7" s="16"/>
      <c r="P7" s="23"/>
      <c r="Q7" s="38"/>
      <c r="R7" s="12"/>
      <c r="S7" s="16"/>
      <c r="T7" s="39"/>
    </row>
    <row r="8" spans="1:20" s="135" customFormat="1" x14ac:dyDescent="0.25">
      <c r="A8" s="2" t="s">
        <v>27</v>
      </c>
      <c r="B8" s="29" t="s">
        <v>5</v>
      </c>
      <c r="C8" s="4">
        <v>43628</v>
      </c>
      <c r="D8" s="134">
        <f t="shared" ca="1" si="1"/>
        <v>43628</v>
      </c>
      <c r="E8" s="40">
        <v>1</v>
      </c>
      <c r="F8" s="8">
        <f t="shared" si="0"/>
        <v>4</v>
      </c>
      <c r="G8" s="19">
        <v>-1</v>
      </c>
      <c r="H8" s="24">
        <f t="shared" si="2"/>
        <v>-4</v>
      </c>
      <c r="I8" s="40"/>
      <c r="J8" s="8"/>
      <c r="K8" s="19"/>
      <c r="L8" s="24"/>
      <c r="M8" s="40"/>
      <c r="N8" s="8"/>
      <c r="O8" s="19"/>
      <c r="P8" s="24"/>
      <c r="Q8" s="40"/>
      <c r="R8" s="8"/>
      <c r="S8" s="19"/>
      <c r="T8" s="41"/>
    </row>
    <row r="9" spans="1:20" x14ac:dyDescent="0.25">
      <c r="A9" s="3" t="s">
        <v>26</v>
      </c>
      <c r="B9" s="30" t="s">
        <v>5</v>
      </c>
      <c r="C9" s="5">
        <v>43629</v>
      </c>
      <c r="D9" s="31">
        <f t="shared" ca="1" si="1"/>
        <v>43629</v>
      </c>
      <c r="E9" s="42">
        <v>60</v>
      </c>
      <c r="F9" s="9">
        <f t="shared" si="0"/>
        <v>240</v>
      </c>
      <c r="G9" s="20"/>
      <c r="H9" s="25">
        <f t="shared" si="2"/>
        <v>0</v>
      </c>
      <c r="I9" s="42"/>
      <c r="J9" s="9"/>
      <c r="K9" s="20"/>
      <c r="L9" s="25"/>
      <c r="M9" s="42"/>
      <c r="N9" s="9"/>
      <c r="O9" s="20"/>
      <c r="P9" s="25"/>
      <c r="Q9" s="42"/>
      <c r="R9" s="9"/>
      <c r="S9" s="20"/>
      <c r="T9" s="43"/>
    </row>
    <row r="10" spans="1:20" x14ac:dyDescent="0.25">
      <c r="A10" s="14">
        <v>4444444</v>
      </c>
      <c r="B10" s="15" t="s">
        <v>4</v>
      </c>
      <c r="C10" s="17">
        <v>43678</v>
      </c>
      <c r="D10" s="31" t="str">
        <f t="shared" ca="1" si="1"/>
        <v/>
      </c>
      <c r="E10" s="38">
        <v>-5</v>
      </c>
      <c r="F10" s="12">
        <f t="shared" si="0"/>
        <v>-20</v>
      </c>
      <c r="G10" s="16">
        <v>5</v>
      </c>
      <c r="H10" s="23">
        <f t="shared" si="2"/>
        <v>20</v>
      </c>
      <c r="I10" s="38"/>
      <c r="J10" s="12"/>
      <c r="K10" s="16"/>
      <c r="L10" s="51"/>
      <c r="M10" s="38"/>
      <c r="N10" s="12"/>
      <c r="O10" s="16"/>
      <c r="P10" s="23"/>
      <c r="Q10" s="38"/>
      <c r="R10" s="12"/>
      <c r="S10" s="16"/>
      <c r="T10" s="39"/>
    </row>
    <row r="11" spans="1:20" x14ac:dyDescent="0.25">
      <c r="A11" s="14"/>
      <c r="B11" s="15"/>
      <c r="C11" s="17"/>
      <c r="D11" s="31"/>
      <c r="E11" s="38"/>
      <c r="F11" s="12">
        <f t="shared" si="0"/>
        <v>0</v>
      </c>
      <c r="G11" s="16"/>
      <c r="H11" s="23">
        <f t="shared" si="2"/>
        <v>0</v>
      </c>
      <c r="I11" s="38"/>
      <c r="J11" s="12"/>
      <c r="K11" s="16"/>
      <c r="L11" s="51"/>
      <c r="M11" s="38"/>
      <c r="N11" s="12"/>
      <c r="O11" s="16"/>
      <c r="P11" s="23"/>
      <c r="Q11" s="38"/>
      <c r="R11" s="12"/>
      <c r="S11" s="16"/>
      <c r="T11" s="39"/>
    </row>
    <row r="12" spans="1:20" x14ac:dyDescent="0.25">
      <c r="A12" s="14"/>
      <c r="B12" s="15"/>
      <c r="C12" s="17"/>
      <c r="D12" s="31"/>
      <c r="E12" s="38"/>
      <c r="F12" s="12">
        <f t="shared" si="0"/>
        <v>0</v>
      </c>
      <c r="G12" s="16"/>
      <c r="H12" s="23">
        <f t="shared" si="2"/>
        <v>0</v>
      </c>
      <c r="I12" s="38"/>
      <c r="J12" s="12"/>
      <c r="K12" s="16"/>
      <c r="L12" s="51"/>
      <c r="M12" s="38"/>
      <c r="N12" s="12"/>
      <c r="O12" s="16"/>
      <c r="P12" s="23"/>
      <c r="Q12" s="38"/>
      <c r="R12" s="12"/>
      <c r="S12" s="16"/>
      <c r="T12" s="39"/>
    </row>
    <row r="13" spans="1:20" x14ac:dyDescent="0.25">
      <c r="A13" s="14"/>
      <c r="B13" s="15"/>
      <c r="C13" s="17"/>
      <c r="D13" s="31"/>
      <c r="E13" s="38"/>
      <c r="F13" s="12">
        <f t="shared" si="0"/>
        <v>0</v>
      </c>
      <c r="G13" s="16"/>
      <c r="H13" s="23">
        <f t="shared" si="2"/>
        <v>0</v>
      </c>
      <c r="I13" s="38"/>
      <c r="J13" s="12"/>
      <c r="K13" s="16"/>
      <c r="L13" s="51"/>
      <c r="M13" s="38"/>
      <c r="N13" s="12"/>
      <c r="O13" s="16"/>
      <c r="P13" s="23"/>
      <c r="Q13" s="38"/>
      <c r="R13" s="12"/>
      <c r="S13" s="16"/>
      <c r="T13" s="39"/>
    </row>
    <row r="14" spans="1:20" x14ac:dyDescent="0.25">
      <c r="A14" s="14"/>
      <c r="B14" s="15"/>
      <c r="C14" s="17"/>
      <c r="D14" s="31"/>
      <c r="E14" s="38"/>
      <c r="F14" s="12">
        <f t="shared" si="0"/>
        <v>0</v>
      </c>
      <c r="G14" s="16"/>
      <c r="H14" s="23">
        <f t="shared" si="2"/>
        <v>0</v>
      </c>
      <c r="I14" s="38"/>
      <c r="J14" s="12"/>
      <c r="K14" s="16"/>
      <c r="L14" s="51"/>
      <c r="M14" s="38"/>
      <c r="N14" s="12"/>
      <c r="O14" s="16"/>
      <c r="P14" s="23"/>
      <c r="Q14" s="38"/>
      <c r="R14" s="12"/>
      <c r="S14" s="16"/>
      <c r="T14" s="39"/>
    </row>
    <row r="15" spans="1:20" x14ac:dyDescent="0.25">
      <c r="A15" s="14"/>
      <c r="B15" s="15"/>
      <c r="C15" s="17"/>
      <c r="D15" s="31">
        <f t="shared" ca="1" si="1"/>
        <v>0</v>
      </c>
      <c r="E15" s="38"/>
      <c r="F15" s="12">
        <f t="shared" si="0"/>
        <v>0</v>
      </c>
      <c r="G15" s="16"/>
      <c r="H15" s="23">
        <f t="shared" si="2"/>
        <v>0</v>
      </c>
      <c r="I15" s="38"/>
      <c r="J15" s="7"/>
      <c r="K15" s="16"/>
      <c r="L15" s="51"/>
      <c r="M15" s="38"/>
      <c r="N15" s="12"/>
      <c r="O15" s="16"/>
      <c r="P15" s="51"/>
      <c r="Q15" s="38"/>
      <c r="R15" s="12"/>
      <c r="S15" s="16"/>
      <c r="T15" s="39"/>
    </row>
    <row r="16" spans="1:20" x14ac:dyDescent="0.25">
      <c r="A16" s="82"/>
      <c r="B16" s="83"/>
      <c r="C16" s="17"/>
      <c r="D16" s="31">
        <f t="shared" ca="1" si="1"/>
        <v>0</v>
      </c>
      <c r="E16" s="38"/>
      <c r="F16" s="12">
        <f t="shared" si="0"/>
        <v>0</v>
      </c>
      <c r="G16" s="16"/>
      <c r="H16" s="23">
        <f t="shared" si="2"/>
        <v>0</v>
      </c>
      <c r="I16" s="38"/>
      <c r="J16" s="7"/>
      <c r="K16" s="16"/>
      <c r="L16" s="51"/>
      <c r="M16" s="38"/>
      <c r="N16" s="12"/>
      <c r="O16" s="16"/>
      <c r="P16" s="51"/>
      <c r="Q16" s="38"/>
      <c r="R16" s="12"/>
      <c r="S16" s="16"/>
      <c r="T16" s="39"/>
    </row>
    <row r="17" spans="1:20" x14ac:dyDescent="0.25">
      <c r="A17" s="82"/>
      <c r="B17" s="83"/>
      <c r="C17" s="17"/>
      <c r="D17" s="31">
        <f t="shared" ca="1" si="1"/>
        <v>0</v>
      </c>
      <c r="E17" s="38"/>
      <c r="F17" s="12">
        <f t="shared" si="0"/>
        <v>0</v>
      </c>
      <c r="G17" s="16"/>
      <c r="H17" s="23">
        <f t="shared" si="2"/>
        <v>0</v>
      </c>
      <c r="I17" s="38"/>
      <c r="J17" s="7"/>
      <c r="K17" s="16"/>
      <c r="L17" s="51"/>
      <c r="M17" s="38"/>
      <c r="N17" s="12"/>
      <c r="O17" s="16"/>
      <c r="P17" s="51"/>
      <c r="Q17" s="38"/>
      <c r="R17" s="12"/>
      <c r="S17" s="16"/>
      <c r="T17" s="39"/>
    </row>
    <row r="18" spans="1:20" x14ac:dyDescent="0.25">
      <c r="A18" s="82"/>
      <c r="B18" s="83"/>
      <c r="C18" s="17"/>
      <c r="D18" s="31">
        <f t="shared" ca="1" si="1"/>
        <v>0</v>
      </c>
      <c r="E18" s="38"/>
      <c r="F18" s="12">
        <f t="shared" si="0"/>
        <v>0</v>
      </c>
      <c r="G18" s="16"/>
      <c r="H18" s="23">
        <f t="shared" si="2"/>
        <v>0</v>
      </c>
      <c r="I18" s="38"/>
      <c r="J18" s="7"/>
      <c r="K18" s="16"/>
      <c r="L18" s="51"/>
      <c r="M18" s="38"/>
      <c r="N18" s="12"/>
      <c r="O18" s="16"/>
      <c r="P18" s="51"/>
      <c r="Q18" s="38"/>
      <c r="R18" s="12"/>
      <c r="S18" s="16"/>
      <c r="T18" s="39"/>
    </row>
    <row r="19" spans="1:20" x14ac:dyDescent="0.25">
      <c r="A19" s="82"/>
      <c r="B19" s="83"/>
      <c r="C19" s="17"/>
      <c r="D19" s="31">
        <f t="shared" ca="1" si="1"/>
        <v>0</v>
      </c>
      <c r="E19" s="38"/>
      <c r="F19" s="12">
        <f t="shared" si="0"/>
        <v>0</v>
      </c>
      <c r="G19" s="16"/>
      <c r="H19" s="23">
        <f t="shared" si="2"/>
        <v>0</v>
      </c>
      <c r="I19" s="38"/>
      <c r="J19" s="7"/>
      <c r="K19" s="16"/>
      <c r="L19" s="51"/>
      <c r="M19" s="38"/>
      <c r="N19" s="12"/>
      <c r="O19" s="16"/>
      <c r="P19" s="51"/>
      <c r="Q19" s="38"/>
      <c r="R19" s="12"/>
      <c r="S19" s="16"/>
      <c r="T19" s="39"/>
    </row>
    <row r="20" spans="1:20" x14ac:dyDescent="0.25">
      <c r="A20" s="82"/>
      <c r="B20" s="83"/>
      <c r="C20" s="17"/>
      <c r="D20" s="31">
        <f t="shared" ca="1" si="1"/>
        <v>0</v>
      </c>
      <c r="E20" s="38"/>
      <c r="F20" s="12">
        <f t="shared" si="0"/>
        <v>0</v>
      </c>
      <c r="G20" s="16"/>
      <c r="H20" s="23">
        <f t="shared" si="2"/>
        <v>0</v>
      </c>
      <c r="I20" s="38"/>
      <c r="J20" s="7"/>
      <c r="K20" s="16"/>
      <c r="L20" s="51"/>
      <c r="M20" s="38"/>
      <c r="N20" s="12"/>
      <c r="O20" s="16"/>
      <c r="P20" s="51"/>
      <c r="Q20" s="38"/>
      <c r="R20" s="12"/>
      <c r="S20" s="16"/>
      <c r="T20" s="39"/>
    </row>
    <row r="21" spans="1:20" x14ac:dyDescent="0.25">
      <c r="A21" s="82"/>
      <c r="B21" s="83"/>
      <c r="C21" s="17"/>
      <c r="D21" s="31">
        <f t="shared" ca="1" si="1"/>
        <v>0</v>
      </c>
      <c r="E21" s="38"/>
      <c r="F21" s="12">
        <f t="shared" si="0"/>
        <v>0</v>
      </c>
      <c r="G21" s="16"/>
      <c r="H21" s="23">
        <f t="shared" si="2"/>
        <v>0</v>
      </c>
      <c r="I21" s="38"/>
      <c r="J21" s="7"/>
      <c r="K21" s="16"/>
      <c r="L21" s="51"/>
      <c r="M21" s="38"/>
      <c r="N21" s="12"/>
      <c r="O21" s="16"/>
      <c r="P21" s="51"/>
      <c r="Q21" s="38"/>
      <c r="R21" s="12"/>
      <c r="S21" s="16"/>
      <c r="T21" s="39"/>
    </row>
    <row r="22" spans="1:20" x14ac:dyDescent="0.25">
      <c r="A22" s="82"/>
      <c r="B22" s="83"/>
      <c r="C22" s="17"/>
      <c r="D22" s="31">
        <f t="shared" ca="1" si="1"/>
        <v>0</v>
      </c>
      <c r="E22" s="38"/>
      <c r="F22" s="12">
        <f t="shared" si="0"/>
        <v>0</v>
      </c>
      <c r="G22" s="16"/>
      <c r="H22" s="23">
        <f t="shared" si="2"/>
        <v>0</v>
      </c>
      <c r="I22" s="38"/>
      <c r="J22" s="7"/>
      <c r="K22" s="16"/>
      <c r="L22" s="51"/>
      <c r="M22" s="38"/>
      <c r="N22" s="12"/>
      <c r="O22" s="16"/>
      <c r="P22" s="51"/>
      <c r="Q22" s="38"/>
      <c r="R22" s="12"/>
      <c r="S22" s="16"/>
      <c r="T22" s="39"/>
    </row>
    <row r="23" spans="1:20" x14ac:dyDescent="0.25">
      <c r="A23" s="82"/>
      <c r="B23" s="83"/>
      <c r="C23" s="17"/>
      <c r="D23" s="31">
        <f t="shared" ca="1" si="1"/>
        <v>0</v>
      </c>
      <c r="E23" s="38"/>
      <c r="F23" s="12">
        <f t="shared" si="0"/>
        <v>0</v>
      </c>
      <c r="G23" s="16"/>
      <c r="H23" s="23">
        <f t="shared" si="2"/>
        <v>0</v>
      </c>
      <c r="I23" s="38"/>
      <c r="J23" s="7"/>
      <c r="K23" s="16"/>
      <c r="L23" s="51"/>
      <c r="M23" s="38"/>
      <c r="N23" s="12"/>
      <c r="O23" s="16"/>
      <c r="P23" s="51"/>
      <c r="Q23" s="38"/>
      <c r="R23" s="12"/>
      <c r="S23" s="16"/>
      <c r="T23" s="39"/>
    </row>
    <row r="24" spans="1:20" x14ac:dyDescent="0.25">
      <c r="A24" s="82"/>
      <c r="B24" s="83"/>
      <c r="C24" s="17"/>
      <c r="D24" s="31">
        <f t="shared" ca="1" si="1"/>
        <v>0</v>
      </c>
      <c r="E24" s="38"/>
      <c r="F24" s="12">
        <f t="shared" si="0"/>
        <v>0</v>
      </c>
      <c r="G24" s="16"/>
      <c r="H24" s="23">
        <f t="shared" si="2"/>
        <v>0</v>
      </c>
      <c r="I24" s="38"/>
      <c r="J24" s="7"/>
      <c r="K24" s="16"/>
      <c r="L24" s="51"/>
      <c r="M24" s="38"/>
      <c r="N24" s="12"/>
      <c r="O24" s="16"/>
      <c r="P24" s="51"/>
      <c r="Q24" s="38"/>
      <c r="R24" s="12"/>
      <c r="S24" s="16"/>
      <c r="T24" s="39"/>
    </row>
    <row r="25" spans="1:20" x14ac:dyDescent="0.25">
      <c r="A25" s="82"/>
      <c r="B25" s="83"/>
      <c r="C25" s="17"/>
      <c r="D25" s="31">
        <f t="shared" ca="1" si="1"/>
        <v>0</v>
      </c>
      <c r="E25" s="38"/>
      <c r="F25" s="12">
        <f t="shared" si="0"/>
        <v>0</v>
      </c>
      <c r="G25" s="16"/>
      <c r="H25" s="23">
        <f t="shared" si="2"/>
        <v>0</v>
      </c>
      <c r="I25" s="38"/>
      <c r="J25" s="7"/>
      <c r="K25" s="16"/>
      <c r="L25" s="51"/>
      <c r="M25" s="38"/>
      <c r="N25" s="12"/>
      <c r="O25" s="16"/>
      <c r="P25" s="51"/>
      <c r="Q25" s="38"/>
      <c r="R25" s="12"/>
      <c r="S25" s="16"/>
      <c r="T25" s="39"/>
    </row>
    <row r="26" spans="1:20" x14ac:dyDescent="0.25">
      <c r="A26" s="14"/>
      <c r="B26" s="15"/>
      <c r="C26" s="17"/>
      <c r="D26" s="31">
        <f t="shared" ca="1" si="1"/>
        <v>0</v>
      </c>
      <c r="E26" s="38"/>
      <c r="F26" s="12">
        <f t="shared" si="0"/>
        <v>0</v>
      </c>
      <c r="G26" s="16"/>
      <c r="H26" s="23">
        <f t="shared" si="2"/>
        <v>0</v>
      </c>
      <c r="I26" s="38"/>
      <c r="J26" s="7"/>
      <c r="K26" s="16"/>
      <c r="L26" s="51"/>
      <c r="M26" s="38"/>
      <c r="N26" s="12"/>
      <c r="O26" s="16"/>
      <c r="P26" s="51"/>
      <c r="Q26" s="38"/>
      <c r="R26" s="12"/>
      <c r="S26" s="16"/>
      <c r="T26" s="39"/>
    </row>
    <row r="27" spans="1:20" x14ac:dyDescent="0.25">
      <c r="A27" s="14"/>
      <c r="B27" s="15"/>
      <c r="C27" s="17"/>
      <c r="D27" s="31">
        <f t="shared" ca="1" si="1"/>
        <v>0</v>
      </c>
      <c r="E27" s="38"/>
      <c r="F27" s="12">
        <f t="shared" si="0"/>
        <v>0</v>
      </c>
      <c r="G27" s="16"/>
      <c r="H27" s="23">
        <f t="shared" si="2"/>
        <v>0</v>
      </c>
      <c r="I27" s="38"/>
      <c r="J27" s="7"/>
      <c r="K27" s="16"/>
      <c r="L27" s="51"/>
      <c r="M27" s="38"/>
      <c r="N27" s="12"/>
      <c r="O27" s="16"/>
      <c r="P27" s="51"/>
      <c r="Q27" s="38"/>
      <c r="R27" s="12"/>
      <c r="S27" s="16"/>
      <c r="T27" s="39"/>
    </row>
    <row r="28" spans="1:20" x14ac:dyDescent="0.25">
      <c r="A28" s="14"/>
      <c r="B28" s="15"/>
      <c r="C28" s="17"/>
      <c r="D28" s="31">
        <f t="shared" ca="1" si="1"/>
        <v>0</v>
      </c>
      <c r="E28" s="38"/>
      <c r="F28" s="12">
        <f t="shared" si="0"/>
        <v>0</v>
      </c>
      <c r="G28" s="16"/>
      <c r="H28" s="23">
        <f t="shared" si="2"/>
        <v>0</v>
      </c>
      <c r="I28" s="38"/>
      <c r="J28" s="7"/>
      <c r="K28" s="16"/>
      <c r="L28" s="51"/>
      <c r="M28" s="38"/>
      <c r="N28" s="12"/>
      <c r="O28" s="16"/>
      <c r="P28" s="51"/>
      <c r="Q28" s="38"/>
      <c r="R28" s="12"/>
      <c r="S28" s="16"/>
      <c r="T28" s="39"/>
    </row>
    <row r="29" spans="1:20" x14ac:dyDescent="0.25">
      <c r="A29" s="14"/>
      <c r="B29" s="15"/>
      <c r="C29" s="17"/>
      <c r="D29" s="31">
        <f t="shared" ca="1" si="1"/>
        <v>0</v>
      </c>
      <c r="E29" s="38"/>
      <c r="F29" s="12">
        <f t="shared" si="0"/>
        <v>0</v>
      </c>
      <c r="G29" s="16"/>
      <c r="H29" s="23">
        <f t="shared" si="2"/>
        <v>0</v>
      </c>
      <c r="I29" s="38"/>
      <c r="J29" s="7"/>
      <c r="K29" s="16"/>
      <c r="L29" s="51"/>
      <c r="M29" s="38"/>
      <c r="N29" s="12"/>
      <c r="O29" s="16"/>
      <c r="P29" s="51"/>
      <c r="Q29" s="38"/>
      <c r="R29" s="12"/>
      <c r="S29" s="16"/>
      <c r="T29" s="39"/>
    </row>
    <row r="30" spans="1:20" x14ac:dyDescent="0.25">
      <c r="A30" s="14"/>
      <c r="B30" s="15"/>
      <c r="C30" s="17"/>
      <c r="D30" s="31">
        <f t="shared" ca="1" si="1"/>
        <v>0</v>
      </c>
      <c r="E30" s="38"/>
      <c r="F30" s="12">
        <f t="shared" si="0"/>
        <v>0</v>
      </c>
      <c r="G30" s="16"/>
      <c r="H30" s="23">
        <f t="shared" si="2"/>
        <v>0</v>
      </c>
      <c r="I30" s="38"/>
      <c r="J30" s="7"/>
      <c r="K30" s="16"/>
      <c r="L30" s="51"/>
      <c r="M30" s="38"/>
      <c r="N30" s="12"/>
      <c r="O30" s="16"/>
      <c r="P30" s="51"/>
      <c r="Q30" s="38"/>
      <c r="R30" s="12"/>
      <c r="S30" s="16"/>
      <c r="T30" s="39"/>
    </row>
    <row r="31" spans="1:20" x14ac:dyDescent="0.25">
      <c r="A31" s="88" t="s">
        <v>14</v>
      </c>
      <c r="B31" s="89"/>
      <c r="C31" s="89"/>
      <c r="D31" s="13"/>
      <c r="E31" s="40">
        <f>SUM(E5:E30)</f>
        <v>56</v>
      </c>
      <c r="F31" s="8">
        <f>SUM(F5:F30)</f>
        <v>224</v>
      </c>
      <c r="G31" s="19">
        <f>SUM(G6:G30)</f>
        <v>5</v>
      </c>
      <c r="H31" s="24">
        <f t="shared" si="2"/>
        <v>20</v>
      </c>
      <c r="I31" s="40"/>
      <c r="J31" s="8"/>
      <c r="K31" s="19"/>
      <c r="L31" s="24"/>
      <c r="M31" s="40"/>
      <c r="N31" s="8"/>
      <c r="O31" s="19"/>
      <c r="P31" s="24"/>
      <c r="Q31" s="40"/>
      <c r="R31" s="8"/>
      <c r="S31" s="19"/>
      <c r="T31" s="41"/>
    </row>
    <row r="32" spans="1:20" x14ac:dyDescent="0.25">
      <c r="A32" s="90" t="s">
        <v>8</v>
      </c>
      <c r="B32" s="91"/>
      <c r="C32" s="91"/>
      <c r="D32" s="33"/>
      <c r="E32" s="44">
        <f ca="1">SUMIF(D5:D30,"&gt;0",E5:E30)</f>
        <v>61</v>
      </c>
      <c r="F32" s="56">
        <f ca="1">E32*4</f>
        <v>244</v>
      </c>
      <c r="G32" s="53">
        <f ca="1">SUMIF(D5:D30,"&gt;0",G5:G30)</f>
        <v>0</v>
      </c>
      <c r="H32" s="50">
        <f ca="1">G32*4</f>
        <v>0</v>
      </c>
      <c r="I32" s="44"/>
      <c r="J32" s="56"/>
      <c r="K32" s="53"/>
      <c r="L32" s="50"/>
      <c r="M32" s="44"/>
      <c r="N32" s="56"/>
      <c r="O32" s="53"/>
      <c r="P32" s="50"/>
      <c r="Q32" s="44"/>
      <c r="R32" s="56"/>
      <c r="S32" s="53"/>
      <c r="T32" s="45"/>
    </row>
    <row r="33" spans="1:20" s="1" customFormat="1" x14ac:dyDescent="0.25">
      <c r="A33" s="34"/>
      <c r="B33" s="34"/>
      <c r="C33" s="34"/>
      <c r="D33" s="34"/>
      <c r="E33" s="46"/>
      <c r="F33" s="7"/>
      <c r="G33" s="54"/>
      <c r="H33" s="51"/>
      <c r="I33" s="46"/>
      <c r="J33" s="7"/>
      <c r="K33" s="54"/>
      <c r="L33" s="51"/>
      <c r="M33" s="46"/>
      <c r="N33" s="7"/>
      <c r="O33" s="54"/>
      <c r="P33" s="51"/>
      <c r="Q33" s="46"/>
      <c r="R33" s="7"/>
      <c r="S33" s="54"/>
      <c r="T33" s="47"/>
    </row>
    <row r="34" spans="1:20" ht="15.75" thickBot="1" x14ac:dyDescent="0.3">
      <c r="A34" s="109" t="s">
        <v>6</v>
      </c>
      <c r="B34" s="109"/>
      <c r="C34" s="109"/>
      <c r="D34" s="35"/>
      <c r="E34" s="48">
        <f ca="1">SUMIF(D5:D30,"",E5:E30)</f>
        <v>-5</v>
      </c>
      <c r="F34" s="57">
        <f ca="1">E34*4</f>
        <v>-20</v>
      </c>
      <c r="G34" s="55">
        <f ca="1">SUMIF(D5:D30,"",G5:G30)</f>
        <v>5</v>
      </c>
      <c r="H34" s="52">
        <f ca="1">G34*4</f>
        <v>20</v>
      </c>
      <c r="I34" s="48"/>
      <c r="J34" s="57"/>
      <c r="K34" s="55"/>
      <c r="L34" s="52"/>
      <c r="M34" s="48"/>
      <c r="N34" s="57"/>
      <c r="O34" s="55"/>
      <c r="P34" s="52"/>
      <c r="Q34" s="48"/>
      <c r="R34" s="57"/>
      <c r="S34" s="55"/>
      <c r="T34" s="49"/>
    </row>
    <row r="35" spans="1:20" ht="15.75" thickTop="1" x14ac:dyDescent="0.25"/>
    <row r="37" spans="1:20" ht="15.75" thickBot="1" x14ac:dyDescent="0.3">
      <c r="A37" s="119" t="s">
        <v>20</v>
      </c>
      <c r="B37" s="120"/>
      <c r="C37" s="120"/>
      <c r="D37" s="32"/>
      <c r="E37" s="84">
        <v>0</v>
      </c>
      <c r="F37" s="11"/>
      <c r="G37" s="21">
        <v>0</v>
      </c>
      <c r="H37" s="23">
        <f>G37*4</f>
        <v>0</v>
      </c>
      <c r="I37" s="10">
        <v>0</v>
      </c>
      <c r="J37" s="11"/>
      <c r="K37" s="21"/>
      <c r="L37" s="26"/>
      <c r="M37" s="10">
        <v>0</v>
      </c>
      <c r="N37" s="26"/>
      <c r="O37" s="10">
        <v>4</v>
      </c>
      <c r="P37" s="11"/>
      <c r="Q37">
        <v>0</v>
      </c>
    </row>
    <row r="38" spans="1:20" x14ac:dyDescent="0.25">
      <c r="E38" s="85" t="s">
        <v>19</v>
      </c>
      <c r="F38" s="85"/>
      <c r="G38" s="85"/>
      <c r="H38" s="85"/>
      <c r="I38" s="85" t="s">
        <v>19</v>
      </c>
      <c r="J38" s="85"/>
      <c r="K38" s="85"/>
      <c r="L38" s="85"/>
      <c r="M38" s="85" t="s">
        <v>19</v>
      </c>
      <c r="N38" s="85"/>
      <c r="O38" s="85"/>
      <c r="P38" s="85"/>
      <c r="Q38" s="85" t="s">
        <v>19</v>
      </c>
      <c r="R38" s="85"/>
      <c r="S38" s="85"/>
      <c r="T38" s="85"/>
    </row>
  </sheetData>
  <mergeCells count="15">
    <mergeCell ref="S3:T3"/>
    <mergeCell ref="Q2:T2"/>
    <mergeCell ref="A37:C37"/>
    <mergeCell ref="M3:N3"/>
    <mergeCell ref="O3:P3"/>
    <mergeCell ref="M2:P2"/>
    <mergeCell ref="Q3:R3"/>
    <mergeCell ref="A1:I1"/>
    <mergeCell ref="A34:C34"/>
    <mergeCell ref="E2:H2"/>
    <mergeCell ref="I2:L2"/>
    <mergeCell ref="E3:F3"/>
    <mergeCell ref="G3:H3"/>
    <mergeCell ref="I3:J3"/>
    <mergeCell ref="K3:L3"/>
  </mergeCells>
  <phoneticPr fontId="7" type="noConversion"/>
  <conditionalFormatting sqref="I37">
    <cfRule type="expression" priority="11">
      <formula>$I$31&lt;$I$37</formula>
    </cfRule>
  </conditionalFormatting>
  <conditionalFormatting sqref="M31">
    <cfRule type="expression" dxfId="7" priority="20">
      <formula>$M$31&lt;$M$37</formula>
    </cfRule>
  </conditionalFormatting>
  <conditionalFormatting sqref="E31">
    <cfRule type="expression" dxfId="6" priority="21">
      <formula>$E$31&lt;$E$37</formula>
    </cfRule>
  </conditionalFormatting>
  <conditionalFormatting sqref="I31">
    <cfRule type="expression" dxfId="5" priority="2">
      <formula>$I$31&lt;$I$37</formula>
    </cfRule>
  </conditionalFormatting>
  <conditionalFormatting sqref="Q31">
    <cfRule type="expression" dxfId="4" priority="1">
      <formula>$Q$31&lt;$Q$37</formula>
    </cfRule>
  </conditionalFormatting>
  <pageMargins left="0.7" right="0.7" top="0.75" bottom="0.75" header="0.3" footer="0.3"/>
  <pageSetup paperSize="9" scale="55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61CD1DB-7A0C-4FE5-BDDD-310D9B91D4E6}">
  <sheetPr codeName="Feuil2"/>
  <dimension ref="D3:D6"/>
  <sheetViews>
    <sheetView workbookViewId="0">
      <selection activeCell="D4" sqref="D4:D6"/>
    </sheetView>
  </sheetViews>
  <sheetFormatPr baseColWidth="10" defaultRowHeight="15" x14ac:dyDescent="0.25"/>
  <sheetData>
    <row r="3" spans="4:4" x14ac:dyDescent="0.25">
      <c r="D3" t="s">
        <v>17</v>
      </c>
    </row>
    <row r="4" spans="4:4" x14ac:dyDescent="0.25">
      <c r="D4" t="s">
        <v>15</v>
      </c>
    </row>
    <row r="5" spans="4:4" x14ac:dyDescent="0.25">
      <c r="D5" t="s">
        <v>16</v>
      </c>
    </row>
    <row r="6" spans="4:4" x14ac:dyDescent="0.25">
      <c r="D6" t="s">
        <v>18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82C8FC6-9BE7-49EE-B47E-023B44220823}">
  <sheetPr codeName="Feuil3">
    <tabColor rgb="FFFF0000"/>
  </sheetPr>
  <dimension ref="A11:J25"/>
  <sheetViews>
    <sheetView tabSelected="1" workbookViewId="0">
      <selection activeCell="E22" sqref="E22:J22"/>
    </sheetView>
  </sheetViews>
  <sheetFormatPr baseColWidth="10" defaultRowHeight="15" x14ac:dyDescent="0.25"/>
  <cols>
    <col min="1" max="1" width="15.140625" bestFit="1" customWidth="1"/>
    <col min="2" max="2" width="14.7109375" bestFit="1" customWidth="1"/>
  </cols>
  <sheetData>
    <row r="11" spans="1:10" ht="9.75" customHeight="1" thickBot="1" x14ac:dyDescent="0.3"/>
    <row r="12" spans="1:10" ht="27" customHeight="1" thickBot="1" x14ac:dyDescent="0.45">
      <c r="A12" s="58"/>
      <c r="B12" s="58"/>
      <c r="C12" s="129" t="s">
        <v>24</v>
      </c>
      <c r="D12" s="130"/>
      <c r="E12" s="130"/>
      <c r="F12" s="130"/>
      <c r="G12" s="130"/>
      <c r="H12" s="130"/>
      <c r="I12" s="130"/>
      <c r="J12" s="131"/>
    </row>
    <row r="13" spans="1:10" ht="19.5" customHeight="1" x14ac:dyDescent="0.3">
      <c r="A13" s="132"/>
      <c r="B13" s="132"/>
      <c r="C13" s="124" t="s">
        <v>3</v>
      </c>
      <c r="D13" s="133"/>
      <c r="E13" s="124"/>
      <c r="F13" s="133"/>
      <c r="G13" s="124"/>
      <c r="H13" s="133"/>
      <c r="I13" s="128"/>
      <c r="J13" s="133"/>
    </row>
    <row r="14" spans="1:10" ht="19.5" customHeight="1" thickBot="1" x14ac:dyDescent="0.35">
      <c r="A14" s="132"/>
      <c r="B14" s="132"/>
      <c r="C14" s="60" t="s">
        <v>9</v>
      </c>
      <c r="D14" s="61" t="s">
        <v>10</v>
      </c>
      <c r="E14" s="60" t="s">
        <v>9</v>
      </c>
      <c r="F14" s="61" t="s">
        <v>10</v>
      </c>
      <c r="G14" s="60" t="s">
        <v>9</v>
      </c>
      <c r="H14" s="61" t="s">
        <v>10</v>
      </c>
      <c r="I14" s="62" t="s">
        <v>9</v>
      </c>
      <c r="J14" s="61" t="s">
        <v>10</v>
      </c>
    </row>
    <row r="15" spans="1:10" ht="19.5" customHeight="1" x14ac:dyDescent="0.3">
      <c r="A15" s="63" t="s">
        <v>11</v>
      </c>
      <c r="B15" s="64">
        <v>43676</v>
      </c>
      <c r="C15" s="67">
        <f>'Etat des Stocks'!E31</f>
        <v>56</v>
      </c>
      <c r="D15" s="68">
        <f>'Etat des Stocks'!F31</f>
        <v>224</v>
      </c>
      <c r="E15" s="67">
        <f>'Etat des Stocks'!I31</f>
        <v>0</v>
      </c>
      <c r="F15" s="68">
        <f>'Etat des Stocks'!J31</f>
        <v>0</v>
      </c>
      <c r="G15" s="67">
        <f>'Etat des Stocks'!M31</f>
        <v>0</v>
      </c>
      <c r="H15" s="68">
        <f>'Etat des Stocks'!N31</f>
        <v>0</v>
      </c>
      <c r="I15" s="69">
        <f>'Etat des Stocks'!Q31</f>
        <v>0</v>
      </c>
      <c r="J15" s="68">
        <f>'Etat des Stocks'!R31</f>
        <v>0</v>
      </c>
    </row>
    <row r="16" spans="1:10" ht="19.5" customHeight="1" thickBot="1" x14ac:dyDescent="0.35">
      <c r="A16" s="99" t="s">
        <v>12</v>
      </c>
      <c r="B16" s="100">
        <v>43671</v>
      </c>
      <c r="C16" s="101">
        <f ca="1">'Etat des Stocks'!E32</f>
        <v>61</v>
      </c>
      <c r="D16" s="102">
        <f ca="1">'Etat des Stocks'!F32</f>
        <v>244</v>
      </c>
      <c r="E16" s="101">
        <f>'Etat des Stocks'!I32</f>
        <v>0</v>
      </c>
      <c r="F16" s="102">
        <f>'Etat des Stocks'!J32</f>
        <v>0</v>
      </c>
      <c r="G16" s="101">
        <f>'Etat des Stocks'!M32</f>
        <v>0</v>
      </c>
      <c r="H16" s="102">
        <f>'Etat des Stocks'!N32</f>
        <v>0</v>
      </c>
      <c r="I16" s="103">
        <f>'Etat des Stocks'!Q32</f>
        <v>0</v>
      </c>
      <c r="J16" s="102">
        <f>'Etat des Stocks'!R32</f>
        <v>0</v>
      </c>
    </row>
    <row r="17" spans="1:10" ht="19.5" customHeight="1" x14ac:dyDescent="0.3">
      <c r="A17" s="59"/>
      <c r="B17" s="59"/>
      <c r="C17" s="59"/>
      <c r="D17" s="59"/>
      <c r="E17" s="59"/>
      <c r="F17" s="59"/>
      <c r="G17" s="59"/>
      <c r="H17" s="59"/>
      <c r="I17" s="59"/>
      <c r="J17" s="59"/>
    </row>
    <row r="18" spans="1:10" ht="19.5" customHeight="1" x14ac:dyDescent="0.3">
      <c r="A18" s="59"/>
      <c r="B18" s="59"/>
      <c r="C18" s="59"/>
      <c r="D18" s="104" t="s">
        <v>23</v>
      </c>
      <c r="E18" s="104"/>
      <c r="F18" s="104"/>
      <c r="G18" s="104"/>
      <c r="H18" s="59"/>
      <c r="I18" s="59"/>
      <c r="J18" s="59"/>
    </row>
    <row r="19" spans="1:10" ht="19.5" customHeight="1" x14ac:dyDescent="0.3">
      <c r="A19" s="59"/>
      <c r="B19" s="59"/>
      <c r="C19" s="59"/>
      <c r="D19" s="59"/>
      <c r="E19" s="59"/>
      <c r="F19" s="59"/>
      <c r="G19" s="59"/>
      <c r="H19" s="59"/>
      <c r="I19" s="59"/>
      <c r="J19" s="59"/>
    </row>
    <row r="20" spans="1:10" ht="19.5" thickBot="1" x14ac:dyDescent="0.35">
      <c r="A20" s="59"/>
      <c r="B20" s="59"/>
      <c r="C20" s="59"/>
      <c r="D20" s="59"/>
      <c r="E20" s="59"/>
      <c r="F20" s="59"/>
      <c r="G20" s="59"/>
      <c r="H20" s="59"/>
      <c r="I20" s="59"/>
      <c r="J20" s="59"/>
    </row>
    <row r="21" spans="1:10" ht="27" thickBot="1" x14ac:dyDescent="0.45">
      <c r="A21" s="59"/>
      <c r="B21" s="59"/>
      <c r="C21" s="121" t="s">
        <v>25</v>
      </c>
      <c r="D21" s="122"/>
      <c r="E21" s="122"/>
      <c r="F21" s="122"/>
      <c r="G21" s="122"/>
      <c r="H21" s="122"/>
      <c r="I21" s="122"/>
      <c r="J21" s="123"/>
    </row>
    <row r="22" spans="1:10" ht="18.75" x14ac:dyDescent="0.3">
      <c r="A22" s="59"/>
      <c r="B22" s="59"/>
      <c r="C22" s="124" t="s">
        <v>3</v>
      </c>
      <c r="D22" s="125"/>
      <c r="E22" s="126"/>
      <c r="F22" s="127"/>
      <c r="G22" s="128"/>
      <c r="H22" s="125"/>
      <c r="I22" s="126"/>
      <c r="J22" s="127"/>
    </row>
    <row r="23" spans="1:10" ht="19.5" thickBot="1" x14ac:dyDescent="0.35">
      <c r="A23" s="59"/>
      <c r="B23" s="59"/>
      <c r="C23" s="78" t="s">
        <v>9</v>
      </c>
      <c r="D23" s="79" t="s">
        <v>10</v>
      </c>
      <c r="E23" s="78" t="s">
        <v>9</v>
      </c>
      <c r="F23" s="80" t="s">
        <v>10</v>
      </c>
      <c r="G23" s="81" t="s">
        <v>9</v>
      </c>
      <c r="H23" s="79" t="s">
        <v>10</v>
      </c>
      <c r="I23" s="78" t="s">
        <v>9</v>
      </c>
      <c r="J23" s="80" t="s">
        <v>10</v>
      </c>
    </row>
    <row r="24" spans="1:10" ht="18.75" x14ac:dyDescent="0.3">
      <c r="A24" s="63" t="s">
        <v>13</v>
      </c>
      <c r="B24" s="64">
        <v>43676</v>
      </c>
      <c r="C24" s="74">
        <f>'Etat des Stocks'!G31</f>
        <v>5</v>
      </c>
      <c r="D24" s="75">
        <f>'Etat des Stocks'!H31</f>
        <v>20</v>
      </c>
      <c r="E24" s="74">
        <f>'Etat des Stocks'!K31</f>
        <v>0</v>
      </c>
      <c r="F24" s="76">
        <f>'Etat des Stocks'!L31</f>
        <v>0</v>
      </c>
      <c r="G24" s="77">
        <f>'Etat des Stocks'!O31</f>
        <v>0</v>
      </c>
      <c r="H24" s="75">
        <f>'Etat des Stocks'!P31</f>
        <v>0</v>
      </c>
      <c r="I24" s="74">
        <f>'Etat des Stocks'!S31</f>
        <v>0</v>
      </c>
      <c r="J24" s="76">
        <f>'Etat des Stocks'!T31</f>
        <v>0</v>
      </c>
    </row>
    <row r="25" spans="1:10" ht="19.5" thickBot="1" x14ac:dyDescent="0.35">
      <c r="A25" s="65" t="s">
        <v>12</v>
      </c>
      <c r="B25" s="66">
        <v>43671</v>
      </c>
      <c r="C25" s="70">
        <f ca="1">'Etat des Stocks'!G32</f>
        <v>0</v>
      </c>
      <c r="D25" s="71">
        <f ca="1">'Etat des Stocks'!H32</f>
        <v>0</v>
      </c>
      <c r="E25" s="70">
        <f>'Etat des Stocks'!K32</f>
        <v>0</v>
      </c>
      <c r="F25" s="72">
        <f>'Etat des Stocks'!L32</f>
        <v>0</v>
      </c>
      <c r="G25" s="73">
        <f>'Etat des Stocks'!O32</f>
        <v>0</v>
      </c>
      <c r="H25" s="71">
        <f>'Etat des Stocks'!P32</f>
        <v>0</v>
      </c>
      <c r="I25" s="70">
        <f>'Etat des Stocks'!S32</f>
        <v>0</v>
      </c>
      <c r="J25" s="72">
        <f>'Etat des Stocks'!T32</f>
        <v>0</v>
      </c>
    </row>
  </sheetData>
  <mergeCells count="11">
    <mergeCell ref="C12:J12"/>
    <mergeCell ref="A13:B14"/>
    <mergeCell ref="C13:D13"/>
    <mergeCell ref="E13:F13"/>
    <mergeCell ref="G13:H13"/>
    <mergeCell ref="I13:J13"/>
    <mergeCell ref="C21:J21"/>
    <mergeCell ref="C22:D22"/>
    <mergeCell ref="E22:F22"/>
    <mergeCell ref="G22:H22"/>
    <mergeCell ref="I22:J22"/>
  </mergeCells>
  <conditionalFormatting sqref="C15">
    <cfRule type="cellIs" dxfId="3" priority="4" operator="lessThan">
      <formula>0</formula>
    </cfRule>
  </conditionalFormatting>
  <conditionalFormatting sqref="E15">
    <cfRule type="cellIs" dxfId="2" priority="3" operator="lessThan">
      <formula>0</formula>
    </cfRule>
  </conditionalFormatting>
  <conditionalFormatting sqref="G15">
    <cfRule type="cellIs" dxfId="1" priority="2" operator="lessThan">
      <formula>0</formula>
    </cfRule>
  </conditionalFormatting>
  <conditionalFormatting sqref="I15">
    <cfRule type="cellIs" dxfId="0" priority="1" operator="lessThan">
      <formula>0</formula>
    </cfRule>
  </conditionalFormatting>
  <pageMargins left="0.7" right="0.7" top="0.75" bottom="0.75" header="0.3" footer="0.3"/>
  <pageSetup paperSize="9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Etat des Stocks</vt:lpstr>
      <vt:lpstr>liste</vt:lpstr>
      <vt:lpstr>Tableau de bord</vt:lpstr>
      <vt:lpstr>listetype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EM2 - Béatrice VALENTIN</dc:creator>
  <cp:lastModifiedBy>Chrystelle Homer</cp:lastModifiedBy>
  <cp:lastPrinted>2019-07-24T09:25:45Z</cp:lastPrinted>
  <dcterms:created xsi:type="dcterms:W3CDTF">2019-02-11T12:59:57Z</dcterms:created>
  <dcterms:modified xsi:type="dcterms:W3CDTF">2019-07-25T15:58:33Z</dcterms:modified>
</cp:coreProperties>
</file>