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d8305ed22c7e1f4/PMU/"/>
    </mc:Choice>
  </mc:AlternateContent>
  <xr:revisionPtr revIDLastSave="15" documentId="8_{DDB98F0E-C487-454C-BBF7-30FF3A9F5985}" xr6:coauthVersionLast="43" xr6:coauthVersionMax="43" xr10:uidLastSave="{F87F695D-73E7-499F-8810-FED33EC68791}"/>
  <bookViews>
    <workbookView xWindow="-120" yWindow="-120" windowWidth="24240" windowHeight="13140" xr2:uid="{11464CCB-11F3-4FE9-B123-EC6680A0ED5B}"/>
  </bookViews>
  <sheets>
    <sheet name="Les chevaux en forme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45" i="1" l="1"/>
  <c r="P45" i="1"/>
  <c r="I45" i="1"/>
  <c r="Q44" i="1"/>
  <c r="P44" i="1"/>
  <c r="I44" i="1"/>
  <c r="Q43" i="1"/>
  <c r="P43" i="1"/>
  <c r="I43" i="1"/>
  <c r="Q42" i="1"/>
  <c r="P42" i="1"/>
  <c r="I42" i="1"/>
  <c r="Q41" i="1"/>
  <c r="P41" i="1"/>
  <c r="I41" i="1"/>
  <c r="Q40" i="1"/>
  <c r="P40" i="1"/>
  <c r="I40" i="1"/>
  <c r="Q39" i="1"/>
  <c r="P39" i="1"/>
  <c r="I39" i="1"/>
  <c r="Q38" i="1"/>
  <c r="P38" i="1"/>
  <c r="I38" i="1"/>
  <c r="Q37" i="1"/>
  <c r="P37" i="1"/>
  <c r="I37" i="1"/>
  <c r="Q36" i="1"/>
  <c r="P36" i="1"/>
  <c r="I36" i="1"/>
  <c r="Q35" i="1"/>
  <c r="P35" i="1"/>
  <c r="I35" i="1"/>
  <c r="Q34" i="1"/>
  <c r="P34" i="1"/>
  <c r="I34" i="1"/>
  <c r="Q33" i="1"/>
  <c r="P33" i="1"/>
  <c r="I33" i="1"/>
  <c r="Q32" i="1"/>
  <c r="P32" i="1"/>
  <c r="I32" i="1"/>
  <c r="Q31" i="1"/>
  <c r="P31" i="1"/>
  <c r="I31" i="1"/>
  <c r="Q30" i="1"/>
  <c r="P30" i="1"/>
  <c r="I30" i="1"/>
  <c r="Q29" i="1"/>
  <c r="P29" i="1"/>
  <c r="I29" i="1"/>
  <c r="Q28" i="1"/>
  <c r="P28" i="1"/>
  <c r="I28" i="1"/>
  <c r="Q27" i="1"/>
  <c r="P27" i="1"/>
  <c r="I27" i="1"/>
  <c r="Q26" i="1"/>
  <c r="P26" i="1"/>
  <c r="I26" i="1"/>
  <c r="Q25" i="1"/>
  <c r="P25" i="1"/>
  <c r="I25" i="1"/>
  <c r="Q24" i="1"/>
  <c r="P24" i="1"/>
  <c r="I24" i="1"/>
  <c r="Q23" i="1"/>
  <c r="P23" i="1"/>
  <c r="I23" i="1"/>
  <c r="Q22" i="1"/>
  <c r="P22" i="1"/>
  <c r="I22" i="1"/>
  <c r="Q21" i="1"/>
  <c r="P21" i="1"/>
  <c r="I21" i="1"/>
  <c r="Q20" i="1"/>
  <c r="P20" i="1"/>
  <c r="I20" i="1"/>
  <c r="Q19" i="1"/>
  <c r="P19" i="1"/>
  <c r="I19" i="1"/>
  <c r="Q18" i="1"/>
  <c r="P18" i="1"/>
  <c r="I18" i="1"/>
  <c r="Q17" i="1"/>
  <c r="P17" i="1"/>
  <c r="I17" i="1"/>
  <c r="Q16" i="1"/>
  <c r="P16" i="1"/>
  <c r="I16" i="1"/>
  <c r="A4" i="1" s="1"/>
  <c r="P15" i="1"/>
  <c r="Q15" i="1" s="1"/>
  <c r="I15" i="1"/>
  <c r="F7" i="1"/>
  <c r="E7" i="1"/>
  <c r="D7" i="1"/>
  <c r="D8" i="1" l="1"/>
  <c r="F8" i="1"/>
  <c r="E8" i="1"/>
  <c r="G8" i="1" l="1"/>
</calcChain>
</file>

<file path=xl/sharedStrings.xml><?xml version="1.0" encoding="utf-8"?>
<sst xmlns="http://schemas.openxmlformats.org/spreadsheetml/2006/main" count="33" uniqueCount="32">
  <si>
    <t>Répartiteur mises</t>
  </si>
  <si>
    <t>Bénéfice recherché</t>
  </si>
  <si>
    <t>Cheval 1</t>
  </si>
  <si>
    <t>Cheval 2</t>
  </si>
  <si>
    <t>Cheval 3</t>
  </si>
  <si>
    <t>Total mises</t>
  </si>
  <si>
    <t>N° PMU</t>
  </si>
  <si>
    <t>Cote probable</t>
  </si>
  <si>
    <t>Cote  minorée</t>
  </si>
  <si>
    <t>Mise</t>
  </si>
  <si>
    <t>Taux décote</t>
  </si>
  <si>
    <t>Jeu en direct</t>
  </si>
  <si>
    <t>N</t>
  </si>
  <si>
    <t xml:space="preserve">Date </t>
  </si>
  <si>
    <t>Type course</t>
  </si>
  <si>
    <t>nb partant</t>
  </si>
  <si>
    <t>Réunion</t>
  </si>
  <si>
    <t>Course</t>
  </si>
  <si>
    <t>N° PMU gagnant</t>
  </si>
  <si>
    <t>Rapport SG</t>
  </si>
  <si>
    <t>Calcul bénéfice recherché</t>
  </si>
  <si>
    <t>Ch1</t>
  </si>
  <si>
    <t>Ch2</t>
  </si>
  <si>
    <t>Ch3</t>
  </si>
  <si>
    <t>M1</t>
  </si>
  <si>
    <t>M2</t>
  </si>
  <si>
    <t>M3</t>
  </si>
  <si>
    <t>Gain brut</t>
  </si>
  <si>
    <t>Gain net</t>
  </si>
  <si>
    <t>Trot</t>
  </si>
  <si>
    <t>trot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</si>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</sst>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9" fontId="0" fillId="0" borderId="0" xfId="1" applyFont="1" applyAlignment="1">
      <alignment horizontal="center" vertical="center"/>
    </xf>
    <xf numFmtId="9" fontId="0" fillId="0" borderId="0" xfId="1" applyFont="1"/>
    <xf numFmtId="9" fontId="0" fillId="0" borderId="0" xfId="1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" fontId="0" fillId="0" borderId="7" xfId="0" applyNumberFormat="1" applyBorder="1"/>
    <xf numFmtId="164" fontId="0" fillId="0" borderId="0" xfId="0" applyNumberFormat="1"/>
    <xf numFmtId="164" fontId="0" fillId="0" borderId="8" xfId="0" applyNumberFormat="1" applyBorder="1"/>
    <xf numFmtId="16" fontId="0" fillId="0" borderId="4" xfId="0" applyNumberFormat="1" applyBorder="1"/>
    <xf numFmtId="0" fontId="0" fillId="0" borderId="5" xfId="0" applyBorder="1"/>
    <xf numFmtId="164" fontId="0" fillId="0" borderId="6" xfId="0" applyNumberFormat="1" applyBorder="1"/>
    <xf numFmtId="0" fontId="0" fillId="2" borderId="0" xfId="0" applyFill="1"/>
    <xf numFmtId="0" fontId="0" fillId="0" borderId="0" xfId="0" applyFill="1"/>
    <xf numFmtId="0" fontId="0" fillId="3" borderId="0" xfId="0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hris\OneDrive\PMU\Etude%20simple%20gagnant%20turf_info_pro%20avec%20r&#233;partition%20mis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s meilleurs % réussite"/>
      <sheetName val="Prono Turf-France"/>
      <sheetName val="Les chevaux en forme"/>
      <sheetName val="Feuil5"/>
    </sheetNames>
    <definedNames>
      <definedName name="MAJ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0EAFE-8D5C-4399-A4AC-F144BBAECD73}">
  <sheetPr codeName="Feuil3"/>
  <dimension ref="A2:Q45"/>
  <sheetViews>
    <sheetView tabSelected="1" workbookViewId="0">
      <selection activeCell="E18" sqref="E18:E19"/>
    </sheetView>
  </sheetViews>
  <sheetFormatPr baseColWidth="10" defaultRowHeight="15" x14ac:dyDescent="0.25"/>
  <cols>
    <col min="1" max="1" width="11.7109375" bestFit="1" customWidth="1"/>
    <col min="2" max="2" width="12.28515625" bestFit="1" customWidth="1"/>
    <col min="3" max="3" width="10.140625" bestFit="1" customWidth="1"/>
    <col min="4" max="5" width="8.42578125" bestFit="1" customWidth="1"/>
    <col min="6" max="6" width="9.140625" customWidth="1"/>
    <col min="7" max="7" width="9.28515625" customWidth="1"/>
    <col min="8" max="8" width="9.7109375" customWidth="1"/>
    <col min="9" max="9" width="9.85546875" bestFit="1" customWidth="1"/>
    <col min="10" max="12" width="4.28515625" bestFit="1" customWidth="1"/>
    <col min="13" max="13" width="12" bestFit="1" customWidth="1"/>
    <col min="14" max="15" width="4.42578125" bestFit="1" customWidth="1"/>
  </cols>
  <sheetData>
    <row r="2" spans="1:17" x14ac:dyDescent="0.25">
      <c r="A2" s="1" t="s">
        <v>0</v>
      </c>
      <c r="B2" s="1"/>
      <c r="C2" s="1"/>
      <c r="D2" s="1"/>
      <c r="E2" s="1"/>
      <c r="F2" s="1"/>
    </row>
    <row r="3" spans="1:17" x14ac:dyDescent="0.25">
      <c r="A3" s="1" t="s">
        <v>1</v>
      </c>
      <c r="B3" s="1"/>
      <c r="C3" s="1"/>
      <c r="D3" s="2" t="s">
        <v>2</v>
      </c>
      <c r="E3" s="2" t="s">
        <v>3</v>
      </c>
      <c r="F3" s="2" t="s">
        <v>4</v>
      </c>
      <c r="G3" s="3" t="s">
        <v>5</v>
      </c>
      <c r="H3" s="4"/>
      <c r="I3" s="4"/>
    </row>
    <row r="4" spans="1:17" x14ac:dyDescent="0.25">
      <c r="A4" s="1">
        <f>IF(ISNA(VLOOKUP("O",H15:I74,2,FALSE)),"",VLOOKUP("O",H15:I74,2,FALSE))</f>
        <v>5</v>
      </c>
      <c r="B4" s="1"/>
      <c r="C4" s="1"/>
      <c r="D4" s="2"/>
      <c r="E4" s="2"/>
      <c r="F4" s="2"/>
      <c r="G4" s="3"/>
      <c r="H4" s="4"/>
      <c r="I4" s="4"/>
    </row>
    <row r="5" spans="1:17" x14ac:dyDescent="0.25">
      <c r="A5" s="1" t="s">
        <v>6</v>
      </c>
      <c r="B5" s="1"/>
      <c r="D5" s="22">
        <v>1</v>
      </c>
      <c r="E5" s="22">
        <v>2</v>
      </c>
      <c r="F5" s="22">
        <v>3</v>
      </c>
    </row>
    <row r="6" spans="1:17" x14ac:dyDescent="0.25">
      <c r="A6" s="1" t="s">
        <v>7</v>
      </c>
      <c r="B6" s="1"/>
      <c r="D6" s="22">
        <v>4</v>
      </c>
      <c r="E6" s="22">
        <v>5</v>
      </c>
      <c r="F6" s="22">
        <v>6</v>
      </c>
    </row>
    <row r="7" spans="1:17" hidden="1" x14ac:dyDescent="0.25">
      <c r="A7" s="1" t="s">
        <v>8</v>
      </c>
      <c r="B7" s="1"/>
      <c r="D7">
        <f>IF($B$10="O",D6,IF(D6&lt;4,D6,ROUNDDOWN(D6-(D6*$A$10),0)))</f>
        <v>3</v>
      </c>
      <c r="E7">
        <f t="shared" ref="E7:F7" si="0">IF($B$10="O",E6,IF(E6&lt;4,E6,ROUNDDOWN(E6-(E6*$A$10),0)))</f>
        <v>4</v>
      </c>
      <c r="F7">
        <f t="shared" si="0"/>
        <v>4</v>
      </c>
    </row>
    <row r="8" spans="1:17" x14ac:dyDescent="0.25">
      <c r="A8" s="1" t="s">
        <v>9</v>
      </c>
      <c r="B8" s="1"/>
      <c r="D8" s="23">
        <f>IF(A4="","",ROUNDUP(($A$4*($D7*$E7*$F7)/((($D7-1)*($E7-1)*($F7-1)-((($D7+$E7+$F7-1))))))/D7,0))</f>
        <v>10</v>
      </c>
      <c r="E8" s="23">
        <f>IF(A4="","",ROUNDUP(($A$4*($D7*$E7*$F7)/((($D7-1)*($E7-1)*($F7-1)-((($D7+$E7+$F7-1))))))/E7,0))</f>
        <v>8</v>
      </c>
      <c r="F8" s="23">
        <f>IF(A4="","",ROUNDUP(($A$4*($D7*$E7*$F7)/((($D7-1)*($E7-1)*($F7-1)-((($D7+$E7+$F7-1))))))/F7,0))</f>
        <v>8</v>
      </c>
      <c r="G8">
        <f>IF(A4="","",SUM(D8:F8))</f>
        <v>26</v>
      </c>
    </row>
    <row r="9" spans="1:17" x14ac:dyDescent="0.25">
      <c r="A9" t="s">
        <v>10</v>
      </c>
      <c r="B9" t="s">
        <v>11</v>
      </c>
    </row>
    <row r="10" spans="1:17" x14ac:dyDescent="0.25">
      <c r="A10" s="5">
        <v>0.2</v>
      </c>
      <c r="B10" s="6" t="s">
        <v>12</v>
      </c>
    </row>
    <row r="11" spans="1:17" x14ac:dyDescent="0.25">
      <c r="A11" s="7"/>
      <c r="B11" s="7"/>
    </row>
    <row r="12" spans="1:17" ht="15.75" thickBot="1" x14ac:dyDescent="0.3">
      <c r="A12" s="7"/>
      <c r="B12" s="7"/>
    </row>
    <row r="13" spans="1:17" ht="60" customHeight="1" x14ac:dyDescent="0.25">
      <c r="A13" s="8" t="s">
        <v>13</v>
      </c>
      <c r="B13" s="9" t="s">
        <v>14</v>
      </c>
      <c r="C13" s="9" t="s">
        <v>15</v>
      </c>
      <c r="D13" s="9" t="s">
        <v>16</v>
      </c>
      <c r="E13" s="9" t="s">
        <v>17</v>
      </c>
      <c r="F13" s="9" t="s">
        <v>18</v>
      </c>
      <c r="G13" s="9" t="s">
        <v>19</v>
      </c>
      <c r="H13" s="9" t="s">
        <v>20</v>
      </c>
      <c r="I13" s="10" t="s">
        <v>1</v>
      </c>
      <c r="J13" s="9" t="s">
        <v>21</v>
      </c>
      <c r="K13" s="9" t="s">
        <v>22</v>
      </c>
      <c r="L13" s="9" t="s">
        <v>23</v>
      </c>
      <c r="M13" s="9" t="s">
        <v>24</v>
      </c>
      <c r="N13" s="9" t="s">
        <v>25</v>
      </c>
      <c r="O13" s="9" t="s">
        <v>26</v>
      </c>
      <c r="P13" s="9" t="s">
        <v>27</v>
      </c>
      <c r="Q13" s="11" t="s">
        <v>28</v>
      </c>
    </row>
    <row r="14" spans="1:17" ht="15.75" thickBot="1" x14ac:dyDescent="0.3">
      <c r="A14" s="12"/>
      <c r="B14" s="13"/>
      <c r="C14" s="13"/>
      <c r="D14" s="13"/>
      <c r="E14" s="13"/>
      <c r="F14" s="13"/>
      <c r="G14" s="13"/>
      <c r="H14" s="13"/>
      <c r="I14" s="14">
        <v>5</v>
      </c>
      <c r="J14" s="13"/>
      <c r="K14" s="13"/>
      <c r="L14" s="13"/>
      <c r="M14" s="13"/>
      <c r="N14" s="13"/>
      <c r="O14" s="13"/>
      <c r="P14" s="13"/>
      <c r="Q14" s="15"/>
    </row>
    <row r="15" spans="1:17" ht="20.100000000000001" customHeight="1" x14ac:dyDescent="0.25">
      <c r="A15" s="16">
        <v>43647</v>
      </c>
      <c r="B15" t="s">
        <v>29</v>
      </c>
      <c r="C15">
        <v>9</v>
      </c>
      <c r="D15">
        <v>4</v>
      </c>
      <c r="E15">
        <v>3</v>
      </c>
      <c r="F15">
        <v>5</v>
      </c>
      <c r="G15">
        <v>9.6999999999999993</v>
      </c>
      <c r="I15">
        <f>I14</f>
        <v>5</v>
      </c>
      <c r="J15">
        <v>6</v>
      </c>
      <c r="K15">
        <v>5</v>
      </c>
      <c r="L15">
        <v>3</v>
      </c>
      <c r="M15" s="17">
        <v>4</v>
      </c>
      <c r="N15" s="17">
        <v>2</v>
      </c>
      <c r="O15" s="17">
        <v>2</v>
      </c>
      <c r="P15">
        <f>IF(B15="","",IF(F15=J15,M15*G15,IF(F15=K15,N15*G15,IF(F15=L15,O15*G15,0))))</f>
        <v>19.399999999999999</v>
      </c>
      <c r="Q15" s="18">
        <f>IF(B15="","",P15-SUM(M15:O15))</f>
        <v>11.399999999999999</v>
      </c>
    </row>
    <row r="16" spans="1:17" ht="20.100000000000001" customHeight="1" x14ac:dyDescent="0.25">
      <c r="A16" s="16">
        <v>43648</v>
      </c>
      <c r="B16" t="s">
        <v>30</v>
      </c>
      <c r="H16" s="24" t="s">
        <v>31</v>
      </c>
      <c r="I16">
        <f>IF(B16="","",IF(P15=0,I15+$I$14,$I$14))</f>
        <v>5</v>
      </c>
      <c r="P16">
        <f t="shared" ref="P16:P45" si="1">IF(B16="","",IF(F16=J16,M16*G16,IF(F16=K16,N16*G16,IF(F16=L16,O16*G16,0))))</f>
        <v>0</v>
      </c>
      <c r="Q16" s="18">
        <f t="shared" ref="Q16:Q45" si="2">IF(B16="","",P16-SUM(M16:O16))</f>
        <v>0</v>
      </c>
    </row>
    <row r="17" spans="1:17" ht="20.100000000000001" customHeight="1" x14ac:dyDescent="0.25">
      <c r="A17" s="16">
        <v>43649</v>
      </c>
      <c r="I17" t="str">
        <f t="shared" ref="I17:I45" si="3">IF(B17="","",IF(P16=0,I16+$I$14,$I$14))</f>
        <v/>
      </c>
      <c r="P17" t="str">
        <f t="shared" si="1"/>
        <v/>
      </c>
      <c r="Q17" s="18" t="str">
        <f t="shared" si="2"/>
        <v/>
      </c>
    </row>
    <row r="18" spans="1:17" ht="20.100000000000001" customHeight="1" x14ac:dyDescent="0.25">
      <c r="A18" s="16">
        <v>43650</v>
      </c>
      <c r="I18" t="str">
        <f t="shared" si="3"/>
        <v/>
      </c>
      <c r="P18" t="str">
        <f t="shared" si="1"/>
        <v/>
      </c>
      <c r="Q18" s="18" t="str">
        <f t="shared" si="2"/>
        <v/>
      </c>
    </row>
    <row r="19" spans="1:17" ht="20.100000000000001" customHeight="1" x14ac:dyDescent="0.25">
      <c r="A19" s="16">
        <v>43651</v>
      </c>
      <c r="I19" t="str">
        <f t="shared" si="3"/>
        <v/>
      </c>
      <c r="P19" t="str">
        <f t="shared" si="1"/>
        <v/>
      </c>
      <c r="Q19" s="18" t="str">
        <f t="shared" si="2"/>
        <v/>
      </c>
    </row>
    <row r="20" spans="1:17" ht="20.100000000000001" customHeight="1" x14ac:dyDescent="0.25">
      <c r="A20" s="16">
        <v>43652</v>
      </c>
      <c r="I20" t="str">
        <f t="shared" si="3"/>
        <v/>
      </c>
      <c r="P20" t="str">
        <f t="shared" si="1"/>
        <v/>
      </c>
      <c r="Q20" s="18" t="str">
        <f t="shared" si="2"/>
        <v/>
      </c>
    </row>
    <row r="21" spans="1:17" ht="20.100000000000001" customHeight="1" x14ac:dyDescent="0.25">
      <c r="A21" s="16">
        <v>43653</v>
      </c>
      <c r="I21" t="str">
        <f t="shared" si="3"/>
        <v/>
      </c>
      <c r="P21" t="str">
        <f t="shared" si="1"/>
        <v/>
      </c>
      <c r="Q21" s="18" t="str">
        <f t="shared" si="2"/>
        <v/>
      </c>
    </row>
    <row r="22" spans="1:17" ht="20.100000000000001" customHeight="1" x14ac:dyDescent="0.25">
      <c r="A22" s="16">
        <v>43654</v>
      </c>
      <c r="I22" t="str">
        <f t="shared" si="3"/>
        <v/>
      </c>
      <c r="P22" t="str">
        <f t="shared" si="1"/>
        <v/>
      </c>
      <c r="Q22" s="18" t="str">
        <f t="shared" si="2"/>
        <v/>
      </c>
    </row>
    <row r="23" spans="1:17" ht="20.100000000000001" customHeight="1" x14ac:dyDescent="0.25">
      <c r="A23" s="16">
        <v>43655</v>
      </c>
      <c r="I23" t="str">
        <f t="shared" si="3"/>
        <v/>
      </c>
      <c r="P23" t="str">
        <f t="shared" si="1"/>
        <v/>
      </c>
      <c r="Q23" s="18" t="str">
        <f t="shared" si="2"/>
        <v/>
      </c>
    </row>
    <row r="24" spans="1:17" ht="20.100000000000001" customHeight="1" x14ac:dyDescent="0.25">
      <c r="A24" s="16">
        <v>43656</v>
      </c>
      <c r="I24" t="str">
        <f t="shared" si="3"/>
        <v/>
      </c>
      <c r="P24" t="str">
        <f t="shared" si="1"/>
        <v/>
      </c>
      <c r="Q24" s="18" t="str">
        <f t="shared" si="2"/>
        <v/>
      </c>
    </row>
    <row r="25" spans="1:17" ht="20.100000000000001" customHeight="1" x14ac:dyDescent="0.25">
      <c r="A25" s="16">
        <v>43657</v>
      </c>
      <c r="I25" t="str">
        <f t="shared" si="3"/>
        <v/>
      </c>
      <c r="P25" t="str">
        <f t="shared" si="1"/>
        <v/>
      </c>
      <c r="Q25" s="18" t="str">
        <f t="shared" si="2"/>
        <v/>
      </c>
    </row>
    <row r="26" spans="1:17" ht="20.100000000000001" customHeight="1" x14ac:dyDescent="0.25">
      <c r="A26" s="16">
        <v>43658</v>
      </c>
      <c r="I26" t="str">
        <f t="shared" si="3"/>
        <v/>
      </c>
      <c r="P26" t="str">
        <f t="shared" si="1"/>
        <v/>
      </c>
      <c r="Q26" s="18" t="str">
        <f t="shared" si="2"/>
        <v/>
      </c>
    </row>
    <row r="27" spans="1:17" ht="20.100000000000001" customHeight="1" x14ac:dyDescent="0.25">
      <c r="A27" s="16">
        <v>43659</v>
      </c>
      <c r="I27" t="str">
        <f t="shared" si="3"/>
        <v/>
      </c>
      <c r="P27" t="str">
        <f t="shared" si="1"/>
        <v/>
      </c>
      <c r="Q27" s="18" t="str">
        <f t="shared" si="2"/>
        <v/>
      </c>
    </row>
    <row r="28" spans="1:17" ht="20.100000000000001" customHeight="1" x14ac:dyDescent="0.25">
      <c r="A28" s="16">
        <v>43660</v>
      </c>
      <c r="I28" t="str">
        <f t="shared" si="3"/>
        <v/>
      </c>
      <c r="P28" t="str">
        <f t="shared" si="1"/>
        <v/>
      </c>
      <c r="Q28" s="18" t="str">
        <f t="shared" si="2"/>
        <v/>
      </c>
    </row>
    <row r="29" spans="1:17" ht="20.100000000000001" customHeight="1" x14ac:dyDescent="0.25">
      <c r="A29" s="16">
        <v>43661</v>
      </c>
      <c r="I29" t="str">
        <f t="shared" si="3"/>
        <v/>
      </c>
      <c r="P29" t="str">
        <f t="shared" si="1"/>
        <v/>
      </c>
      <c r="Q29" s="18" t="str">
        <f t="shared" si="2"/>
        <v/>
      </c>
    </row>
    <row r="30" spans="1:17" ht="20.100000000000001" customHeight="1" x14ac:dyDescent="0.25">
      <c r="A30" s="16">
        <v>43662</v>
      </c>
      <c r="I30" t="str">
        <f t="shared" si="3"/>
        <v/>
      </c>
      <c r="P30" t="str">
        <f t="shared" si="1"/>
        <v/>
      </c>
      <c r="Q30" s="18" t="str">
        <f t="shared" si="2"/>
        <v/>
      </c>
    </row>
    <row r="31" spans="1:17" ht="20.100000000000001" customHeight="1" x14ac:dyDescent="0.25">
      <c r="A31" s="16">
        <v>43663</v>
      </c>
      <c r="I31" t="str">
        <f t="shared" si="3"/>
        <v/>
      </c>
      <c r="P31" t="str">
        <f t="shared" si="1"/>
        <v/>
      </c>
      <c r="Q31" s="18" t="str">
        <f t="shared" si="2"/>
        <v/>
      </c>
    </row>
    <row r="32" spans="1:17" ht="20.100000000000001" customHeight="1" x14ac:dyDescent="0.25">
      <c r="A32" s="16">
        <v>43664</v>
      </c>
      <c r="I32" t="str">
        <f t="shared" si="3"/>
        <v/>
      </c>
      <c r="P32" t="str">
        <f t="shared" si="1"/>
        <v/>
      </c>
      <c r="Q32" s="18" t="str">
        <f t="shared" si="2"/>
        <v/>
      </c>
    </row>
    <row r="33" spans="1:17" ht="20.100000000000001" customHeight="1" x14ac:dyDescent="0.25">
      <c r="A33" s="16">
        <v>43665</v>
      </c>
      <c r="I33" t="str">
        <f t="shared" si="3"/>
        <v/>
      </c>
      <c r="P33" t="str">
        <f t="shared" si="1"/>
        <v/>
      </c>
      <c r="Q33" s="18" t="str">
        <f t="shared" si="2"/>
        <v/>
      </c>
    </row>
    <row r="34" spans="1:17" ht="20.100000000000001" customHeight="1" x14ac:dyDescent="0.25">
      <c r="A34" s="16">
        <v>43666</v>
      </c>
      <c r="I34" t="str">
        <f t="shared" si="3"/>
        <v/>
      </c>
      <c r="P34" t="str">
        <f t="shared" si="1"/>
        <v/>
      </c>
      <c r="Q34" s="18" t="str">
        <f t="shared" si="2"/>
        <v/>
      </c>
    </row>
    <row r="35" spans="1:17" ht="20.100000000000001" customHeight="1" x14ac:dyDescent="0.25">
      <c r="A35" s="16">
        <v>43667</v>
      </c>
      <c r="I35" t="str">
        <f t="shared" si="3"/>
        <v/>
      </c>
      <c r="P35" t="str">
        <f t="shared" si="1"/>
        <v/>
      </c>
      <c r="Q35" s="18" t="str">
        <f t="shared" si="2"/>
        <v/>
      </c>
    </row>
    <row r="36" spans="1:17" ht="20.100000000000001" customHeight="1" x14ac:dyDescent="0.25">
      <c r="A36" s="16">
        <v>43668</v>
      </c>
      <c r="I36" t="str">
        <f t="shared" si="3"/>
        <v/>
      </c>
      <c r="P36" t="str">
        <f t="shared" si="1"/>
        <v/>
      </c>
      <c r="Q36" s="18" t="str">
        <f t="shared" si="2"/>
        <v/>
      </c>
    </row>
    <row r="37" spans="1:17" ht="20.100000000000001" customHeight="1" x14ac:dyDescent="0.25">
      <c r="A37" s="16">
        <v>43669</v>
      </c>
      <c r="I37" t="str">
        <f t="shared" si="3"/>
        <v/>
      </c>
      <c r="P37" t="str">
        <f t="shared" si="1"/>
        <v/>
      </c>
      <c r="Q37" s="18" t="str">
        <f t="shared" si="2"/>
        <v/>
      </c>
    </row>
    <row r="38" spans="1:17" ht="20.100000000000001" customHeight="1" x14ac:dyDescent="0.25">
      <c r="A38" s="16">
        <v>43670</v>
      </c>
      <c r="I38" t="str">
        <f t="shared" si="3"/>
        <v/>
      </c>
      <c r="P38" t="str">
        <f t="shared" si="1"/>
        <v/>
      </c>
      <c r="Q38" s="18" t="str">
        <f t="shared" si="2"/>
        <v/>
      </c>
    </row>
    <row r="39" spans="1:17" ht="20.100000000000001" customHeight="1" x14ac:dyDescent="0.25">
      <c r="A39" s="16">
        <v>43671</v>
      </c>
      <c r="I39" t="str">
        <f t="shared" si="3"/>
        <v/>
      </c>
      <c r="P39" t="str">
        <f t="shared" si="1"/>
        <v/>
      </c>
      <c r="Q39" s="18" t="str">
        <f t="shared" si="2"/>
        <v/>
      </c>
    </row>
    <row r="40" spans="1:17" ht="20.100000000000001" customHeight="1" x14ac:dyDescent="0.25">
      <c r="A40" s="16">
        <v>43672</v>
      </c>
      <c r="I40" t="str">
        <f t="shared" si="3"/>
        <v/>
      </c>
      <c r="P40" t="str">
        <f t="shared" si="1"/>
        <v/>
      </c>
      <c r="Q40" s="18" t="str">
        <f t="shared" si="2"/>
        <v/>
      </c>
    </row>
    <row r="41" spans="1:17" ht="20.100000000000001" customHeight="1" x14ac:dyDescent="0.25">
      <c r="A41" s="16">
        <v>43673</v>
      </c>
      <c r="I41" t="str">
        <f t="shared" si="3"/>
        <v/>
      </c>
      <c r="P41" t="str">
        <f t="shared" si="1"/>
        <v/>
      </c>
      <c r="Q41" s="18" t="str">
        <f t="shared" si="2"/>
        <v/>
      </c>
    </row>
    <row r="42" spans="1:17" ht="20.100000000000001" customHeight="1" x14ac:dyDescent="0.25">
      <c r="A42" s="16">
        <v>43674</v>
      </c>
      <c r="I42" t="str">
        <f t="shared" si="3"/>
        <v/>
      </c>
      <c r="P42" t="str">
        <f t="shared" si="1"/>
        <v/>
      </c>
      <c r="Q42" s="18" t="str">
        <f t="shared" si="2"/>
        <v/>
      </c>
    </row>
    <row r="43" spans="1:17" ht="20.100000000000001" customHeight="1" x14ac:dyDescent="0.25">
      <c r="A43" s="16">
        <v>43675</v>
      </c>
      <c r="I43" t="str">
        <f t="shared" si="3"/>
        <v/>
      </c>
      <c r="P43" t="str">
        <f t="shared" si="1"/>
        <v/>
      </c>
      <c r="Q43" s="18" t="str">
        <f t="shared" si="2"/>
        <v/>
      </c>
    </row>
    <row r="44" spans="1:17" ht="20.100000000000001" customHeight="1" x14ac:dyDescent="0.25">
      <c r="A44" s="16">
        <v>43676</v>
      </c>
      <c r="I44" t="str">
        <f t="shared" si="3"/>
        <v/>
      </c>
      <c r="P44" t="str">
        <f t="shared" si="1"/>
        <v/>
      </c>
      <c r="Q44" s="18" t="str">
        <f t="shared" si="2"/>
        <v/>
      </c>
    </row>
    <row r="45" spans="1:17" ht="20.100000000000001" customHeight="1" thickBot="1" x14ac:dyDescent="0.3">
      <c r="A45" s="19">
        <v>43677</v>
      </c>
      <c r="B45" s="20"/>
      <c r="C45" s="20"/>
      <c r="D45" s="20"/>
      <c r="E45" s="20"/>
      <c r="F45" s="20"/>
      <c r="G45" s="20"/>
      <c r="H45" s="20"/>
      <c r="I45" s="20" t="str">
        <f t="shared" si="3"/>
        <v/>
      </c>
      <c r="J45" s="20"/>
      <c r="K45" s="20"/>
      <c r="L45" s="20"/>
      <c r="M45" s="20"/>
      <c r="N45" s="20"/>
      <c r="O45" s="20"/>
      <c r="P45" s="20" t="str">
        <f t="shared" si="1"/>
        <v/>
      </c>
      <c r="Q45" s="21" t="str">
        <f t="shared" si="2"/>
        <v/>
      </c>
    </row>
  </sheetData>
  <mergeCells count="27">
    <mergeCell ref="P13:P14"/>
    <mergeCell ref="Q13:Q14"/>
    <mergeCell ref="J13:J14"/>
    <mergeCell ref="K13:K14"/>
    <mergeCell ref="L13:L14"/>
    <mergeCell ref="M13:M14"/>
    <mergeCell ref="N13:N14"/>
    <mergeCell ref="O13:O14"/>
    <mergeCell ref="C13:C14"/>
    <mergeCell ref="D13:D14"/>
    <mergeCell ref="E13:E14"/>
    <mergeCell ref="F13:F14"/>
    <mergeCell ref="G13:G14"/>
    <mergeCell ref="H13:H14"/>
    <mergeCell ref="A5:B5"/>
    <mergeCell ref="A6:B6"/>
    <mergeCell ref="A7:B7"/>
    <mergeCell ref="A8:B8"/>
    <mergeCell ref="A13:A14"/>
    <mergeCell ref="B13:B14"/>
    <mergeCell ref="A2:F2"/>
    <mergeCell ref="A3:C3"/>
    <mergeCell ref="D3:D4"/>
    <mergeCell ref="E3:E4"/>
    <mergeCell ref="F3:F4"/>
    <mergeCell ref="G3:G4"/>
    <mergeCell ref="A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Les chevaux en forme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 TAHIER</cp:lastModifiedBy>
  <dcterms:created xsi:type="dcterms:W3CDTF">2019-08-11T12:38:38Z</dcterms:created>
  <dcterms:modified xsi:type="dcterms:W3CDTF">2019-08-11T13:18:46Z</dcterms:modified>
</cp:coreProperties>
</file>