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Y:\donnees-centralisees\PEP\Dossiers\Dossiers en cours\STEPHANE\R&amp;D VBA\Application registre SIAL\"/>
    </mc:Choice>
  </mc:AlternateContent>
  <bookViews>
    <workbookView xWindow="0" yWindow="0" windowWidth="28800" windowHeight="11700"/>
  </bookViews>
  <sheets>
    <sheet name="Formulaire" sheetId="3" r:id="rId1"/>
    <sheet name="BD action" sheetId="1" r:id="rId2"/>
    <sheet name="SETTING" sheetId="4" r:id="rId3"/>
    <sheet name="SETTING 2" sheetId="6" r:id="rId4"/>
    <sheet name="F_elab" sheetId="8" r:id="rId5"/>
  </sheets>
  <definedNames>
    <definedName name="_xlnm._FilterDatabase" localSheetId="1" hidden="1">'BD action'!$A$1:$AQ$3</definedName>
    <definedName name="Critere_liste">F_elab!#REF!</definedName>
    <definedName name="_xlnm.Criteria" localSheetId="4">F_elab!$A$1:$A$2</definedName>
    <definedName name="Critères">F_elab!$A$1:$A$2</definedName>
    <definedName name="_xlnm.Extract" localSheetId="4">F_elab!$C$1:$AS$1500</definedName>
    <definedName name="ID">'BD action'!$A$2:$A$3</definedName>
    <definedName name="ListeExtraction">F_elab!$C$1:$AS$1500</definedName>
    <definedName name="Raison_sociale">'SETTING 2'!$A$2:$A$319</definedName>
    <definedName name="Zone_supr_extract">F_elab!$C$2:$AS$1501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3" l="1"/>
  <c r="N3" i="1"/>
  <c r="M3" i="1" s="1"/>
  <c r="AB3" i="1" l="1"/>
  <c r="X3" i="1"/>
  <c r="T3" i="1"/>
  <c r="P3" i="1"/>
  <c r="AE3" i="1"/>
  <c r="AA3" i="1"/>
  <c r="W3" i="1"/>
  <c r="S3" i="1"/>
  <c r="O3" i="1"/>
  <c r="AD3" i="1"/>
  <c r="Z3" i="1"/>
  <c r="V3" i="1"/>
  <c r="R3" i="1"/>
  <c r="AC3" i="1"/>
  <c r="Y3" i="1"/>
  <c r="U3" i="1"/>
  <c r="Q3" i="1"/>
  <c r="A7" i="8"/>
  <c r="T79" i="6" l="1" a="1"/>
  <c r="T79" i="6" s="1"/>
  <c r="U79" i="6" s="1"/>
  <c r="N2" i="1"/>
  <c r="T191" i="6" l="1" a="1"/>
  <c r="T191" i="6" s="1"/>
  <c r="U191" i="6" s="1"/>
  <c r="T35" i="6" a="1"/>
  <c r="T35" i="6" s="1"/>
  <c r="U35" i="6" s="1"/>
  <c r="T319" i="6" a="1"/>
  <c r="T319" i="6" s="1"/>
  <c r="U319" i="6" s="1"/>
  <c r="T63" i="6" a="1"/>
  <c r="T63" i="6" s="1"/>
  <c r="U63" i="6" s="1"/>
  <c r="T255" i="6" a="1"/>
  <c r="T255" i="6" s="1"/>
  <c r="U255" i="6" s="1"/>
  <c r="T127" i="6" a="1"/>
  <c r="T127" i="6" s="1"/>
  <c r="U127" i="6" s="1"/>
  <c r="T287" i="6" a="1"/>
  <c r="T287" i="6" s="1"/>
  <c r="U287" i="6" s="1"/>
  <c r="T223" i="6" a="1"/>
  <c r="T223" i="6" s="1"/>
  <c r="U223" i="6" s="1"/>
  <c r="T159" i="6" a="1"/>
  <c r="T159" i="6" s="1"/>
  <c r="U159" i="6" s="1"/>
  <c r="T95" i="6" a="1"/>
  <c r="T95" i="6" s="1"/>
  <c r="U95" i="6" s="1"/>
  <c r="T31" i="6" a="1"/>
  <c r="T31" i="6" s="1"/>
  <c r="U31" i="6" s="1"/>
  <c r="T303" i="6" a="1"/>
  <c r="T303" i="6" s="1"/>
  <c r="U303" i="6" s="1"/>
  <c r="T239" i="6" a="1"/>
  <c r="T239" i="6" s="1"/>
  <c r="U239" i="6" s="1"/>
  <c r="T175" i="6" a="1"/>
  <c r="T175" i="6" s="1"/>
  <c r="U175" i="6" s="1"/>
  <c r="T111" i="6" a="1"/>
  <c r="T111" i="6" s="1"/>
  <c r="U111" i="6" s="1"/>
  <c r="T47" i="6" a="1"/>
  <c r="T47" i="6" s="1"/>
  <c r="U47" i="6" s="1"/>
  <c r="T271" i="6" a="1"/>
  <c r="T271" i="6" s="1"/>
  <c r="U271" i="6" s="1"/>
  <c r="T207" i="6" a="1"/>
  <c r="T207" i="6" s="1"/>
  <c r="U207" i="6" s="1"/>
  <c r="T143" i="6" a="1"/>
  <c r="T143" i="6" s="1"/>
  <c r="U143" i="6" s="1"/>
  <c r="T315" i="6" a="1"/>
  <c r="T315" i="6" s="1"/>
  <c r="U315" i="6" s="1"/>
  <c r="T299" i="6" a="1"/>
  <c r="T299" i="6" s="1"/>
  <c r="U299" i="6" s="1"/>
  <c r="T283" i="6" a="1"/>
  <c r="T283" i="6" s="1"/>
  <c r="U283" i="6" s="1"/>
  <c r="T267" i="6" a="1"/>
  <c r="T267" i="6" s="1"/>
  <c r="U267" i="6" s="1"/>
  <c r="T251" i="6" a="1"/>
  <c r="T251" i="6" s="1"/>
  <c r="U251" i="6" s="1"/>
  <c r="T235" i="6" a="1"/>
  <c r="T235" i="6" s="1"/>
  <c r="U235" i="6" s="1"/>
  <c r="T219" i="6" a="1"/>
  <c r="T219" i="6" s="1"/>
  <c r="U219" i="6" s="1"/>
  <c r="T203" i="6" a="1"/>
  <c r="T203" i="6" s="1"/>
  <c r="U203" i="6" s="1"/>
  <c r="T187" i="6" a="1"/>
  <c r="T187" i="6" s="1"/>
  <c r="U187" i="6" s="1"/>
  <c r="T171" i="6" a="1"/>
  <c r="T171" i="6" s="1"/>
  <c r="U171" i="6" s="1"/>
  <c r="T155" i="6" a="1"/>
  <c r="T155" i="6" s="1"/>
  <c r="U155" i="6" s="1"/>
  <c r="T139" i="6" a="1"/>
  <c r="T139" i="6" s="1"/>
  <c r="U139" i="6" s="1"/>
  <c r="T123" i="6" a="1"/>
  <c r="T123" i="6" s="1"/>
  <c r="U123" i="6" s="1"/>
  <c r="T107" i="6" a="1"/>
  <c r="T107" i="6" s="1"/>
  <c r="U107" i="6" s="1"/>
  <c r="T91" i="6" a="1"/>
  <c r="T91" i="6" s="1"/>
  <c r="U91" i="6" s="1"/>
  <c r="T75" i="6" a="1"/>
  <c r="T75" i="6" s="1"/>
  <c r="U75" i="6" s="1"/>
  <c r="T59" i="6" a="1"/>
  <c r="T59" i="6" s="1"/>
  <c r="U59" i="6" s="1"/>
  <c r="T43" i="6" a="1"/>
  <c r="T43" i="6" s="1"/>
  <c r="U43" i="6" s="1"/>
  <c r="T22" i="6" a="1"/>
  <c r="T22" i="6" s="1"/>
  <c r="U22" i="6" s="1"/>
  <c r="T311" i="6" a="1"/>
  <c r="T311" i="6" s="1"/>
  <c r="U311" i="6" s="1"/>
  <c r="T295" i="6" a="1"/>
  <c r="T295" i="6" s="1"/>
  <c r="U295" i="6" s="1"/>
  <c r="T279" i="6" a="1"/>
  <c r="T279" i="6" s="1"/>
  <c r="U279" i="6" s="1"/>
  <c r="T263" i="6" a="1"/>
  <c r="T263" i="6" s="1"/>
  <c r="U263" i="6" s="1"/>
  <c r="T247" i="6" a="1"/>
  <c r="T247" i="6" s="1"/>
  <c r="U247" i="6" s="1"/>
  <c r="T231" i="6" a="1"/>
  <c r="T231" i="6" s="1"/>
  <c r="U231" i="6" s="1"/>
  <c r="T215" i="6" a="1"/>
  <c r="T215" i="6" s="1"/>
  <c r="U215" i="6" s="1"/>
  <c r="T199" i="6" a="1"/>
  <c r="T199" i="6" s="1"/>
  <c r="U199" i="6" s="1"/>
  <c r="T183" i="6" a="1"/>
  <c r="T183" i="6" s="1"/>
  <c r="U183" i="6" s="1"/>
  <c r="T167" i="6" a="1"/>
  <c r="T167" i="6" s="1"/>
  <c r="U167" i="6" s="1"/>
  <c r="T151" i="6" a="1"/>
  <c r="T151" i="6" s="1"/>
  <c r="U151" i="6" s="1"/>
  <c r="T135" i="6" a="1"/>
  <c r="T135" i="6" s="1"/>
  <c r="U135" i="6" s="1"/>
  <c r="T119" i="6" a="1"/>
  <c r="T119" i="6" s="1"/>
  <c r="U119" i="6" s="1"/>
  <c r="T103" i="6" a="1"/>
  <c r="T103" i="6" s="1"/>
  <c r="U103" i="6" s="1"/>
  <c r="T87" i="6" a="1"/>
  <c r="T87" i="6" s="1"/>
  <c r="U87" i="6" s="1"/>
  <c r="T71" i="6" a="1"/>
  <c r="T71" i="6" s="1"/>
  <c r="U71" i="6" s="1"/>
  <c r="T55" i="6" a="1"/>
  <c r="T55" i="6" s="1"/>
  <c r="U55" i="6" s="1"/>
  <c r="T39" i="6" a="1"/>
  <c r="T39" i="6" s="1"/>
  <c r="U39" i="6" s="1"/>
  <c r="T307" i="6" a="1"/>
  <c r="T307" i="6" s="1"/>
  <c r="U307" i="6" s="1"/>
  <c r="T291" i="6" a="1"/>
  <c r="T291" i="6" s="1"/>
  <c r="U291" i="6" s="1"/>
  <c r="T275" i="6" a="1"/>
  <c r="T275" i="6" s="1"/>
  <c r="U275" i="6" s="1"/>
  <c r="T259" i="6" a="1"/>
  <c r="T259" i="6" s="1"/>
  <c r="U259" i="6" s="1"/>
  <c r="T243" i="6" a="1"/>
  <c r="T243" i="6" s="1"/>
  <c r="U243" i="6" s="1"/>
  <c r="T227" i="6" a="1"/>
  <c r="T227" i="6" s="1"/>
  <c r="U227" i="6" s="1"/>
  <c r="T211" i="6" a="1"/>
  <c r="T211" i="6" s="1"/>
  <c r="U211" i="6" s="1"/>
  <c r="T195" i="6" a="1"/>
  <c r="T195" i="6" s="1"/>
  <c r="U195" i="6" s="1"/>
  <c r="T179" i="6" a="1"/>
  <c r="T179" i="6" s="1"/>
  <c r="U179" i="6" s="1"/>
  <c r="T163" i="6" a="1"/>
  <c r="T163" i="6" s="1"/>
  <c r="U163" i="6" s="1"/>
  <c r="T147" i="6" a="1"/>
  <c r="T147" i="6" s="1"/>
  <c r="U147" i="6" s="1"/>
  <c r="T131" i="6" a="1"/>
  <c r="T131" i="6" s="1"/>
  <c r="U131" i="6" s="1"/>
  <c r="T115" i="6" a="1"/>
  <c r="T115" i="6" s="1"/>
  <c r="U115" i="6" s="1"/>
  <c r="T99" i="6" a="1"/>
  <c r="T99" i="6" s="1"/>
  <c r="U99" i="6" s="1"/>
  <c r="T83" i="6" a="1"/>
  <c r="T83" i="6" s="1"/>
  <c r="U83" i="6" s="1"/>
  <c r="T67" i="6" a="1"/>
  <c r="T67" i="6" s="1"/>
  <c r="U67" i="6" s="1"/>
  <c r="T51" i="6" a="1"/>
  <c r="T51" i="6" s="1"/>
  <c r="U51" i="6" s="1"/>
  <c r="T3" i="6" a="1"/>
  <c r="T3" i="6" s="1"/>
  <c r="U3" i="6" s="1"/>
  <c r="T318" i="6" a="1"/>
  <c r="T318" i="6" s="1"/>
  <c r="U318" i="6" s="1"/>
  <c r="T314" i="6" a="1"/>
  <c r="T314" i="6" s="1"/>
  <c r="U314" i="6" s="1"/>
  <c r="T310" i="6" a="1"/>
  <c r="T310" i="6" s="1"/>
  <c r="U310" i="6" s="1"/>
  <c r="T306" i="6" a="1"/>
  <c r="T306" i="6" s="1"/>
  <c r="U306" i="6" s="1"/>
  <c r="T302" i="6" a="1"/>
  <c r="T302" i="6" s="1"/>
  <c r="U302" i="6" s="1"/>
  <c r="T298" i="6" a="1"/>
  <c r="T298" i="6" s="1"/>
  <c r="U298" i="6" s="1"/>
  <c r="T294" i="6" a="1"/>
  <c r="T294" i="6" s="1"/>
  <c r="U294" i="6" s="1"/>
  <c r="T290" i="6" a="1"/>
  <c r="T290" i="6" s="1"/>
  <c r="U290" i="6" s="1"/>
  <c r="T286" i="6" a="1"/>
  <c r="T286" i="6" s="1"/>
  <c r="U286" i="6" s="1"/>
  <c r="T282" i="6" a="1"/>
  <c r="T282" i="6" s="1"/>
  <c r="U282" i="6" s="1"/>
  <c r="T278" i="6" a="1"/>
  <c r="T278" i="6" s="1"/>
  <c r="U278" i="6" s="1"/>
  <c r="T274" i="6" a="1"/>
  <c r="T274" i="6" s="1"/>
  <c r="U274" i="6" s="1"/>
  <c r="T270" i="6" a="1"/>
  <c r="T270" i="6" s="1"/>
  <c r="U270" i="6" s="1"/>
  <c r="T266" i="6" a="1"/>
  <c r="T266" i="6" s="1"/>
  <c r="U266" i="6" s="1"/>
  <c r="T262" i="6" a="1"/>
  <c r="T262" i="6" s="1"/>
  <c r="U262" i="6" s="1"/>
  <c r="T258" i="6" a="1"/>
  <c r="T258" i="6" s="1"/>
  <c r="U258" i="6" s="1"/>
  <c r="T254" i="6" a="1"/>
  <c r="T254" i="6" s="1"/>
  <c r="U254" i="6" s="1"/>
  <c r="T250" i="6" a="1"/>
  <c r="T250" i="6" s="1"/>
  <c r="U250" i="6" s="1"/>
  <c r="T246" i="6" a="1"/>
  <c r="T246" i="6" s="1"/>
  <c r="U246" i="6" s="1"/>
  <c r="T242" i="6" a="1"/>
  <c r="T242" i="6" s="1"/>
  <c r="U242" i="6" s="1"/>
  <c r="T238" i="6" a="1"/>
  <c r="T238" i="6" s="1"/>
  <c r="U238" i="6" s="1"/>
  <c r="T234" i="6" a="1"/>
  <c r="T234" i="6" s="1"/>
  <c r="U234" i="6" s="1"/>
  <c r="T230" i="6" a="1"/>
  <c r="T230" i="6" s="1"/>
  <c r="U230" i="6" s="1"/>
  <c r="T226" i="6" a="1"/>
  <c r="T226" i="6" s="1"/>
  <c r="U226" i="6" s="1"/>
  <c r="T222" i="6" a="1"/>
  <c r="T222" i="6" s="1"/>
  <c r="U222" i="6" s="1"/>
  <c r="T218" i="6" a="1"/>
  <c r="T218" i="6" s="1"/>
  <c r="U218" i="6" s="1"/>
  <c r="T214" i="6" a="1"/>
  <c r="T214" i="6" s="1"/>
  <c r="U214" i="6" s="1"/>
  <c r="T210" i="6" a="1"/>
  <c r="T210" i="6" s="1"/>
  <c r="U210" i="6" s="1"/>
  <c r="T206" i="6" a="1"/>
  <c r="T206" i="6" s="1"/>
  <c r="U206" i="6" s="1"/>
  <c r="T202" i="6" a="1"/>
  <c r="T202" i="6" s="1"/>
  <c r="U202" i="6" s="1"/>
  <c r="T198" i="6" a="1"/>
  <c r="T198" i="6" s="1"/>
  <c r="U198" i="6" s="1"/>
  <c r="T194" i="6" a="1"/>
  <c r="T194" i="6" s="1"/>
  <c r="U194" i="6" s="1"/>
  <c r="T190" i="6" a="1"/>
  <c r="T190" i="6" s="1"/>
  <c r="U190" i="6" s="1"/>
  <c r="T186" i="6" a="1"/>
  <c r="T186" i="6" s="1"/>
  <c r="U186" i="6" s="1"/>
  <c r="T182" i="6" a="1"/>
  <c r="T182" i="6" s="1"/>
  <c r="U182" i="6" s="1"/>
  <c r="T178" i="6" a="1"/>
  <c r="T178" i="6" s="1"/>
  <c r="U178" i="6" s="1"/>
  <c r="T174" i="6" a="1"/>
  <c r="T174" i="6" s="1"/>
  <c r="U174" i="6" s="1"/>
  <c r="T170" i="6" a="1"/>
  <c r="T170" i="6" s="1"/>
  <c r="U170" i="6" s="1"/>
  <c r="T166" i="6" a="1"/>
  <c r="T166" i="6" s="1"/>
  <c r="U166" i="6" s="1"/>
  <c r="T162" i="6" a="1"/>
  <c r="T162" i="6" s="1"/>
  <c r="U162" i="6" s="1"/>
  <c r="T158" i="6" a="1"/>
  <c r="T158" i="6" s="1"/>
  <c r="U158" i="6" s="1"/>
  <c r="T154" i="6" a="1"/>
  <c r="T154" i="6" s="1"/>
  <c r="U154" i="6" s="1"/>
  <c r="T150" i="6" a="1"/>
  <c r="T150" i="6" s="1"/>
  <c r="U150" i="6" s="1"/>
  <c r="T146" i="6" a="1"/>
  <c r="T146" i="6" s="1"/>
  <c r="U146" i="6" s="1"/>
  <c r="T142" i="6" a="1"/>
  <c r="T142" i="6" s="1"/>
  <c r="U142" i="6" s="1"/>
  <c r="T138" i="6" a="1"/>
  <c r="T138" i="6" s="1"/>
  <c r="U138" i="6" s="1"/>
  <c r="T134" i="6" a="1"/>
  <c r="T134" i="6" s="1"/>
  <c r="U134" i="6" s="1"/>
  <c r="T130" i="6" a="1"/>
  <c r="T130" i="6" s="1"/>
  <c r="U130" i="6" s="1"/>
  <c r="T126" i="6" a="1"/>
  <c r="T126" i="6" s="1"/>
  <c r="U126" i="6" s="1"/>
  <c r="T122" i="6" a="1"/>
  <c r="T122" i="6" s="1"/>
  <c r="U122" i="6" s="1"/>
  <c r="T118" i="6" a="1"/>
  <c r="T118" i="6" s="1"/>
  <c r="U118" i="6" s="1"/>
  <c r="T114" i="6" a="1"/>
  <c r="T114" i="6" s="1"/>
  <c r="U114" i="6" s="1"/>
  <c r="T110" i="6" a="1"/>
  <c r="T110" i="6" s="1"/>
  <c r="U110" i="6" s="1"/>
  <c r="T106" i="6" a="1"/>
  <c r="T106" i="6" s="1"/>
  <c r="U106" i="6" s="1"/>
  <c r="T102" i="6" a="1"/>
  <c r="T102" i="6" s="1"/>
  <c r="U102" i="6" s="1"/>
  <c r="T98" i="6" a="1"/>
  <c r="T98" i="6" s="1"/>
  <c r="U98" i="6" s="1"/>
  <c r="T94" i="6" a="1"/>
  <c r="T94" i="6" s="1"/>
  <c r="U94" i="6" s="1"/>
  <c r="T90" i="6" a="1"/>
  <c r="T90" i="6" s="1"/>
  <c r="U90" i="6" s="1"/>
  <c r="T86" i="6" a="1"/>
  <c r="T86" i="6" s="1"/>
  <c r="U86" i="6" s="1"/>
  <c r="T82" i="6" a="1"/>
  <c r="T82" i="6" s="1"/>
  <c r="U82" i="6" s="1"/>
  <c r="T78" i="6" a="1"/>
  <c r="T78" i="6" s="1"/>
  <c r="U78" i="6" s="1"/>
  <c r="T74" i="6" a="1"/>
  <c r="T74" i="6" s="1"/>
  <c r="U74" i="6" s="1"/>
  <c r="T70" i="6" a="1"/>
  <c r="T70" i="6" s="1"/>
  <c r="U70" i="6" s="1"/>
  <c r="T66" i="6" a="1"/>
  <c r="T66" i="6" s="1"/>
  <c r="U66" i="6" s="1"/>
  <c r="T62" i="6" a="1"/>
  <c r="T62" i="6" s="1"/>
  <c r="U62" i="6" s="1"/>
  <c r="T58" i="6" a="1"/>
  <c r="T58" i="6" s="1"/>
  <c r="U58" i="6" s="1"/>
  <c r="T54" i="6" a="1"/>
  <c r="T54" i="6" s="1"/>
  <c r="U54" i="6" s="1"/>
  <c r="T50" i="6" a="1"/>
  <c r="T50" i="6" s="1"/>
  <c r="U50" i="6" s="1"/>
  <c r="T46" i="6" a="1"/>
  <c r="T46" i="6" s="1"/>
  <c r="U46" i="6" s="1"/>
  <c r="T42" i="6" a="1"/>
  <c r="T42" i="6" s="1"/>
  <c r="U42" i="6" s="1"/>
  <c r="T38" i="6" a="1"/>
  <c r="T38" i="6" s="1"/>
  <c r="U38" i="6" s="1"/>
  <c r="T34" i="6" a="1"/>
  <c r="T34" i="6" s="1"/>
  <c r="U34" i="6" s="1"/>
  <c r="T29" i="6" a="1"/>
  <c r="T29" i="6" s="1"/>
  <c r="U29" i="6" s="1"/>
  <c r="T21" i="6" a="1"/>
  <c r="T21" i="6" s="1"/>
  <c r="U21" i="6" s="1"/>
  <c r="T317" i="6" a="1"/>
  <c r="T317" i="6" s="1"/>
  <c r="U317" i="6" s="1"/>
  <c r="T313" i="6" a="1"/>
  <c r="T313" i="6" s="1"/>
  <c r="U313" i="6" s="1"/>
  <c r="T309" i="6" a="1"/>
  <c r="T309" i="6" s="1"/>
  <c r="U309" i="6" s="1"/>
  <c r="T305" i="6" a="1"/>
  <c r="T305" i="6" s="1"/>
  <c r="U305" i="6" s="1"/>
  <c r="T301" i="6" a="1"/>
  <c r="T301" i="6" s="1"/>
  <c r="U301" i="6" s="1"/>
  <c r="T297" i="6" a="1"/>
  <c r="T297" i="6" s="1"/>
  <c r="U297" i="6" s="1"/>
  <c r="T293" i="6" a="1"/>
  <c r="T293" i="6" s="1"/>
  <c r="U293" i="6" s="1"/>
  <c r="T289" i="6" a="1"/>
  <c r="T289" i="6" s="1"/>
  <c r="U289" i="6" s="1"/>
  <c r="T285" i="6" a="1"/>
  <c r="T285" i="6" s="1"/>
  <c r="U285" i="6" s="1"/>
  <c r="T281" i="6" a="1"/>
  <c r="T281" i="6" s="1"/>
  <c r="U281" i="6" s="1"/>
  <c r="T277" i="6" a="1"/>
  <c r="T277" i="6" s="1"/>
  <c r="U277" i="6" s="1"/>
  <c r="T273" i="6" a="1"/>
  <c r="T273" i="6" s="1"/>
  <c r="U273" i="6" s="1"/>
  <c r="T269" i="6" a="1"/>
  <c r="T269" i="6" s="1"/>
  <c r="U269" i="6" s="1"/>
  <c r="T265" i="6" a="1"/>
  <c r="T265" i="6" s="1"/>
  <c r="U265" i="6" s="1"/>
  <c r="T261" i="6" a="1"/>
  <c r="T261" i="6" s="1"/>
  <c r="U261" i="6" s="1"/>
  <c r="T257" i="6" a="1"/>
  <c r="T257" i="6" s="1"/>
  <c r="U257" i="6" s="1"/>
  <c r="T253" i="6" a="1"/>
  <c r="T253" i="6" s="1"/>
  <c r="U253" i="6" s="1"/>
  <c r="T249" i="6" a="1"/>
  <c r="T249" i="6" s="1"/>
  <c r="U249" i="6" s="1"/>
  <c r="T245" i="6" a="1"/>
  <c r="T245" i="6" s="1"/>
  <c r="U245" i="6" s="1"/>
  <c r="T241" i="6" a="1"/>
  <c r="T241" i="6" s="1"/>
  <c r="U241" i="6" s="1"/>
  <c r="T237" i="6" a="1"/>
  <c r="T237" i="6" s="1"/>
  <c r="U237" i="6" s="1"/>
  <c r="T233" i="6" a="1"/>
  <c r="T233" i="6" s="1"/>
  <c r="U233" i="6" s="1"/>
  <c r="T229" i="6" a="1"/>
  <c r="T229" i="6" s="1"/>
  <c r="U229" i="6" s="1"/>
  <c r="T225" i="6" a="1"/>
  <c r="T225" i="6" s="1"/>
  <c r="U225" i="6" s="1"/>
  <c r="T221" i="6" a="1"/>
  <c r="T221" i="6" s="1"/>
  <c r="U221" i="6" s="1"/>
  <c r="T217" i="6" a="1"/>
  <c r="T217" i="6" s="1"/>
  <c r="U217" i="6" s="1"/>
  <c r="T213" i="6" a="1"/>
  <c r="T213" i="6" s="1"/>
  <c r="U213" i="6" s="1"/>
  <c r="T209" i="6" a="1"/>
  <c r="T209" i="6" s="1"/>
  <c r="U209" i="6" s="1"/>
  <c r="T205" i="6" a="1"/>
  <c r="T205" i="6" s="1"/>
  <c r="U205" i="6" s="1"/>
  <c r="T201" i="6" a="1"/>
  <c r="T201" i="6" s="1"/>
  <c r="U201" i="6" s="1"/>
  <c r="T197" i="6" a="1"/>
  <c r="T197" i="6" s="1"/>
  <c r="U197" i="6" s="1"/>
  <c r="T193" i="6" a="1"/>
  <c r="T193" i="6" s="1"/>
  <c r="U193" i="6" s="1"/>
  <c r="T189" i="6" a="1"/>
  <c r="T189" i="6" s="1"/>
  <c r="U189" i="6" s="1"/>
  <c r="T185" i="6" a="1"/>
  <c r="T185" i="6" s="1"/>
  <c r="U185" i="6" s="1"/>
  <c r="T181" i="6" a="1"/>
  <c r="T181" i="6" s="1"/>
  <c r="U181" i="6" s="1"/>
  <c r="T177" i="6" a="1"/>
  <c r="T177" i="6" s="1"/>
  <c r="U177" i="6" s="1"/>
  <c r="T173" i="6" a="1"/>
  <c r="T173" i="6" s="1"/>
  <c r="U173" i="6" s="1"/>
  <c r="T169" i="6" a="1"/>
  <c r="T169" i="6" s="1"/>
  <c r="U169" i="6" s="1"/>
  <c r="T165" i="6" a="1"/>
  <c r="T165" i="6" s="1"/>
  <c r="U165" i="6" s="1"/>
  <c r="T161" i="6" a="1"/>
  <c r="T161" i="6" s="1"/>
  <c r="U161" i="6" s="1"/>
  <c r="T157" i="6" a="1"/>
  <c r="T157" i="6" s="1"/>
  <c r="U157" i="6" s="1"/>
  <c r="T153" i="6" a="1"/>
  <c r="T153" i="6" s="1"/>
  <c r="U153" i="6" s="1"/>
  <c r="T149" i="6" a="1"/>
  <c r="T149" i="6" s="1"/>
  <c r="U149" i="6" s="1"/>
  <c r="T145" i="6" a="1"/>
  <c r="T145" i="6" s="1"/>
  <c r="U145" i="6" s="1"/>
  <c r="T141" i="6" a="1"/>
  <c r="T141" i="6" s="1"/>
  <c r="U141" i="6" s="1"/>
  <c r="T137" i="6" a="1"/>
  <c r="T137" i="6" s="1"/>
  <c r="U137" i="6" s="1"/>
  <c r="T133" i="6" a="1"/>
  <c r="T133" i="6" s="1"/>
  <c r="U133" i="6" s="1"/>
  <c r="T129" i="6" a="1"/>
  <c r="T129" i="6" s="1"/>
  <c r="U129" i="6" s="1"/>
  <c r="T125" i="6" a="1"/>
  <c r="T125" i="6" s="1"/>
  <c r="U125" i="6" s="1"/>
  <c r="T121" i="6" a="1"/>
  <c r="T121" i="6" s="1"/>
  <c r="U121" i="6" s="1"/>
  <c r="T117" i="6" a="1"/>
  <c r="T117" i="6" s="1"/>
  <c r="U117" i="6" s="1"/>
  <c r="T113" i="6" a="1"/>
  <c r="T113" i="6" s="1"/>
  <c r="U113" i="6" s="1"/>
  <c r="T109" i="6" a="1"/>
  <c r="T109" i="6" s="1"/>
  <c r="U109" i="6" s="1"/>
  <c r="T105" i="6" a="1"/>
  <c r="T105" i="6" s="1"/>
  <c r="U105" i="6" s="1"/>
  <c r="T101" i="6" a="1"/>
  <c r="T101" i="6" s="1"/>
  <c r="U101" i="6" s="1"/>
  <c r="T97" i="6" a="1"/>
  <c r="T97" i="6" s="1"/>
  <c r="U97" i="6" s="1"/>
  <c r="T93" i="6" a="1"/>
  <c r="T93" i="6" s="1"/>
  <c r="U93" i="6" s="1"/>
  <c r="T89" i="6" a="1"/>
  <c r="T89" i="6" s="1"/>
  <c r="U89" i="6" s="1"/>
  <c r="T85" i="6" a="1"/>
  <c r="T85" i="6" s="1"/>
  <c r="U85" i="6" s="1"/>
  <c r="T81" i="6" a="1"/>
  <c r="T81" i="6" s="1"/>
  <c r="U81" i="6" s="1"/>
  <c r="T77" i="6" a="1"/>
  <c r="T77" i="6" s="1"/>
  <c r="U77" i="6" s="1"/>
  <c r="T73" i="6" a="1"/>
  <c r="T73" i="6" s="1"/>
  <c r="U73" i="6" s="1"/>
  <c r="T69" i="6" a="1"/>
  <c r="T69" i="6" s="1"/>
  <c r="U69" i="6" s="1"/>
  <c r="T65" i="6" a="1"/>
  <c r="T65" i="6" s="1"/>
  <c r="U65" i="6" s="1"/>
  <c r="T61" i="6" a="1"/>
  <c r="T61" i="6" s="1"/>
  <c r="U61" i="6" s="1"/>
  <c r="T57" i="6" a="1"/>
  <c r="T57" i="6" s="1"/>
  <c r="U57" i="6" s="1"/>
  <c r="T53" i="6" a="1"/>
  <c r="T53" i="6" s="1"/>
  <c r="U53" i="6" s="1"/>
  <c r="T49" i="6" a="1"/>
  <c r="T49" i="6" s="1"/>
  <c r="U49" i="6" s="1"/>
  <c r="T45" i="6" a="1"/>
  <c r="T45" i="6" s="1"/>
  <c r="U45" i="6" s="1"/>
  <c r="T41" i="6" a="1"/>
  <c r="T41" i="6" s="1"/>
  <c r="U41" i="6" s="1"/>
  <c r="T37" i="6" a="1"/>
  <c r="T37" i="6" s="1"/>
  <c r="U37" i="6" s="1"/>
  <c r="T33" i="6" a="1"/>
  <c r="T33" i="6" s="1"/>
  <c r="U33" i="6" s="1"/>
  <c r="T28" i="6" a="1"/>
  <c r="T28" i="6" s="1"/>
  <c r="U28" i="6" s="1"/>
  <c r="T10" i="6" a="1"/>
  <c r="T10" i="6" s="1"/>
  <c r="U10" i="6" s="1"/>
  <c r="T316" i="6" a="1"/>
  <c r="T316" i="6" s="1"/>
  <c r="U316" i="6" s="1"/>
  <c r="T312" i="6" a="1"/>
  <c r="T312" i="6" s="1"/>
  <c r="U312" i="6" s="1"/>
  <c r="T308" i="6" a="1"/>
  <c r="T308" i="6" s="1"/>
  <c r="U308" i="6" s="1"/>
  <c r="T304" i="6" a="1"/>
  <c r="T304" i="6" s="1"/>
  <c r="U304" i="6" s="1"/>
  <c r="T300" i="6" a="1"/>
  <c r="T300" i="6" s="1"/>
  <c r="U300" i="6" s="1"/>
  <c r="T296" i="6" a="1"/>
  <c r="T296" i="6" s="1"/>
  <c r="U296" i="6" s="1"/>
  <c r="T292" i="6" a="1"/>
  <c r="T292" i="6" s="1"/>
  <c r="U292" i="6" s="1"/>
  <c r="T288" i="6" a="1"/>
  <c r="T288" i="6" s="1"/>
  <c r="U288" i="6" s="1"/>
  <c r="T284" i="6" a="1"/>
  <c r="T284" i="6" s="1"/>
  <c r="U284" i="6" s="1"/>
  <c r="T280" i="6" a="1"/>
  <c r="T280" i="6" s="1"/>
  <c r="U280" i="6" s="1"/>
  <c r="T276" i="6" a="1"/>
  <c r="T276" i="6" s="1"/>
  <c r="U276" i="6" s="1"/>
  <c r="T272" i="6" a="1"/>
  <c r="T272" i="6" s="1"/>
  <c r="U272" i="6" s="1"/>
  <c r="T268" i="6" a="1"/>
  <c r="T268" i="6" s="1"/>
  <c r="U268" i="6" s="1"/>
  <c r="T264" i="6" a="1"/>
  <c r="T264" i="6" s="1"/>
  <c r="U264" i="6" s="1"/>
  <c r="T260" i="6" a="1"/>
  <c r="T260" i="6" s="1"/>
  <c r="U260" i="6" s="1"/>
  <c r="T256" i="6" a="1"/>
  <c r="T256" i="6" s="1"/>
  <c r="U256" i="6" s="1"/>
  <c r="T252" i="6" a="1"/>
  <c r="T252" i="6" s="1"/>
  <c r="U252" i="6" s="1"/>
  <c r="T248" i="6" a="1"/>
  <c r="T248" i="6" s="1"/>
  <c r="U248" i="6" s="1"/>
  <c r="T244" i="6" a="1"/>
  <c r="T244" i="6" s="1"/>
  <c r="U244" i="6" s="1"/>
  <c r="T240" i="6" a="1"/>
  <c r="T240" i="6" s="1"/>
  <c r="U240" i="6" s="1"/>
  <c r="T236" i="6" a="1"/>
  <c r="T236" i="6" s="1"/>
  <c r="U236" i="6" s="1"/>
  <c r="T232" i="6" a="1"/>
  <c r="T232" i="6" s="1"/>
  <c r="U232" i="6" s="1"/>
  <c r="T228" i="6" a="1"/>
  <c r="T228" i="6" s="1"/>
  <c r="U228" i="6" s="1"/>
  <c r="T224" i="6" a="1"/>
  <c r="T224" i="6" s="1"/>
  <c r="U224" i="6" s="1"/>
  <c r="T220" i="6" a="1"/>
  <c r="T220" i="6" s="1"/>
  <c r="U220" i="6" s="1"/>
  <c r="T216" i="6" a="1"/>
  <c r="T216" i="6" s="1"/>
  <c r="U216" i="6" s="1"/>
  <c r="T212" i="6" a="1"/>
  <c r="T212" i="6" s="1"/>
  <c r="U212" i="6" s="1"/>
  <c r="T208" i="6" a="1"/>
  <c r="T208" i="6" s="1"/>
  <c r="U208" i="6" s="1"/>
  <c r="T204" i="6" a="1"/>
  <c r="T204" i="6" s="1"/>
  <c r="U204" i="6" s="1"/>
  <c r="T200" i="6" a="1"/>
  <c r="T200" i="6" s="1"/>
  <c r="U200" i="6" s="1"/>
  <c r="T196" i="6" a="1"/>
  <c r="T196" i="6" s="1"/>
  <c r="U196" i="6" s="1"/>
  <c r="T192" i="6" a="1"/>
  <c r="T192" i="6" s="1"/>
  <c r="U192" i="6" s="1"/>
  <c r="T188" i="6" a="1"/>
  <c r="T188" i="6" s="1"/>
  <c r="U188" i="6" s="1"/>
  <c r="T184" i="6" a="1"/>
  <c r="T184" i="6" s="1"/>
  <c r="U184" i="6" s="1"/>
  <c r="T180" i="6" a="1"/>
  <c r="T180" i="6" s="1"/>
  <c r="U180" i="6" s="1"/>
  <c r="T176" i="6" a="1"/>
  <c r="T176" i="6" s="1"/>
  <c r="U176" i="6" s="1"/>
  <c r="T172" i="6" a="1"/>
  <c r="T172" i="6" s="1"/>
  <c r="U172" i="6" s="1"/>
  <c r="T168" i="6" a="1"/>
  <c r="T168" i="6" s="1"/>
  <c r="U168" i="6" s="1"/>
  <c r="T164" i="6" a="1"/>
  <c r="T164" i="6" s="1"/>
  <c r="U164" i="6" s="1"/>
  <c r="T160" i="6" a="1"/>
  <c r="T160" i="6" s="1"/>
  <c r="U160" i="6" s="1"/>
  <c r="T156" i="6" a="1"/>
  <c r="T156" i="6" s="1"/>
  <c r="U156" i="6" s="1"/>
  <c r="T152" i="6" a="1"/>
  <c r="T152" i="6" s="1"/>
  <c r="U152" i="6" s="1"/>
  <c r="T148" i="6" a="1"/>
  <c r="T148" i="6" s="1"/>
  <c r="U148" i="6" s="1"/>
  <c r="T144" i="6" a="1"/>
  <c r="T144" i="6" s="1"/>
  <c r="U144" i="6" s="1"/>
  <c r="T140" i="6" a="1"/>
  <c r="T140" i="6" s="1"/>
  <c r="U140" i="6" s="1"/>
  <c r="T136" i="6" a="1"/>
  <c r="T136" i="6" s="1"/>
  <c r="U136" i="6" s="1"/>
  <c r="T132" i="6" a="1"/>
  <c r="T132" i="6" s="1"/>
  <c r="U132" i="6" s="1"/>
  <c r="T128" i="6" a="1"/>
  <c r="T128" i="6" s="1"/>
  <c r="U128" i="6" s="1"/>
  <c r="T124" i="6" a="1"/>
  <c r="T124" i="6" s="1"/>
  <c r="U124" i="6" s="1"/>
  <c r="T120" i="6" a="1"/>
  <c r="T120" i="6" s="1"/>
  <c r="U120" i="6" s="1"/>
  <c r="T116" i="6" a="1"/>
  <c r="T116" i="6" s="1"/>
  <c r="U116" i="6" s="1"/>
  <c r="T112" i="6" a="1"/>
  <c r="T112" i="6" s="1"/>
  <c r="U112" i="6" s="1"/>
  <c r="T108" i="6" a="1"/>
  <c r="T108" i="6" s="1"/>
  <c r="U108" i="6" s="1"/>
  <c r="T104" i="6" a="1"/>
  <c r="T104" i="6" s="1"/>
  <c r="U104" i="6" s="1"/>
  <c r="T100" i="6" a="1"/>
  <c r="T100" i="6" s="1"/>
  <c r="U100" i="6" s="1"/>
  <c r="T96" i="6" a="1"/>
  <c r="T96" i="6" s="1"/>
  <c r="U96" i="6" s="1"/>
  <c r="T92" i="6" a="1"/>
  <c r="T92" i="6" s="1"/>
  <c r="U92" i="6" s="1"/>
  <c r="T88" i="6" a="1"/>
  <c r="T88" i="6" s="1"/>
  <c r="U88" i="6" s="1"/>
  <c r="T84" i="6" a="1"/>
  <c r="T84" i="6" s="1"/>
  <c r="U84" i="6" s="1"/>
  <c r="T80" i="6" a="1"/>
  <c r="T80" i="6" s="1"/>
  <c r="U80" i="6" s="1"/>
  <c r="T76" i="6" a="1"/>
  <c r="T76" i="6" s="1"/>
  <c r="U76" i="6" s="1"/>
  <c r="T72" i="6" a="1"/>
  <c r="T72" i="6" s="1"/>
  <c r="U72" i="6" s="1"/>
  <c r="T68" i="6" a="1"/>
  <c r="T68" i="6" s="1"/>
  <c r="U68" i="6" s="1"/>
  <c r="T64" i="6" a="1"/>
  <c r="T64" i="6" s="1"/>
  <c r="U64" i="6" s="1"/>
  <c r="T60" i="6" a="1"/>
  <c r="T60" i="6" s="1"/>
  <c r="U60" i="6" s="1"/>
  <c r="T56" i="6" a="1"/>
  <c r="T56" i="6" s="1"/>
  <c r="U56" i="6" s="1"/>
  <c r="T52" i="6" a="1"/>
  <c r="T52" i="6" s="1"/>
  <c r="U52" i="6" s="1"/>
  <c r="T48" i="6" a="1"/>
  <c r="T48" i="6" s="1"/>
  <c r="U48" i="6" s="1"/>
  <c r="T44" i="6" a="1"/>
  <c r="T44" i="6" s="1"/>
  <c r="U44" i="6" s="1"/>
  <c r="T40" i="6" a="1"/>
  <c r="T40" i="6" s="1"/>
  <c r="U40" i="6" s="1"/>
  <c r="T36" i="6" a="1"/>
  <c r="T36" i="6" s="1"/>
  <c r="U36" i="6" s="1"/>
  <c r="T32" i="6" a="1"/>
  <c r="T32" i="6" s="1"/>
  <c r="U32" i="6" s="1"/>
  <c r="T24" i="6" a="1"/>
  <c r="T24" i="6" s="1"/>
  <c r="U24" i="6" s="1"/>
  <c r="T30" i="6" a="1"/>
  <c r="T30" i="6" s="1"/>
  <c r="U30" i="6" s="1"/>
  <c r="T4" i="6" a="1"/>
  <c r="T4" i="6" s="1"/>
  <c r="U4" i="6" s="1"/>
  <c r="T12" i="6" a="1"/>
  <c r="T12" i="6" s="1"/>
  <c r="U12" i="6" s="1"/>
  <c r="T6" i="6" a="1"/>
  <c r="T6" i="6" s="1"/>
  <c r="U6" i="6" s="1"/>
  <c r="T20" i="6" a="1"/>
  <c r="T20" i="6" s="1"/>
  <c r="U20" i="6" s="1"/>
  <c r="T5" i="6" a="1"/>
  <c r="T5" i="6" s="1"/>
  <c r="U5" i="6" s="1"/>
  <c r="T27" i="6" a="1"/>
  <c r="T27" i="6" s="1"/>
  <c r="U27" i="6" s="1"/>
  <c r="T19" i="6" a="1"/>
  <c r="T19" i="6" s="1"/>
  <c r="U19" i="6" s="1"/>
  <c r="T26" i="6" a="1"/>
  <c r="T26" i="6" s="1"/>
  <c r="U26" i="6" s="1"/>
  <c r="T18" i="6" a="1"/>
  <c r="T18" i="6" s="1"/>
  <c r="U18" i="6" s="1"/>
  <c r="T25" i="6" a="1"/>
  <c r="T25" i="6" s="1"/>
  <c r="U25" i="6" s="1"/>
  <c r="T17" i="6" a="1"/>
  <c r="T17" i="6" s="1"/>
  <c r="U17" i="6" s="1"/>
  <c r="T16" i="6" a="1"/>
  <c r="T16" i="6" s="1"/>
  <c r="U16" i="6" s="1"/>
  <c r="T23" i="6" a="1"/>
  <c r="T23" i="6" s="1"/>
  <c r="U23" i="6" s="1"/>
  <c r="T15" i="6" a="1"/>
  <c r="T15" i="6" s="1"/>
  <c r="U15" i="6" s="1"/>
  <c r="T14" i="6" a="1"/>
  <c r="T14" i="6" s="1"/>
  <c r="U14" i="6" s="1"/>
  <c r="T13" i="6" a="1"/>
  <c r="T13" i="6" s="1"/>
  <c r="U13" i="6" s="1"/>
  <c r="T11" i="6" a="1"/>
  <c r="T11" i="6" s="1"/>
  <c r="U11" i="6" s="1"/>
  <c r="T9" i="6" a="1"/>
  <c r="T9" i="6" s="1"/>
  <c r="U9" i="6" s="1"/>
  <c r="T8" i="6" a="1"/>
  <c r="T8" i="6" s="1"/>
  <c r="U8" i="6" s="1"/>
  <c r="T7" i="6" a="1"/>
  <c r="T7" i="6" s="1"/>
  <c r="U7" i="6" s="1"/>
  <c r="M2" i="1" l="1"/>
  <c r="AA2" i="1" l="1"/>
  <c r="T2" i="1" l="1"/>
  <c r="AB2" i="1"/>
  <c r="U2" i="1"/>
  <c r="AC2" i="1"/>
  <c r="V2" i="1"/>
  <c r="O2" i="1"/>
  <c r="W2" i="1"/>
  <c r="X2" i="1"/>
  <c r="Q2" i="1"/>
  <c r="R2" i="1"/>
  <c r="Z2" i="1"/>
  <c r="AD2" i="1"/>
  <c r="AE2" i="1"/>
  <c r="P2" i="1"/>
  <c r="Y2" i="1"/>
  <c r="S2" i="1"/>
</calcChain>
</file>

<file path=xl/sharedStrings.xml><?xml version="1.0" encoding="utf-8"?>
<sst xmlns="http://schemas.openxmlformats.org/spreadsheetml/2006/main" count="2458" uniqueCount="1385">
  <si>
    <t>Agent</t>
  </si>
  <si>
    <t>Immat.</t>
  </si>
  <si>
    <t>Activité</t>
  </si>
  <si>
    <t>Alerte</t>
  </si>
  <si>
    <t>ID</t>
  </si>
  <si>
    <t>Agent en charge</t>
  </si>
  <si>
    <t>Activité 1</t>
  </si>
  <si>
    <t>Activité 2</t>
  </si>
  <si>
    <t>Activité 3</t>
  </si>
  <si>
    <t>Adresse</t>
  </si>
  <si>
    <t>N° de Ridet</t>
  </si>
  <si>
    <t>Raison sociale</t>
  </si>
  <si>
    <t>Adresse physique</t>
  </si>
  <si>
    <t>Commune</t>
  </si>
  <si>
    <t>Code Postal</t>
  </si>
  <si>
    <t>BP</t>
  </si>
  <si>
    <t>Fax</t>
  </si>
  <si>
    <t>Téléphone</t>
  </si>
  <si>
    <t>Mail</t>
  </si>
  <si>
    <t>Titre</t>
  </si>
  <si>
    <t>Type d'action</t>
  </si>
  <si>
    <t>Date</t>
  </si>
  <si>
    <t>Courrier sans suite</t>
  </si>
  <si>
    <t>Courrier d'avertissement</t>
  </si>
  <si>
    <t xml:space="preserve">Courrier de mise en demeure </t>
  </si>
  <si>
    <t>Date de notification</t>
  </si>
  <si>
    <t>Etat des suites données</t>
  </si>
  <si>
    <t>Visite de fin</t>
  </si>
  <si>
    <t>Délai de fin</t>
  </si>
  <si>
    <t>Niveau de risque 1</t>
  </si>
  <si>
    <t>Niveau de risque 2</t>
  </si>
  <si>
    <t>Niveau de risque 3</t>
  </si>
  <si>
    <t>Niveau de risque 4</t>
  </si>
  <si>
    <t>Date limite d'action</t>
  </si>
  <si>
    <t>Date du signalement</t>
  </si>
  <si>
    <t>type de signalement</t>
  </si>
  <si>
    <t>Application SIAL REGISTRE</t>
  </si>
  <si>
    <t>BOURAIL</t>
  </si>
  <si>
    <t>NOUMEA</t>
  </si>
  <si>
    <t>Code postal</t>
  </si>
  <si>
    <t>Date de cloture</t>
  </si>
  <si>
    <t xml:space="preserve">Raison de la cloture </t>
  </si>
  <si>
    <t xml:space="preserve">Prochain identifiant </t>
  </si>
  <si>
    <t>Type de signalement</t>
  </si>
  <si>
    <t>45 rue de germino</t>
  </si>
  <si>
    <t>12 rue de la drs</t>
  </si>
  <si>
    <t xml:space="preserve">Delais de fin </t>
  </si>
  <si>
    <t>5 jour</t>
  </si>
  <si>
    <t>10 jour</t>
  </si>
  <si>
    <t>15 jour</t>
  </si>
  <si>
    <t>Commune2</t>
  </si>
  <si>
    <t>Agent traitant (reception)</t>
  </si>
  <si>
    <t>Catégorie</t>
  </si>
  <si>
    <t>ALLO PAELLO</t>
  </si>
  <si>
    <t>ALOHA</t>
  </si>
  <si>
    <t>ALONG BEACH</t>
  </si>
  <si>
    <t>AMICALE VIETNAMIENNE DE NOUVELLE CALEDONIE</t>
  </si>
  <si>
    <t>ANPHI</t>
  </si>
  <si>
    <t>APETAHI</t>
  </si>
  <si>
    <t>ART &amp; GUSTO</t>
  </si>
  <si>
    <t xml:space="preserve">ART' CAFE  </t>
  </si>
  <si>
    <t>ASIA FOOD</t>
  </si>
  <si>
    <t>AU PETIT SNACK</t>
  </si>
  <si>
    <t>AU P'TIT CAFE</t>
  </si>
  <si>
    <t>AU P'TIT GEORGES (SARL DG TRAITEUR)</t>
  </si>
  <si>
    <t>AUX TROIS PALMIERS</t>
  </si>
  <si>
    <t>AUX 4 PALMIERS</t>
  </si>
  <si>
    <t>BEACH ROCK CAFE (SARL CANTINE DE LA BAIE)</t>
  </si>
  <si>
    <t>BISTROT DE L'ALMA</t>
  </si>
  <si>
    <t>BLACK PEARL COFFEE (ASSO,JEUNES DE GUHAMA)</t>
  </si>
  <si>
    <t>BLOOM'S</t>
  </si>
  <si>
    <t>BOOPS CAFE</t>
  </si>
  <si>
    <t>BRASSERIE DU GOLF</t>
  </si>
  <si>
    <t>BUBBLE ENJOY</t>
  </si>
  <si>
    <t xml:space="preserve">BURGER JOE </t>
  </si>
  <si>
    <t>BURGER KING (SODEC SAS)</t>
  </si>
  <si>
    <t>B2C</t>
  </si>
  <si>
    <t xml:space="preserve">CACAO SAMPAKA </t>
  </si>
  <si>
    <t>CAFE ALMATRIUM</t>
  </si>
  <si>
    <t>CAFE D'AUSTERLITZ</t>
  </si>
  <si>
    <t>CAFE STORE</t>
  </si>
  <si>
    <t>CAFE YATE</t>
  </si>
  <si>
    <t>CAFESTORE VILLAGE</t>
  </si>
  <si>
    <t>CAFETARIA PERUI - SARL LA TARTIFLETTE</t>
  </si>
  <si>
    <t>CALLI IMPORT</t>
  </si>
  <si>
    <t>CASA ITALIA</t>
  </si>
  <si>
    <t>CENTRAL FOOD</t>
  </si>
  <si>
    <t>CERCLE MIXTE DES FANC</t>
  </si>
  <si>
    <t>CHEZ GIGI</t>
  </si>
  <si>
    <t>CHEZ HOANG ANH</t>
  </si>
  <si>
    <t>CHEZ LAN</t>
  </si>
  <si>
    <t>CHEZ LES FILLES</t>
  </si>
  <si>
    <t>CHEZ LYNDA</t>
  </si>
  <si>
    <t>CHEZ MOKINY (D'S SARL)</t>
  </si>
  <si>
    <t>CHEZ OSCAR BRASSERIE MOANA</t>
  </si>
  <si>
    <t>CHEZ TOTO</t>
  </si>
  <si>
    <t>CHEZ VANESS</t>
  </si>
  <si>
    <t>CHEZ VERO</t>
  </si>
  <si>
    <t>CHINATOWN</t>
  </si>
  <si>
    <t>CINE CITY</t>
  </si>
  <si>
    <t>CITY ZEN</t>
  </si>
  <si>
    <t>CLUB HOUSE DE LA LIGUE CALEDONIENNE DE TENNIS</t>
  </si>
  <si>
    <t>CLUB HOUSE DE L'OLYMPIQUE (SARL LECRAS HERMAR)</t>
  </si>
  <si>
    <t>COLETTE LE BISTROT</t>
  </si>
  <si>
    <t>COLLEGE DE MAGENTA SEGPA</t>
  </si>
  <si>
    <t>COMPTOIR MOSELLE</t>
  </si>
  <si>
    <t>COULEUR CAFE</t>
  </si>
  <si>
    <t>CUISINE AND CO</t>
  </si>
  <si>
    <t>DELICE BUFFET</t>
  </si>
  <si>
    <t xml:space="preserve">DOLCE VITA </t>
  </si>
  <si>
    <t>DOMAINE DU FAUBOURG</t>
  </si>
  <si>
    <t>DOUGH MAGENTA</t>
  </si>
  <si>
    <t xml:space="preserve">DUKE'S </t>
  </si>
  <si>
    <t>DUO NC1ERE</t>
  </si>
  <si>
    <t>EFPA</t>
  </si>
  <si>
    <t>EL CASABLANCA</t>
  </si>
  <si>
    <t>ENTRE TERRE ET MER</t>
  </si>
  <si>
    <t>ETCHEKHAN</t>
  </si>
  <si>
    <t>FARE DU QUAI FERRY</t>
  </si>
  <si>
    <t>FISHGOOD</t>
  </si>
  <si>
    <t>FLIGHT CAFE</t>
  </si>
  <si>
    <t>FLUO GOLF</t>
  </si>
  <si>
    <t>FORTUNA</t>
  </si>
  <si>
    <t>FOUT SA BON</t>
  </si>
  <si>
    <t>FRENCH CAFE</t>
  </si>
  <si>
    <t>GOOD MORNING</t>
  </si>
  <si>
    <t>HAI DUONG</t>
  </si>
  <si>
    <t xml:space="preserve">HANOI PLAGE </t>
  </si>
  <si>
    <t xml:space="preserve">HAPPY SNACK </t>
  </si>
  <si>
    <t>HNIMINANG</t>
  </si>
  <si>
    <t>HOTEL CALEDONIA KARMA LOUNGE</t>
  </si>
  <si>
    <t>HOTEL MERIDIEN NOUMEA</t>
  </si>
  <si>
    <t>IL FORNAIO</t>
  </si>
  <si>
    <t>IMPALA</t>
  </si>
  <si>
    <t>INDIAN GOURMET</t>
  </si>
  <si>
    <t>INDOCHINE</t>
  </si>
  <si>
    <t>JACKPOT CAFE (SNC CASINO DE NOUMEA)</t>
  </si>
  <si>
    <t>JEEZ 125</t>
  </si>
  <si>
    <t>JIN LI LAI</t>
  </si>
  <si>
    <t>KIM SON</t>
  </si>
  <si>
    <t>KUENDU BEACH</t>
  </si>
  <si>
    <t>LA BAIE D'HALONG</t>
  </si>
  <si>
    <t>LA BALINAISE</t>
  </si>
  <si>
    <t>LA BARCA</t>
  </si>
  <si>
    <t>LA BODEGA DEL MAR</t>
  </si>
  <si>
    <t>LA BUVETTE DU MARCHE MUNICIPAL</t>
  </si>
  <si>
    <t>LA CASE  (SARL CEYLAN)</t>
  </si>
  <si>
    <t>LA CHAUMIERE</t>
  </si>
  <si>
    <t>LA CLOCHE D'OR</t>
  </si>
  <si>
    <t>LA COUPOLE S.A.R.L. BEACH VATA</t>
  </si>
  <si>
    <t xml:space="preserve">LA CREPERIE BRETONNE </t>
  </si>
  <si>
    <t>LA CREPIERE &amp; CO SARL TARGESTE</t>
  </si>
  <si>
    <t>LA DOLCE VITA</t>
  </si>
  <si>
    <t xml:space="preserve">LA FIESTA CHEZ ALBAN </t>
  </si>
  <si>
    <t>LA GARNIERITE</t>
  </si>
  <si>
    <t>LA GAVOTTE</t>
  </si>
  <si>
    <t>LA GRANDE MURAILLE EURL</t>
  </si>
  <si>
    <t>LA KASBAH</t>
  </si>
  <si>
    <t>LA LUNCH BOX</t>
  </si>
  <si>
    <t>LA MARINIERE</t>
  </si>
  <si>
    <t>LA PAUSE</t>
  </si>
  <si>
    <t>LA PERGOLA</t>
  </si>
  <si>
    <t>LA PERLE D'ERAM</t>
  </si>
  <si>
    <t>LA SORBETIERE FERRY</t>
  </si>
  <si>
    <t>LA TABLE DE SANCHEZ SARL AU FUR ET A MESURE</t>
  </si>
  <si>
    <t xml:space="preserve">LA TABLE DE YASYA </t>
  </si>
  <si>
    <t>LA TABLE DES GOURMETS</t>
  </si>
  <si>
    <t xml:space="preserve">LA VIE CLAIRE </t>
  </si>
  <si>
    <t>L'AGORA</t>
  </si>
  <si>
    <t>LALINEA</t>
  </si>
  <si>
    <t>L'ANNEXE</t>
  </si>
  <si>
    <t>L'ARLEQUIN SARL TIKIGRILL</t>
  </si>
  <si>
    <t>L'ASTROLABE</t>
  </si>
  <si>
    <t>LAVILLA</t>
  </si>
  <si>
    <t>LE BALATA</t>
  </si>
  <si>
    <t xml:space="preserve">LE BILBOQUET PLAGE </t>
  </si>
  <si>
    <t>LE BINGO</t>
  </si>
  <si>
    <t>LE BINTZ</t>
  </si>
  <si>
    <t>LE BOUT DU MONDE</t>
  </si>
  <si>
    <t>LE CAFE SMACH</t>
  </si>
  <si>
    <t>LE CAFE TERRASSE (BEST VATA SARL)</t>
  </si>
  <si>
    <t xml:space="preserve">LE CANTON ROYAL </t>
  </si>
  <si>
    <t>LE CARRE D'AS (SNC CASINO DE NOUMEA)</t>
  </si>
  <si>
    <t>LE CARREFOUR</t>
  </si>
  <si>
    <t>LE CHAI DE L'HIPPODROME</t>
  </si>
  <si>
    <t>LE COIN CUISINE</t>
  </si>
  <si>
    <t>LE CROUSTI</t>
  </si>
  <si>
    <t>LE DAUPHIN</t>
  </si>
  <si>
    <t>LE DRAGON</t>
  </si>
  <si>
    <t xml:space="preserve">LE FARE DU MERIDIEN </t>
  </si>
  <si>
    <t>LE FARE DU PALM BEACH</t>
  </si>
  <si>
    <t>LE FOOD CENTER</t>
  </si>
  <si>
    <t>LE FRESHCONE</t>
  </si>
  <si>
    <t>LE FUN</t>
  </si>
  <si>
    <t>LE GIBUS</t>
  </si>
  <si>
    <t>LE HAMEAU 2</t>
  </si>
  <si>
    <t>LE JAMES COOK</t>
  </si>
  <si>
    <t>LE LAGON</t>
  </si>
  <si>
    <t>LE MANDARIN</t>
  </si>
  <si>
    <t>LE MIRETTI GASCON</t>
  </si>
  <si>
    <t>LE MYRAMAR</t>
  </si>
  <si>
    <t>LE PANDANUS</t>
  </si>
  <si>
    <t>LE PEKIN</t>
  </si>
  <si>
    <t>LE PETIT GRILLARDIN</t>
  </si>
  <si>
    <t>LE PETIT KAMERE</t>
  </si>
  <si>
    <t>LE PETIT RESTO DE LA PISCINE</t>
  </si>
  <si>
    <t>LE PICOTIN</t>
  </si>
  <si>
    <t>LE PIMIENTO</t>
  </si>
  <si>
    <t xml:space="preserve">LE PONTON 2 </t>
  </si>
  <si>
    <t>LE QG BISTRONOMIQUE</t>
  </si>
  <si>
    <t>LE RELAIS DE LA VALLEE</t>
  </si>
  <si>
    <t>LE RICHELIEU</t>
  </si>
  <si>
    <t>LE ROCHER</t>
  </si>
  <si>
    <t>LE ROOF</t>
  </si>
  <si>
    <t>LE SELF FOCH</t>
  </si>
  <si>
    <t>LE SEOUL</t>
  </si>
  <si>
    <t>LE SIRIA</t>
  </si>
  <si>
    <t>LE SPORT'S BAR</t>
  </si>
  <si>
    <t>LE SURYA</t>
  </si>
  <si>
    <t>LE TAMANGO</t>
  </si>
  <si>
    <t>LE TANDA CAFE DU CASINO ROYAL</t>
  </si>
  <si>
    <t>LE TAOM COMPLEXE CHATEAU ROYAL</t>
  </si>
  <si>
    <t>LE TEXAS GRILL</t>
  </si>
  <si>
    <t>LE TOTEM</t>
  </si>
  <si>
    <t xml:space="preserve">LE TY ROCHER </t>
  </si>
  <si>
    <t xml:space="preserve">LE VENUS </t>
  </si>
  <si>
    <t>LE VERTIGO SARL HOT</t>
  </si>
  <si>
    <t>LE ZANZIBAR</t>
  </si>
  <si>
    <t xml:space="preserve">LE 1881 </t>
  </si>
  <si>
    <t>LE 70'S PIZZA (SARL CLUB DES 6)</t>
  </si>
  <si>
    <t>L'EAU VIVE</t>
  </si>
  <si>
    <t>L'EDEN</t>
  </si>
  <si>
    <t>L'EDZEN</t>
  </si>
  <si>
    <t>LEGENDES BAR</t>
  </si>
  <si>
    <t>LEMON BAY SARL</t>
  </si>
  <si>
    <t>L'ENDROIT</t>
  </si>
  <si>
    <t>L'EQUILIBRE (SA STHNC)</t>
  </si>
  <si>
    <t>LES JARDINS DE L'HOTEL DU CENTRE</t>
  </si>
  <si>
    <t>LES VENTS DU SUD SARL</t>
  </si>
  <si>
    <t>LES 3 BE</t>
  </si>
  <si>
    <t>LES 3 BRASSEURS (SARL LA BD)</t>
  </si>
  <si>
    <t xml:space="preserve">LES 3 CHEFS </t>
  </si>
  <si>
    <t>L'ESCAPADE  (SAS ILOT MAITRE )</t>
  </si>
  <si>
    <t>L'ESKIMO</t>
  </si>
  <si>
    <t>L'ESPLANADE</t>
  </si>
  <si>
    <t>L'ESSENTIEL</t>
  </si>
  <si>
    <t>L'EXPRESSO</t>
  </si>
  <si>
    <t>L'HIRONDELLE</t>
  </si>
  <si>
    <t>LIBRE SERVICE THOREL</t>
  </si>
  <si>
    <t>L'INEDIT</t>
  </si>
  <si>
    <t>LITTLE SAIGON</t>
  </si>
  <si>
    <t>L'ORIENTAL KEBAB VDT</t>
  </si>
  <si>
    <t>LYCEE A. ESCOFFIER RESTAURANT D'APPLI CATION</t>
  </si>
  <si>
    <t>MAITAI (SARL)</t>
  </si>
  <si>
    <t>MALECON CAFE</t>
  </si>
  <si>
    <t>MAMA NATURE SARL NESKA</t>
  </si>
  <si>
    <t>MAMMA MIA</t>
  </si>
  <si>
    <t xml:space="preserve">MANGO CAFE </t>
  </si>
  <si>
    <t>MANUIA</t>
  </si>
  <si>
    <t>MARMITE ET TIRE BOUCHON</t>
  </si>
  <si>
    <t>MARY D ENTREPRISE</t>
  </si>
  <si>
    <t>MC DONALD'S</t>
  </si>
  <si>
    <t>MILK BAR DU CHT MAGENTA</t>
  </si>
  <si>
    <t>MINH DUC</t>
  </si>
  <si>
    <t>MINH-CHAU EXPRESS</t>
  </si>
  <si>
    <t>MINUTE SALADE</t>
  </si>
  <si>
    <t>MOJO</t>
  </si>
  <si>
    <t>MV LOUNGE</t>
  </si>
  <si>
    <t>NAKAMAL LE 21</t>
  </si>
  <si>
    <t>NAKAMAL MAN'S PLACE</t>
  </si>
  <si>
    <t>NATHALIE'S BAR (HOTEL LE  BEAURIVAGE SA)</t>
  </si>
  <si>
    <t>NEA BOWLS</t>
  </si>
  <si>
    <t>NEW BANGKOK (UNIVERSAL RESTAURATION)</t>
  </si>
  <si>
    <t>Õ GARDEN</t>
  </si>
  <si>
    <t>O GUSTO</t>
  </si>
  <si>
    <t>O QUAI</t>
  </si>
  <si>
    <t>O'BOUCHER</t>
  </si>
  <si>
    <t>O'FISH &amp; CHIPS</t>
  </si>
  <si>
    <t>ON THE BEACH</t>
  </si>
  <si>
    <t>ONCLE HO</t>
  </si>
  <si>
    <t>O'PECHEUR</t>
  </si>
  <si>
    <t>OPEN'S RICE</t>
  </si>
  <si>
    <t>ORIENT EXPRESS</t>
  </si>
  <si>
    <t>PAPARAZZI</t>
  </si>
  <si>
    <t>PHENIX D'OR</t>
  </si>
  <si>
    <t>PHO ARCADE</t>
  </si>
  <si>
    <t>PICCOLO CAFEE SARL</t>
  </si>
  <si>
    <t>PIZZA &amp; PASTA</t>
  </si>
  <si>
    <t>PLAGES LOISIRS FARE DE L'ILOT CANARD</t>
  </si>
  <si>
    <t>PRESTIGE MARINE</t>
  </si>
  <si>
    <t>PUB DU PACIFIC</t>
  </si>
  <si>
    <t>QUICK ANSE VATA (SODEC SAS)</t>
  </si>
  <si>
    <t>RELAIS KAMERE</t>
  </si>
  <si>
    <t>RESTAURANT D'APPLICATION DE L'ETFPA</t>
  </si>
  <si>
    <t>RESTAURANT LE TEMPS DES AMOURS (SARL COLETTE)</t>
  </si>
  <si>
    <t>RESTAURANT "LE 360" (SDPS SA)</t>
  </si>
  <si>
    <t>RESTAURANT O'BUFFET VATA SARL</t>
  </si>
  <si>
    <t>RESTAURANT SNACK LES DELICES DU COIN</t>
  </si>
  <si>
    <t>RESTAURANT SO</t>
  </si>
  <si>
    <t>RESTAU-SELF STEPHEN</t>
  </si>
  <si>
    <t xml:space="preserve">RIMBA JUICE CAFE </t>
  </si>
  <si>
    <t>SARE AFRICA</t>
  </si>
  <si>
    <t>SARL LOUNGE-MUZZ BAR</t>
  </si>
  <si>
    <t>SARL PATES ET PATES A CHOUX</t>
  </si>
  <si>
    <t>SEL ET POIVRE</t>
  </si>
  <si>
    <t>SHOGUN</t>
  </si>
  <si>
    <t>SNACK ALMA</t>
  </si>
  <si>
    <t>SNACK ANPHY</t>
  </si>
  <si>
    <t>SNACK CAGOULAND</t>
  </si>
  <si>
    <t>SNACK "CAP NORMANDIE"</t>
  </si>
  <si>
    <t>SNACK CENTRALMA</t>
  </si>
  <si>
    <t>SNACK CHEZ ANGEL</t>
  </si>
  <si>
    <t>SNACK CHEZ BERNARD</t>
  </si>
  <si>
    <t>SNACK CHEZ HENRI</t>
  </si>
  <si>
    <t>SNACK CHEZ JORDY</t>
  </si>
  <si>
    <t>SNACK CHEZ NAM</t>
  </si>
  <si>
    <t>SNACK CHEZ NATHAN</t>
  </si>
  <si>
    <t>SNACK CHEZ SIMON</t>
  </si>
  <si>
    <t>SNACK CHEZ TITAUA</t>
  </si>
  <si>
    <t>SNACK DOMINIQUE</t>
  </si>
  <si>
    <t>SNACK DU LYCEE JULES GARNIER (SNACK LA CAFET)</t>
  </si>
  <si>
    <t>SNACK ELINOR</t>
  </si>
  <si>
    <t>SNACK ELISA</t>
  </si>
  <si>
    <t>SNACK ELODIE</t>
  </si>
  <si>
    <t>SNACK FIN VALAB</t>
  </si>
  <si>
    <t>SNACK GRENADINE</t>
  </si>
  <si>
    <t>SNACK JULIE</t>
  </si>
  <si>
    <t>SNACK LA REPUBLIQUE</t>
  </si>
  <si>
    <t>SNACK L'AURORE</t>
  </si>
  <si>
    <t>SNACK LE BOIS DE FER</t>
  </si>
  <si>
    <t>SNACK LE BONSAI</t>
  </si>
  <si>
    <t>SNACK LE BOTTICELLI</t>
  </si>
  <si>
    <t>SNACK LE LOTUS BLEU</t>
  </si>
  <si>
    <t>SNACK LE MUGUET</t>
  </si>
  <si>
    <t>SNACK LE ONCE</t>
  </si>
  <si>
    <t>SNACK "LE 142"</t>
  </si>
  <si>
    <t>SNACK MIKI MIKI</t>
  </si>
  <si>
    <t>SNACK MINA</t>
  </si>
  <si>
    <t>SNACK MISTER KIM</t>
  </si>
  <si>
    <t>SNACK MONTRAVEL</t>
  </si>
  <si>
    <t>SNACK NANCY</t>
  </si>
  <si>
    <t>SNACK NEW CALEDONIA</t>
  </si>
  <si>
    <t>SNACK OSESAME</t>
  </si>
  <si>
    <t>SNACK SABRINA</t>
  </si>
  <si>
    <t>SNACK ULYSSE (PEANUTS E.U.R.L.)</t>
  </si>
  <si>
    <t>SNACK VICTORIO</t>
  </si>
  <si>
    <t>SNACK 21</t>
  </si>
  <si>
    <t>SNC-ATR (LA PIROGUE, L'ESCALE, LE DECK)</t>
  </si>
  <si>
    <t>STONE GRILL</t>
  </si>
  <si>
    <t>SURABAYA</t>
  </si>
  <si>
    <t>SUSHI HANA</t>
  </si>
  <si>
    <t>TANNHAUSER  BRASSERIE</t>
  </si>
  <si>
    <t>TANUKI SUSHI TRAIN</t>
  </si>
  <si>
    <t>TAPAS LAZULI</t>
  </si>
  <si>
    <t>TENNIS CLUB DU MONT COFFYN</t>
  </si>
  <si>
    <t xml:space="preserve">THE BEST CAFE </t>
  </si>
  <si>
    <t xml:space="preserve">THE PIZZA GRILL </t>
  </si>
  <si>
    <t>TIPICO LATINO SARL</t>
  </si>
  <si>
    <t>TORO PLAZA</t>
  </si>
  <si>
    <t>TWISTY POTATOES</t>
  </si>
  <si>
    <t>ULYSSE FRIED CHICKEN</t>
  </si>
  <si>
    <t>VIET LONG</t>
  </si>
  <si>
    <t>WOK &amp; GRILL EXPRESS/D'LYS DE GEORGES</t>
  </si>
  <si>
    <t xml:space="preserve">YAKI GRILL </t>
  </si>
  <si>
    <t>YAN KANG</t>
  </si>
  <si>
    <t>ZAM ZAM</t>
  </si>
  <si>
    <t>ZIO ICE CREAM - SARL MAESTRO</t>
  </si>
  <si>
    <t>SYLVAINE LEMAISTRE LYDIA NAKANRAKARI</t>
  </si>
  <si>
    <t>HOANG HENRI</t>
  </si>
  <si>
    <t>LE PETITCORPS NICOLAS</t>
  </si>
  <si>
    <t>CHUVAND PASCAL</t>
  </si>
  <si>
    <t>NGUYEN HONG DIEP</t>
  </si>
  <si>
    <t>DINH JEAN-PIERRE</t>
  </si>
  <si>
    <t>ANH PHI PHAM ET MME. TA THANH TUYEN</t>
  </si>
  <si>
    <t>GUYENNE AMANDINE</t>
  </si>
  <si>
    <t>WALTER FURIAN ET  PATRICK STRZEMPEK</t>
  </si>
  <si>
    <t>ENRICK CAMPIZANO MME HELENE ANTIPHON</t>
  </si>
  <si>
    <t>THI TAO VU MR JEAN CAILLE</t>
  </si>
  <si>
    <t>NORMAND EMMANUELLE ET JEAN-CHRISTOPHE</t>
  </si>
  <si>
    <t>LEVIONNOIS GABRIEL, DAVID CANO ET JEAN-PHILIPPE FREMONDIERE</t>
  </si>
  <si>
    <t>GOUJON DAMIEN</t>
  </si>
  <si>
    <t>RAOUL HUONG</t>
  </si>
  <si>
    <t>THINH CHARLES</t>
  </si>
  <si>
    <t>CHARLES BRIGITTE</t>
  </si>
  <si>
    <t>PEU BALA</t>
  </si>
  <si>
    <t>ABITBOL AURELIE</t>
  </si>
  <si>
    <t>LEVANQUE BETTY</t>
  </si>
  <si>
    <t>VAN PHAO PILIPPE</t>
  </si>
  <si>
    <t>MARTIN KAREEN JEAN-LOUIS MARTIN</t>
  </si>
  <si>
    <t>YOHANN BONHOMME ET BRUNO CASTETS</t>
  </si>
  <si>
    <t xml:space="preserve">SIMON BRUNO </t>
  </si>
  <si>
    <t>DA HUA CHEN, JEROMME TRINNE MME XIAN MEI LONG</t>
  </si>
  <si>
    <t>JOUSSEAU JEAN-JACQUES</t>
  </si>
  <si>
    <t>DOLBEAU GAEL</t>
  </si>
  <si>
    <t>QUACH PHILIPPE</t>
  </si>
  <si>
    <t xml:space="preserve">EVA GAUDIBERT ET FABIEN RIMMERMANN ET DANIEL LARRONDE </t>
  </si>
  <si>
    <t>CHRISTINE TRUVANT ET JULIEN QUACH</t>
  </si>
  <si>
    <t>EVA ET MR FABIEN RIMMERMANN ET MR DANIEL LARRONDE</t>
  </si>
  <si>
    <t>TRIN VERONIQUE</t>
  </si>
  <si>
    <t>CALLIGARIS ENIK</t>
  </si>
  <si>
    <t>CIPRIANI   PIERANDREA ET MONICA</t>
  </si>
  <si>
    <t>DRISS VANESSA</t>
  </si>
  <si>
    <t>ROUSSEAU WILLIAM</t>
  </si>
  <si>
    <t>RAGUE SIMONE</t>
  </si>
  <si>
    <t>DOAN HELENE</t>
  </si>
  <si>
    <t>HA TUYET LAN</t>
  </si>
  <si>
    <t>TECHER MARIE LAURE</t>
  </si>
  <si>
    <t>NGUYEN HUU DUNG null</t>
  </si>
  <si>
    <t>SUMARSINI D'ALBA ET MLLE SANDRINE D'ALBA</t>
  </si>
  <si>
    <t>DINATO OSCAR</t>
  </si>
  <si>
    <t>GUERIN CHRISTOPHE</t>
  </si>
  <si>
    <t>PROTHIN ALAIN</t>
  </si>
  <si>
    <t>DESPRATS VERONIQUE</t>
  </si>
  <si>
    <t>SOPHIE ZHANG ET JOSEPHINE LAW</t>
  </si>
  <si>
    <t>HICKSON WALTER</t>
  </si>
  <si>
    <t>ACRAMEL CHRISTOPHE</t>
  </si>
  <si>
    <t>JEANNEAU ERIC</t>
  </si>
  <si>
    <t>LECRAS PRISCILLE</t>
  </si>
  <si>
    <t>SANCHEZ GUY</t>
  </si>
  <si>
    <t>LE PRINCIPAL null</t>
  </si>
  <si>
    <t>TRAN LINE</t>
  </si>
  <si>
    <t>TERRAL CHRISTOPHE ET ANI TERRAL</t>
  </si>
  <si>
    <t>SCHWALD JACQUES</t>
  </si>
  <si>
    <t>THI THUY YEN LE VAN LUC LE</t>
  </si>
  <si>
    <t>LONG JUAN NICOLAS</t>
  </si>
  <si>
    <t>JEAN-MICHEL DALMASSO ET  LAETITIA DALMASSO</t>
  </si>
  <si>
    <t>ANTON EMMANUEL</t>
  </si>
  <si>
    <t>SYLVIE TRAN  ET ANGELE MAHE</t>
  </si>
  <si>
    <t>CARDEILHAC JEAN-CHRISTOPHE</t>
  </si>
  <si>
    <t>EL KARMA FATNA</t>
  </si>
  <si>
    <t>ROSSET PATRICK ET MR COCO TONY</t>
  </si>
  <si>
    <t>DESTANDAU SEBASTIEN</t>
  </si>
  <si>
    <t>FABRICE LECOMTE ET MME PATRICIA LECOMTE MME MERYEME FOCHI</t>
  </si>
  <si>
    <t>PAULAUD JOSIANE</t>
  </si>
  <si>
    <t>JEAN-MICHEL CROS ET PIERRE-YVES CROS</t>
  </si>
  <si>
    <t>GUERIN STEVE</t>
  </si>
  <si>
    <t>RUAN  VINCENT</t>
  </si>
  <si>
    <t>N'GUELA  EVELINE</t>
  </si>
  <si>
    <t>MAX ROUILLON null</t>
  </si>
  <si>
    <t>PHAM THI HOANG SA</t>
  </si>
  <si>
    <t>HOANG RICHARD</t>
  </si>
  <si>
    <t>PETIT FRANCOIS</t>
  </si>
  <si>
    <t>MARTINEZ ROMUALD ET ROBERT</t>
  </si>
  <si>
    <t>NONPAIN ISABELLE</t>
  </si>
  <si>
    <t>JEANDOT GILBERT</t>
  </si>
  <si>
    <t>MICHAUD DOMINIQUE</t>
  </si>
  <si>
    <t>TIROUGNANASAMMANDAMOURTY NALINA</t>
  </si>
  <si>
    <t>DANIEL LEON</t>
  </si>
  <si>
    <t>CHASSOT MAXIME</t>
  </si>
  <si>
    <t>FAVARD EMMANUELLE</t>
  </si>
  <si>
    <t>YANG ZONG ET HAI LIN</t>
  </si>
  <si>
    <t>PATRICK AMORY MME LE THUYEN AMORY</t>
  </si>
  <si>
    <t>DECHAINEUX ROGER</t>
  </si>
  <si>
    <t>NGUYEN  FREDERIC</t>
  </si>
  <si>
    <t xml:space="preserve">PHILIPPE MASSON, OCKY ARDIANSYAH MASSON HARFIDZ RIZKIAT ET MME YAYAH MASSON </t>
  </si>
  <si>
    <t>PATRICK GOMEZ ET MME LINDA HANNEQUIN</t>
  </si>
  <si>
    <t>MUSSO MARC &amp; MALLET GILLES &amp; DEROIN JEAN LUC</t>
  </si>
  <si>
    <t>ROMANELLI SERGE</t>
  </si>
  <si>
    <t>PASQUINI KARINE ET MR HIRRET JEROME</t>
  </si>
  <si>
    <t>SERGE LAYEC , LAURENT MONTFORTE ET MME LAURENCE WATTECAMPS</t>
  </si>
  <si>
    <t>THI MAI TRINH GENREAU  ET CHRISTINE AUGER</t>
  </si>
  <si>
    <t>CUENET JEAN-PIERRE</t>
  </si>
  <si>
    <t>FREDERIC SENECHAL ET SEBASTIEN DUJARDIN</t>
  </si>
  <si>
    <t>FURIAN WALTER</t>
  </si>
  <si>
    <t>LONG  NICOLAS ET JACQUES</t>
  </si>
  <si>
    <t>COINTAT CAROLE  null</t>
  </si>
  <si>
    <t>AMANDINE BUI DUYET AMELIE TRAN</t>
  </si>
  <si>
    <t>YVONICK DAVID ET DAVID DENOUAL MME CHRISTELLE FERRANT</t>
  </si>
  <si>
    <t>KENNETH YUEN KUEN CHEUNG</t>
  </si>
  <si>
    <t>PEAN MARYLINE</t>
  </si>
  <si>
    <t>GUICHARD LAURENT</t>
  </si>
  <si>
    <t>SEBASTIEN LOHIER null</t>
  </si>
  <si>
    <t>N'GUYEN SYLVIE</t>
  </si>
  <si>
    <t>ETTWILLER PHILIPPE</t>
  </si>
  <si>
    <t>UREGEI HENRIETTE MR UDRE ANDRE</t>
  </si>
  <si>
    <t>JOSSE ALAIN  VANDEPUTE NICOLAS</t>
  </si>
  <si>
    <t>GEORGES PASCAL</t>
  </si>
  <si>
    <t>DALVERNY YASYA</t>
  </si>
  <si>
    <t>LOUYOT FABRICE</t>
  </si>
  <si>
    <t>DJUROVIC SENADA</t>
  </si>
  <si>
    <t>BOISUMEAU JEREMY</t>
  </si>
  <si>
    <t>PIERRE-YVES GRAIN DENIS RENOU</t>
  </si>
  <si>
    <t>JEAN-FRANCOIS SANTINI ET ERIC VIALATTE MME ISABELLE SANTINI</t>
  </si>
  <si>
    <t>PATRICK ROSSET HERVE MATRINGE</t>
  </si>
  <si>
    <t>BERNARD CHRISTIAN</t>
  </si>
  <si>
    <t>CAMPOS GOYET KATIA</t>
  </si>
  <si>
    <t>FERRI ROMAIN</t>
  </si>
  <si>
    <t>COL null</t>
  </si>
  <si>
    <t>KALINOWSKI PETER</t>
  </si>
  <si>
    <t>HAZELZET YORICK</t>
  </si>
  <si>
    <t>DUMONT GILLES</t>
  </si>
  <si>
    <t>VALERIE DEMARE ET PASCALE DALLOSSO</t>
  </si>
  <si>
    <t>HUANG WEI CHANG</t>
  </si>
  <si>
    <t>DAUMONT ANNA</t>
  </si>
  <si>
    <t>OLIVIER LEBLOND ET  FABRICE DUMONT</t>
  </si>
  <si>
    <t>MADALENO NICOLAS</t>
  </si>
  <si>
    <t>DRISS KEVIN</t>
  </si>
  <si>
    <t>XU YAO JUN</t>
  </si>
  <si>
    <t>TRAM KIM OANH</t>
  </si>
  <si>
    <t>NGUYEN KHANH ET NGUYEN TAMAKI MME NGUYEN CUONG</t>
  </si>
  <si>
    <t>VALBERG LISETTE</t>
  </si>
  <si>
    <t>JEAN-PIERRE CUENET ET DOMINIQUE PHAM</t>
  </si>
  <si>
    <t>HENRY MICHEL</t>
  </si>
  <si>
    <t>LAURENT TRAN VAN ET MME THI THUY NGOC TRAN VAN</t>
  </si>
  <si>
    <t>LELGOUARCH GERMAIN</t>
  </si>
  <si>
    <t>CARDIN PATRICK</t>
  </si>
  <si>
    <t>CHAN YUNE CHAO</t>
  </si>
  <si>
    <t>JEAN MICHEL PARC MME CAROLE MIRETTI</t>
  </si>
  <si>
    <t>LAO RICHARD</t>
  </si>
  <si>
    <t>MATHELON CHRISTIAN</t>
  </si>
  <si>
    <t>CHEN ALEXANDRE</t>
  </si>
  <si>
    <t>CIONE CAROLE JEAN-PHILIPPE JULIE CATHERINE FROUX ELSYE GALINIE</t>
  </si>
  <si>
    <t>MONDESERT-BARBOT MARTIN</t>
  </si>
  <si>
    <t>GUIRAUD YANNICK</t>
  </si>
  <si>
    <t>CHARDON NICOLAS</t>
  </si>
  <si>
    <t>PHILIPPE FROLLA M.LORENTE JEAN MARC</t>
  </si>
  <si>
    <t>JACQUET JEANNE ET MR JACQUET ALAIN</t>
  </si>
  <si>
    <t>CAUNE ROBERT</t>
  </si>
  <si>
    <t>DAO KIM TAM null</t>
  </si>
  <si>
    <t>NORIS JOSE</t>
  </si>
  <si>
    <t>NGUYEN THI THU THUY</t>
  </si>
  <si>
    <t>YOON IN RAN</t>
  </si>
  <si>
    <t>MONTES ANTOINE ET MME GOMEZ ROSA</t>
  </si>
  <si>
    <t>DECHAINEUX ROGER GEORGES</t>
  </si>
  <si>
    <t>TIROU-GRANIER NALINA</t>
  </si>
  <si>
    <t>ASAN AMINA</t>
  </si>
  <si>
    <t>LAFLEUR PASCAL</t>
  </si>
  <si>
    <t>LAYEC SERGE              &amp; ROBIN JEAN NOIL</t>
  </si>
  <si>
    <t xml:space="preserve">CENERINO MARIE LINE </t>
  </si>
  <si>
    <t>YE ALINE</t>
  </si>
  <si>
    <t>GOMEZ  THIERRY</t>
  </si>
  <si>
    <t>CARDARELLY LOUISE</t>
  </si>
  <si>
    <t xml:space="preserve">DEBRAN CHRISTIAN </t>
  </si>
  <si>
    <t>RAINOUARD SANDRINE</t>
  </si>
  <si>
    <t>ILBOUDO JEANNE D'ARC</t>
  </si>
  <si>
    <t>VIDEAULT VALERIE</t>
  </si>
  <si>
    <t>JACQUIER ET CHOUX LAETICIA ET GAEL</t>
  </si>
  <si>
    <t>GARAUD PASCALE</t>
  </si>
  <si>
    <t>SEAH JENNIFER</t>
  </si>
  <si>
    <t>DELEVAUX VAIK</t>
  </si>
  <si>
    <t>PERCHARD JOHAN</t>
  </si>
  <si>
    <t>CUENET JEAN PIERRE</t>
  </si>
  <si>
    <t>CHRISTOPHE LANGE ET OLIVIER POLIZZI</t>
  </si>
  <si>
    <t>LE VAN LUC</t>
  </si>
  <si>
    <t>TRUVANT CHRISTOPHE MME CHRISTINE TRUVANT</t>
  </si>
  <si>
    <t>CHASSAING FABRICE</t>
  </si>
  <si>
    <t>DOTRANE THI MAI HUONG LINDA</t>
  </si>
  <si>
    <t>NGUYEN THI DUNG VALERIE</t>
  </si>
  <si>
    <t>OENEM CICIK ET  JAMAIN WULAN</t>
  </si>
  <si>
    <t>STEPHANE BARRIERE  ET DAVID GONNEHAUT</t>
  </si>
  <si>
    <t>DANG HAI TRUONG</t>
  </si>
  <si>
    <t>LABIDI HOSNI</t>
  </si>
  <si>
    <t>RUELLAN NICOLAS</t>
  </si>
  <si>
    <t>PHAM RICHARD</t>
  </si>
  <si>
    <t>HIRRET  JEROME ET ANTHONY</t>
  </si>
  <si>
    <t>JENNIFER MOUHICA ET  EMMANUELLE MARTIN</t>
  </si>
  <si>
    <t>GUISEPPE BECUGNA</t>
  </si>
  <si>
    <t>SCUSSEL  EVELYNE ET YVES</t>
  </si>
  <si>
    <t>ELEONORE TEFAATAU ET NADAV,YAIR ET TRISTAN GALONCKI</t>
  </si>
  <si>
    <t>SERGE LAYEC ET NICOLAS MEDAVIT</t>
  </si>
  <si>
    <t>CELINE HELMY ET SYLVIE HELMY PATRICK HELMY</t>
  </si>
  <si>
    <t>LAFLEUR PATRICK</t>
  </si>
  <si>
    <t>BUI DUC THANH null</t>
  </si>
  <si>
    <t>THI HANG NGUYEN</t>
  </si>
  <si>
    <t>BRECARD NGOC-NHUNG</t>
  </si>
  <si>
    <t>POIRIER CEDRIC</t>
  </si>
  <si>
    <t>MAVIET JEAN-NOEL</t>
  </si>
  <si>
    <t>DELEVAUX VAIK DELEVAUX ERIC</t>
  </si>
  <si>
    <t>DAM LUIGIA</t>
  </si>
  <si>
    <t>CROMBEZ CLAUDE</t>
  </si>
  <si>
    <t>CHATENAY LAURENT</t>
  </si>
  <si>
    <t>BOUAITA LAURE</t>
  </si>
  <si>
    <t>LAI LUC THAP</t>
  </si>
  <si>
    <t>DAVID DA COSTA DUARTE ET TERENCE SONG</t>
  </si>
  <si>
    <t>SALVATORE ARE null</t>
  </si>
  <si>
    <t>JEANNE NGUYEN ET M. JOEL PIGELET</t>
  </si>
  <si>
    <t>FRANCK SINICO ET CLAUDE BERNARDIN</t>
  </si>
  <si>
    <t>PELEN CHRISTIAN</t>
  </si>
  <si>
    <t>LEON ANNIE</t>
  </si>
  <si>
    <t>HUYNH VALENTIN HUYNH HELENE</t>
  </si>
  <si>
    <t xml:space="preserve">GOMEZ PATRICK </t>
  </si>
  <si>
    <t>COUX ALPHONSE &amp; BRUNO</t>
  </si>
  <si>
    <t>NGUYEN PASCAL</t>
  </si>
  <si>
    <t>NATHALIE CASANO MR JEAN-MARC CASANO</t>
  </si>
  <si>
    <t>ROSSIGNOL THIERRY</t>
  </si>
  <si>
    <t>PANTALONI JEROME</t>
  </si>
  <si>
    <t>MONIKA PASCA null</t>
  </si>
  <si>
    <t>SIMON BRUNO</t>
  </si>
  <si>
    <t>FOULIGNY MARIETTE</t>
  </si>
  <si>
    <t>GALLEGOS CHRISTIAN</t>
  </si>
  <si>
    <t>DECHAINEUX R.GEORGE</t>
  </si>
  <si>
    <t>HERMONDO LOTAUT FRANCK DENIZART</t>
  </si>
  <si>
    <t>DINH MICHELLE</t>
  </si>
  <si>
    <t>HILLAL SAMIR MRANI NASSIM</t>
  </si>
  <si>
    <t>NGUYEN THAN DUC ERIC</t>
  </si>
  <si>
    <t>YOLANDE  FABRE</t>
  </si>
  <si>
    <t>PULPITO JEANETTE</t>
  </si>
  <si>
    <t>NADINE PAGNON ET MR FREDERIC JOLY</t>
  </si>
  <si>
    <t>MARSOEP PATRICIA</t>
  </si>
  <si>
    <t>TOMIYAMA NOBORU</t>
  </si>
  <si>
    <t>JIN KUI FAN, SHE DI LI ET MME PING FAN</t>
  </si>
  <si>
    <t>PHAM JACQUELINE</t>
  </si>
  <si>
    <t>LE FORESTIER MARJORIE</t>
  </si>
  <si>
    <t>LAMAIRE ANNICK</t>
  </si>
  <si>
    <t>N'GUYEN THI MINH THUY</t>
  </si>
  <si>
    <t>ANGELIQUE  REUILLARD</t>
  </si>
  <si>
    <t>TU THI DONG null</t>
  </si>
  <si>
    <t>TRAN THANH HOA SOPHIE</t>
  </si>
  <si>
    <t>SIRET CLAUDE</t>
  </si>
  <si>
    <t>SADIMOEN SAPAN ET MME WAGIO RENEE</t>
  </si>
  <si>
    <t>LUO SIMON</t>
  </si>
  <si>
    <t>MOETAUA SANDRA</t>
  </si>
  <si>
    <t>DAO HUNG PHI</t>
  </si>
  <si>
    <t>LE PRESIDENT null</t>
  </si>
  <si>
    <t>TRANIER PATRICK</t>
  </si>
  <si>
    <t>MODENA MICKAEL</t>
  </si>
  <si>
    <t>BUI VAN XUAN</t>
  </si>
  <si>
    <t>ZHANG SOPHIE  MRS CHEN JINRUI ET JIANG WENHUI</t>
  </si>
  <si>
    <t>DANG VAN LY</t>
  </si>
  <si>
    <t>ALEXANDRA N'GUYEN ET MME STEPHANIE N'GUYEN</t>
  </si>
  <si>
    <t>HUANG CHUNRONG</t>
  </si>
  <si>
    <t>ETTY ALEXANDRA ET  MR PETOLAT SERGE</t>
  </si>
  <si>
    <t>VELAYOUDON ELISABETH</t>
  </si>
  <si>
    <t>NGUYEN DAVID</t>
  </si>
  <si>
    <t>TRAN GILBERT THE DUNG</t>
  </si>
  <si>
    <t>GENREAU THI MAI TRINH  ET     MR LE THANH HAI</t>
  </si>
  <si>
    <t>WU ZONG NENG</t>
  </si>
  <si>
    <t>APARISI CECILIA</t>
  </si>
  <si>
    <t>JANURA DAVID</t>
  </si>
  <si>
    <t>GAETAN KOHUEINUI ET MME DELPHINE TAEREA</t>
  </si>
  <si>
    <t>NGUYEN THI LOAN</t>
  </si>
  <si>
    <t>VU KIM HUY RICHARD</t>
  </si>
  <si>
    <t>TRAN SYLVIE</t>
  </si>
  <si>
    <t>LAI NGOC QUANG</t>
  </si>
  <si>
    <t>NGUYEN THI HANH</t>
  </si>
  <si>
    <t>LUCONTHE NICOLE</t>
  </si>
  <si>
    <t>HONG HENRY</t>
  </si>
  <si>
    <t>ITO YANNI</t>
  </si>
  <si>
    <t>TRAN JEAN-PIERRE</t>
  </si>
  <si>
    <t>CLEMENT MARGUERITE</t>
  </si>
  <si>
    <t>CLAVEROTTE PHILIPPE</t>
  </si>
  <si>
    <t xml:space="preserve"> NICOLAS VANDEPUTTE ALAIN JOSSE </t>
  </si>
  <si>
    <t>POEDJIONO YULAEKAH</t>
  </si>
  <si>
    <t>CHATELAIN MATHIEU</t>
  </si>
  <si>
    <t>LAGE KLAUS</t>
  </si>
  <si>
    <t>WATANABE KOSHI</t>
  </si>
  <si>
    <t>PARTRIDGE WILLIAM</t>
  </si>
  <si>
    <t>DUMORTIER DOMINIQUE</t>
  </si>
  <si>
    <t>GUILLERMO TREDICCE ET JENIFER MAILLET MME MARIE AGOURERE MR ANTHONY POMERLEAU</t>
  </si>
  <si>
    <t>ASTRUC DOMINIQUE</t>
  </si>
  <si>
    <t>MOUZA NORDINE</t>
  </si>
  <si>
    <t>ITO  YANNI</t>
  </si>
  <si>
    <t>HUONG DOVANT ET MR JOSEPH DOVANT</t>
  </si>
  <si>
    <t>FREDERIC QUACH ET DAMIEN GOUJON</t>
  </si>
  <si>
    <t>PULPITO JEANNETTE</t>
  </si>
  <si>
    <t>LIANG HUANG YAN FEI</t>
  </si>
  <si>
    <t>TRAN LYNDA</t>
  </si>
  <si>
    <t>BEGHAIN CHRISTINA</t>
  </si>
  <si>
    <t>43 ROUTE DE LA BAIE DES DAMES</t>
  </si>
  <si>
    <t>59 RUE FERNAND FOREST, DUCOS</t>
  </si>
  <si>
    <t>GALERIE PALM BEACH - ANSE VATA</t>
  </si>
  <si>
    <t>RUE MAX FROUIN</t>
  </si>
  <si>
    <t>15 RUE AUGUSTE BRUN QUARTIER LATIN NOUMEA</t>
  </si>
  <si>
    <t>277 BIS, RUE JACQUES IEKAWE - PK5</t>
  </si>
  <si>
    <t>2, RUE DU CAPITAINE DESMIER</t>
  </si>
  <si>
    <t>30 RUE DUQUESNE QUARTIER LATIN</t>
  </si>
  <si>
    <t>24, RUE D'AUSTERLITZ (ANATOLE FRANCE CENTRE COMM. NOUMEA C.VILLE)</t>
  </si>
  <si>
    <t>63  RUE GEORGES CLEMENCEAU</t>
  </si>
  <si>
    <t>8 AVENUE DES FRERES CARCOPINO</t>
  </si>
  <si>
    <t>RUE JEAN JAURES- PLACE DES COCOTIERS</t>
  </si>
  <si>
    <t>21 RUE GENERAL MANGIN CENTRE VILLE</t>
  </si>
  <si>
    <t>4, RUE DU COLONEL DRIANT 98800 NOUMEA</t>
  </si>
  <si>
    <t>null</t>
  </si>
  <si>
    <t>GALERIE BALLANDE, 21-23 RUE DE L' ALMA QUARTIER ALMA NOUMEA</t>
  </si>
  <si>
    <t>SQUATT DE NOUVILLE</t>
  </si>
  <si>
    <t>30 ROUTE DE LA BAIE DES DAMES</t>
  </si>
  <si>
    <t>20, RUE E. PORCHERON</t>
  </si>
  <si>
    <t>3 RUE DES ACCORDS DE MATIGNON</t>
  </si>
  <si>
    <t>15 RUE DE SEBASTOPOL</t>
  </si>
  <si>
    <t>LOCAL N°18 35 PROMENADE ROGER LAROQUE</t>
  </si>
  <si>
    <t>41 ROUTE DE LA BAIE DES DAMES</t>
  </si>
  <si>
    <t>55 RUE DE SEBASTOPOL</t>
  </si>
  <si>
    <t>33 PROMENADE ROGER LAROQUE</t>
  </si>
  <si>
    <t>33, BIS RUE DE L'ALMA</t>
  </si>
  <si>
    <t>12, RUE D'AUSTERLITZ</t>
  </si>
  <si>
    <t>119 PROMENADE ROGER LAROQUE ANSE VATA</t>
  </si>
  <si>
    <t>17 RUE DE LA SOMME CENTRE VILLE 98800 NOUMEA</t>
  </si>
  <si>
    <t>35 AVENUE FOCH, LE VILLAGE, CENTRE VILLE</t>
  </si>
  <si>
    <t>CENTRE CULTUREL JEAN-MARIE TJIBAOU</t>
  </si>
  <si>
    <t>33 RUE EDOUARD UNGER 2EM VALLEE DU TIR</t>
  </si>
  <si>
    <t>113, ROUTE DE L'ANSE VATA</t>
  </si>
  <si>
    <t>59 ROUTE DE LA BAIE DES DAMES DUCOS</t>
  </si>
  <si>
    <t>ROUTE DES ARTIFICES</t>
  </si>
  <si>
    <t>CENTRE COMMERCIAL RIVIERE SALEE 98806 NEA CEDEX</t>
  </si>
  <si>
    <t>2 RUE DE CLEMENCEAU CENTRE VILLE</t>
  </si>
  <si>
    <t>23 ROUTE DE LA BAIE DES DAMES DUCOS</t>
  </si>
  <si>
    <t>RESIDENCE LA FREGATE BATIMENT C 22 RUE EDOUARD UNGER NOUMEA</t>
  </si>
  <si>
    <t>38 RUE DE LA SOMME CENTRE VILLE 98800 NOUMEA</t>
  </si>
  <si>
    <t>LOT 341 ANGLE DES RUES FOREST ET EIFFEL  DUCOS  NOUMEA</t>
  </si>
  <si>
    <t>13, RUE PORCHERON - QUARTIER LATIN</t>
  </si>
  <si>
    <t>15 RUE AUGUSTE BRUN QUARTIER LATIN</t>
  </si>
  <si>
    <t>40 RUE FELIX BOUTIN KAMERE</t>
  </si>
  <si>
    <t>1 RUE CARLO LEONI MONTAGNE COUPEE 2EME VALLEE DU TIR</t>
  </si>
  <si>
    <t>19, ANGLE DES RUES AUSTERLITZ ET SOMME</t>
  </si>
  <si>
    <t>18, RUE DE LA SOMME</t>
  </si>
  <si>
    <t>35, AVENUE DU MARECHAL FOCH, IMMEUBLE LE VILLAGE</t>
  </si>
  <si>
    <t>1 PROMENADE PIERRE VERNIER</t>
  </si>
  <si>
    <t>57 RUE TARAGNAT PROLONGEE SAINTE- MARIE</t>
  </si>
  <si>
    <t>5 ROUTE JULES GARNIER, BAIE DE L'ORPHELINAT</t>
  </si>
  <si>
    <t>34 RUE ROLLY</t>
  </si>
  <si>
    <t>9, RUE DE LIEGE - VALLEE DES COLONS</t>
  </si>
  <si>
    <t>10, RUE JULES GARNIER - GALERIE PORT PLAISANCE</t>
  </si>
  <si>
    <t>CHT GASTON BOURRET 7 AVENUE PAUL DOUMER</t>
  </si>
  <si>
    <t>30 ROUTE DE LA BAIE DES DAMES "LE CENTRE" A DUCOS</t>
  </si>
  <si>
    <t>3, RUE TABOU</t>
  </si>
  <si>
    <t>13 ROUTE DU PORT DESPOINTES</t>
  </si>
  <si>
    <t>60 RUE FELIX BROCHE  HAUT-MAGENTA</t>
  </si>
  <si>
    <t>1 RUE DU MARECHAL LECLERC</t>
  </si>
  <si>
    <t>10 RUE KATAOUI, IL NOU</t>
  </si>
  <si>
    <t>143 ROUTE DE L'ANSE VATA</t>
  </si>
  <si>
    <t>10 RUE JULES GARNIER, PORT PLAISANCE</t>
  </si>
  <si>
    <t>COMPLEXE GOYETCHE ANGLE DES RUES COLNETT ET SAUVAN - MOTOR POOL</t>
  </si>
  <si>
    <t>20 RUE JULES FERRY</t>
  </si>
  <si>
    <t>29 RUE DUSQUESNE QUARTIER LATIN 98800 NOUMEA</t>
  </si>
  <si>
    <t>AERODROME DE MAGENTA</t>
  </si>
  <si>
    <t xml:space="preserve">42 RUE DE LA REPUBLIQUE </t>
  </si>
  <si>
    <t>58 RUE DE LA VICTOIRE</t>
  </si>
  <si>
    <t>29 RUE TARAGNAT VALLEE DES COLONS</t>
  </si>
  <si>
    <t>59 PROMENADE ROGER LAROQUE- IMMEUBLE LE COMMODORE</t>
  </si>
  <si>
    <t>28 RUE D'AUSTERLITZ CENTRE VILLE NOUMEA</t>
  </si>
  <si>
    <t>79 , AVENUE  DU MARECHAL FOCH</t>
  </si>
  <si>
    <t>119,  PROMENADE R. LAROQUE - ANSE VATA</t>
  </si>
  <si>
    <t>20 RUE DU GENERAL MANGIN GALERIE LA PASSAGE CENTRE VILLE</t>
  </si>
  <si>
    <t>14 RUE COLONEL DRIANT CENTRE VILLE</t>
  </si>
  <si>
    <t>10, RUE A. BRUN - QUARTIER LATIN</t>
  </si>
  <si>
    <t>7 PROMENADE PIERRE VERNIER POINTE MAGNIN</t>
  </si>
  <si>
    <t>22, RUE JULES FERRY - LOT N°1</t>
  </si>
  <si>
    <t>37 RUE DU VERDUM</t>
  </si>
  <si>
    <t>25, RUE DE VERDUN - CENTRE VILLE</t>
  </si>
  <si>
    <t>5 PROMENADE PIERRE VERNIER</t>
  </si>
  <si>
    <t>53 AVENUE BONAPARTE CENTRE COMMERCIAL DE RIVIERE-SALEE</t>
  </si>
  <si>
    <t>137 AVENUE KOENING</t>
  </si>
  <si>
    <t>35 PROMENADE ROGER LAROQUE</t>
  </si>
  <si>
    <t>FERME DU NORD - KUENDU BEACH RESORT - ILE NOU</t>
  </si>
  <si>
    <t>5 RUE DOCTEUR GUEGAN QUARTIER LATIN</t>
  </si>
  <si>
    <t>6 ROUTE DU PORT DESPOINTES FAUBOURG BLANCHOT</t>
  </si>
  <si>
    <t>33 PROMENADE ROGER LAROQUE - BAIE DES CITRONS</t>
  </si>
  <si>
    <t>134, PROMENADE ROGER LAROQUE - ANSE VATA</t>
  </si>
  <si>
    <t>50 RUE GEORGES CLEMENCEAU</t>
  </si>
  <si>
    <t>15 RUE JULES GARNIER VALLON DU GAZ</t>
  </si>
  <si>
    <t>13, RUE DU DOCTEUR GUEGAN</t>
  </si>
  <si>
    <t>2 RUE DU GOUVERNEUR SAUTOT, CENTRE VILLE</t>
  </si>
  <si>
    <t>ROCHER A LA VOILE ANSE VATA</t>
  </si>
  <si>
    <t>5, RUE ANGE BERLIOZ - TRIANON</t>
  </si>
  <si>
    <t>153 ROUTE DE L'ANSE VATA</t>
  </si>
  <si>
    <t>157 RUE AUGUSTE BENEBIG MAGENTA</t>
  </si>
  <si>
    <t>5 PROMENADE ROGER LAROQUE BAIE DES CITRONS</t>
  </si>
  <si>
    <t>POINTE DONIAMBO</t>
  </si>
  <si>
    <t>PROMENADE ROGER LAROQUE COMPLEXE DE LA BAIE DES CITRONS</t>
  </si>
  <si>
    <t>15 RUE DE SEBASTOPOL CENTRE VILLE</t>
  </si>
  <si>
    <t>95 AVENUE DU GENERAL DE GAULLE</t>
  </si>
  <si>
    <t>8, RUE JULES GARNIER BAIE DES PECHEURS</t>
  </si>
  <si>
    <t>30 ROUTE DE LA BAIE DES DAMES "LE CENTRE" DUCOS</t>
  </si>
  <si>
    <t>59 BIS RUE DE SEBASTOPOL</t>
  </si>
  <si>
    <t>22, RUE JULES FERRY - LOT N°4</t>
  </si>
  <si>
    <t>17 RUE GALLIENI</t>
  </si>
  <si>
    <t>19 RUE CHANRION LOGICOOP</t>
  </si>
  <si>
    <t>91 RUE HERZOG - STADE DE MAGENTA</t>
  </si>
  <si>
    <t>32, RUE DE LA REPUBLIQUE</t>
  </si>
  <si>
    <t>27 PROMENADE ROGER LAROQUE</t>
  </si>
  <si>
    <t>3 AVENUE MICHEL ANGE MOTOR POOL</t>
  </si>
  <si>
    <t>9, RUE ANATOLE FRANCE CENTRE VILLE SQUARE OLRY PLACE DES COCOTIERS</t>
  </si>
  <si>
    <t>45 BIS, ROUTE DU PORT DESPOINTES</t>
  </si>
  <si>
    <t>27, PROMENADE ROGER LAROQUE CENTRE COMMERCIAL DE LA BAIE DES CITRONS</t>
  </si>
  <si>
    <t>4 RUE FERNAND LEGRAS - BAIE DES CITRONS</t>
  </si>
  <si>
    <t xml:space="preserve">14 RUE LOUIS BLERIOT </t>
  </si>
  <si>
    <t>27 PROMENADE ROGER LAROQUE ANSE VATA</t>
  </si>
  <si>
    <t>5 RUE JULES FERRY CENTRE VILLE</t>
  </si>
  <si>
    <t>5 BIS RUE ADOLPHE BARRAU PORT DU SUD MARINA</t>
  </si>
  <si>
    <t>4 RUE DE LA FREGATE NIVOSE, PORT MOSELLE</t>
  </si>
  <si>
    <t>TENNIS CLUB DU RECEIVING 1 RUE KOLLEN</t>
  </si>
  <si>
    <t>GALERIE LA PROMENADE ANSE VATA</t>
  </si>
  <si>
    <t>9 RUE DU PORT DESPOINTES FAUBOURG BLANCHOT</t>
  </si>
  <si>
    <t>5 PROMENADE PIERRE VERNIER POINTE MAGNIN</t>
  </si>
  <si>
    <t>4, RUE DES FRERES LUMIERE - DUCOS</t>
  </si>
  <si>
    <t>17 RUE LOUIS BLERIOT</t>
  </si>
  <si>
    <t>19 RUE GEORGES CLEMENCEAU</t>
  </si>
  <si>
    <t>133 AVENUE KOENING PK7</t>
  </si>
  <si>
    <t>2, RUE COLNETT MOTOR POOL</t>
  </si>
  <si>
    <t>11, RUE BERTHELOT - 2EME VDT</t>
  </si>
  <si>
    <t>PROMENADE ROGER LAROQUE, ANSE VATA</t>
  </si>
  <si>
    <t>RUE DU GENERAL MANGIN- CENTRE COMMERCIAL DE NOUMEA</t>
  </si>
  <si>
    <t>27 BIS AVENUE DU MARECHAL FOCH</t>
  </si>
  <si>
    <t>58 PROMENADE ROGER LAROQUE</t>
  </si>
  <si>
    <t>1 RUE DE SEBASTOPOL</t>
  </si>
  <si>
    <t>32 RUE DE VERDUN CENTRE VILLE</t>
  </si>
  <si>
    <t>2 AVENUE JAMES COOK, ROUTE DE NOUVILLE</t>
  </si>
  <si>
    <t>149 ROUTE DE L'ANSE VATA</t>
  </si>
  <si>
    <t>47, RUE ROGER GERVOLINO</t>
  </si>
  <si>
    <t>24 RUE GABRIEL LAROQUE - VAL PLAISANCE 98800 NOUMEA</t>
  </si>
  <si>
    <t>71 RUE DE L'ANSE VATA</t>
  </si>
  <si>
    <t>25 RUE DE SEBASTOPOL</t>
  </si>
  <si>
    <t>16 RUE BOUGAINVILLE FAUBOURG BLANCHOT</t>
  </si>
  <si>
    <t>LOT N°8   27 RUE GEORGETTE MOURIN YAHOUE</t>
  </si>
  <si>
    <t>62 RUE PATRICE NIELLY KAMERE</t>
  </si>
  <si>
    <t>144 PROMENADE ROGER LAROQUE</t>
  </si>
  <si>
    <t>CENTRE EQUESTRE DE LA GOURMETTE</t>
  </si>
  <si>
    <t>2 RUE GEORGES GUYNEMER</t>
  </si>
  <si>
    <t>RECIF TAMANOU DERRIERE L'ILOT SAINTE MARIE</t>
  </si>
  <si>
    <t>27 PROMENADE ROGER LAROQUE COMPLEXE MIRAGE PLAZA</t>
  </si>
  <si>
    <t>39 TER, RUE CHARLEROI VALLEE DES COLONS</t>
  </si>
  <si>
    <t>12 BIS RUE DU GENERAL MANGIN CENTRE VILLE</t>
  </si>
  <si>
    <t>55 PROMENADE ROGER LAROQUE ANSE VATA</t>
  </si>
  <si>
    <t>8, AVENUE DU MARECHAL FOCH</t>
  </si>
  <si>
    <t>19 RUE GEORGE CLEMENCEAU</t>
  </si>
  <si>
    <t>41 RUE FOREST DUCOS</t>
  </si>
  <si>
    <t>7 RUE LOUIS BLERIOT "RAMADA PLAZA HOTEL"</t>
  </si>
  <si>
    <t>COMPLEXE DE L'ANSE VATA</t>
  </si>
  <si>
    <t>5, RUE UNGER 2EME VALLEE DU TIR</t>
  </si>
  <si>
    <t>55, PROMENADE ROGER LAROQUE - COMPLEXE SURF NOVOTEL</t>
  </si>
  <si>
    <t>140 PROMENADE ROGER LAROQUE</t>
  </si>
  <si>
    <t>47 RUE JULES GARNIER BAIE DES CITRONS</t>
  </si>
  <si>
    <t>125 PROMENADE ROGER LAROQUE</t>
  </si>
  <si>
    <t>25 PROMENADE ROGER LAROQUE BAIE DES CITRONS</t>
  </si>
  <si>
    <t>2, RUE DU COLONEL DRIANT</t>
  </si>
  <si>
    <t>CENTRE COMMERCIAL DE LA BAIE DES CITRONS</t>
  </si>
  <si>
    <t>51, RUE JEAN JAURES - CENTRE VILLE</t>
  </si>
  <si>
    <t>98 AVENUE JAMES COOK NOUVILLE</t>
  </si>
  <si>
    <t>11 ROUTE DU VELODROME</t>
  </si>
  <si>
    <t>112 ROUTE DU PORT DESPOINTES FAUBOURG BLANCHOT 98800 NOUMEA</t>
  </si>
  <si>
    <t>ANGLE DES RUES GUEGAN-PORCHERON  QUARTIER LATIN</t>
  </si>
  <si>
    <t>20 RUE GABRIEL LAROQUE VAL PLAISANCE</t>
  </si>
  <si>
    <t>21/23 RUE DE L'ALMA CENTRE VILLE NOUMEA</t>
  </si>
  <si>
    <t>27, PROMENADE ROGER LAROQUE COMPLEXE MIRAGE PLAZA</t>
  </si>
  <si>
    <t>22, RUE JULES GARNIER - BAIE DES CITRONS</t>
  </si>
  <si>
    <t xml:space="preserve">123 PROMENADE ROGER LAROQUE-COMPLEXE NOUVATA PARC </t>
  </si>
  <si>
    <t>12 BIS RUE DU DOCTEUR LESCOUR QUARTIER LATIN</t>
  </si>
  <si>
    <t>LOT 189 - ROUTE DES TROIS BAIES - KAMERE</t>
  </si>
  <si>
    <t>33 RUE DE LA RIVIERA</t>
  </si>
  <si>
    <t>ILOT MAITRE</t>
  </si>
  <si>
    <t>59 RUE DE SEBASTOPOL</t>
  </si>
  <si>
    <t>24, RUE DE LA SOMME</t>
  </si>
  <si>
    <t>3 RUE DE PRONY - MAGENTA PLAGE</t>
  </si>
  <si>
    <t>10, RUE AMPERE</t>
  </si>
  <si>
    <t>2, RUE DALMEYRAC - PK6</t>
  </si>
  <si>
    <t>10 RUE VICTOR ROFFEY ORPHELINAT (CENTRE OXYGENE 2)</t>
  </si>
  <si>
    <t>15 RUE PALASETE SAKO</t>
  </si>
  <si>
    <t>7 RUE EDOUARD UNGER</t>
  </si>
  <si>
    <t>2 A 4 RUE GEORGES BAUDOUX</t>
  </si>
  <si>
    <t>40 RUE JOULES ZONE INDUSTRIELLE DE DUCOS</t>
  </si>
  <si>
    <t>CENTRE COMMERCIAL BAIE DES CITRONS, PROMENADE R. LAROQUE</t>
  </si>
  <si>
    <t>3 RUE D'AUSTERLITZ CENTRE VILLE NOUMEA</t>
  </si>
  <si>
    <t>LOCAL N°9 MIRAGE PLAZA 25 PROMENADE ROGER LAROQUE BDC</t>
  </si>
  <si>
    <t>30 ROUTE DE LA BAIE DES DAMES  DUCOS LE CENTRE</t>
  </si>
  <si>
    <t>123 PROMENADE ROGER LAROQUE-COMPLEXE NOUVATA PARC</t>
  </si>
  <si>
    <t>5 RUE JULES GARNIER</t>
  </si>
  <si>
    <t>1 BIS, RUE DAME LECHANTEUR</t>
  </si>
  <si>
    <t>55, AVENUE DU MARECHAL FOCH</t>
  </si>
  <si>
    <t>CHT DE MAGENTA 1ER ETAGE</t>
  </si>
  <si>
    <t>31 RUE DE LA SOMME CENTRE VILLE 98846 NEA CEDEX</t>
  </si>
  <si>
    <t>6 RUE DU DOCTEUR LE SCOUR QUARTIER LATIN</t>
  </si>
  <si>
    <t>37 BIS RUE JEAN JAURES CENTRE VILLE 98847 NEA CEDEX</t>
  </si>
  <si>
    <t>COMPLEXE COMMERCIAL DE LA BAIE DES CITRONS</t>
  </si>
  <si>
    <t>22, RUE JULES GARNIER</t>
  </si>
  <si>
    <t>21 RUE FELIX BROCHE NOUMEA</t>
  </si>
  <si>
    <t>62 RUE PAPIN, DUCOS</t>
  </si>
  <si>
    <t>7 PROMENADE ROGER LAROQUE BAIE DES CITRONS</t>
  </si>
  <si>
    <t>ANGLE AVENUE MARECHAL FOCH ET DE LA RUE ANATOLE FRANCE</t>
  </si>
  <si>
    <t>109 PROMENADE ROGER LAROQUE CENTER COMMERCIAL "LA PROMENADE" (LOCAL N°6)</t>
  </si>
  <si>
    <t>7 ROUTE DE L'ANSE VATA</t>
  </si>
  <si>
    <t>18 RUE DU DOCTEUR GUEGAN</t>
  </si>
  <si>
    <t>24 RUE JULES FERRY - LOCAL N°5</t>
  </si>
  <si>
    <t>36 AVENUE FOCH NOUMEA</t>
  </si>
  <si>
    <t>27, PROMENADE PIERRE VERNIER</t>
  </si>
  <si>
    <t>COMPLEXE MIRAGE PLAZA LOCAL N°6 25 PROMENADE ROGER LAROQUE</t>
  </si>
  <si>
    <t>22, RUE JULES FERRY - LOT N°2 ET 3</t>
  </si>
  <si>
    <t>7, ROUTE DE L'ANSE-VATA</t>
  </si>
  <si>
    <t>32 TER RUE DE VERDUN</t>
  </si>
  <si>
    <t>33 PROMENADE ROGER LAROQUE - CENTRE COMMERCIAL BAIE DES CITRONS</t>
  </si>
  <si>
    <t>25 RP SUD NORMANDIE</t>
  </si>
  <si>
    <t>1 BIS RUE D'AUSTERLITZ IMMEUBLE PACIFIC ARCADE</t>
  </si>
  <si>
    <t>PROMENADE ROGER LAROQUE, CENTRE COMMERCIAL DE LA BAIE DES CITRONS</t>
  </si>
  <si>
    <t>59, PROMENADE ROGER LAROQUE</t>
  </si>
  <si>
    <t>ILOT CANARD</t>
  </si>
  <si>
    <t>59 AVENUE DU MARECHAL FOCH</t>
  </si>
  <si>
    <t>20 RUE DU GENERAL MANGIN IMM LE PASSAGE CENTRE VILLE</t>
  </si>
  <si>
    <t>53 PROMENADE ROGER LAROQUE IMMEUBLE LE COMMODORE</t>
  </si>
  <si>
    <t>2, RUE GRAND CHEF NAISSELINE - KAMERE</t>
  </si>
  <si>
    <t>HOTEL "LE SURF" ROCHER A LA VOILE</t>
  </si>
  <si>
    <t>15 AVENUE DES FRERES CARCOPINO</t>
  </si>
  <si>
    <t>7, RUE LOUIS BLERIOT COMPLEXE RAMADA PLAZA</t>
  </si>
  <si>
    <t>141 ROUTE DE L'ANSE-VATA</t>
  </si>
  <si>
    <t>28 RUE DE LA REPUBLIQUE</t>
  </si>
  <si>
    <t>COMPLEXE LE ROND POINT    58 RUE AUER   DUCOS</t>
  </si>
  <si>
    <t>119, PROMENADE ROGER LAROQUE PARC NOUVATA- ANSE VATA</t>
  </si>
  <si>
    <t>33 RUE PATRICE NIELLY 243 LOT SECAL KAMERE</t>
  </si>
  <si>
    <t>37, RUE JEAN JAURES</t>
  </si>
  <si>
    <t>19 RUE ANATOLE FRANCE - 98800 NOUMEA</t>
  </si>
  <si>
    <t>18, RUE ANATOLE FRANCE</t>
  </si>
  <si>
    <t>HOTEL LE MERIDIEN NOUMEA</t>
  </si>
  <si>
    <t>37 RUE DE L'ALMA</t>
  </si>
  <si>
    <t>36  AVENUE MARECHAL FOCH CENTRE VILLE</t>
  </si>
  <si>
    <t>ROUTE STRATEGIQUE PARC FORESTIER 98800</t>
  </si>
  <si>
    <t>15-17 ROUTE DU SUD COMPLEXE CAP NORMANDIE</t>
  </si>
  <si>
    <t>18 RUE GEORGE CLEMENCEAU, GALERIE CENTRALMA</t>
  </si>
  <si>
    <t>32 RUE ANATOLE FRANCE CENTRE-VILLE</t>
  </si>
  <si>
    <t>24 RUE REAUMUR DUCOS</t>
  </si>
  <si>
    <t>26, RUE DE LA SOMME</t>
  </si>
  <si>
    <t>46 AVENUE DE LA VICTOIRE CENTRE VILLE 98800 NOUMEA</t>
  </si>
  <si>
    <t>10 RUE ALI RALEB VALLE DU TIR</t>
  </si>
  <si>
    <t>34 RUE ANATOLE FRANCE</t>
  </si>
  <si>
    <t>41 RUE DE L'ALMA CENTRE VILLE</t>
  </si>
  <si>
    <t>LOT 30, 244 RUE GEORGES LEQUES NORMANDIE</t>
  </si>
  <si>
    <t>1 RUE DU GENERAL GALLIENI CENTRE VILLE 98806 NEA CEDEX</t>
  </si>
  <si>
    <t>APE DU LYCEE JULES GARNIER</t>
  </si>
  <si>
    <t>30 RUE D'AUSTERLITZ CENTRE VILLE NOUMEA</t>
  </si>
  <si>
    <t>1 RUE DES PENSEES MAGENTA</t>
  </si>
  <si>
    <t>35 RUE GEORGES CLEMENCEAU</t>
  </si>
  <si>
    <t>5 RUE DU COLONEL DRIANT</t>
  </si>
  <si>
    <t>33 BIS, RUE JEAN JAURES</t>
  </si>
  <si>
    <t>8 RUE GEORGES CHAMPION DUCOS</t>
  </si>
  <si>
    <t>20, RUE DE LA REPUBLIQUE CENTRE VILLE</t>
  </si>
  <si>
    <t>31 RUE DU GENERAL GALLIENI CENTRE VILLE</t>
  </si>
  <si>
    <t>16 RUE CLAUDE BERNARD DUCOS 3EME ZONE</t>
  </si>
  <si>
    <t>6 RUE DU COLONEL DRIANT</t>
  </si>
  <si>
    <t>29 RUE GEORGES CLEMENCEAU</t>
  </si>
  <si>
    <t>14 RUE PORCHERON   QUARTIER LATIN</t>
  </si>
  <si>
    <t>15 RUE D'AUSTERLITZ</t>
  </si>
  <si>
    <t>11 RUE FELIX BROCHE NOUMEA</t>
  </si>
  <si>
    <t>142 ROUTE DE L'ANSE VATA</t>
  </si>
  <si>
    <t>15 RUE CHALIER PK4</t>
  </si>
  <si>
    <t>41 RUE GEORGES CLEMENCEAU, CENTRE VILLE 98800 NOUMEA</t>
  </si>
  <si>
    <t>15 RUE DESCARTES DUCOS</t>
  </si>
  <si>
    <t>GARE ROUTIERE MONTRAVEL - 79, RUE UNGER</t>
  </si>
  <si>
    <t>42 RUE GEORGES CLEMENCEAU CENTRE VILLE 98800 NOUMEA</t>
  </si>
  <si>
    <t>8 RUE COLONEL DRIANT</t>
  </si>
  <si>
    <t>ROUTE TERRITORIALE 1 ZONE IND. DUCOS NOUMEA</t>
  </si>
  <si>
    <t>26 RUE DE LA SOMME</t>
  </si>
  <si>
    <t>140, ROUTE DE L'ANSE-VATA - ANSE VATA</t>
  </si>
  <si>
    <t>4 RUE SAINT ANTOINE NUMBO</t>
  </si>
  <si>
    <t>21, RUE ANATOLE FRANCE</t>
  </si>
  <si>
    <t>1 RUE ERNEST MASSOUBRE</t>
  </si>
  <si>
    <t>117, PROMENADE ROGER LAROQUE - ANSE VATA</t>
  </si>
  <si>
    <t>31 RUE JOULE</t>
  </si>
  <si>
    <t>25, PROMENADE ROGER LAROQUE COMPLEXE MIRAGE PLAZA</t>
  </si>
  <si>
    <t>10 RUE JULES GARNIER PORT PLAISANCE BAIE DES CITRONS</t>
  </si>
  <si>
    <t>107 PROMENADE ROGER LAROQUE</t>
  </si>
  <si>
    <t>123 PROMENADE ROGER LAROQUE</t>
  </si>
  <si>
    <t>11 RUE DU GENERAL SARRAIL</t>
  </si>
  <si>
    <t>45-47, RUE DE SEBASTOPOL</t>
  </si>
  <si>
    <t>1 AVENUE MICHEL ANGE MOTOR POOL</t>
  </si>
  <si>
    <t>LOT 387 LOCAL N°5 COMPLEXE COMMERCIAL DE L'ANSE VATA</t>
  </si>
  <si>
    <t>1 RUE AUSTERLITZ IMMEUBLE PACIFIC ARCADE</t>
  </si>
  <si>
    <t>PLACE DES COCOTIERS CAFE TERRASSE</t>
  </si>
  <si>
    <t>140, ROUTE DE L'ANSE VATA</t>
  </si>
  <si>
    <t>53 RUE ROGER GERVOLINO</t>
  </si>
  <si>
    <t>5 AV MARECHAL FOCH</t>
  </si>
  <si>
    <t>37 RUE JEAN JAURES</t>
  </si>
  <si>
    <t>2, RUE JENNER VALLEE DU GENIE</t>
  </si>
  <si>
    <t>30, RUE DE LA SOMME - CENTRE VILLE</t>
  </si>
  <si>
    <t>PLACE COURBET 28 RUE ANATOLE FRANCE</t>
  </si>
  <si>
    <t>18-610</t>
  </si>
  <si>
    <t>18-416</t>
  </si>
  <si>
    <t>18-1155</t>
  </si>
  <si>
    <t>18-1338</t>
  </si>
  <si>
    <t>18-1689</t>
  </si>
  <si>
    <t>18-884</t>
  </si>
  <si>
    <t>18-1066</t>
  </si>
  <si>
    <t>18-1253</t>
  </si>
  <si>
    <t>18-1046</t>
  </si>
  <si>
    <t>18-948</t>
  </si>
  <si>
    <t>18-1417</t>
  </si>
  <si>
    <t>18-2078</t>
  </si>
  <si>
    <t>18-367</t>
  </si>
  <si>
    <t>18-140</t>
  </si>
  <si>
    <t>18-1756</t>
  </si>
  <si>
    <t>18-90</t>
  </si>
  <si>
    <t>18-1423</t>
  </si>
  <si>
    <t>18-1698</t>
  </si>
  <si>
    <t>18-844</t>
  </si>
  <si>
    <t>18-577</t>
  </si>
  <si>
    <t>18-354</t>
  </si>
  <si>
    <t>18-2115</t>
  </si>
  <si>
    <t>18-1481</t>
  </si>
  <si>
    <t>18-174</t>
  </si>
  <si>
    <t>18-1096</t>
  </si>
  <si>
    <t>18-877</t>
  </si>
  <si>
    <t>18-316</t>
  </si>
  <si>
    <t>18-1685</t>
  </si>
  <si>
    <t>18-642</t>
  </si>
  <si>
    <t>18-805</t>
  </si>
  <si>
    <t>18-1073</t>
  </si>
  <si>
    <t>18-55</t>
  </si>
  <si>
    <t>18-895</t>
  </si>
  <si>
    <t>18-379</t>
  </si>
  <si>
    <t>18-1828</t>
  </si>
  <si>
    <t>18-450</t>
  </si>
  <si>
    <t>18-744</t>
  </si>
  <si>
    <t>18-154</t>
  </si>
  <si>
    <t>18-1964</t>
  </si>
  <si>
    <t>18-386</t>
  </si>
  <si>
    <t>18-148</t>
  </si>
  <si>
    <t>18-315</t>
  </si>
  <si>
    <t>18-1233</t>
  </si>
  <si>
    <t>18-1246</t>
  </si>
  <si>
    <t>18-1150</t>
  </si>
  <si>
    <t>18-518</t>
  </si>
  <si>
    <t>18-1115</t>
  </si>
  <si>
    <t>18-1226</t>
  </si>
  <si>
    <t>18-1539</t>
  </si>
  <si>
    <t>18-1048</t>
  </si>
  <si>
    <t>18-570</t>
  </si>
  <si>
    <t>18-33</t>
  </si>
  <si>
    <t>18-1021</t>
  </si>
  <si>
    <t>18-1085</t>
  </si>
  <si>
    <t>18-298</t>
  </si>
  <si>
    <t>18-1382</t>
  </si>
  <si>
    <t>18-82</t>
  </si>
  <si>
    <t>18-1855</t>
  </si>
  <si>
    <t>18-559</t>
  </si>
  <si>
    <t>18-721</t>
  </si>
  <si>
    <t>18-1431</t>
  </si>
  <si>
    <t>18-2076</t>
  </si>
  <si>
    <t>18-1300</t>
  </si>
  <si>
    <t>18-111</t>
  </si>
  <si>
    <t>18-758</t>
  </si>
  <si>
    <t>18-1116</t>
  </si>
  <si>
    <t>18-649</t>
  </si>
  <si>
    <t>18-871</t>
  </si>
  <si>
    <t>18-1976</t>
  </si>
  <si>
    <t>18-1138</t>
  </si>
  <si>
    <t>18-1238</t>
  </si>
  <si>
    <t>18-2132</t>
  </si>
  <si>
    <t>18-678</t>
  </si>
  <si>
    <t>18-733</t>
  </si>
  <si>
    <t>18-358</t>
  </si>
  <si>
    <t>18-581</t>
  </si>
  <si>
    <t>18-628</t>
  </si>
  <si>
    <t>18-369</t>
  </si>
  <si>
    <t>18-627</t>
  </si>
  <si>
    <t>18-2080</t>
  </si>
  <si>
    <t>18-1683</t>
  </si>
  <si>
    <t>18-519</t>
  </si>
  <si>
    <t>18-471</t>
  </si>
  <si>
    <t>18-1995</t>
  </si>
  <si>
    <t>18-2029</t>
  </si>
  <si>
    <t>18-1563</t>
  </si>
  <si>
    <t>18-1305</t>
  </si>
  <si>
    <t>18-976</t>
  </si>
  <si>
    <t>18-193</t>
  </si>
  <si>
    <t>18-89</t>
  </si>
  <si>
    <t>18-1294</t>
  </si>
  <si>
    <t>18-1180</t>
  </si>
  <si>
    <t>18-1044</t>
  </si>
  <si>
    <t>18-38</t>
  </si>
  <si>
    <t>18-622</t>
  </si>
  <si>
    <t>18-817</t>
  </si>
  <si>
    <t>18-806</t>
  </si>
  <si>
    <t>18-157</t>
  </si>
  <si>
    <t>18-78</t>
  </si>
  <si>
    <t>18-1578</t>
  </si>
  <si>
    <t>18-829</t>
  </si>
  <si>
    <t>18-841</t>
  </si>
  <si>
    <t>18-1047</t>
  </si>
  <si>
    <t>18-370</t>
  </si>
  <si>
    <t>18-418</t>
  </si>
  <si>
    <t>18-2057</t>
  </si>
  <si>
    <t>18-516</t>
  </si>
  <si>
    <t>18-1301</t>
  </si>
  <si>
    <t>18-1816</t>
  </si>
  <si>
    <t>18-1139</t>
  </si>
  <si>
    <t>18-1680</t>
  </si>
  <si>
    <t>18-812</t>
  </si>
  <si>
    <t>18-1581</t>
  </si>
  <si>
    <t>18-578</t>
  </si>
  <si>
    <t>18-1183</t>
  </si>
  <si>
    <t>18-1146</t>
  </si>
  <si>
    <t>18-131</t>
  </si>
  <si>
    <t>18-874</t>
  </si>
  <si>
    <t>18-1692</t>
  </si>
  <si>
    <t>18-626</t>
  </si>
  <si>
    <t>18-1907</t>
  </si>
  <si>
    <t>18-1743</t>
  </si>
  <si>
    <t>18-797</t>
  </si>
  <si>
    <t>18-894</t>
  </si>
  <si>
    <t>18-1392</t>
  </si>
  <si>
    <t>18-582</t>
  </si>
  <si>
    <t>18-1568</t>
  </si>
  <si>
    <t>18-1408</t>
  </si>
  <si>
    <t>18-954</t>
  </si>
  <si>
    <t>18-1402</t>
  </si>
  <si>
    <t>18-124</t>
  </si>
  <si>
    <t>18-2121</t>
  </si>
  <si>
    <t>18-1638</t>
  </si>
  <si>
    <t>18-1622</t>
  </si>
  <si>
    <t>18-349</t>
  </si>
  <si>
    <t>18-1049</t>
  </si>
  <si>
    <t>18-1674</t>
  </si>
  <si>
    <t>18-814</t>
  </si>
  <si>
    <t>18-1050</t>
  </si>
  <si>
    <t>18-1873</t>
  </si>
  <si>
    <t>18-807</t>
  </si>
  <si>
    <t>18-366</t>
  </si>
  <si>
    <t>18-196</t>
  </si>
  <si>
    <t>18-620</t>
  </si>
  <si>
    <t>18-1611</t>
  </si>
  <si>
    <t>18-607</t>
  </si>
  <si>
    <t>18-1051</t>
  </si>
  <si>
    <t>18-282</t>
  </si>
  <si>
    <t>18-151</t>
  </si>
  <si>
    <t>18-128</t>
  </si>
  <si>
    <t>18-1432</t>
  </si>
  <si>
    <t>18-1574</t>
  </si>
  <si>
    <t>18-1706</t>
  </si>
  <si>
    <t>18-1642</t>
  </si>
  <si>
    <t>18-1434</t>
  </si>
  <si>
    <t>18-1887</t>
  </si>
  <si>
    <t>18-1666</t>
  </si>
  <si>
    <t>18-1181</t>
  </si>
  <si>
    <t>18-23</t>
  </si>
  <si>
    <t>18-961</t>
  </si>
  <si>
    <t>18-908</t>
  </si>
  <si>
    <t>18-586</t>
  </si>
  <si>
    <t>18-107</t>
  </si>
  <si>
    <t>18-987</t>
  </si>
  <si>
    <t>18-1243</t>
  </si>
  <si>
    <t>18-1613</t>
  </si>
  <si>
    <t>18-1441</t>
  </si>
  <si>
    <t>18-651</t>
  </si>
  <si>
    <t>18-1660</t>
  </si>
  <si>
    <t>18-454</t>
  </si>
  <si>
    <t>18-1614</t>
  </si>
  <si>
    <t>18-1943</t>
  </si>
  <si>
    <t>18-304</t>
  </si>
  <si>
    <t>18-1060</t>
  </si>
  <si>
    <t>18-155</t>
  </si>
  <si>
    <t>18-175</t>
  </si>
  <si>
    <t>18-2166</t>
  </si>
  <si>
    <t>18-396</t>
  </si>
  <si>
    <t>18-1493</t>
  </si>
  <si>
    <t>18-1615</t>
  </si>
  <si>
    <t>18-1411</t>
  </si>
  <si>
    <t>18-1695</t>
  </si>
  <si>
    <t>18-643</t>
  </si>
  <si>
    <t>18-795</t>
  </si>
  <si>
    <t>18-2083</t>
  </si>
  <si>
    <t>18-1391</t>
  </si>
  <si>
    <t>18-1061</t>
  </si>
  <si>
    <t>18-629</t>
  </si>
  <si>
    <t>18-1440</t>
  </si>
  <si>
    <t>18-1275</t>
  </si>
  <si>
    <t>18-296</t>
  </si>
  <si>
    <t>18-536</t>
  </si>
  <si>
    <t>18-98</t>
  </si>
  <si>
    <t>18-1111</t>
  </si>
  <si>
    <t>18-1661</t>
  </si>
  <si>
    <t>18-1055</t>
  </si>
  <si>
    <t>18-1313</t>
  </si>
  <si>
    <t>18-1381</t>
  </si>
  <si>
    <t>18-1576</t>
  </si>
  <si>
    <t>18-543</t>
  </si>
  <si>
    <t>18-720</t>
  </si>
  <si>
    <t>18-641</t>
  </si>
  <si>
    <t>18-448</t>
  </si>
  <si>
    <t>18-2106</t>
  </si>
  <si>
    <t>18-1276</t>
  </si>
  <si>
    <t>18-1705</t>
  </si>
  <si>
    <t>18-1978</t>
  </si>
  <si>
    <t>18-605</t>
  </si>
  <si>
    <t>18-122</t>
  </si>
  <si>
    <t>18-302</t>
  </si>
  <si>
    <t>18-451</t>
  </si>
  <si>
    <t>18-1471</t>
  </si>
  <si>
    <t>18-443</t>
  </si>
  <si>
    <t>18-1668</t>
  </si>
  <si>
    <t>18-1118</t>
  </si>
  <si>
    <t>18-862</t>
  </si>
  <si>
    <t>18-1167</t>
  </si>
  <si>
    <t>18-1902</t>
  </si>
  <si>
    <t>18-2168</t>
  </si>
  <si>
    <t>18-1422</t>
  </si>
  <si>
    <t>18-1813</t>
  </si>
  <si>
    <t>18-1628</t>
  </si>
  <si>
    <t>18-1697</t>
  </si>
  <si>
    <t>18-1283</t>
  </si>
  <si>
    <t>18-2140</t>
  </si>
  <si>
    <t>18-885</t>
  </si>
  <si>
    <t>18-1807</t>
  </si>
  <si>
    <t>18-1679</t>
  </si>
  <si>
    <t>18-1532</t>
  </si>
  <si>
    <t>18-97</t>
  </si>
  <si>
    <t>18-1302</t>
  </si>
  <si>
    <t>18-70</t>
  </si>
  <si>
    <t>18-1540</t>
  </si>
  <si>
    <t>18-638</t>
  </si>
  <si>
    <t>18-1737</t>
  </si>
  <si>
    <t>18-1437</t>
  </si>
  <si>
    <t>18-921</t>
  </si>
  <si>
    <t>18-374</t>
  </si>
  <si>
    <t>18-1569</t>
  </si>
  <si>
    <t>18-912</t>
  </si>
  <si>
    <t>18-1000</t>
  </si>
  <si>
    <t>18-2109</t>
  </si>
  <si>
    <t>18-1242</t>
  </si>
  <si>
    <t>18-1637</t>
  </si>
  <si>
    <t>18-410</t>
  </si>
  <si>
    <t>18-1841</t>
  </si>
  <si>
    <t>18-1292</t>
  </si>
  <si>
    <t>18-138</t>
  </si>
  <si>
    <t>18-1815</t>
  </si>
  <si>
    <t>18-1472</t>
  </si>
  <si>
    <t>18-1770</t>
  </si>
  <si>
    <t>18-675</t>
  </si>
  <si>
    <t>18-743</t>
  </si>
  <si>
    <t>18-1436</t>
  </si>
  <si>
    <t>18-1502</t>
  </si>
  <si>
    <t>18-330</t>
  </si>
  <si>
    <t>18-1739</t>
  </si>
  <si>
    <t>18-109</t>
  </si>
  <si>
    <t>18-1500</t>
  </si>
  <si>
    <t>18-1252</t>
  </si>
  <si>
    <t>18-1069</t>
  </si>
  <si>
    <t>18-392</t>
  </si>
  <si>
    <t>18-2172</t>
  </si>
  <si>
    <t>18-1086</t>
  </si>
  <si>
    <t>18-513</t>
  </si>
  <si>
    <t>18-1179</t>
  </si>
  <si>
    <t>18-411</t>
  </si>
  <si>
    <t>18-1056</t>
  </si>
  <si>
    <t>18-669</t>
  </si>
  <si>
    <t>18-168</t>
  </si>
  <si>
    <t>18-188</t>
  </si>
  <si>
    <t>18-1624</t>
  </si>
  <si>
    <t>18-1104</t>
  </si>
  <si>
    <t>18-170</t>
  </si>
  <si>
    <t>18-398</t>
  </si>
  <si>
    <t>18-625</t>
  </si>
  <si>
    <t>18-950</t>
  </si>
  <si>
    <t>18-106</t>
  </si>
  <si>
    <t>18-1755</t>
  </si>
  <si>
    <t>18-329</t>
  </si>
  <si>
    <t>18-1291</t>
  </si>
  <si>
    <t>18-1909</t>
  </si>
  <si>
    <t>18-1454</t>
  </si>
  <si>
    <t>18-1547</t>
  </si>
  <si>
    <t>18-435</t>
  </si>
  <si>
    <t>18-1715</t>
  </si>
  <si>
    <t>18-855</t>
  </si>
  <si>
    <t>18-404</t>
  </si>
  <si>
    <t>18-368</t>
  </si>
  <si>
    <t>18-403</t>
  </si>
  <si>
    <t>18-1503</t>
  </si>
  <si>
    <t>18-447</t>
  </si>
  <si>
    <t>18-1079</t>
  </si>
  <si>
    <t>18-1109</t>
  </si>
  <si>
    <t>18-1786</t>
  </si>
  <si>
    <t>18-1053</t>
  </si>
  <si>
    <t>18-1829</t>
  </si>
  <si>
    <t>18-1691</t>
  </si>
  <si>
    <t>18-552</t>
  </si>
  <si>
    <t>18-1944</t>
  </si>
  <si>
    <t>18-44</t>
  </si>
  <si>
    <t>18-2092</t>
  </si>
  <si>
    <t>18-816</t>
  </si>
  <si>
    <t>18-1494</t>
  </si>
  <si>
    <t>18-1517</t>
  </si>
  <si>
    <t>18-1542</t>
  </si>
  <si>
    <t>18-2048</t>
  </si>
  <si>
    <t>18-1095</t>
  </si>
  <si>
    <t>18-1688</t>
  </si>
  <si>
    <t>18-757</t>
  </si>
  <si>
    <t>18-1922</t>
  </si>
  <si>
    <t>18-39</t>
  </si>
  <si>
    <t>18-458</t>
  </si>
  <si>
    <t>18-982</t>
  </si>
  <si>
    <t>ATTESTATION DE CONFORMITE (AC)</t>
  </si>
  <si>
    <t>ATTESTATION DE CONFORMITE PROVISOIRE</t>
  </si>
  <si>
    <t>INSTRUCTION (INST)</t>
  </si>
  <si>
    <t>RESTAURATION COMMERCIALE</t>
  </si>
  <si>
    <t>Noms et Prénoms</t>
  </si>
  <si>
    <t>Noms et prénoms</t>
  </si>
  <si>
    <t>AC</t>
  </si>
  <si>
    <t>AHS</t>
  </si>
  <si>
    <t>AH</t>
  </si>
  <si>
    <t>AD</t>
  </si>
  <si>
    <t>AHS FABRICATION DE PLATS CUISINES A L'AVANCE</t>
  </si>
  <si>
    <t>AHS PATISSERIE</t>
  </si>
  <si>
    <t>CANTINE MUNICIPALE</t>
  </si>
  <si>
    <t>CENTRE DE VACANCE ET DE LOISIRS</t>
  </si>
  <si>
    <t>COMMERCE ITINERANT</t>
  </si>
  <si>
    <t>DEBIT DE BOISSONS</t>
  </si>
  <si>
    <t>EPICERIE, SUPERETTE</t>
  </si>
  <si>
    <t>FABRICATION A CARACTERE ARTISANAL DE BOISSONS</t>
  </si>
  <si>
    <t>FABRICATION DE PLATS CUISINES A L'AVANCE</t>
  </si>
  <si>
    <t>FABRICATION DE PLATS CUISINES A L'AVANCE + COMMERCE ITINERANT</t>
  </si>
  <si>
    <t>FABRICATION DE PLATS CUISINES A L'AVANCE + EPICERIE</t>
  </si>
  <si>
    <t>GARDERIE AGREEE</t>
  </si>
  <si>
    <t>GARDERIE SAUVAGE</t>
  </si>
  <si>
    <t>MARCHE MUNICIPAL</t>
  </si>
  <si>
    <t>NAKAMAL</t>
  </si>
  <si>
    <t>PATISSERIE, BISCUITERIE, BOULANGERIE</t>
  </si>
  <si>
    <t>PIZZERIA</t>
  </si>
  <si>
    <t>Angélique MONDOLONI</t>
  </si>
  <si>
    <t>Franck COULSON</t>
  </si>
  <si>
    <t>Laurence LECOURIEUX</t>
  </si>
  <si>
    <t>Thibault MOLEANA</t>
  </si>
  <si>
    <t>Sarah SALIGNON</t>
  </si>
  <si>
    <t>Demande de projet</t>
  </si>
  <si>
    <t>Demande d'occupation du domaine public</t>
  </si>
  <si>
    <t>Demande de débit de boissons</t>
  </si>
  <si>
    <t>Signalement TIA</t>
  </si>
  <si>
    <t>Signalement TIAC</t>
  </si>
  <si>
    <t>Inspection hygiène</t>
  </si>
  <si>
    <t>Canal info signalement</t>
  </si>
  <si>
    <t xml:space="preserve">Courrier </t>
  </si>
  <si>
    <t>Allo Mairie</t>
  </si>
  <si>
    <t>Physique</t>
  </si>
  <si>
    <t>Nom de rue</t>
  </si>
  <si>
    <t>egfezgrez</t>
  </si>
  <si>
    <t>Mr</t>
  </si>
  <si>
    <t>Mme</t>
  </si>
  <si>
    <t>Inspection TIAC</t>
  </si>
  <si>
    <t>Inspection TIA</t>
  </si>
  <si>
    <t>Inspection visite de conformité AD</t>
  </si>
  <si>
    <t>Inspection visite de conformité AC, AH et AHS</t>
  </si>
  <si>
    <t>Inspection pour débit de boissons</t>
  </si>
  <si>
    <t>Inspection pour plainte (hygiène)</t>
  </si>
  <si>
    <t>Inspection pour avis pour occupation du domaine public</t>
  </si>
  <si>
    <t>Entretien physique</t>
  </si>
  <si>
    <t>Entretien téléphonique</t>
  </si>
  <si>
    <t>Date du dernier contrôle</t>
  </si>
  <si>
    <t>Date de la prochaine inspection</t>
  </si>
  <si>
    <t>INSPECTION DANS 2 ANS</t>
  </si>
  <si>
    <t>INSPECTION DANS 6 MOIS</t>
  </si>
  <si>
    <t>Commune3</t>
  </si>
  <si>
    <t>Raison social (S)</t>
  </si>
  <si>
    <t>Raison social (A)</t>
  </si>
  <si>
    <t>Raison sociale (Etab)</t>
  </si>
  <si>
    <t>Total des elements trouvés</t>
  </si>
  <si>
    <t>ALLO</t>
  </si>
  <si>
    <t>E1 Germe 3 qualité</t>
  </si>
  <si>
    <t>E1 Germe 3 quantité</t>
  </si>
  <si>
    <t>E1 Germe 3</t>
  </si>
  <si>
    <t>E1 Germe 2 qualité</t>
  </si>
  <si>
    <t>E1 Germe 2 quantité</t>
  </si>
  <si>
    <t>E1 Germe 2</t>
  </si>
  <si>
    <t>E1 Germe 1 qualité</t>
  </si>
  <si>
    <t>E1 Germe 1 quantité</t>
  </si>
  <si>
    <t>E1 Germe1</t>
  </si>
  <si>
    <t>E2 Germe 1</t>
  </si>
  <si>
    <t>E2 Germe 1 quantité</t>
  </si>
  <si>
    <t>E2 Germe 1 qualité</t>
  </si>
  <si>
    <t>E2 Germe 2</t>
  </si>
  <si>
    <t>E2 Germe 2 quantité</t>
  </si>
  <si>
    <t>E2 Germe 2 qualité</t>
  </si>
  <si>
    <t>E2 Germe 3</t>
  </si>
  <si>
    <t>E2 Germe 3 quantité</t>
  </si>
  <si>
    <t>E2 Germe 3 qualité</t>
  </si>
  <si>
    <t>E3 Germe1</t>
  </si>
  <si>
    <t>E3 Germe 1 quantité</t>
  </si>
  <si>
    <t>E3 Germe 1 qualité</t>
  </si>
  <si>
    <t>E3 Germe 2</t>
  </si>
  <si>
    <t>E3 Germe 2 quantité</t>
  </si>
  <si>
    <t>E3 Germe 2 qualité</t>
  </si>
  <si>
    <t>E3 Germe 3</t>
  </si>
  <si>
    <t>E3 Germe 3 quantité</t>
  </si>
  <si>
    <t>E3 Germe 3 qualité</t>
  </si>
  <si>
    <t>Germe</t>
  </si>
  <si>
    <t>Qualité germe</t>
  </si>
  <si>
    <t>Non Satisfaisant</t>
  </si>
  <si>
    <t>Satisfaisant</t>
  </si>
  <si>
    <t>Médiocre</t>
  </si>
  <si>
    <t xml:space="preserve">Shigella - E. coli </t>
  </si>
  <si>
    <t>Entéro Invasif</t>
  </si>
  <si>
    <t>Campylobacter jejuni</t>
  </si>
  <si>
    <t>Yersinia enterocolitica</t>
  </si>
  <si>
    <t>Salmonella sp</t>
  </si>
  <si>
    <t>Staphylococcus aureus</t>
  </si>
  <si>
    <t>Bacillus cereus</t>
  </si>
  <si>
    <t>Clostridium perfringens</t>
  </si>
  <si>
    <t>Clostridium botulinum</t>
  </si>
  <si>
    <t>Date de l'analyse</t>
  </si>
  <si>
    <t>Nb d'échantillon</t>
  </si>
  <si>
    <t>xxx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</si>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</sst>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  <font>
      <sz val="11"/>
      <color theme="4" tint="-0.249977111117893"/>
      <name val="Calibri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/>
        <bgColor theme="4" tint="0.79998168889431442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0" borderId="0"/>
    <xf numFmtId="0" fontId="5" fillId="0" borderId="0" applyNumberFormat="0" applyFill="0" applyBorder="0" applyAlignment="0" applyProtection="0"/>
  </cellStyleXfs>
  <cellXfs count="90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3" fontId="0" fillId="0" borderId="0" xfId="0" applyNumberFormat="1"/>
    <xf numFmtId="0" fontId="6" fillId="9" borderId="0" xfId="0" applyFont="1" applyFill="1"/>
    <xf numFmtId="0" fontId="6" fillId="0" borderId="0" xfId="0" applyFont="1" applyFill="1"/>
    <xf numFmtId="0" fontId="6" fillId="0" borderId="0" xfId="0" applyFont="1" applyFill="1" applyBorder="1"/>
    <xf numFmtId="0" fontId="0" fillId="0" borderId="0" xfId="0" applyFill="1" applyBorder="1"/>
    <xf numFmtId="0" fontId="5" fillId="0" borderId="0" xfId="4" applyBorder="1"/>
    <xf numFmtId="0" fontId="1" fillId="2" borderId="0" xfId="1" applyBorder="1" applyAlignment="1">
      <alignment horizontal="center" vertical="center" wrapText="1"/>
    </xf>
    <xf numFmtId="0" fontId="1" fillId="7" borderId="0" xfId="1" applyFont="1" applyFill="1" applyBorder="1" applyAlignment="1">
      <alignment horizontal="center" vertical="center" wrapText="1"/>
    </xf>
    <xf numFmtId="0" fontId="1" fillId="3" borderId="0" xfId="1" applyFill="1" applyBorder="1" applyAlignment="1">
      <alignment horizontal="center" vertical="center" wrapText="1"/>
    </xf>
    <xf numFmtId="0" fontId="1" fillId="3" borderId="0" xfId="1" applyFont="1" applyFill="1" applyBorder="1" applyAlignment="1">
      <alignment horizontal="center" vertical="center" wrapText="1"/>
    </xf>
    <xf numFmtId="14" fontId="0" fillId="0" borderId="0" xfId="0" applyNumberFormat="1"/>
    <xf numFmtId="0" fontId="6" fillId="9" borderId="0" xfId="0" applyFont="1" applyFill="1" applyBorder="1"/>
    <xf numFmtId="0" fontId="6" fillId="0" borderId="0" xfId="0" applyFont="1"/>
    <xf numFmtId="0" fontId="6" fillId="9" borderId="12" xfId="0" applyFont="1" applyFill="1" applyBorder="1"/>
    <xf numFmtId="0" fontId="7" fillId="0" borderId="0" xfId="0" applyFont="1" applyBorder="1"/>
    <xf numFmtId="0" fontId="8" fillId="0" borderId="0" xfId="0" applyFont="1" applyFill="1" applyBorder="1" applyAlignment="1">
      <alignment vertical="center" wrapText="1"/>
    </xf>
    <xf numFmtId="0" fontId="0" fillId="0" borderId="0" xfId="0" applyFont="1" applyFill="1" applyBorder="1"/>
    <xf numFmtId="0" fontId="8" fillId="0" borderId="0" xfId="0" applyFont="1" applyFill="1" applyBorder="1" applyAlignment="1">
      <alignment vertical="center"/>
    </xf>
    <xf numFmtId="0" fontId="0" fillId="0" borderId="0" xfId="0" applyAlignment="1">
      <alignment wrapText="1"/>
    </xf>
    <xf numFmtId="0" fontId="0" fillId="12" borderId="0" xfId="0" applyFill="1"/>
    <xf numFmtId="0" fontId="6" fillId="12" borderId="0" xfId="0" applyFont="1" applyFill="1" applyBorder="1"/>
    <xf numFmtId="0" fontId="9" fillId="0" borderId="0" xfId="0" applyFont="1"/>
    <xf numFmtId="0" fontId="10" fillId="7" borderId="14" xfId="1" applyFont="1" applyFill="1" applyBorder="1" applyAlignment="1">
      <alignment horizontal="center" vertical="center" wrapText="1"/>
    </xf>
    <xf numFmtId="14" fontId="10" fillId="7" borderId="14" xfId="1" applyNumberFormat="1" applyFont="1" applyFill="1" applyBorder="1" applyAlignment="1">
      <alignment horizontal="center" vertical="center" wrapText="1"/>
    </xf>
    <xf numFmtId="14" fontId="1" fillId="3" borderId="0" xfId="1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" fillId="13" borderId="1" xfId="1" applyFill="1" applyBorder="1" applyAlignment="1">
      <alignment horizontal="center" vertical="center" wrapText="1"/>
    </xf>
    <xf numFmtId="0" fontId="1" fillId="13" borderId="1" xfId="1" applyFont="1" applyFill="1" applyBorder="1" applyAlignment="1">
      <alignment horizontal="center" vertical="center" wrapText="1"/>
    </xf>
    <xf numFmtId="14" fontId="1" fillId="13" borderId="1" xfId="1" applyNumberFormat="1" applyFont="1" applyFill="1" applyBorder="1" applyAlignment="1">
      <alignment horizontal="center" vertical="center" wrapText="1"/>
    </xf>
    <xf numFmtId="14" fontId="6" fillId="9" borderId="0" xfId="0" applyNumberFormat="1" applyFont="1" applyFill="1"/>
    <xf numFmtId="0" fontId="6" fillId="12" borderId="0" xfId="0" applyFont="1" applyFill="1"/>
    <xf numFmtId="14" fontId="6" fillId="0" borderId="0" xfId="0" applyNumberFormat="1" applyFont="1"/>
    <xf numFmtId="0" fontId="6" fillId="9" borderId="15" xfId="0" applyFont="1" applyFill="1" applyBorder="1"/>
    <xf numFmtId="14" fontId="6" fillId="9" borderId="15" xfId="0" applyNumberFormat="1" applyFont="1" applyFill="1" applyBorder="1"/>
    <xf numFmtId="0" fontId="6" fillId="12" borderId="15" xfId="0" applyFont="1" applyFill="1" applyBorder="1"/>
    <xf numFmtId="0" fontId="11" fillId="2" borderId="16" xfId="1" applyFont="1" applyFill="1" applyBorder="1" applyAlignment="1">
      <alignment horizontal="center" vertical="center" wrapText="1"/>
    </xf>
    <xf numFmtId="0" fontId="11" fillId="4" borderId="16" xfId="1" applyFont="1" applyFill="1" applyBorder="1" applyAlignment="1">
      <alignment horizontal="center" vertical="center" wrapText="1"/>
    </xf>
    <xf numFmtId="14" fontId="11" fillId="4" borderId="16" xfId="1" applyNumberFormat="1" applyFont="1" applyFill="1" applyBorder="1" applyAlignment="1">
      <alignment horizontal="center" vertical="center" wrapText="1"/>
    </xf>
    <xf numFmtId="0" fontId="11" fillId="6" borderId="16" xfId="1" applyFont="1" applyFill="1" applyBorder="1" applyAlignment="1">
      <alignment horizontal="center" vertical="center" wrapText="1"/>
    </xf>
    <xf numFmtId="0" fontId="11" fillId="7" borderId="16" xfId="1" applyFont="1" applyFill="1" applyBorder="1" applyAlignment="1">
      <alignment horizontal="center" vertical="center" wrapText="1"/>
    </xf>
    <xf numFmtId="0" fontId="11" fillId="5" borderId="16" xfId="1" applyFont="1" applyFill="1" applyBorder="1" applyAlignment="1">
      <alignment horizontal="center" vertical="center" wrapText="1"/>
    </xf>
    <xf numFmtId="0" fontId="11" fillId="8" borderId="16" xfId="1" applyFont="1" applyFill="1" applyBorder="1" applyAlignment="1">
      <alignment horizontal="center" vertical="center" wrapText="1"/>
    </xf>
    <xf numFmtId="0" fontId="11" fillId="8" borderId="14" xfId="1" applyFont="1" applyFill="1" applyBorder="1" applyAlignment="1">
      <alignment horizontal="center" vertical="center" wrapText="1"/>
    </xf>
    <xf numFmtId="0" fontId="0" fillId="14" borderId="1" xfId="0" applyFill="1" applyBorder="1"/>
    <xf numFmtId="0" fontId="0" fillId="15" borderId="1" xfId="0" applyFill="1" applyBorder="1"/>
    <xf numFmtId="14" fontId="6" fillId="0" borderId="0" xfId="0" applyNumberFormat="1" applyFont="1" applyFill="1"/>
    <xf numFmtId="14" fontId="6" fillId="0" borderId="0" xfId="0" applyNumberFormat="1" applyFont="1" applyFill="1" applyBorder="1"/>
    <xf numFmtId="14" fontId="0" fillId="0" borderId="1" xfId="0" applyNumberFormat="1" applyBorder="1"/>
    <xf numFmtId="0" fontId="12" fillId="11" borderId="14" xfId="1" applyFont="1" applyFill="1" applyBorder="1" applyAlignment="1">
      <alignment horizontal="center" vertical="center" wrapText="1"/>
    </xf>
    <xf numFmtId="0" fontId="12" fillId="16" borderId="14" xfId="1" applyFont="1" applyFill="1" applyBorder="1" applyAlignment="1">
      <alignment horizontal="center" vertical="center" wrapText="1"/>
    </xf>
    <xf numFmtId="0" fontId="12" fillId="13" borderId="14" xfId="1" applyFont="1" applyFill="1" applyBorder="1" applyAlignment="1">
      <alignment horizontal="center" vertical="center" wrapText="1"/>
    </xf>
    <xf numFmtId="0" fontId="11" fillId="17" borderId="14" xfId="1" applyFont="1" applyFill="1" applyBorder="1" applyAlignment="1">
      <alignment horizontal="center" vertical="center" wrapText="1"/>
    </xf>
    <xf numFmtId="0" fontId="6" fillId="18" borderId="15" xfId="0" applyFont="1" applyFill="1" applyBorder="1"/>
    <xf numFmtId="0" fontId="6" fillId="3" borderId="0" xfId="0" applyFont="1" applyFill="1"/>
    <xf numFmtId="14" fontId="6" fillId="3" borderId="0" xfId="0" applyNumberFormat="1" applyFont="1" applyFill="1"/>
    <xf numFmtId="14" fontId="6" fillId="18" borderId="15" xfId="0" applyNumberFormat="1" applyFont="1" applyFill="1" applyBorder="1"/>
    <xf numFmtId="0" fontId="6" fillId="3" borderId="15" xfId="0" applyFont="1" applyFill="1" applyBorder="1"/>
    <xf numFmtId="14" fontId="6" fillId="3" borderId="0" xfId="0" applyNumberFormat="1" applyFont="1" applyFill="1" applyBorder="1"/>
    <xf numFmtId="0" fontId="6" fillId="3" borderId="0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13" fillId="12" borderId="0" xfId="0" applyFont="1" applyFill="1"/>
    <xf numFmtId="0" fontId="13" fillId="0" borderId="0" xfId="0" applyFont="1" applyFill="1"/>
    <xf numFmtId="0" fontId="0" fillId="11" borderId="13" xfId="0" applyFont="1" applyFill="1" applyBorder="1" applyAlignment="1">
      <alignment horizontal="center" vertical="center"/>
    </xf>
  </cellXfs>
  <cellStyles count="5">
    <cellStyle name="Accent5" xfId="1" builtinId="45"/>
    <cellStyle name="Lien hypertexte" xfId="4" builtinId="8"/>
    <cellStyle name="Normal" xfId="0" builtinId="0"/>
    <cellStyle name="Normal 2" xfId="2"/>
    <cellStyle name="Normal 3" xfId="3"/>
  </cellStyles>
  <dxfs count="34"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</dxf>
    <dxf>
      <border outline="0">
        <top style="medium">
          <color indexed="64"/>
        </top>
      </border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numFmt numFmtId="19" formatCode="dd/mm/yyyy"/>
    </dxf>
    <dxf>
      <numFmt numFmtId="19" formatCode="dd/mm/yyyy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915</xdr:colOff>
      <xdr:row>16</xdr:row>
      <xdr:rowOff>11676</xdr:rowOff>
    </xdr:from>
    <xdr:to>
      <xdr:col>4</xdr:col>
      <xdr:colOff>276915</xdr:colOff>
      <xdr:row>19</xdr:row>
      <xdr:rowOff>160176</xdr:rowOff>
    </xdr:to>
    <xdr:sp macro="[0]!Modification" textlink="">
      <xdr:nvSpPr>
        <xdr:cNvPr id="2" name="Rectangle 1"/>
        <xdr:cNvSpPr/>
      </xdr:nvSpPr>
      <xdr:spPr>
        <a:xfrm>
          <a:off x="1524915" y="3096311"/>
          <a:ext cx="1800000" cy="720000"/>
        </a:xfrm>
        <a:prstGeom prst="rect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INSTRUCTION ET MODIFICATIONS</a:t>
          </a:r>
        </a:p>
      </xdr:txBody>
    </xdr:sp>
    <xdr:clientData/>
  </xdr:twoCellAnchor>
  <xdr:twoCellAnchor>
    <xdr:from>
      <xdr:col>8</xdr:col>
      <xdr:colOff>374498</xdr:colOff>
      <xdr:row>16</xdr:row>
      <xdr:rowOff>77618</xdr:rowOff>
    </xdr:from>
    <xdr:to>
      <xdr:col>10</xdr:col>
      <xdr:colOff>650722</xdr:colOff>
      <xdr:row>20</xdr:row>
      <xdr:rowOff>35618</xdr:rowOff>
    </xdr:to>
    <xdr:sp macro="[0]!Consultation" textlink="">
      <xdr:nvSpPr>
        <xdr:cNvPr id="3" name="Rectangle 2"/>
        <xdr:cNvSpPr/>
      </xdr:nvSpPr>
      <xdr:spPr>
        <a:xfrm>
          <a:off x="6470498" y="3147599"/>
          <a:ext cx="1800224" cy="720000"/>
        </a:xfrm>
        <a:prstGeom prst="rect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PLANNIFICATION</a:t>
          </a:r>
          <a:r>
            <a:rPr lang="fr-FR" sz="1100" baseline="0"/>
            <a:t> ET SUIVI</a:t>
          </a:r>
          <a:endParaRPr lang="fr-FR" sz="1100"/>
        </a:p>
      </xdr:txBody>
    </xdr:sp>
    <xdr:clientData/>
  </xdr:twoCellAnchor>
  <xdr:twoCellAnchor editAs="oneCell">
    <xdr:from>
      <xdr:col>1</xdr:col>
      <xdr:colOff>51288</xdr:colOff>
      <xdr:row>2</xdr:row>
      <xdr:rowOff>36635</xdr:rowOff>
    </xdr:from>
    <xdr:to>
      <xdr:col>2</xdr:col>
      <xdr:colOff>703384</xdr:colOff>
      <xdr:row>7</xdr:row>
      <xdr:rowOff>172273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288" y="424962"/>
          <a:ext cx="1414096" cy="1088138"/>
        </a:xfrm>
        <a:prstGeom prst="rect">
          <a:avLst/>
        </a:prstGeom>
      </xdr:spPr>
    </xdr:pic>
    <xdr:clientData/>
  </xdr:twoCellAnchor>
  <xdr:twoCellAnchor editAs="oneCell">
    <xdr:from>
      <xdr:col>10</xdr:col>
      <xdr:colOff>49822</xdr:colOff>
      <xdr:row>2</xdr:row>
      <xdr:rowOff>27842</xdr:rowOff>
    </xdr:from>
    <xdr:to>
      <xdr:col>11</xdr:col>
      <xdr:colOff>701918</xdr:colOff>
      <xdr:row>7</xdr:row>
      <xdr:rowOff>163480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9822" y="416169"/>
          <a:ext cx="1414096" cy="108813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2" name="BD_action_TAB" displayName="BD_action_TAB" ref="A1:BT3" totalsRowShown="0" headerRowDxfId="33" tableBorderDxfId="32" headerRowCellStyle="Accent5">
  <tableColumns count="72">
    <tableColumn id="1" name="ID"/>
    <tableColumn id="2" name="Agent traitant (reception)"/>
    <tableColumn id="3" name="Date du signalement" dataDxfId="31"/>
    <tableColumn id="4" name="type de signalement"/>
    <tableColumn id="5" name="Canal info signalement"/>
    <tableColumn id="6" name="Date de cloture" dataDxfId="30"/>
    <tableColumn id="7" name="Raison de la cloture "/>
    <tableColumn id="8" name="Raison social (S)"/>
    <tableColumn id="9" name="Type d'action"/>
    <tableColumn id="10" name="Raison social (A)"/>
    <tableColumn id="11" name="Agent"/>
    <tableColumn id="12" name="Date"/>
    <tableColumn id="13" name="Agent en charge" dataDxfId="29">
      <calculatedColumnFormula>IFERROR(VLOOKUP($N2,Info_etab_gerant[],2,FALSE),"")</calculatedColumnFormula>
    </tableColumn>
    <tableColumn id="14" name="Raison sociale (Etab)" dataDxfId="28">
      <calculatedColumnFormula>IF(AND(ISBLANK(H2),ISBLANK(J2)),"VIDE",IF(AND(ISTEXT(H2),ISBLANK(J2)),H2,IF(AND(ISTEXT(J2),ISBLANK(H2)),J2,IF(AND(ISTEXT(J2),ISTEXT(H2)),J2))))</calculatedColumnFormula>
    </tableColumn>
    <tableColumn id="15" name="N° de Ridet" dataDxfId="27">
      <calculatedColumnFormula>IFERROR(VLOOKUP($N2,Info_etab_gerant[],3,FALSE),"")</calculatedColumnFormula>
    </tableColumn>
    <tableColumn id="16" name="Immat." dataDxfId="26">
      <calculatedColumnFormula>IFERROR(VLOOKUP($N2,Info_etab_gerant[],4,FALSE),"")</calculatedColumnFormula>
    </tableColumn>
    <tableColumn id="17" name="Catégorie" dataDxfId="25">
      <calculatedColumnFormula>IFERROR(VLOOKUP($N2,Info_etab_gerant[],5,FALSE),"")</calculatedColumnFormula>
    </tableColumn>
    <tableColumn id="18" name="Adresse physique" dataDxfId="24">
      <calculatedColumnFormula>IFERROR(VLOOKUP($N2,Info_etab_gerant[],6,FALSE),"")</calculatedColumnFormula>
    </tableColumn>
    <tableColumn id="19" name="Commune" dataDxfId="23">
      <calculatedColumnFormula>IFERROR(VLOOKUP($N2,Info_etab_gerant[],7,FALSE),"")</calculatedColumnFormula>
    </tableColumn>
    <tableColumn id="20" name="Activité 1" dataDxfId="22">
      <calculatedColumnFormula>IFERROR(VLOOKUP($N2,Info_etab_gerant[],8,FALSE),"")</calculatedColumnFormula>
    </tableColumn>
    <tableColumn id="21" name="Activité 2" dataDxfId="21">
      <calculatedColumnFormula>IFERROR(VLOOKUP($N2,Info_etab_gerant[],9,FALSE),"")</calculatedColumnFormula>
    </tableColumn>
    <tableColumn id="22" name="Activité 3" dataDxfId="20">
      <calculatedColumnFormula>IFERROR(VLOOKUP($N2,Info_etab_gerant[],10,FALSE),"")</calculatedColumnFormula>
    </tableColumn>
    <tableColumn id="23" name="Titre" dataDxfId="19">
      <calculatedColumnFormula>IFERROR(VLOOKUP($N2,Info_etab_gerant[],11,FALSE),"")</calculatedColumnFormula>
    </tableColumn>
    <tableColumn id="24" name="Noms et prénoms" dataDxfId="18">
      <calculatedColumnFormula>IFERROR(VLOOKUP($N2,Info_etab_gerant[],12,FALSE),"")</calculatedColumnFormula>
    </tableColumn>
    <tableColumn id="25" name="Commune3" dataDxfId="17">
      <calculatedColumnFormula>IFERROR(VLOOKUP($N2,Info_etab_gerant[],13,FALSE),"")</calculatedColumnFormula>
    </tableColumn>
    <tableColumn id="26" name="Code Postal" dataDxfId="16">
      <calculatedColumnFormula>IFERROR(VLOOKUP($N2,Info_etab_gerant[],14,FALSE),"")</calculatedColumnFormula>
    </tableColumn>
    <tableColumn id="27" name="BP" dataDxfId="15">
      <calculatedColumnFormula>IFERROR(VLOOKUP($N2,Info_etab_gerant[],15,FALSE),"")</calculatedColumnFormula>
    </tableColumn>
    <tableColumn id="28" name="Adresse" dataDxfId="14">
      <calculatedColumnFormula>IFERROR(VLOOKUP($N2,Info_etab_gerant[],16,FALSE),"")</calculatedColumnFormula>
    </tableColumn>
    <tableColumn id="29" name="Téléphone" dataDxfId="13">
      <calculatedColumnFormula>IFERROR(VLOOKUP($N2,Info_etab_gerant[],17,FALSE),"")</calculatedColumnFormula>
    </tableColumn>
    <tableColumn id="30" name="Fax" dataDxfId="12">
      <calculatedColumnFormula>IFERROR(VLOOKUP($N2,Info_etab_gerant[],18,FALSE),"")</calculatedColumnFormula>
    </tableColumn>
    <tableColumn id="31" name="Mail" dataDxfId="11">
      <calculatedColumnFormula>IFERROR(VLOOKUP($N2,Info_etab_gerant[],19,FALSE),"")</calculatedColumnFormula>
    </tableColumn>
    <tableColumn id="32" name="Niveau de risque 1"/>
    <tableColumn id="33" name="Niveau de risque 2"/>
    <tableColumn id="34" name="Niveau de risque 3"/>
    <tableColumn id="35" name="Niveau de risque 4"/>
    <tableColumn id="36" name="Courrier sans suite"/>
    <tableColumn id="37" name="Courrier d'avertissement"/>
    <tableColumn id="38" name="Courrier de mise en demeure "/>
    <tableColumn id="39" name="Date de notification"/>
    <tableColumn id="40" name="Délai de fin"/>
    <tableColumn id="41" name="Date limite d'action"/>
    <tableColumn id="42" name="Visite de fin"/>
    <tableColumn id="43" name="Etat des suites données"/>
    <tableColumn id="72" name="Date de l'analyse" dataDxfId="10"/>
    <tableColumn id="71" name="Nb d'échantillon" dataDxfId="9"/>
    <tableColumn id="44" name="E1 Germe1"/>
    <tableColumn id="45" name="E1 Germe 1 quantité"/>
    <tableColumn id="46" name="E1 Germe 1 qualité"/>
    <tableColumn id="47" name="E1 Germe 2"/>
    <tableColumn id="48" name="E1 Germe 2 quantité"/>
    <tableColumn id="49" name="E1 Germe 2 qualité"/>
    <tableColumn id="50" name="E1 Germe 3"/>
    <tableColumn id="51" name="E1 Germe 3 quantité"/>
    <tableColumn id="52" name="E1 Germe 3 qualité"/>
    <tableColumn id="53" name="E2 Germe 1"/>
    <tableColumn id="54" name="E2 Germe 1 quantité"/>
    <tableColumn id="55" name="E2 Germe 1 qualité"/>
    <tableColumn id="56" name="E2 Germe 2"/>
    <tableColumn id="57" name="E2 Germe 2 quantité"/>
    <tableColumn id="58" name="E2 Germe 2 qualité"/>
    <tableColumn id="59" name="E2 Germe 3"/>
    <tableColumn id="60" name="E2 Germe 3 quantité"/>
    <tableColumn id="61" name="E2 Germe 3 qualité"/>
    <tableColumn id="62" name="E3 Germe1"/>
    <tableColumn id="63" name="E3 Germe 1 quantité"/>
    <tableColumn id="64" name="E3 Germe 1 qualité"/>
    <tableColumn id="65" name="E3 Germe 2"/>
    <tableColumn id="66" name="E3 Germe 2 quantité"/>
    <tableColumn id="67" name="E3 Germe 2 qualité"/>
    <tableColumn id="68" name="E3 Germe 3"/>
    <tableColumn id="69" name="E3 Germe 3 quantité"/>
    <tableColumn id="70" name="E3 Germe 3 qualité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Agent_en_charge" displayName="Agent_en_charge" ref="C4:C9" totalsRowShown="0">
  <autoFilter ref="C4:C9"/>
  <tableColumns count="1">
    <tableColumn id="1" name="Agent en charge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Commune" displayName="Commune" ref="Q4:Q7" totalsRowShown="0">
  <autoFilter ref="Q4:Q7"/>
  <tableColumns count="1">
    <tableColumn id="1" name="Commune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Activite" displayName="Activite" ref="S4:S22" totalsRowShown="0">
  <autoFilter ref="S4:S22"/>
  <tableColumns count="1">
    <tableColumn id="1" name="Activité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Adresse_courrier_etab" displayName="Adresse_courrier_etab" ref="U4:U6" totalsRowShown="0" dataCellStyle="Normal">
  <autoFilter ref="U4:U6"/>
  <tableColumns count="1">
    <tableColumn id="1" name="Adresse" dataCellStyle="Normal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Type_action" displayName="Type_action" ref="I4:I14" totalsRowShown="0">
  <autoFilter ref="I4:I14"/>
  <tableColumns count="1">
    <tableColumn id="1" name="Type d'action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Gerant_titre" displayName="Gerant_titre" ref="W4:W6" totalsRowShown="0">
  <autoFilter ref="W4:W6"/>
  <tableColumns count="1">
    <tableColumn id="1" name="Titre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Gerant_code_postal" displayName="Gerant_code_postal" ref="Y4:Y6" totalsRowShown="0">
  <autoFilter ref="Y4:Y6"/>
  <tableColumns count="1">
    <tableColumn id="1" name="Code postal" dataDxfId="8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Type_de_signalement" displayName="Type_de_signalement" ref="E4:E10" totalsRowShown="0">
  <autoFilter ref="E4:E10"/>
  <tableColumns count="1">
    <tableColumn id="1" name="Type de signalement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9" name="Delais_de_fin" displayName="Delais_de_fin" ref="AA4:AA7" totalsRowShown="0" tableBorderDxfId="7">
  <autoFilter ref="AA4:AA7"/>
  <tableColumns count="1">
    <tableColumn id="1" name="Delais de fin 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Categorie" displayName="Categorie" ref="K4:K9" totalsRowShown="0" headerRowDxfId="6" dataDxfId="5" tableBorderDxfId="4">
  <autoFilter ref="K4:K9"/>
  <tableColumns count="1">
    <tableColumn id="1" name="Catégorie" dataDxfId="3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2" name="Canal_info_signalement" displayName="Canal_info_signalement" ref="G4:G8" totalsRowShown="0">
  <autoFilter ref="G4:G8"/>
  <tableColumns count="1">
    <tableColumn id="1" name="Canal info signalement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0" name="Germe_Qualité" displayName="Germe_Qualité" ref="O4:O7" totalsRowShown="0">
  <autoFilter ref="O4:O7"/>
  <tableColumns count="1">
    <tableColumn id="1" name="Qualité germe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3" name="Germe" displayName="Germe" ref="M4:M13" totalsRowShown="0">
  <autoFilter ref="M4:M13"/>
  <tableColumns count="1">
    <tableColumn id="1" name="Germe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20" name="Info_etab_gerant" displayName="Info_etab_gerant" ref="A1:V319" totalsRowShown="0" headerRowDxfId="2" headerRowCellStyle="Accent5">
  <autoFilter ref="A1:V319"/>
  <tableColumns count="22">
    <tableColumn id="1" name="Raison sociale"/>
    <tableColumn id="2" name="Agent en charge"/>
    <tableColumn id="3" name="N° de Ridet"/>
    <tableColumn id="4" name="Immat."/>
    <tableColumn id="20" name="Catégorie"/>
    <tableColumn id="5" name="Adresse physique"/>
    <tableColumn id="6" name="Commune"/>
    <tableColumn id="7" name="Activité 1"/>
    <tableColumn id="8" name="Activité 2"/>
    <tableColumn id="9" name="Activité 3"/>
    <tableColumn id="11" name="Titre"/>
    <tableColumn id="12" name="Noms et Prénoms"/>
    <tableColumn id="13" name="Commune2"/>
    <tableColumn id="14" name="Code Postal"/>
    <tableColumn id="15" name="BP"/>
    <tableColumn id="16" name="Nom de rue"/>
    <tableColumn id="17" name="Téléphone"/>
    <tableColumn id="18" name="Fax"/>
    <tableColumn id="19" name="Mail"/>
    <tableColumn id="10" name="Date du dernier contrôle" dataDxfId="1">
      <calculatedColumnFormula array="1">MAX(IF(AND('BD action'!#REF!='SETTING 2'!$A2,'BD action'!#REF!="Inspection"),'BD action'!#REF!,""))</calculatedColumnFormula>
    </tableColumn>
    <tableColumn id="21" name="Date de la prochaine inspection" dataDxfId="0">
      <calculatedColumnFormula>Info_etab_gerant[[#This Row],[Date du dernier contrôle]]+365</calculatedColumnFormula>
    </tableColumn>
    <tableColumn id="22" name="Alert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22"/>
  <sheetViews>
    <sheetView tabSelected="1" zoomScale="130" zoomScaleNormal="130" workbookViewId="0">
      <selection activeCell="E15" sqref="E15"/>
    </sheetView>
  </sheetViews>
  <sheetFormatPr baseColWidth="10" defaultRowHeight="15" x14ac:dyDescent="0.25"/>
  <sheetData>
    <row r="2" spans="2:12" ht="15.75" thickBot="1" x14ac:dyDescent="0.3"/>
    <row r="3" spans="2:12" x14ac:dyDescent="0.25">
      <c r="B3" s="79"/>
      <c r="C3" s="80"/>
      <c r="D3" s="70" t="s">
        <v>36</v>
      </c>
      <c r="E3" s="71"/>
      <c r="F3" s="71"/>
      <c r="G3" s="71"/>
      <c r="H3" s="71"/>
      <c r="I3" s="71"/>
      <c r="J3" s="72"/>
      <c r="K3" s="79"/>
      <c r="L3" s="80"/>
    </row>
    <row r="4" spans="2:12" x14ac:dyDescent="0.25">
      <c r="B4" s="81"/>
      <c r="C4" s="82"/>
      <c r="D4" s="73"/>
      <c r="E4" s="74"/>
      <c r="F4" s="74"/>
      <c r="G4" s="74"/>
      <c r="H4" s="74"/>
      <c r="I4" s="74"/>
      <c r="J4" s="75"/>
      <c r="K4" s="81"/>
      <c r="L4" s="82"/>
    </row>
    <row r="5" spans="2:12" x14ac:dyDescent="0.25">
      <c r="B5" s="81"/>
      <c r="C5" s="82"/>
      <c r="D5" s="73"/>
      <c r="E5" s="74"/>
      <c r="F5" s="74"/>
      <c r="G5" s="74"/>
      <c r="H5" s="74"/>
      <c r="I5" s="74"/>
      <c r="J5" s="75"/>
      <c r="K5" s="81"/>
      <c r="L5" s="82"/>
    </row>
    <row r="6" spans="2:12" x14ac:dyDescent="0.25">
      <c r="B6" s="81"/>
      <c r="C6" s="82"/>
      <c r="D6" s="73"/>
      <c r="E6" s="74"/>
      <c r="F6" s="74"/>
      <c r="G6" s="74"/>
      <c r="H6" s="74"/>
      <c r="I6" s="74"/>
      <c r="J6" s="75"/>
      <c r="K6" s="81"/>
      <c r="L6" s="82"/>
    </row>
    <row r="7" spans="2:12" x14ac:dyDescent="0.25">
      <c r="B7" s="81"/>
      <c r="C7" s="82"/>
      <c r="D7" s="73"/>
      <c r="E7" s="74"/>
      <c r="F7" s="74"/>
      <c r="G7" s="74"/>
      <c r="H7" s="74"/>
      <c r="I7" s="74"/>
      <c r="J7" s="75"/>
      <c r="K7" s="81"/>
      <c r="L7" s="82"/>
    </row>
    <row r="8" spans="2:12" ht="15.75" thickBot="1" x14ac:dyDescent="0.3">
      <c r="B8" s="83"/>
      <c r="C8" s="84"/>
      <c r="D8" s="76"/>
      <c r="E8" s="77"/>
      <c r="F8" s="77"/>
      <c r="G8" s="77"/>
      <c r="H8" s="77"/>
      <c r="I8" s="77"/>
      <c r="J8" s="78"/>
      <c r="K8" s="83"/>
      <c r="L8" s="84"/>
    </row>
    <row r="9" spans="2:12" ht="15.75" thickBot="1" x14ac:dyDescent="0.3">
      <c r="B9" s="3"/>
      <c r="C9" s="4"/>
      <c r="D9" s="4"/>
      <c r="E9" s="4"/>
      <c r="F9" s="4"/>
      <c r="G9" s="4"/>
      <c r="H9" s="4"/>
      <c r="I9" s="4"/>
      <c r="J9" s="4"/>
      <c r="K9" s="4"/>
      <c r="L9" s="5"/>
    </row>
    <row r="10" spans="2:12" ht="15.75" thickBot="1" x14ac:dyDescent="0.3">
      <c r="B10" s="85" t="s">
        <v>42</v>
      </c>
      <c r="C10" s="86"/>
      <c r="D10" s="89">
        <f>MAX('BD action'!A2:A3)+1</f>
        <v>4</v>
      </c>
      <c r="E10" s="2"/>
      <c r="F10" s="2"/>
      <c r="G10" s="2"/>
      <c r="H10" s="2"/>
      <c r="I10" s="2"/>
      <c r="J10" s="2"/>
      <c r="K10" s="2"/>
      <c r="L10" s="7"/>
    </row>
    <row r="11" spans="2:12" x14ac:dyDescent="0.25">
      <c r="B11" s="6"/>
      <c r="C11" s="2"/>
      <c r="D11" s="2"/>
      <c r="E11" s="2"/>
      <c r="F11" s="2"/>
      <c r="G11" s="2"/>
      <c r="H11" s="2"/>
      <c r="I11" s="2"/>
      <c r="J11" s="2"/>
      <c r="K11" s="2"/>
      <c r="L11" s="7"/>
    </row>
    <row r="12" spans="2:12" x14ac:dyDescent="0.25">
      <c r="B12" s="6"/>
      <c r="C12" s="2"/>
      <c r="D12" s="2"/>
      <c r="E12" s="2"/>
      <c r="F12" s="2"/>
      <c r="G12" s="2"/>
      <c r="H12" s="2"/>
      <c r="I12" s="2"/>
      <c r="J12" s="2"/>
      <c r="K12" s="2"/>
      <c r="L12" s="7"/>
    </row>
    <row r="13" spans="2:12" ht="15.75" thickBot="1" x14ac:dyDescent="0.3">
      <c r="B13" s="8"/>
      <c r="C13" s="9"/>
      <c r="D13" s="9"/>
      <c r="E13" s="9"/>
      <c r="F13" s="9"/>
      <c r="G13" s="9"/>
      <c r="H13" s="9"/>
      <c r="I13" s="9"/>
      <c r="J13" s="9"/>
      <c r="K13" s="9"/>
      <c r="L13" s="10"/>
    </row>
    <row r="14" spans="2:12" x14ac:dyDescent="0.25">
      <c r="B14" s="6"/>
      <c r="C14" s="2"/>
      <c r="D14" s="2"/>
      <c r="E14" s="2"/>
      <c r="F14" s="2"/>
      <c r="G14" s="2"/>
      <c r="H14" s="2"/>
      <c r="I14" s="2"/>
      <c r="J14" s="2"/>
      <c r="K14" s="2"/>
      <c r="L14" s="7"/>
    </row>
    <row r="15" spans="2:12" x14ac:dyDescent="0.25">
      <c r="B15" s="6"/>
      <c r="C15" s="2"/>
      <c r="D15" s="2"/>
      <c r="E15" s="2"/>
      <c r="F15" s="2"/>
      <c r="G15" s="2"/>
      <c r="H15" s="2"/>
      <c r="I15" s="2"/>
      <c r="J15" s="2"/>
      <c r="K15" s="2"/>
      <c r="L15" s="7"/>
    </row>
    <row r="16" spans="2:12" x14ac:dyDescent="0.25">
      <c r="B16" s="6"/>
      <c r="C16" s="2"/>
      <c r="D16" s="2"/>
      <c r="E16" s="2"/>
      <c r="F16" s="2"/>
      <c r="G16" s="2"/>
      <c r="H16" s="2"/>
      <c r="I16" s="2"/>
      <c r="J16" s="2"/>
      <c r="K16" s="2"/>
      <c r="L16" s="7"/>
    </row>
    <row r="17" spans="2:12" x14ac:dyDescent="0.25">
      <c r="B17" s="6"/>
      <c r="C17" s="2"/>
      <c r="D17" s="2"/>
      <c r="E17" s="2"/>
      <c r="F17" s="2"/>
      <c r="G17" s="2"/>
      <c r="H17" s="2"/>
      <c r="I17" s="2"/>
      <c r="J17" s="2"/>
      <c r="K17" s="2"/>
      <c r="L17" s="7"/>
    </row>
    <row r="18" spans="2:12" x14ac:dyDescent="0.25">
      <c r="B18" s="6"/>
      <c r="C18" s="2"/>
      <c r="D18" s="2"/>
      <c r="E18" s="2"/>
      <c r="F18" s="2"/>
      <c r="G18" s="2"/>
      <c r="H18" s="2"/>
      <c r="I18" s="2"/>
      <c r="J18" s="2"/>
      <c r="K18" s="2"/>
      <c r="L18" s="7"/>
    </row>
    <row r="19" spans="2:12" x14ac:dyDescent="0.25">
      <c r="B19" s="6"/>
      <c r="C19" s="2"/>
      <c r="D19" s="2"/>
      <c r="E19" s="2"/>
      <c r="F19" s="2"/>
      <c r="G19" s="2"/>
      <c r="H19" s="2"/>
      <c r="I19" s="2"/>
      <c r="J19" s="2"/>
      <c r="K19" s="2"/>
      <c r="L19" s="7"/>
    </row>
    <row r="20" spans="2:12" x14ac:dyDescent="0.25">
      <c r="B20" s="6"/>
      <c r="C20" s="2"/>
      <c r="D20" s="2"/>
      <c r="E20" s="2"/>
      <c r="F20" s="2"/>
      <c r="G20" s="2"/>
      <c r="H20" s="2"/>
      <c r="I20" s="2"/>
      <c r="J20" s="2"/>
      <c r="K20" s="2"/>
      <c r="L20" s="7"/>
    </row>
    <row r="21" spans="2:12" x14ac:dyDescent="0.25">
      <c r="B21" s="6"/>
      <c r="C21" s="2"/>
      <c r="D21" s="2"/>
      <c r="E21" s="2"/>
      <c r="F21" s="2"/>
      <c r="G21" s="2"/>
      <c r="H21" s="2"/>
      <c r="I21" s="2"/>
      <c r="J21" s="2"/>
      <c r="K21" s="2"/>
      <c r="L21" s="7"/>
    </row>
    <row r="22" spans="2:12" ht="15.75" thickBot="1" x14ac:dyDescent="0.3">
      <c r="B22" s="8"/>
      <c r="C22" s="9"/>
      <c r="D22" s="9"/>
      <c r="E22" s="9"/>
      <c r="F22" s="9"/>
      <c r="G22" s="9"/>
      <c r="H22" s="9"/>
      <c r="I22" s="9"/>
      <c r="J22" s="9"/>
      <c r="K22" s="9"/>
      <c r="L22" s="10"/>
    </row>
  </sheetData>
  <mergeCells count="4">
    <mergeCell ref="D3:J8"/>
    <mergeCell ref="B3:C8"/>
    <mergeCell ref="K3:L8"/>
    <mergeCell ref="B10:C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T3"/>
  <sheetViews>
    <sheetView zoomScale="70" zoomScaleNormal="70" workbookViewId="0">
      <selection activeCell="D11" sqref="D11"/>
    </sheetView>
  </sheetViews>
  <sheetFormatPr baseColWidth="10" defaultRowHeight="15" x14ac:dyDescent="0.25"/>
  <cols>
    <col min="2" max="2" width="36.85546875" customWidth="1"/>
    <col min="3" max="3" width="29" style="21" customWidth="1"/>
    <col min="4" max="4" width="41.7109375" bestFit="1" customWidth="1"/>
    <col min="5" max="5" width="32.85546875" customWidth="1"/>
    <col min="6" max="6" width="23.28515625" style="21" customWidth="1"/>
    <col min="7" max="7" width="30" customWidth="1"/>
    <col min="8" max="8" width="21.140625" customWidth="1"/>
    <col min="9" max="9" width="20.7109375" customWidth="1"/>
    <col min="10" max="10" width="22.5703125" customWidth="1"/>
    <col min="11" max="11" width="15.7109375" bestFit="1" customWidth="1"/>
    <col min="12" max="12" width="12" bestFit="1" customWidth="1"/>
    <col min="13" max="13" width="24" customWidth="1"/>
    <col min="14" max="14" width="22.5703125" customWidth="1"/>
    <col min="15" max="15" width="17.85546875" customWidth="1"/>
    <col min="16" max="16" width="12.140625" customWidth="1"/>
    <col min="17" max="17" width="37.140625" bestFit="1" customWidth="1"/>
    <col min="18" max="18" width="26.140625" customWidth="1"/>
    <col min="19" max="19" width="15" customWidth="1"/>
    <col min="20" max="20" width="32.85546875" bestFit="1" customWidth="1"/>
    <col min="21" max="22" width="16.42578125" customWidth="1"/>
    <col min="24" max="24" width="24.7109375" customWidth="1"/>
    <col min="25" max="25" width="16.42578125" customWidth="1"/>
    <col min="26" max="26" width="19" customWidth="1"/>
    <col min="28" max="28" width="14.28515625" customWidth="1"/>
    <col min="29" max="29" width="16.85546875" customWidth="1"/>
    <col min="32" max="35" width="27.140625" customWidth="1"/>
    <col min="36" max="36" width="29" customWidth="1"/>
    <col min="37" max="37" width="36.140625" customWidth="1"/>
    <col min="38" max="38" width="40.7109375" customWidth="1"/>
    <col min="39" max="39" width="29.28515625" customWidth="1"/>
    <col min="40" max="40" width="19" customWidth="1"/>
    <col min="41" max="41" width="28.5703125" customWidth="1"/>
    <col min="42" max="42" width="20" customWidth="1"/>
    <col min="43" max="43" width="33.5703125" customWidth="1"/>
    <col min="44" max="44" width="21.42578125" style="1" bestFit="1" customWidth="1"/>
    <col min="45" max="45" width="20.140625" style="1" bestFit="1" customWidth="1"/>
    <col min="46" max="48" width="13.85546875" bestFit="1" customWidth="1"/>
    <col min="49" max="49" width="21.140625" bestFit="1" customWidth="1"/>
    <col min="50" max="50" width="14.28515625" bestFit="1" customWidth="1"/>
    <col min="51" max="51" width="16.7109375" bestFit="1" customWidth="1"/>
    <col min="52" max="52" width="21.140625" bestFit="1" customWidth="1"/>
    <col min="53" max="54" width="14.28515625" bestFit="1" customWidth="1"/>
    <col min="55" max="55" width="21.140625" bestFit="1" customWidth="1"/>
    <col min="56" max="57" width="14.28515625" bestFit="1" customWidth="1"/>
    <col min="58" max="58" width="14.5703125" bestFit="1" customWidth="1"/>
    <col min="59" max="60" width="14.28515625" bestFit="1" customWidth="1"/>
    <col min="61" max="61" width="15.7109375" bestFit="1" customWidth="1"/>
    <col min="62" max="62" width="14.5703125" bestFit="1" customWidth="1"/>
    <col min="63" max="63" width="16.7109375" bestFit="1" customWidth="1"/>
    <col min="64" max="64" width="22.42578125" bestFit="1" customWidth="1"/>
    <col min="65" max="66" width="14.28515625" bestFit="1" customWidth="1"/>
    <col min="67" max="67" width="21.140625" bestFit="1" customWidth="1"/>
    <col min="68" max="68" width="14.5703125" bestFit="1" customWidth="1"/>
    <col min="69" max="69" width="16.7109375" bestFit="1" customWidth="1"/>
    <col min="70" max="70" width="21.140625" bestFit="1" customWidth="1"/>
    <col min="71" max="71" width="14.5703125" bestFit="1" customWidth="1"/>
    <col min="72" max="72" width="16.7109375" bestFit="1" customWidth="1"/>
  </cols>
  <sheetData>
    <row r="1" spans="1:72" ht="30" x14ac:dyDescent="0.25">
      <c r="A1" s="46" t="s">
        <v>4</v>
      </c>
      <c r="B1" s="47" t="s">
        <v>51</v>
      </c>
      <c r="C1" s="48" t="s">
        <v>34</v>
      </c>
      <c r="D1" s="47" t="s">
        <v>35</v>
      </c>
      <c r="E1" s="47" t="s">
        <v>1313</v>
      </c>
      <c r="F1" s="48" t="s">
        <v>40</v>
      </c>
      <c r="G1" s="47" t="s">
        <v>41</v>
      </c>
      <c r="H1" s="47" t="s">
        <v>1335</v>
      </c>
      <c r="I1" s="49" t="s">
        <v>20</v>
      </c>
      <c r="J1" s="49" t="s">
        <v>1336</v>
      </c>
      <c r="K1" s="49" t="s">
        <v>0</v>
      </c>
      <c r="L1" s="49" t="s">
        <v>21</v>
      </c>
      <c r="M1" s="46" t="s">
        <v>5</v>
      </c>
      <c r="N1" s="46" t="s">
        <v>1337</v>
      </c>
      <c r="O1" s="46" t="s">
        <v>10</v>
      </c>
      <c r="P1" s="46" t="s">
        <v>1</v>
      </c>
      <c r="Q1" s="46" t="s">
        <v>52</v>
      </c>
      <c r="R1" s="46" t="s">
        <v>12</v>
      </c>
      <c r="S1" s="46" t="s">
        <v>13</v>
      </c>
      <c r="T1" s="46" t="s">
        <v>6</v>
      </c>
      <c r="U1" s="46" t="s">
        <v>7</v>
      </c>
      <c r="V1" s="46" t="s">
        <v>8</v>
      </c>
      <c r="W1" s="50" t="s">
        <v>19</v>
      </c>
      <c r="X1" s="50" t="s">
        <v>1280</v>
      </c>
      <c r="Y1" s="50" t="s">
        <v>1334</v>
      </c>
      <c r="Z1" s="50" t="s">
        <v>14</v>
      </c>
      <c r="AA1" s="50" t="s">
        <v>15</v>
      </c>
      <c r="AB1" s="50" t="s">
        <v>9</v>
      </c>
      <c r="AC1" s="50" t="s">
        <v>17</v>
      </c>
      <c r="AD1" s="50" t="s">
        <v>16</v>
      </c>
      <c r="AE1" s="50" t="s">
        <v>18</v>
      </c>
      <c r="AF1" s="51" t="s">
        <v>29</v>
      </c>
      <c r="AG1" s="51" t="s">
        <v>30</v>
      </c>
      <c r="AH1" s="51" t="s">
        <v>31</v>
      </c>
      <c r="AI1" s="51" t="s">
        <v>32</v>
      </c>
      <c r="AJ1" s="52" t="s">
        <v>22</v>
      </c>
      <c r="AK1" s="52" t="s">
        <v>23</v>
      </c>
      <c r="AL1" s="52" t="s">
        <v>24</v>
      </c>
      <c r="AM1" s="52" t="s">
        <v>25</v>
      </c>
      <c r="AN1" s="52" t="s">
        <v>28</v>
      </c>
      <c r="AO1" s="52" t="s">
        <v>33</v>
      </c>
      <c r="AP1" s="52" t="s">
        <v>27</v>
      </c>
      <c r="AQ1" s="53" t="s">
        <v>26</v>
      </c>
      <c r="AR1" s="62" t="s">
        <v>1381</v>
      </c>
      <c r="AS1" s="62" t="s">
        <v>1382</v>
      </c>
      <c r="AT1" s="59" t="s">
        <v>1348</v>
      </c>
      <c r="AU1" s="59" t="s">
        <v>1347</v>
      </c>
      <c r="AV1" s="59" t="s">
        <v>1346</v>
      </c>
      <c r="AW1" s="59" t="s">
        <v>1345</v>
      </c>
      <c r="AX1" s="59" t="s">
        <v>1344</v>
      </c>
      <c r="AY1" s="59" t="s">
        <v>1343</v>
      </c>
      <c r="AZ1" s="59" t="s">
        <v>1342</v>
      </c>
      <c r="BA1" s="59" t="s">
        <v>1341</v>
      </c>
      <c r="BB1" s="59" t="s">
        <v>1340</v>
      </c>
      <c r="BC1" s="60" t="s">
        <v>1349</v>
      </c>
      <c r="BD1" s="60" t="s">
        <v>1350</v>
      </c>
      <c r="BE1" s="60" t="s">
        <v>1351</v>
      </c>
      <c r="BF1" s="60" t="s">
        <v>1352</v>
      </c>
      <c r="BG1" s="60" t="s">
        <v>1353</v>
      </c>
      <c r="BH1" s="60" t="s">
        <v>1354</v>
      </c>
      <c r="BI1" s="60" t="s">
        <v>1355</v>
      </c>
      <c r="BJ1" s="60" t="s">
        <v>1356</v>
      </c>
      <c r="BK1" s="60" t="s">
        <v>1357</v>
      </c>
      <c r="BL1" s="61" t="s">
        <v>1358</v>
      </c>
      <c r="BM1" s="61" t="s">
        <v>1359</v>
      </c>
      <c r="BN1" s="61" t="s">
        <v>1360</v>
      </c>
      <c r="BO1" s="61" t="s">
        <v>1361</v>
      </c>
      <c r="BP1" s="61" t="s">
        <v>1362</v>
      </c>
      <c r="BQ1" s="61" t="s">
        <v>1363</v>
      </c>
      <c r="BR1" s="61" t="s">
        <v>1364</v>
      </c>
      <c r="BS1" s="61" t="s">
        <v>1365</v>
      </c>
      <c r="BT1" s="61" t="s">
        <v>1366</v>
      </c>
    </row>
    <row r="2" spans="1:72" x14ac:dyDescent="0.25">
      <c r="A2" s="63" t="s">
        <v>1383</v>
      </c>
      <c r="B2" s="64" t="s">
        <v>1384</v>
      </c>
      <c r="C2" s="65" t="s">
        <v>1384</v>
      </c>
      <c r="D2" s="64" t="s">
        <v>1384</v>
      </c>
      <c r="E2" s="64" t="s">
        <v>1383</v>
      </c>
      <c r="F2" s="66" t="s">
        <v>1383</v>
      </c>
      <c r="G2" s="63" t="s">
        <v>1383</v>
      </c>
      <c r="H2" s="64" t="s">
        <v>1383</v>
      </c>
      <c r="I2" s="64" t="s">
        <v>1383</v>
      </c>
      <c r="J2" s="63" t="s">
        <v>1383</v>
      </c>
      <c r="K2" s="64" t="s">
        <v>1383</v>
      </c>
      <c r="L2" s="65" t="s">
        <v>1384</v>
      </c>
      <c r="M2" s="67" t="str">
        <f>IFERROR(VLOOKUP($N2,Info_etab_gerant[],2,FALSE),"")</f>
        <v/>
      </c>
      <c r="N2" s="67" t="str">
        <f>IF(AND(ISBLANK(H2),ISBLANK(J2)),"VIDE",IF(AND(ISTEXT(H2),ISBLANK(J2)),H2,IF(AND(ISTEXT(J2),ISBLANK(H2)),J2,IF(AND(ISTEXT(J2),ISTEXT(H2)),J2))))</f>
        <v>xxx</v>
      </c>
      <c r="O2" s="67" t="str">
        <f>IFERROR(VLOOKUP($N2,Info_etab_gerant[],3,FALSE),"")</f>
        <v/>
      </c>
      <c r="P2" s="67" t="str">
        <f>IFERROR(VLOOKUP($N2,Info_etab_gerant[],4,FALSE),"")</f>
        <v/>
      </c>
      <c r="Q2" s="67" t="str">
        <f>IFERROR(VLOOKUP($N2,Info_etab_gerant[],5,FALSE),"")</f>
        <v/>
      </c>
      <c r="R2" s="67" t="str">
        <f>IFERROR(VLOOKUP($N2,Info_etab_gerant[],6,FALSE),"")</f>
        <v/>
      </c>
      <c r="S2" s="67" t="str">
        <f>IFERROR(VLOOKUP($N2,Info_etab_gerant[],7,FALSE),"")</f>
        <v/>
      </c>
      <c r="T2" s="67" t="str">
        <f>IFERROR(VLOOKUP($N2,Info_etab_gerant[],8,FALSE),"")</f>
        <v/>
      </c>
      <c r="U2" s="67" t="str">
        <f>IFERROR(VLOOKUP($N2,Info_etab_gerant[],9,FALSE),"")</f>
        <v/>
      </c>
      <c r="V2" s="67" t="str">
        <f>IFERROR(VLOOKUP($N2,Info_etab_gerant[],10,FALSE),"")</f>
        <v/>
      </c>
      <c r="W2" s="67" t="str">
        <f>IFERROR(VLOOKUP($N2,Info_etab_gerant[],11,FALSE),"")</f>
        <v/>
      </c>
      <c r="X2" s="67" t="str">
        <f>IFERROR(VLOOKUP($N2,Info_etab_gerant[],12,FALSE),"")</f>
        <v/>
      </c>
      <c r="Y2" s="67" t="str">
        <f>IFERROR(VLOOKUP($N2,Info_etab_gerant[],13,FALSE),"")</f>
        <v/>
      </c>
      <c r="Z2" s="67" t="str">
        <f>IFERROR(VLOOKUP($N2,Info_etab_gerant[],14,FALSE),"")</f>
        <v/>
      </c>
      <c r="AA2" s="67" t="str">
        <f>IFERROR(VLOOKUP($N2,Info_etab_gerant[],15,FALSE),"")</f>
        <v/>
      </c>
      <c r="AB2" s="67" t="str">
        <f>IFERROR(VLOOKUP($N2,Info_etab_gerant[],16,FALSE),"")</f>
        <v/>
      </c>
      <c r="AC2" s="67" t="str">
        <f>IFERROR(VLOOKUP($N2,Info_etab_gerant[],17,FALSE),"")</f>
        <v/>
      </c>
      <c r="AD2" s="67" t="str">
        <f>IFERROR(VLOOKUP($N2,Info_etab_gerant[],18,FALSE),"")</f>
        <v/>
      </c>
      <c r="AE2" s="67" t="str">
        <f>IFERROR(VLOOKUP($N2,Info_etab_gerant[],19,FALSE),"")</f>
        <v/>
      </c>
      <c r="AF2" s="63"/>
      <c r="AG2" s="63"/>
      <c r="AH2" s="63"/>
      <c r="AI2" s="63"/>
      <c r="AJ2" s="63"/>
      <c r="AK2" s="63"/>
      <c r="AL2" s="63"/>
      <c r="AM2" s="63"/>
      <c r="AN2" s="63"/>
      <c r="AO2" s="67"/>
      <c r="AP2" s="63"/>
      <c r="AQ2" s="67"/>
      <c r="AR2" s="68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</row>
    <row r="3" spans="1:72" x14ac:dyDescent="0.25">
      <c r="A3">
        <v>3</v>
      </c>
      <c r="B3" t="s">
        <v>1303</v>
      </c>
      <c r="D3" t="s">
        <v>1308</v>
      </c>
      <c r="M3" s="30" t="str">
        <f>IFERROR(VLOOKUP($N3,Info_etab_gerant[],2,FALSE),"")</f>
        <v/>
      </c>
      <c r="N3" s="87" t="str">
        <f>IF(AND(ISBLANK(H3),ISBLANK(J3)),"VIDE",IF(AND(ISTEXT(H3),ISBLANK(J3)),H3,IF(AND(ISTEXT(J3),ISBLANK(H3)),J3,IF(AND(ISTEXT(J3),ISTEXT(H3)),J3))))</f>
        <v>VIDE</v>
      </c>
      <c r="O3" s="30" t="str">
        <f>IFERROR(VLOOKUP($N3,Info_etab_gerant[],3,FALSE),"")</f>
        <v/>
      </c>
      <c r="P3" s="30" t="str">
        <f>IFERROR(VLOOKUP($N3,Info_etab_gerant[],4,FALSE),"")</f>
        <v/>
      </c>
      <c r="Q3" s="30" t="str">
        <f>IFERROR(VLOOKUP($N3,Info_etab_gerant[],5,FALSE),"")</f>
        <v/>
      </c>
      <c r="R3" s="30" t="str">
        <f>IFERROR(VLOOKUP($N3,Info_etab_gerant[],6,FALSE),"")</f>
        <v/>
      </c>
      <c r="S3" s="30" t="str">
        <f>IFERROR(VLOOKUP($N3,Info_etab_gerant[],7,FALSE),"")</f>
        <v/>
      </c>
      <c r="T3" s="30" t="str">
        <f>IFERROR(VLOOKUP($N3,Info_etab_gerant[],8,FALSE),"")</f>
        <v/>
      </c>
      <c r="U3" s="30" t="str">
        <f>IFERROR(VLOOKUP($N3,Info_etab_gerant[],9,FALSE),"")</f>
        <v/>
      </c>
      <c r="V3" s="30" t="str">
        <f>IFERROR(VLOOKUP($N3,Info_etab_gerant[],10,FALSE),"")</f>
        <v/>
      </c>
      <c r="W3" s="30" t="str">
        <f>IFERROR(VLOOKUP($N3,Info_etab_gerant[],11,FALSE),"")</f>
        <v/>
      </c>
      <c r="X3" s="30" t="str">
        <f>IFERROR(VLOOKUP($N3,Info_etab_gerant[],12,FALSE),"")</f>
        <v/>
      </c>
      <c r="Y3" s="30" t="str">
        <f>IFERROR(VLOOKUP($N3,Info_etab_gerant[],13,FALSE),"")</f>
        <v/>
      </c>
      <c r="Z3" s="30" t="str">
        <f>IFERROR(VLOOKUP($N3,Info_etab_gerant[],14,FALSE),"")</f>
        <v/>
      </c>
      <c r="AA3" s="30" t="str">
        <f>IFERROR(VLOOKUP($N3,Info_etab_gerant[],15,FALSE),"")</f>
        <v/>
      </c>
      <c r="AB3" s="30" t="str">
        <f>IFERROR(VLOOKUP($N3,Info_etab_gerant[],16,FALSE),"")</f>
        <v/>
      </c>
      <c r="AC3" s="30" t="str">
        <f>IFERROR(VLOOKUP($N3,Info_etab_gerant[],17,FALSE),"")</f>
        <v/>
      </c>
      <c r="AD3" s="30" t="str">
        <f>IFERROR(VLOOKUP($N3,Info_etab_gerant[],18,FALSE),"")</f>
        <v/>
      </c>
      <c r="AE3" s="30" t="str">
        <f>IFERROR(VLOOKUP($N3,Info_etab_gerant[],19,FALSE),"")</f>
        <v/>
      </c>
      <c r="AR3" s="88"/>
      <c r="AS3" s="8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AK25"/>
  <sheetViews>
    <sheetView zoomScale="70" zoomScaleNormal="70" workbookViewId="0">
      <selection activeCell="B19" sqref="B19"/>
    </sheetView>
  </sheetViews>
  <sheetFormatPr baseColWidth="10" defaultRowHeight="15" x14ac:dyDescent="0.25"/>
  <cols>
    <col min="3" max="3" width="24" bestFit="1" customWidth="1"/>
    <col min="4" max="4" width="17.42578125" customWidth="1"/>
    <col min="5" max="5" width="41.7109375" bestFit="1" customWidth="1"/>
    <col min="6" max="7" width="28.5703125" customWidth="1"/>
    <col min="8" max="8" width="15.28515625" customWidth="1"/>
    <col min="9" max="9" width="80.140625" bestFit="1" customWidth="1"/>
    <col min="10" max="12" width="20.28515625" customWidth="1"/>
    <col min="13" max="13" width="24" bestFit="1" customWidth="1"/>
    <col min="14" max="15" width="20.28515625" customWidth="1"/>
    <col min="16" max="16" width="12.28515625" customWidth="1"/>
    <col min="17" max="17" width="16" bestFit="1" customWidth="1"/>
    <col min="18" max="18" width="12.28515625" customWidth="1"/>
    <col min="19" max="19" width="73" bestFit="1" customWidth="1"/>
    <col min="20" max="20" width="12.28515625" customWidth="1"/>
    <col min="21" max="21" width="18.140625" bestFit="1" customWidth="1"/>
    <col min="22" max="22" width="14.85546875" customWidth="1"/>
    <col min="23" max="23" width="10.140625" bestFit="1" customWidth="1"/>
    <col min="25" max="25" width="18.5703125" bestFit="1" customWidth="1"/>
    <col min="27" max="27" width="19.5703125" bestFit="1" customWidth="1"/>
    <col min="30" max="30" width="13.5703125" customWidth="1"/>
    <col min="31" max="31" width="16.42578125" customWidth="1"/>
    <col min="32" max="32" width="18.5703125" customWidth="1"/>
    <col min="33" max="33" width="18.85546875" bestFit="1" customWidth="1"/>
    <col min="35" max="35" width="12.28515625" customWidth="1"/>
    <col min="37" max="37" width="13.140625" customWidth="1"/>
    <col min="38" max="38" width="12.42578125" bestFit="1" customWidth="1"/>
  </cols>
  <sheetData>
    <row r="3" spans="3:37" x14ac:dyDescent="0.25">
      <c r="AA3" s="2"/>
    </row>
    <row r="4" spans="3:37" x14ac:dyDescent="0.25">
      <c r="C4" t="s">
        <v>5</v>
      </c>
      <c r="E4" t="s">
        <v>43</v>
      </c>
      <c r="G4" t="s">
        <v>1313</v>
      </c>
      <c r="I4" t="s">
        <v>20</v>
      </c>
      <c r="K4" s="25" t="s">
        <v>52</v>
      </c>
      <c r="M4" t="s">
        <v>1367</v>
      </c>
      <c r="O4" t="s">
        <v>1368</v>
      </c>
      <c r="Q4" t="s">
        <v>13</v>
      </c>
      <c r="S4" t="s">
        <v>2</v>
      </c>
      <c r="U4" t="s">
        <v>9</v>
      </c>
      <c r="W4" t="s">
        <v>19</v>
      </c>
      <c r="Y4" t="s">
        <v>39</v>
      </c>
      <c r="AA4" s="2" t="s">
        <v>46</v>
      </c>
      <c r="AC4" s="2"/>
      <c r="AD4" s="2"/>
      <c r="AE4" s="2"/>
      <c r="AF4" s="2"/>
      <c r="AG4" s="2"/>
      <c r="AH4" s="2"/>
      <c r="AI4" s="2"/>
      <c r="AJ4" s="2"/>
      <c r="AK4" s="2"/>
    </row>
    <row r="5" spans="3:37" x14ac:dyDescent="0.25">
      <c r="C5" t="s">
        <v>1302</v>
      </c>
      <c r="E5" t="s">
        <v>1307</v>
      </c>
      <c r="G5" t="s">
        <v>1314</v>
      </c>
      <c r="I5" t="s">
        <v>1321</v>
      </c>
      <c r="K5" s="24" t="s">
        <v>52</v>
      </c>
      <c r="M5" t="s">
        <v>1372</v>
      </c>
      <c r="O5" t="s">
        <v>1370</v>
      </c>
      <c r="Q5" t="s">
        <v>37</v>
      </c>
      <c r="S5" t="s">
        <v>1278</v>
      </c>
      <c r="U5" t="s">
        <v>44</v>
      </c>
      <c r="W5" t="s">
        <v>1319</v>
      </c>
      <c r="Y5" s="11">
        <v>98800</v>
      </c>
      <c r="AA5" t="s">
        <v>47</v>
      </c>
    </row>
    <row r="6" spans="3:37" x14ac:dyDescent="0.25">
      <c r="C6" t="s">
        <v>1303</v>
      </c>
      <c r="E6" t="s">
        <v>1308</v>
      </c>
      <c r="G6" t="s">
        <v>1315</v>
      </c>
      <c r="I6" t="s">
        <v>1322</v>
      </c>
      <c r="K6" s="23" t="s">
        <v>1281</v>
      </c>
      <c r="M6" t="s">
        <v>1373</v>
      </c>
      <c r="O6" t="s">
        <v>1369</v>
      </c>
      <c r="Q6" t="s">
        <v>38</v>
      </c>
      <c r="S6" t="s">
        <v>1285</v>
      </c>
      <c r="U6" s="1" t="s">
        <v>45</v>
      </c>
      <c r="W6" t="s">
        <v>1320</v>
      </c>
      <c r="Y6" s="11">
        <v>98840</v>
      </c>
      <c r="AA6" t="s">
        <v>48</v>
      </c>
    </row>
    <row r="7" spans="3:37" x14ac:dyDescent="0.25">
      <c r="C7" t="s">
        <v>1304</v>
      </c>
      <c r="E7" t="s">
        <v>1309</v>
      </c>
      <c r="G7" t="s">
        <v>17</v>
      </c>
      <c r="I7" t="s">
        <v>1312</v>
      </c>
      <c r="K7" s="12" t="s">
        <v>1282</v>
      </c>
      <c r="M7" t="s">
        <v>1374</v>
      </c>
      <c r="O7" t="s">
        <v>1371</v>
      </c>
      <c r="Q7" s="12"/>
      <c r="S7" t="s">
        <v>1286</v>
      </c>
      <c r="Y7" s="13"/>
      <c r="AA7" t="s">
        <v>49</v>
      </c>
    </row>
    <row r="8" spans="3:37" x14ac:dyDescent="0.25">
      <c r="C8" t="s">
        <v>1305</v>
      </c>
      <c r="E8" t="s">
        <v>1310</v>
      </c>
      <c r="G8" t="s">
        <v>1316</v>
      </c>
      <c r="I8" t="s">
        <v>1323</v>
      </c>
      <c r="K8" s="23" t="s">
        <v>1283</v>
      </c>
      <c r="M8" t="s">
        <v>1375</v>
      </c>
      <c r="Q8" s="13"/>
      <c r="S8" t="s">
        <v>1287</v>
      </c>
      <c r="Y8" s="14"/>
    </row>
    <row r="9" spans="3:37" x14ac:dyDescent="0.25">
      <c r="C9" t="s">
        <v>1306</v>
      </c>
      <c r="E9" t="s">
        <v>1311</v>
      </c>
      <c r="I9" t="s">
        <v>1324</v>
      </c>
      <c r="K9" s="22" t="s">
        <v>1284</v>
      </c>
      <c r="M9" t="s">
        <v>1376</v>
      </c>
      <c r="Q9" s="14"/>
      <c r="S9" t="s">
        <v>1288</v>
      </c>
      <c r="Y9" s="15"/>
    </row>
    <row r="10" spans="3:37" x14ac:dyDescent="0.25">
      <c r="I10" t="s">
        <v>1325</v>
      </c>
      <c r="M10" t="s">
        <v>1377</v>
      </c>
      <c r="S10" t="s">
        <v>1289</v>
      </c>
    </row>
    <row r="11" spans="3:37" x14ac:dyDescent="0.25">
      <c r="I11" t="s">
        <v>1326</v>
      </c>
      <c r="M11" t="s">
        <v>1378</v>
      </c>
      <c r="S11" t="s">
        <v>1290</v>
      </c>
    </row>
    <row r="12" spans="3:37" x14ac:dyDescent="0.25">
      <c r="I12" t="s">
        <v>1327</v>
      </c>
      <c r="M12" t="s">
        <v>1379</v>
      </c>
      <c r="S12" t="s">
        <v>1291</v>
      </c>
    </row>
    <row r="13" spans="3:37" x14ac:dyDescent="0.25">
      <c r="I13" s="29" t="s">
        <v>1328</v>
      </c>
      <c r="M13" t="s">
        <v>1380</v>
      </c>
      <c r="S13" t="s">
        <v>1292</v>
      </c>
    </row>
    <row r="14" spans="3:37" x14ac:dyDescent="0.25">
      <c r="I14" t="s">
        <v>1329</v>
      </c>
      <c r="S14" t="s">
        <v>1293</v>
      </c>
    </row>
    <row r="15" spans="3:37" ht="15" customHeight="1" x14ac:dyDescent="0.25">
      <c r="I15" s="28"/>
      <c r="J15" s="26"/>
      <c r="K15" s="26"/>
      <c r="S15" t="s">
        <v>1294</v>
      </c>
    </row>
    <row r="16" spans="3:37" ht="15" customHeight="1" x14ac:dyDescent="0.25">
      <c r="I16" s="28"/>
      <c r="J16" s="26"/>
      <c r="K16" s="26"/>
      <c r="S16" t="s">
        <v>1295</v>
      </c>
    </row>
    <row r="17" spans="9:19" ht="15" customHeight="1" x14ac:dyDescent="0.25">
      <c r="I17" s="28"/>
      <c r="J17" s="26"/>
      <c r="K17" s="26"/>
      <c r="S17" t="s">
        <v>1296</v>
      </c>
    </row>
    <row r="18" spans="9:19" ht="15" customHeight="1" x14ac:dyDescent="0.25">
      <c r="I18" s="28"/>
      <c r="J18" s="26"/>
      <c r="K18" s="26"/>
      <c r="S18" t="s">
        <v>1297</v>
      </c>
    </row>
    <row r="19" spans="9:19" ht="15" customHeight="1" x14ac:dyDescent="0.25">
      <c r="I19" s="28"/>
      <c r="J19" s="26"/>
      <c r="K19" s="26"/>
      <c r="S19" t="s">
        <v>1298</v>
      </c>
    </row>
    <row r="20" spans="9:19" ht="15" customHeight="1" x14ac:dyDescent="0.25">
      <c r="I20" s="28"/>
      <c r="J20" s="26"/>
      <c r="K20" s="26"/>
      <c r="S20" t="s">
        <v>1299</v>
      </c>
    </row>
    <row r="21" spans="9:19" ht="15" customHeight="1" x14ac:dyDescent="0.25">
      <c r="I21" s="28"/>
      <c r="J21" s="26"/>
      <c r="K21" s="26"/>
      <c r="S21" t="s">
        <v>1300</v>
      </c>
    </row>
    <row r="22" spans="9:19" ht="15" customHeight="1" x14ac:dyDescent="0.25">
      <c r="I22" s="28"/>
      <c r="J22" s="26"/>
      <c r="K22" s="26"/>
      <c r="S22" t="s">
        <v>1301</v>
      </c>
    </row>
    <row r="23" spans="9:19" ht="15" customHeight="1" x14ac:dyDescent="0.25">
      <c r="I23" s="28"/>
      <c r="J23" s="26"/>
      <c r="K23" s="26"/>
    </row>
    <row r="24" spans="9:19" ht="15" customHeight="1" x14ac:dyDescent="0.25">
      <c r="I24" s="28"/>
      <c r="J24" s="26"/>
      <c r="K24" s="26"/>
    </row>
    <row r="25" spans="9:19" x14ac:dyDescent="0.25">
      <c r="I25" s="27"/>
      <c r="J25" s="27"/>
      <c r="K25" s="27"/>
    </row>
  </sheetData>
  <pageMargins left="0.7" right="0.7" top="0.75" bottom="0.75" header="0.3" footer="0.3"/>
  <pageSetup paperSize="9" orientation="portrait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319"/>
  <sheetViews>
    <sheetView topLeftCell="A2" workbookViewId="0">
      <selection activeCell="A2" sqref="A2:A319"/>
    </sheetView>
  </sheetViews>
  <sheetFormatPr baseColWidth="10" defaultRowHeight="15" x14ac:dyDescent="0.25"/>
  <cols>
    <col min="1" max="1" width="48.7109375" bestFit="1" customWidth="1"/>
    <col min="2" max="2" width="19.85546875" bestFit="1" customWidth="1"/>
    <col min="3" max="3" width="15.5703125" bestFit="1" customWidth="1"/>
    <col min="4" max="4" width="11.85546875" bestFit="1" customWidth="1"/>
    <col min="5" max="5" width="39.85546875" bestFit="1" customWidth="1"/>
    <col min="6" max="6" width="79.7109375" bestFit="1" customWidth="1"/>
    <col min="7" max="7" width="14.7109375" bestFit="1" customWidth="1"/>
    <col min="8" max="8" width="28.42578125" bestFit="1" customWidth="1"/>
    <col min="9" max="10" width="13.85546875" bestFit="1" customWidth="1"/>
    <col min="12" max="12" width="84.140625" bestFit="1" customWidth="1"/>
    <col min="13" max="13" width="13.28515625" customWidth="1"/>
    <col min="14" max="14" width="13.5703125" customWidth="1"/>
    <col min="16" max="16" width="13" bestFit="1" customWidth="1"/>
    <col min="17" max="17" width="12.7109375" customWidth="1"/>
    <col min="19" max="19" width="16.7109375" bestFit="1" customWidth="1"/>
    <col min="20" max="21" width="11.42578125" style="21"/>
    <col min="22" max="22" width="27.140625" customWidth="1"/>
  </cols>
  <sheetData>
    <row r="1" spans="1:22" ht="45" x14ac:dyDescent="0.25">
      <c r="A1" s="17" t="s">
        <v>11</v>
      </c>
      <c r="B1" s="17" t="s">
        <v>5</v>
      </c>
      <c r="C1" s="17" t="s">
        <v>10</v>
      </c>
      <c r="D1" s="17" t="s">
        <v>1</v>
      </c>
      <c r="E1" s="17" t="s">
        <v>52</v>
      </c>
      <c r="F1" s="17" t="s">
        <v>12</v>
      </c>
      <c r="G1" s="17" t="s">
        <v>13</v>
      </c>
      <c r="H1" s="17" t="s">
        <v>6</v>
      </c>
      <c r="I1" s="17" t="s">
        <v>7</v>
      </c>
      <c r="J1" s="17" t="s">
        <v>8</v>
      </c>
      <c r="K1" s="18" t="s">
        <v>19</v>
      </c>
      <c r="L1" s="18" t="s">
        <v>1279</v>
      </c>
      <c r="M1" s="18" t="s">
        <v>50</v>
      </c>
      <c r="N1" s="18" t="s">
        <v>14</v>
      </c>
      <c r="O1" s="18" t="s">
        <v>15</v>
      </c>
      <c r="P1" s="18" t="s">
        <v>1317</v>
      </c>
      <c r="Q1" s="18" t="s">
        <v>17</v>
      </c>
      <c r="R1" s="18" t="s">
        <v>16</v>
      </c>
      <c r="S1" s="18" t="s">
        <v>18</v>
      </c>
      <c r="T1" s="34" t="s">
        <v>1330</v>
      </c>
      <c r="U1" s="34" t="s">
        <v>1331</v>
      </c>
      <c r="V1" s="33" t="s">
        <v>3</v>
      </c>
    </row>
    <row r="2" spans="1:22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20"/>
      <c r="L2" s="20"/>
      <c r="M2" s="20"/>
      <c r="N2" s="20"/>
      <c r="O2" s="20"/>
      <c r="P2" s="20"/>
      <c r="Q2" s="20"/>
      <c r="R2" s="20"/>
      <c r="S2" s="20"/>
      <c r="T2" s="35"/>
      <c r="U2" s="35"/>
      <c r="V2" s="20"/>
    </row>
    <row r="3" spans="1:22" x14ac:dyDescent="0.25">
      <c r="A3" s="2" t="s">
        <v>53</v>
      </c>
      <c r="B3" s="2"/>
      <c r="C3" s="2"/>
      <c r="D3" s="2" t="s">
        <v>961</v>
      </c>
      <c r="E3" s="2" t="s">
        <v>1275</v>
      </c>
      <c r="F3" s="2" t="s">
        <v>658</v>
      </c>
      <c r="G3" s="2" t="s">
        <v>38</v>
      </c>
      <c r="H3" s="2" t="s">
        <v>1278</v>
      </c>
      <c r="I3" s="2"/>
      <c r="J3" s="2"/>
      <c r="K3" s="2"/>
      <c r="L3" s="2" t="s">
        <v>369</v>
      </c>
      <c r="M3" s="2"/>
      <c r="N3" s="2"/>
      <c r="O3" s="2"/>
      <c r="P3" s="2"/>
      <c r="Q3" s="2"/>
      <c r="R3" s="2"/>
      <c r="S3" s="16" t="s">
        <v>1318</v>
      </c>
      <c r="T3" s="21" t="e">
        <f t="array" ref="T3">MAX(IF('BD action'!#REF!='SETTING 2'!$A3,'BD action'!#REF!,""))</f>
        <v>#REF!</v>
      </c>
      <c r="U3" s="21" t="e">
        <f>Info_etab_gerant[[#This Row],[Date du dernier contrôle]]+365</f>
        <v>#REF!</v>
      </c>
      <c r="V3" t="s">
        <v>1332</v>
      </c>
    </row>
    <row r="4" spans="1:22" x14ac:dyDescent="0.25">
      <c r="A4" s="2" t="s">
        <v>54</v>
      </c>
      <c r="B4" s="2"/>
      <c r="C4" s="2"/>
      <c r="D4" s="2" t="s">
        <v>962</v>
      </c>
      <c r="E4" s="2" t="s">
        <v>1275</v>
      </c>
      <c r="F4" s="2" t="s">
        <v>659</v>
      </c>
      <c r="G4" s="2" t="s">
        <v>38</v>
      </c>
      <c r="H4" s="2" t="s">
        <v>1278</v>
      </c>
      <c r="I4" s="2"/>
      <c r="J4" s="2"/>
      <c r="K4" s="2"/>
      <c r="L4" s="2" t="s">
        <v>370</v>
      </c>
      <c r="M4" s="2"/>
      <c r="N4" s="2"/>
      <c r="O4" s="2"/>
      <c r="P4" s="2"/>
      <c r="Q4" s="2"/>
      <c r="R4" s="2"/>
      <c r="S4" s="2"/>
      <c r="T4" s="21" t="e">
        <f t="array" ref="T4">MAX(IF('BD action'!#REF!='SETTING 2'!$A4,'BD action'!#REF!,""))</f>
        <v>#REF!</v>
      </c>
      <c r="U4" s="21" t="e">
        <f>Info_etab_gerant[[#This Row],[Date du dernier contrôle]]+365</f>
        <v>#REF!</v>
      </c>
      <c r="V4" s="32" t="s">
        <v>1333</v>
      </c>
    </row>
    <row r="5" spans="1:22" x14ac:dyDescent="0.25">
      <c r="A5" s="2" t="s">
        <v>55</v>
      </c>
      <c r="B5" s="2"/>
      <c r="C5" s="2"/>
      <c r="D5" s="2" t="s">
        <v>963</v>
      </c>
      <c r="E5" s="2" t="s">
        <v>1275</v>
      </c>
      <c r="F5" s="2" t="s">
        <v>660</v>
      </c>
      <c r="G5" s="2" t="s">
        <v>38</v>
      </c>
      <c r="H5" s="2" t="s">
        <v>1278</v>
      </c>
      <c r="I5" s="2"/>
      <c r="J5" s="2"/>
      <c r="K5" s="2"/>
      <c r="L5" s="2" t="s">
        <v>371</v>
      </c>
      <c r="M5" s="2"/>
      <c r="N5" s="2"/>
      <c r="O5" s="2"/>
      <c r="P5" s="2"/>
      <c r="Q5" s="2"/>
      <c r="R5" s="2"/>
      <c r="S5" s="2"/>
      <c r="T5" s="21" t="e">
        <f t="array" ref="T5">MAX(IF(AND('BD action'!#REF!='SETTING 2'!$A5,'BD action'!#REF!="Inspection"),'BD action'!#REF!,""))</f>
        <v>#REF!</v>
      </c>
      <c r="U5" s="21" t="e">
        <f>Info_etab_gerant[[#This Row],[Date du dernier contrôle]]+365</f>
        <v>#REF!</v>
      </c>
    </row>
    <row r="6" spans="1:22" x14ac:dyDescent="0.25">
      <c r="A6" s="2" t="s">
        <v>56</v>
      </c>
      <c r="B6" s="2"/>
      <c r="C6" s="2"/>
      <c r="D6" s="2" t="s">
        <v>964</v>
      </c>
      <c r="E6" s="2" t="s">
        <v>1276</v>
      </c>
      <c r="F6" s="2" t="s">
        <v>661</v>
      </c>
      <c r="G6" s="2" t="s">
        <v>38</v>
      </c>
      <c r="H6" s="2" t="s">
        <v>1278</v>
      </c>
      <c r="I6" s="2"/>
      <c r="J6" s="2"/>
      <c r="K6" s="2"/>
      <c r="L6" s="2" t="s">
        <v>372</v>
      </c>
      <c r="M6" s="2"/>
      <c r="N6" s="2"/>
      <c r="O6" s="2"/>
      <c r="P6" s="2"/>
      <c r="Q6" s="2"/>
      <c r="R6" s="2"/>
      <c r="S6" s="2"/>
      <c r="T6" s="21" t="e">
        <f t="array" ref="T6">MAX(IF(AND('BD action'!#REF!='SETTING 2'!$A6,'BD action'!#REF!="Inspection"),'BD action'!#REF!,""))</f>
        <v>#REF!</v>
      </c>
      <c r="U6" s="21" t="e">
        <f>Info_etab_gerant[[#This Row],[Date du dernier contrôle]]+365</f>
        <v>#REF!</v>
      </c>
    </row>
    <row r="7" spans="1:22" x14ac:dyDescent="0.25">
      <c r="A7" s="2" t="s">
        <v>57</v>
      </c>
      <c r="B7" s="2"/>
      <c r="C7" s="2"/>
      <c r="D7" s="2" t="s">
        <v>965</v>
      </c>
      <c r="E7" s="2" t="s">
        <v>1275</v>
      </c>
      <c r="F7" s="2" t="s">
        <v>662</v>
      </c>
      <c r="G7" s="2" t="s">
        <v>38</v>
      </c>
      <c r="H7" s="2" t="s">
        <v>1278</v>
      </c>
      <c r="I7" s="2"/>
      <c r="J7" s="2"/>
      <c r="K7" s="2"/>
      <c r="L7" s="2" t="s">
        <v>373</v>
      </c>
      <c r="M7" s="2"/>
      <c r="N7" s="2"/>
      <c r="O7" s="2"/>
      <c r="P7" s="2"/>
      <c r="Q7" s="2"/>
      <c r="R7" s="2"/>
      <c r="S7" s="2"/>
      <c r="T7" s="21" t="e">
        <f t="array" ref="T7">MAX(IF(AND('BD action'!#REF!='SETTING 2'!$A7,'BD action'!#REF!="Inspection"),'BD action'!#REF!,""))</f>
        <v>#REF!</v>
      </c>
      <c r="U7" s="21" t="e">
        <f>Info_etab_gerant[[#This Row],[Date du dernier contrôle]]+365</f>
        <v>#REF!</v>
      </c>
    </row>
    <row r="8" spans="1:22" x14ac:dyDescent="0.25">
      <c r="A8" s="2" t="s">
        <v>58</v>
      </c>
      <c r="B8" s="2"/>
      <c r="C8" s="2"/>
      <c r="D8" s="2" t="s">
        <v>966</v>
      </c>
      <c r="E8" s="2" t="s">
        <v>1275</v>
      </c>
      <c r="F8" s="2" t="s">
        <v>663</v>
      </c>
      <c r="G8" s="2" t="s">
        <v>38</v>
      </c>
      <c r="H8" s="2" t="s">
        <v>1278</v>
      </c>
      <c r="I8" s="2"/>
      <c r="J8" s="2"/>
      <c r="K8" s="2"/>
      <c r="L8" s="2" t="s">
        <v>374</v>
      </c>
      <c r="M8" s="2"/>
      <c r="N8" s="2"/>
      <c r="O8" s="2"/>
      <c r="P8" s="2"/>
      <c r="Q8" s="2"/>
      <c r="R8" s="2"/>
      <c r="S8" s="2"/>
      <c r="T8" s="21" t="e">
        <f t="array" ref="T8">MAX(IF(AND('BD action'!#REF!='SETTING 2'!$A8,'BD action'!#REF!="Inspection"),'BD action'!#REF!,""))</f>
        <v>#REF!</v>
      </c>
      <c r="U8" s="21" t="e">
        <f>Info_etab_gerant[[#This Row],[Date du dernier contrôle]]+365</f>
        <v>#REF!</v>
      </c>
    </row>
    <row r="9" spans="1:22" x14ac:dyDescent="0.25">
      <c r="A9" s="2" t="s">
        <v>59</v>
      </c>
      <c r="B9" s="2"/>
      <c r="C9" s="2"/>
      <c r="D9" s="2" t="s">
        <v>967</v>
      </c>
      <c r="E9" s="2" t="s">
        <v>1275</v>
      </c>
      <c r="F9" s="2" t="s">
        <v>664</v>
      </c>
      <c r="G9" s="2" t="s">
        <v>38</v>
      </c>
      <c r="H9" s="2" t="s">
        <v>1278</v>
      </c>
      <c r="I9" s="2"/>
      <c r="J9" s="2"/>
      <c r="K9" s="2"/>
      <c r="L9" s="2" t="s">
        <v>375</v>
      </c>
      <c r="M9" s="2"/>
      <c r="N9" s="2"/>
      <c r="O9" s="2"/>
      <c r="P9" s="2"/>
      <c r="Q9" s="2"/>
      <c r="R9" s="2"/>
      <c r="S9" s="2"/>
      <c r="T9" s="21" t="e">
        <f t="array" ref="T9">MAX(IF(AND('BD action'!#REF!='SETTING 2'!$A9,'BD action'!#REF!="Inspection"),'BD action'!#REF!,""))</f>
        <v>#REF!</v>
      </c>
      <c r="U9" s="21" t="e">
        <f>Info_etab_gerant[[#This Row],[Date du dernier contrôle]]+365</f>
        <v>#REF!</v>
      </c>
    </row>
    <row r="10" spans="1:22" x14ac:dyDescent="0.25">
      <c r="A10" s="2" t="s">
        <v>60</v>
      </c>
      <c r="B10" s="2"/>
      <c r="C10" s="2"/>
      <c r="D10" s="2" t="s">
        <v>968</v>
      </c>
      <c r="E10" s="2" t="s">
        <v>1275</v>
      </c>
      <c r="F10" s="2" t="s">
        <v>665</v>
      </c>
      <c r="G10" s="2" t="s">
        <v>38</v>
      </c>
      <c r="H10" s="2" t="s">
        <v>1278</v>
      </c>
      <c r="I10" s="2"/>
      <c r="J10" s="2"/>
      <c r="K10" s="2"/>
      <c r="L10" s="2" t="s">
        <v>376</v>
      </c>
      <c r="M10" s="2"/>
      <c r="N10" s="2"/>
      <c r="O10" s="2"/>
      <c r="P10" s="2"/>
      <c r="Q10" s="2"/>
      <c r="R10" s="2"/>
      <c r="S10" s="2"/>
      <c r="T10" s="21" t="e">
        <f t="array" ref="T10">MAX(IF(AND('BD action'!#REF!='SETTING 2'!$A10,'BD action'!#REF!="Inspection"),'BD action'!#REF!,""))</f>
        <v>#REF!</v>
      </c>
      <c r="U10" s="21" t="e">
        <f>Info_etab_gerant[[#This Row],[Date du dernier contrôle]]+365</f>
        <v>#REF!</v>
      </c>
    </row>
    <row r="11" spans="1:22" x14ac:dyDescent="0.25">
      <c r="A11" s="2" t="s">
        <v>61</v>
      </c>
      <c r="B11" s="2"/>
      <c r="C11" s="2"/>
      <c r="D11" s="2" t="s">
        <v>969</v>
      </c>
      <c r="E11" s="2" t="s">
        <v>1275</v>
      </c>
      <c r="F11" s="2" t="s">
        <v>666</v>
      </c>
      <c r="G11" s="2" t="s">
        <v>38</v>
      </c>
      <c r="H11" s="2" t="s">
        <v>1278</v>
      </c>
      <c r="I11" s="2"/>
      <c r="J11" s="2"/>
      <c r="K11" s="2"/>
      <c r="L11" s="2" t="s">
        <v>377</v>
      </c>
      <c r="M11" s="2"/>
      <c r="N11" s="2"/>
      <c r="O11" s="2"/>
      <c r="P11" s="2"/>
      <c r="Q11" s="2"/>
      <c r="R11" s="2"/>
      <c r="S11" s="2"/>
      <c r="T11" s="21" t="e">
        <f t="array" ref="T11">MAX(IF(AND('BD action'!#REF!='SETTING 2'!$A11,'BD action'!#REF!="Inspection"),'BD action'!#REF!,""))</f>
        <v>#REF!</v>
      </c>
      <c r="U11" s="21" t="e">
        <f>Info_etab_gerant[[#This Row],[Date du dernier contrôle]]+365</f>
        <v>#REF!</v>
      </c>
    </row>
    <row r="12" spans="1:22" x14ac:dyDescent="0.25">
      <c r="A12" s="2" t="s">
        <v>62</v>
      </c>
      <c r="B12" s="2"/>
      <c r="C12" s="2"/>
      <c r="D12" s="2" t="s">
        <v>970</v>
      </c>
      <c r="E12" s="2" t="s">
        <v>1276</v>
      </c>
      <c r="F12" s="2" t="s">
        <v>667</v>
      </c>
      <c r="G12" s="2" t="s">
        <v>38</v>
      </c>
      <c r="H12" s="2" t="s">
        <v>1278</v>
      </c>
      <c r="I12" s="2"/>
      <c r="J12" s="2"/>
      <c r="K12" s="2"/>
      <c r="L12" s="2" t="s">
        <v>378</v>
      </c>
      <c r="M12" s="2"/>
      <c r="N12" s="2"/>
      <c r="O12" s="2"/>
      <c r="P12" s="2"/>
      <c r="Q12" s="2"/>
      <c r="R12" s="2"/>
      <c r="S12" s="2"/>
      <c r="T12" s="21" t="e">
        <f t="array" ref="T12">MAX(IF(AND('BD action'!#REF!='SETTING 2'!$A12,'BD action'!#REF!="Inspection"),'BD action'!#REF!,""))</f>
        <v>#REF!</v>
      </c>
      <c r="U12" s="21" t="e">
        <f>Info_etab_gerant[[#This Row],[Date du dernier contrôle]]+365</f>
        <v>#REF!</v>
      </c>
    </row>
    <row r="13" spans="1:22" x14ac:dyDescent="0.25">
      <c r="A13" s="2" t="s">
        <v>63</v>
      </c>
      <c r="B13" s="2"/>
      <c r="C13" s="2"/>
      <c r="D13" s="2" t="s">
        <v>971</v>
      </c>
      <c r="E13" s="2" t="s">
        <v>1275</v>
      </c>
      <c r="F13" s="2" t="s">
        <v>668</v>
      </c>
      <c r="G13" s="2" t="s">
        <v>38</v>
      </c>
      <c r="H13" s="2" t="s">
        <v>1278</v>
      </c>
      <c r="I13" s="2"/>
      <c r="J13" s="2"/>
      <c r="K13" s="2"/>
      <c r="L13" s="2" t="s">
        <v>379</v>
      </c>
      <c r="M13" s="2"/>
      <c r="N13" s="2"/>
      <c r="O13" s="2"/>
      <c r="P13" s="2"/>
      <c r="Q13" s="2"/>
      <c r="R13" s="2"/>
      <c r="S13" s="2"/>
      <c r="T13" s="21" t="e">
        <f t="array" ref="T13">MAX(IF(AND('BD action'!#REF!='SETTING 2'!$A13,'BD action'!#REF!="Inspection"),'BD action'!#REF!,""))</f>
        <v>#REF!</v>
      </c>
      <c r="U13" s="21" t="e">
        <f>Info_etab_gerant[[#This Row],[Date du dernier contrôle]]+365</f>
        <v>#REF!</v>
      </c>
    </row>
    <row r="14" spans="1:22" x14ac:dyDescent="0.25">
      <c r="A14" s="2" t="s">
        <v>64</v>
      </c>
      <c r="B14" s="2"/>
      <c r="C14" s="2"/>
      <c r="D14" s="2" t="s">
        <v>972</v>
      </c>
      <c r="E14" s="2" t="s">
        <v>1275</v>
      </c>
      <c r="F14" s="2" t="s">
        <v>669</v>
      </c>
      <c r="G14" s="2" t="s">
        <v>38</v>
      </c>
      <c r="H14" s="2" t="s">
        <v>1278</v>
      </c>
      <c r="I14" s="2"/>
      <c r="J14" s="2"/>
      <c r="K14" s="2"/>
      <c r="L14" s="2" t="s">
        <v>380</v>
      </c>
      <c r="M14" s="2"/>
      <c r="N14" s="2"/>
      <c r="O14" s="2"/>
      <c r="P14" s="2"/>
      <c r="Q14" s="2"/>
      <c r="R14" s="2"/>
      <c r="S14" s="2"/>
      <c r="T14" s="21" t="e">
        <f t="array" ref="T14">MAX(IF(AND('BD action'!#REF!='SETTING 2'!$A14,'BD action'!#REF!="Inspection"),'BD action'!#REF!,""))</f>
        <v>#REF!</v>
      </c>
      <c r="U14" s="21" t="e">
        <f>Info_etab_gerant[[#This Row],[Date du dernier contrôle]]+365</f>
        <v>#REF!</v>
      </c>
    </row>
    <row r="15" spans="1:22" x14ac:dyDescent="0.25">
      <c r="A15" s="2" t="s">
        <v>65</v>
      </c>
      <c r="B15" s="2"/>
      <c r="C15" s="2"/>
      <c r="D15" s="2" t="s">
        <v>973</v>
      </c>
      <c r="E15" s="2" t="s">
        <v>1275</v>
      </c>
      <c r="F15" s="2" t="s">
        <v>670</v>
      </c>
      <c r="G15" s="2" t="s">
        <v>38</v>
      </c>
      <c r="H15" s="2" t="s">
        <v>1278</v>
      </c>
      <c r="I15" s="2"/>
      <c r="J15" s="2"/>
      <c r="K15" s="2"/>
      <c r="L15" s="2" t="s">
        <v>381</v>
      </c>
      <c r="M15" s="2"/>
      <c r="N15" s="2"/>
      <c r="O15" s="2"/>
      <c r="P15" s="2"/>
      <c r="Q15" s="2"/>
      <c r="R15" s="2"/>
      <c r="S15" s="2"/>
      <c r="T15" s="21" t="e">
        <f t="array" ref="T15">MAX(IF(AND('BD action'!#REF!='SETTING 2'!$A15,'BD action'!#REF!="Inspection"),'BD action'!#REF!,""))</f>
        <v>#REF!</v>
      </c>
      <c r="U15" s="21" t="e">
        <f>Info_etab_gerant[[#This Row],[Date du dernier contrôle]]+365</f>
        <v>#REF!</v>
      </c>
    </row>
    <row r="16" spans="1:22" x14ac:dyDescent="0.25">
      <c r="A16" s="2" t="s">
        <v>66</v>
      </c>
      <c r="B16" s="2"/>
      <c r="C16" s="2"/>
      <c r="D16" s="2" t="s">
        <v>974</v>
      </c>
      <c r="E16" s="2" t="s">
        <v>1275</v>
      </c>
      <c r="F16" s="2" t="s">
        <v>671</v>
      </c>
      <c r="G16" s="2" t="s">
        <v>38</v>
      </c>
      <c r="H16" s="2" t="s">
        <v>1278</v>
      </c>
      <c r="I16" s="2"/>
      <c r="J16" s="2"/>
      <c r="K16" s="2"/>
      <c r="L16" s="2" t="s">
        <v>382</v>
      </c>
      <c r="M16" s="2"/>
      <c r="N16" s="2"/>
      <c r="O16" s="2"/>
      <c r="P16" s="2"/>
      <c r="Q16" s="2"/>
      <c r="R16" s="2"/>
      <c r="S16" s="2"/>
      <c r="T16" s="21" t="e">
        <f t="array" ref="T16">MAX(IF(AND('BD action'!#REF!='SETTING 2'!$A16,'BD action'!#REF!="Inspection"),'BD action'!#REF!,""))</f>
        <v>#REF!</v>
      </c>
      <c r="U16" s="21" t="e">
        <f>Info_etab_gerant[[#This Row],[Date du dernier contrôle]]+365</f>
        <v>#REF!</v>
      </c>
    </row>
    <row r="17" spans="1:21" x14ac:dyDescent="0.25">
      <c r="A17" s="2" t="s">
        <v>67</v>
      </c>
      <c r="B17" s="2"/>
      <c r="C17" s="2"/>
      <c r="D17" s="2" t="s">
        <v>975</v>
      </c>
      <c r="E17" s="2" t="s">
        <v>1275</v>
      </c>
      <c r="F17" s="2" t="s">
        <v>672</v>
      </c>
      <c r="G17" s="2" t="s">
        <v>38</v>
      </c>
      <c r="H17" s="2" t="s">
        <v>1278</v>
      </c>
      <c r="I17" s="2"/>
      <c r="J17" s="2"/>
      <c r="K17" s="2"/>
      <c r="L17" s="2" t="s">
        <v>380</v>
      </c>
      <c r="M17" s="2"/>
      <c r="N17" s="2"/>
      <c r="O17" s="2"/>
      <c r="P17" s="2"/>
      <c r="Q17" s="2"/>
      <c r="R17" s="2"/>
      <c r="S17" s="2"/>
      <c r="T17" s="21" t="e">
        <f t="array" ref="T17">MAX(IF(AND('BD action'!#REF!='SETTING 2'!$A17,'BD action'!#REF!="Inspection"),'BD action'!#REF!,""))</f>
        <v>#REF!</v>
      </c>
      <c r="U17" s="21" t="e">
        <f>Info_etab_gerant[[#This Row],[Date du dernier contrôle]]+365</f>
        <v>#REF!</v>
      </c>
    </row>
    <row r="18" spans="1:21" x14ac:dyDescent="0.25">
      <c r="A18" s="2" t="s">
        <v>67</v>
      </c>
      <c r="B18" s="2"/>
      <c r="C18" s="2"/>
      <c r="D18" s="2" t="s">
        <v>975</v>
      </c>
      <c r="E18" s="2" t="s">
        <v>1276</v>
      </c>
      <c r="F18" s="2" t="s">
        <v>672</v>
      </c>
      <c r="G18" s="2" t="s">
        <v>38</v>
      </c>
      <c r="H18" s="2" t="s">
        <v>1278</v>
      </c>
      <c r="I18" s="2"/>
      <c r="J18" s="2"/>
      <c r="K18" s="2"/>
      <c r="L18" s="2" t="s">
        <v>380</v>
      </c>
      <c r="M18" s="2"/>
      <c r="N18" s="2"/>
      <c r="O18" s="2"/>
      <c r="P18" s="2"/>
      <c r="Q18" s="2"/>
      <c r="R18" s="2"/>
      <c r="S18" s="2"/>
      <c r="T18" s="21" t="e">
        <f t="array" ref="T18">MAX(IF(AND('BD action'!#REF!='SETTING 2'!$A18,'BD action'!#REF!="Inspection"),'BD action'!#REF!,""))</f>
        <v>#REF!</v>
      </c>
      <c r="U18" s="21" t="e">
        <f>Info_etab_gerant[[#This Row],[Date du dernier contrôle]]+365</f>
        <v>#REF!</v>
      </c>
    </row>
    <row r="19" spans="1:21" x14ac:dyDescent="0.25">
      <c r="A19" s="2" t="s">
        <v>68</v>
      </c>
      <c r="B19" s="2"/>
      <c r="C19" s="2"/>
      <c r="D19" s="2" t="s">
        <v>976</v>
      </c>
      <c r="E19" s="2" t="s">
        <v>1275</v>
      </c>
      <c r="F19" s="2" t="s">
        <v>673</v>
      </c>
      <c r="G19" s="2" t="s">
        <v>38</v>
      </c>
      <c r="H19" s="2" t="s">
        <v>1278</v>
      </c>
      <c r="I19" s="2"/>
      <c r="J19" s="2"/>
      <c r="K19" s="2"/>
      <c r="L19" s="2" t="s">
        <v>383</v>
      </c>
      <c r="M19" s="2"/>
      <c r="N19" s="2"/>
      <c r="O19" s="2"/>
      <c r="P19" s="2"/>
      <c r="Q19" s="2"/>
      <c r="R19" s="2"/>
      <c r="S19" s="2"/>
      <c r="T19" s="21" t="e">
        <f t="array" ref="T19">MAX(IF(AND('BD action'!#REF!='SETTING 2'!$A19,'BD action'!#REF!="Inspection"),'BD action'!#REF!,""))</f>
        <v>#REF!</v>
      </c>
      <c r="U19" s="21" t="e">
        <f>Info_etab_gerant[[#This Row],[Date du dernier contrôle]]+365</f>
        <v>#REF!</v>
      </c>
    </row>
    <row r="20" spans="1:21" x14ac:dyDescent="0.25">
      <c r="A20" s="2" t="s">
        <v>69</v>
      </c>
      <c r="B20" s="2"/>
      <c r="C20" s="2"/>
      <c r="D20" s="2" t="s">
        <v>977</v>
      </c>
      <c r="E20" s="2" t="s">
        <v>1275</v>
      </c>
      <c r="F20" s="2" t="s">
        <v>674</v>
      </c>
      <c r="G20" s="2" t="s">
        <v>38</v>
      </c>
      <c r="H20" s="2" t="s">
        <v>1278</v>
      </c>
      <c r="I20" s="2"/>
      <c r="J20" s="2"/>
      <c r="K20" s="2"/>
      <c r="L20" s="2" t="s">
        <v>384</v>
      </c>
      <c r="M20" s="2"/>
      <c r="N20" s="2"/>
      <c r="O20" s="2"/>
      <c r="P20" s="2"/>
      <c r="Q20" s="2"/>
      <c r="R20" s="2"/>
      <c r="S20" s="2"/>
      <c r="T20" s="21" t="e">
        <f t="array" ref="T20">MAX(IF(AND('BD action'!#REF!='SETTING 2'!$A20,'BD action'!#REF!="Inspection"),'BD action'!#REF!,""))</f>
        <v>#REF!</v>
      </c>
      <c r="U20" s="21" t="e">
        <f>Info_etab_gerant[[#This Row],[Date du dernier contrôle]]+365</f>
        <v>#REF!</v>
      </c>
    </row>
    <row r="21" spans="1:21" x14ac:dyDescent="0.25">
      <c r="A21" s="2" t="s">
        <v>70</v>
      </c>
      <c r="B21" s="2"/>
      <c r="C21" s="2"/>
      <c r="D21" s="2" t="s">
        <v>978</v>
      </c>
      <c r="E21" s="2" t="s">
        <v>1275</v>
      </c>
      <c r="F21" s="2" t="s">
        <v>675</v>
      </c>
      <c r="G21" s="2" t="s">
        <v>38</v>
      </c>
      <c r="H21" s="2" t="s">
        <v>1278</v>
      </c>
      <c r="I21" s="2"/>
      <c r="J21" s="2"/>
      <c r="K21" s="2"/>
      <c r="L21" s="2" t="s">
        <v>385</v>
      </c>
      <c r="M21" s="2"/>
      <c r="N21" s="2"/>
      <c r="O21" s="2"/>
      <c r="P21" s="2"/>
      <c r="Q21" s="2"/>
      <c r="R21" s="2"/>
      <c r="S21" s="2"/>
      <c r="T21" s="21" t="e">
        <f t="array" ref="T21">MAX(IF(AND('BD action'!#REF!='SETTING 2'!$A21,'BD action'!#REF!="Inspection"),'BD action'!#REF!,""))</f>
        <v>#REF!</v>
      </c>
      <c r="U21" s="21" t="e">
        <f>Info_etab_gerant[[#This Row],[Date du dernier contrôle]]+365</f>
        <v>#REF!</v>
      </c>
    </row>
    <row r="22" spans="1:21" x14ac:dyDescent="0.25">
      <c r="A22" s="2" t="s">
        <v>71</v>
      </c>
      <c r="B22" s="2"/>
      <c r="C22" s="2"/>
      <c r="D22" s="2" t="s">
        <v>979</v>
      </c>
      <c r="E22" s="2" t="s">
        <v>1275</v>
      </c>
      <c r="F22" s="2" t="s">
        <v>676</v>
      </c>
      <c r="G22" s="2" t="s">
        <v>38</v>
      </c>
      <c r="H22" s="2" t="s">
        <v>1278</v>
      </c>
      <c r="I22" s="2"/>
      <c r="J22" s="2"/>
      <c r="K22" s="2"/>
      <c r="L22" s="2" t="s">
        <v>386</v>
      </c>
      <c r="M22" s="2"/>
      <c r="N22" s="2"/>
      <c r="O22" s="2"/>
      <c r="P22" s="2"/>
      <c r="Q22" s="2"/>
      <c r="R22" s="2"/>
      <c r="S22" s="2"/>
      <c r="T22" s="21" t="e">
        <f t="array" ref="T22">MAX(IF(AND('BD action'!#REF!='SETTING 2'!$A22,'BD action'!#REF!="Inspection"),'BD action'!#REF!,""))</f>
        <v>#REF!</v>
      </c>
      <c r="U22" s="21" t="e">
        <f>Info_etab_gerant[[#This Row],[Date du dernier contrôle]]+365</f>
        <v>#REF!</v>
      </c>
    </row>
    <row r="23" spans="1:21" x14ac:dyDescent="0.25">
      <c r="A23" t="s">
        <v>72</v>
      </c>
      <c r="D23" t="s">
        <v>980</v>
      </c>
      <c r="E23" t="s">
        <v>1275</v>
      </c>
      <c r="F23" t="s">
        <v>677</v>
      </c>
      <c r="G23" s="2" t="s">
        <v>38</v>
      </c>
      <c r="H23" t="s">
        <v>1278</v>
      </c>
      <c r="L23" t="s">
        <v>387</v>
      </c>
      <c r="T23" s="21" t="e">
        <f t="array" ref="T23">MAX(IF(AND('BD action'!#REF!='SETTING 2'!$A23,'BD action'!#REF!="Inspection"),'BD action'!#REF!,""))</f>
        <v>#REF!</v>
      </c>
      <c r="U23" s="21" t="e">
        <f>Info_etab_gerant[[#This Row],[Date du dernier contrôle]]+365</f>
        <v>#REF!</v>
      </c>
    </row>
    <row r="24" spans="1:21" x14ac:dyDescent="0.25">
      <c r="A24" t="s">
        <v>73</v>
      </c>
      <c r="D24" t="s">
        <v>981</v>
      </c>
      <c r="E24" t="s">
        <v>1276</v>
      </c>
      <c r="F24" t="s">
        <v>678</v>
      </c>
      <c r="G24" s="2" t="s">
        <v>38</v>
      </c>
      <c r="H24" t="s">
        <v>1278</v>
      </c>
      <c r="L24" t="s">
        <v>388</v>
      </c>
      <c r="T24" s="21" t="e">
        <f t="array" ref="T24">MAX(IF(AND('BD action'!#REF!='SETTING 2'!$A24,'BD action'!#REF!="Inspection"),'BD action'!#REF!,""))</f>
        <v>#REF!</v>
      </c>
      <c r="U24" s="21" t="e">
        <f>Info_etab_gerant[[#This Row],[Date du dernier contrôle]]+365</f>
        <v>#REF!</v>
      </c>
    </row>
    <row r="25" spans="1:21" x14ac:dyDescent="0.25">
      <c r="A25" t="s">
        <v>74</v>
      </c>
      <c r="D25" t="s">
        <v>982</v>
      </c>
      <c r="E25" t="s">
        <v>1275</v>
      </c>
      <c r="F25" t="s">
        <v>679</v>
      </c>
      <c r="G25" s="2" t="s">
        <v>38</v>
      </c>
      <c r="H25" t="s">
        <v>1278</v>
      </c>
      <c r="L25" t="s">
        <v>389</v>
      </c>
      <c r="T25" s="21" t="e">
        <f t="array" ref="T25">MAX(IF(AND('BD action'!#REF!='SETTING 2'!$A25,'BD action'!#REF!="Inspection"),'BD action'!#REF!,""))</f>
        <v>#REF!</v>
      </c>
      <c r="U25" s="21" t="e">
        <f>Info_etab_gerant[[#This Row],[Date du dernier contrôle]]+365</f>
        <v>#REF!</v>
      </c>
    </row>
    <row r="26" spans="1:21" x14ac:dyDescent="0.25">
      <c r="A26" t="s">
        <v>75</v>
      </c>
      <c r="D26" t="s">
        <v>983</v>
      </c>
      <c r="E26" t="s">
        <v>1275</v>
      </c>
      <c r="F26" t="s">
        <v>680</v>
      </c>
      <c r="G26" s="2" t="s">
        <v>38</v>
      </c>
      <c r="H26" t="s">
        <v>1278</v>
      </c>
      <c r="L26" t="s">
        <v>390</v>
      </c>
      <c r="T26" s="21" t="e">
        <f t="array" ref="T26">MAX(IF(AND('BD action'!#REF!='SETTING 2'!$A26,'BD action'!#REF!="Inspection"),'BD action'!#REF!,""))</f>
        <v>#REF!</v>
      </c>
      <c r="U26" s="21" t="e">
        <f>Info_etab_gerant[[#This Row],[Date du dernier contrôle]]+365</f>
        <v>#REF!</v>
      </c>
    </row>
    <row r="27" spans="1:21" x14ac:dyDescent="0.25">
      <c r="A27" t="s">
        <v>76</v>
      </c>
      <c r="D27" t="s">
        <v>984</v>
      </c>
      <c r="E27" t="s">
        <v>1275</v>
      </c>
      <c r="F27" t="s">
        <v>681</v>
      </c>
      <c r="G27" s="2" t="s">
        <v>38</v>
      </c>
      <c r="H27" t="s">
        <v>1278</v>
      </c>
      <c r="L27" t="s">
        <v>391</v>
      </c>
      <c r="T27" s="21" t="e">
        <f t="array" ref="T27">MAX(IF(AND('BD action'!#REF!='SETTING 2'!$A27,'BD action'!#REF!="Inspection"),'BD action'!#REF!,""))</f>
        <v>#REF!</v>
      </c>
      <c r="U27" s="21" t="e">
        <f>Info_etab_gerant[[#This Row],[Date du dernier contrôle]]+365</f>
        <v>#REF!</v>
      </c>
    </row>
    <row r="28" spans="1:21" x14ac:dyDescent="0.25">
      <c r="A28" t="s">
        <v>77</v>
      </c>
      <c r="D28" t="s">
        <v>985</v>
      </c>
      <c r="E28" t="s">
        <v>1275</v>
      </c>
      <c r="F28" t="s">
        <v>682</v>
      </c>
      <c r="G28" s="2" t="s">
        <v>38</v>
      </c>
      <c r="H28" t="s">
        <v>1278</v>
      </c>
      <c r="L28" t="s">
        <v>392</v>
      </c>
      <c r="T28" s="21" t="e">
        <f t="array" ref="T28">MAX(IF(AND('BD action'!#REF!='SETTING 2'!$A28,'BD action'!#REF!="Inspection"),'BD action'!#REF!,""))</f>
        <v>#REF!</v>
      </c>
      <c r="U28" s="21" t="e">
        <f>Info_etab_gerant[[#This Row],[Date du dernier contrôle]]+365</f>
        <v>#REF!</v>
      </c>
    </row>
    <row r="29" spans="1:21" x14ac:dyDescent="0.25">
      <c r="A29" t="s">
        <v>78</v>
      </c>
      <c r="D29" t="s">
        <v>986</v>
      </c>
      <c r="E29" t="s">
        <v>1275</v>
      </c>
      <c r="F29" t="s">
        <v>683</v>
      </c>
      <c r="G29" s="2" t="s">
        <v>38</v>
      </c>
      <c r="H29" t="s">
        <v>1278</v>
      </c>
      <c r="L29" t="s">
        <v>393</v>
      </c>
      <c r="T29" s="21" t="e">
        <f t="array" ref="T29">MAX(IF(AND('BD action'!#REF!='SETTING 2'!$A29,'BD action'!#REF!="Inspection"),'BD action'!#REF!,""))</f>
        <v>#REF!</v>
      </c>
      <c r="U29" s="21" t="e">
        <f>Info_etab_gerant[[#This Row],[Date du dernier contrôle]]+365</f>
        <v>#REF!</v>
      </c>
    </row>
    <row r="30" spans="1:21" x14ac:dyDescent="0.25">
      <c r="A30" t="s">
        <v>79</v>
      </c>
      <c r="D30" t="s">
        <v>987</v>
      </c>
      <c r="E30" t="s">
        <v>1275</v>
      </c>
      <c r="F30" t="s">
        <v>684</v>
      </c>
      <c r="G30" s="2" t="s">
        <v>38</v>
      </c>
      <c r="H30" t="s">
        <v>1278</v>
      </c>
      <c r="L30" t="s">
        <v>394</v>
      </c>
      <c r="T30" s="21" t="e">
        <f t="array" ref="T30">MAX(IF(AND('BD action'!#REF!='SETTING 2'!$A30,'BD action'!#REF!="Inspection"),'BD action'!#REF!,""))</f>
        <v>#REF!</v>
      </c>
      <c r="U30" s="21" t="e">
        <f>Info_etab_gerant[[#This Row],[Date du dernier contrôle]]+365</f>
        <v>#REF!</v>
      </c>
    </row>
    <row r="31" spans="1:21" x14ac:dyDescent="0.25">
      <c r="A31" t="s">
        <v>80</v>
      </c>
      <c r="D31" t="s">
        <v>988</v>
      </c>
      <c r="E31" t="s">
        <v>1275</v>
      </c>
      <c r="F31" t="s">
        <v>685</v>
      </c>
      <c r="G31" s="2" t="s">
        <v>38</v>
      </c>
      <c r="H31" t="s">
        <v>1278</v>
      </c>
      <c r="L31" t="s">
        <v>395</v>
      </c>
      <c r="T31" s="21" t="e">
        <f t="array" ref="T31">MAX(IF(AND('BD action'!#REF!='SETTING 2'!$A31,'BD action'!#REF!="Inspection"),'BD action'!#REF!,""))</f>
        <v>#REF!</v>
      </c>
      <c r="U31" s="21" t="e">
        <f>Info_etab_gerant[[#This Row],[Date du dernier contrôle]]+365</f>
        <v>#REF!</v>
      </c>
    </row>
    <row r="32" spans="1:21" x14ac:dyDescent="0.25">
      <c r="A32" t="s">
        <v>81</v>
      </c>
      <c r="D32" t="s">
        <v>989</v>
      </c>
      <c r="E32" t="s">
        <v>1275</v>
      </c>
      <c r="F32" t="s">
        <v>686</v>
      </c>
      <c r="G32" s="2" t="s">
        <v>38</v>
      </c>
      <c r="H32" t="s">
        <v>1278</v>
      </c>
      <c r="L32" t="s">
        <v>396</v>
      </c>
      <c r="T32" s="21" t="e">
        <f t="array" ref="T32">MAX(IF(AND('BD action'!#REF!='SETTING 2'!$A32,'BD action'!#REF!="Inspection"),'BD action'!#REF!,""))</f>
        <v>#REF!</v>
      </c>
      <c r="U32" s="21" t="e">
        <f>Info_etab_gerant[[#This Row],[Date du dernier contrôle]]+365</f>
        <v>#REF!</v>
      </c>
    </row>
    <row r="33" spans="1:21" x14ac:dyDescent="0.25">
      <c r="A33" t="s">
        <v>82</v>
      </c>
      <c r="D33" t="s">
        <v>990</v>
      </c>
      <c r="E33" t="s">
        <v>1275</v>
      </c>
      <c r="F33" t="s">
        <v>687</v>
      </c>
      <c r="G33" s="2" t="s">
        <v>38</v>
      </c>
      <c r="H33" t="s">
        <v>1278</v>
      </c>
      <c r="L33" t="s">
        <v>397</v>
      </c>
      <c r="T33" s="21" t="e">
        <f t="array" ref="T33">MAX(IF(AND('BD action'!#REF!='SETTING 2'!$A33,'BD action'!#REF!="Inspection"),'BD action'!#REF!,""))</f>
        <v>#REF!</v>
      </c>
      <c r="U33" s="21" t="e">
        <f>Info_etab_gerant[[#This Row],[Date du dernier contrôle]]+365</f>
        <v>#REF!</v>
      </c>
    </row>
    <row r="34" spans="1:21" x14ac:dyDescent="0.25">
      <c r="A34" t="s">
        <v>83</v>
      </c>
      <c r="D34" t="s">
        <v>991</v>
      </c>
      <c r="E34" t="s">
        <v>1275</v>
      </c>
      <c r="F34" t="s">
        <v>688</v>
      </c>
      <c r="G34" s="2" t="s">
        <v>38</v>
      </c>
      <c r="H34" t="s">
        <v>1278</v>
      </c>
      <c r="L34" t="s">
        <v>398</v>
      </c>
      <c r="T34" s="21" t="e">
        <f t="array" ref="T34">MAX(IF(AND('BD action'!#REF!='SETTING 2'!$A34,'BD action'!#REF!="Inspection"),'BD action'!#REF!,""))</f>
        <v>#REF!</v>
      </c>
      <c r="U34" s="21" t="e">
        <f>Info_etab_gerant[[#This Row],[Date du dernier contrôle]]+365</f>
        <v>#REF!</v>
      </c>
    </row>
    <row r="35" spans="1:21" x14ac:dyDescent="0.25">
      <c r="A35" t="s">
        <v>84</v>
      </c>
      <c r="D35" t="s">
        <v>992</v>
      </c>
      <c r="E35" t="s">
        <v>1275</v>
      </c>
      <c r="F35" t="s">
        <v>689</v>
      </c>
      <c r="G35" s="2" t="s">
        <v>38</v>
      </c>
      <c r="H35" t="s">
        <v>1278</v>
      </c>
      <c r="L35" t="s">
        <v>399</v>
      </c>
      <c r="T35" s="21" t="e">
        <f t="array" ref="T35">MAX(IF(AND('BD action'!#REF!='SETTING 2'!$A35,'BD action'!#REF!="Inspection"),'BD action'!#REF!,""))</f>
        <v>#REF!</v>
      </c>
      <c r="U35" s="21" t="e">
        <f>Info_etab_gerant[[#This Row],[Date du dernier contrôle]]+365</f>
        <v>#REF!</v>
      </c>
    </row>
    <row r="36" spans="1:21" x14ac:dyDescent="0.25">
      <c r="A36" t="s">
        <v>85</v>
      </c>
      <c r="D36" t="s">
        <v>993</v>
      </c>
      <c r="E36" t="s">
        <v>1275</v>
      </c>
      <c r="F36" t="s">
        <v>690</v>
      </c>
      <c r="G36" s="2" t="s">
        <v>38</v>
      </c>
      <c r="H36" t="s">
        <v>1278</v>
      </c>
      <c r="L36" t="s">
        <v>400</v>
      </c>
      <c r="T36" s="21" t="e">
        <f t="array" ref="T36">MAX(IF(AND('BD action'!#REF!='SETTING 2'!$A36,'BD action'!#REF!="Inspection"),'BD action'!#REF!,""))</f>
        <v>#REF!</v>
      </c>
      <c r="U36" s="21" t="e">
        <f>Info_etab_gerant[[#This Row],[Date du dernier contrôle]]+365</f>
        <v>#REF!</v>
      </c>
    </row>
    <row r="37" spans="1:21" x14ac:dyDescent="0.25">
      <c r="A37" t="s">
        <v>86</v>
      </c>
      <c r="D37" t="s">
        <v>994</v>
      </c>
      <c r="E37" t="s">
        <v>1275</v>
      </c>
      <c r="F37" t="s">
        <v>691</v>
      </c>
      <c r="G37" s="2" t="s">
        <v>38</v>
      </c>
      <c r="H37" t="s">
        <v>1278</v>
      </c>
      <c r="L37" t="s">
        <v>401</v>
      </c>
      <c r="T37" s="21" t="e">
        <f t="array" ref="T37">MAX(IF(AND('BD action'!#REF!='SETTING 2'!$A37,'BD action'!#REF!="Inspection"),'BD action'!#REF!,""))</f>
        <v>#REF!</v>
      </c>
      <c r="U37" s="21" t="e">
        <f>Info_etab_gerant[[#This Row],[Date du dernier contrôle]]+365</f>
        <v>#REF!</v>
      </c>
    </row>
    <row r="38" spans="1:21" x14ac:dyDescent="0.25">
      <c r="A38" t="s">
        <v>87</v>
      </c>
      <c r="D38" t="s">
        <v>995</v>
      </c>
      <c r="E38" t="s">
        <v>1275</v>
      </c>
      <c r="F38" t="s">
        <v>692</v>
      </c>
      <c r="G38" s="2" t="s">
        <v>38</v>
      </c>
      <c r="H38" t="s">
        <v>1278</v>
      </c>
      <c r="L38" t="s">
        <v>402</v>
      </c>
      <c r="T38" s="21" t="e">
        <f t="array" ref="T38">MAX(IF(AND('BD action'!#REF!='SETTING 2'!$A38,'BD action'!#REF!="Inspection"),'BD action'!#REF!,""))</f>
        <v>#REF!</v>
      </c>
      <c r="U38" s="21" t="e">
        <f>Info_etab_gerant[[#This Row],[Date du dernier contrôle]]+365</f>
        <v>#REF!</v>
      </c>
    </row>
    <row r="39" spans="1:21" x14ac:dyDescent="0.25">
      <c r="A39" t="s">
        <v>88</v>
      </c>
      <c r="D39" t="s">
        <v>996</v>
      </c>
      <c r="E39" t="s">
        <v>1275</v>
      </c>
      <c r="F39" t="s">
        <v>693</v>
      </c>
      <c r="G39" s="2" t="s">
        <v>38</v>
      </c>
      <c r="H39" t="s">
        <v>1278</v>
      </c>
      <c r="L39" t="s">
        <v>403</v>
      </c>
      <c r="T39" s="21" t="e">
        <f t="array" ref="T39">MAX(IF(AND('BD action'!#REF!='SETTING 2'!$A39,'BD action'!#REF!="Inspection"),'BD action'!#REF!,""))</f>
        <v>#REF!</v>
      </c>
      <c r="U39" s="21" t="e">
        <f>Info_etab_gerant[[#This Row],[Date du dernier contrôle]]+365</f>
        <v>#REF!</v>
      </c>
    </row>
    <row r="40" spans="1:21" x14ac:dyDescent="0.25">
      <c r="A40" t="s">
        <v>89</v>
      </c>
      <c r="D40" t="s">
        <v>997</v>
      </c>
      <c r="E40" t="s">
        <v>1275</v>
      </c>
      <c r="F40" t="s">
        <v>694</v>
      </c>
      <c r="G40" s="2" t="s">
        <v>38</v>
      </c>
      <c r="H40" t="s">
        <v>1278</v>
      </c>
      <c r="L40" t="s">
        <v>404</v>
      </c>
      <c r="T40" s="21" t="e">
        <f t="array" ref="T40">MAX(IF(AND('BD action'!#REF!='SETTING 2'!$A40,'BD action'!#REF!="Inspection"),'BD action'!#REF!,""))</f>
        <v>#REF!</v>
      </c>
      <c r="U40" s="21" t="e">
        <f>Info_etab_gerant[[#This Row],[Date du dernier contrôle]]+365</f>
        <v>#REF!</v>
      </c>
    </row>
    <row r="41" spans="1:21" x14ac:dyDescent="0.25">
      <c r="A41" t="s">
        <v>90</v>
      </c>
      <c r="D41" t="s">
        <v>998</v>
      </c>
      <c r="E41" t="s">
        <v>1276</v>
      </c>
      <c r="F41" t="s">
        <v>695</v>
      </c>
      <c r="G41" s="2" t="s">
        <v>38</v>
      </c>
      <c r="H41" t="s">
        <v>1278</v>
      </c>
      <c r="L41" t="s">
        <v>405</v>
      </c>
      <c r="T41" s="21" t="e">
        <f t="array" ref="T41">MAX(IF(AND('BD action'!#REF!='SETTING 2'!$A41,'BD action'!#REF!="Inspection"),'BD action'!#REF!,""))</f>
        <v>#REF!</v>
      </c>
      <c r="U41" s="21" t="e">
        <f>Info_etab_gerant[[#This Row],[Date du dernier contrôle]]+365</f>
        <v>#REF!</v>
      </c>
    </row>
    <row r="42" spans="1:21" x14ac:dyDescent="0.25">
      <c r="A42" t="s">
        <v>91</v>
      </c>
      <c r="D42" t="s">
        <v>999</v>
      </c>
      <c r="E42" t="s">
        <v>1275</v>
      </c>
      <c r="F42" t="s">
        <v>696</v>
      </c>
      <c r="G42" s="2" t="s">
        <v>38</v>
      </c>
      <c r="H42" t="s">
        <v>1278</v>
      </c>
      <c r="L42" t="s">
        <v>406</v>
      </c>
      <c r="T42" s="21" t="e">
        <f t="array" ref="T42">MAX(IF(AND('BD action'!#REF!='SETTING 2'!$A42,'BD action'!#REF!="Inspection"),'BD action'!#REF!,""))</f>
        <v>#REF!</v>
      </c>
      <c r="U42" s="21" t="e">
        <f>Info_etab_gerant[[#This Row],[Date du dernier contrôle]]+365</f>
        <v>#REF!</v>
      </c>
    </row>
    <row r="43" spans="1:21" x14ac:dyDescent="0.25">
      <c r="A43" t="s">
        <v>92</v>
      </c>
      <c r="D43" t="s">
        <v>1000</v>
      </c>
      <c r="E43" t="s">
        <v>1275</v>
      </c>
      <c r="F43" t="s">
        <v>697</v>
      </c>
      <c r="G43" s="2" t="s">
        <v>38</v>
      </c>
      <c r="H43" t="s">
        <v>1278</v>
      </c>
      <c r="L43" t="s">
        <v>407</v>
      </c>
      <c r="T43" s="21" t="e">
        <f t="array" ref="T43">MAX(IF(AND('BD action'!#REF!='SETTING 2'!$A43,'BD action'!#REF!="Inspection"),'BD action'!#REF!,""))</f>
        <v>#REF!</v>
      </c>
      <c r="U43" s="21" t="e">
        <f>Info_etab_gerant[[#This Row],[Date du dernier contrôle]]+365</f>
        <v>#REF!</v>
      </c>
    </row>
    <row r="44" spans="1:21" x14ac:dyDescent="0.25">
      <c r="A44" t="s">
        <v>93</v>
      </c>
      <c r="D44" t="s">
        <v>1001</v>
      </c>
      <c r="E44" t="s">
        <v>1275</v>
      </c>
      <c r="F44" t="s">
        <v>698</v>
      </c>
      <c r="G44" s="2" t="s">
        <v>38</v>
      </c>
      <c r="H44" t="s">
        <v>1278</v>
      </c>
      <c r="L44" t="s">
        <v>408</v>
      </c>
      <c r="T44" s="21" t="e">
        <f t="array" ref="T44">MAX(IF(AND('BD action'!#REF!='SETTING 2'!$A44,'BD action'!#REF!="Inspection"),'BD action'!#REF!,""))</f>
        <v>#REF!</v>
      </c>
      <c r="U44" s="21" t="e">
        <f>Info_etab_gerant[[#This Row],[Date du dernier contrôle]]+365</f>
        <v>#REF!</v>
      </c>
    </row>
    <row r="45" spans="1:21" x14ac:dyDescent="0.25">
      <c r="A45" t="s">
        <v>94</v>
      </c>
      <c r="D45" t="s">
        <v>1002</v>
      </c>
      <c r="E45" t="s">
        <v>1275</v>
      </c>
      <c r="F45" t="s">
        <v>699</v>
      </c>
      <c r="G45" s="2" t="s">
        <v>38</v>
      </c>
      <c r="H45" t="s">
        <v>1278</v>
      </c>
      <c r="L45" t="s">
        <v>409</v>
      </c>
      <c r="T45" s="21" t="e">
        <f t="array" ref="T45">MAX(IF(AND('BD action'!#REF!='SETTING 2'!$A45,'BD action'!#REF!="Inspection"),'BD action'!#REF!,""))</f>
        <v>#REF!</v>
      </c>
      <c r="U45" s="21" t="e">
        <f>Info_etab_gerant[[#This Row],[Date du dernier contrôle]]+365</f>
        <v>#REF!</v>
      </c>
    </row>
    <row r="46" spans="1:21" x14ac:dyDescent="0.25">
      <c r="A46" t="s">
        <v>95</v>
      </c>
      <c r="D46" t="s">
        <v>1003</v>
      </c>
      <c r="E46" t="s">
        <v>1275</v>
      </c>
      <c r="F46" t="s">
        <v>700</v>
      </c>
      <c r="G46" s="2" t="s">
        <v>38</v>
      </c>
      <c r="H46" t="s">
        <v>1278</v>
      </c>
      <c r="L46" t="s">
        <v>410</v>
      </c>
      <c r="T46" s="21" t="e">
        <f t="array" ref="T46">MAX(IF(AND('BD action'!#REF!='SETTING 2'!$A46,'BD action'!#REF!="Inspection"),'BD action'!#REF!,""))</f>
        <v>#REF!</v>
      </c>
      <c r="U46" s="21" t="e">
        <f>Info_etab_gerant[[#This Row],[Date du dernier contrôle]]+365</f>
        <v>#REF!</v>
      </c>
    </row>
    <row r="47" spans="1:21" x14ac:dyDescent="0.25">
      <c r="A47" t="s">
        <v>96</v>
      </c>
      <c r="D47" t="s">
        <v>1004</v>
      </c>
      <c r="E47" t="s">
        <v>1275</v>
      </c>
      <c r="F47" t="s">
        <v>701</v>
      </c>
      <c r="G47" s="2" t="s">
        <v>38</v>
      </c>
      <c r="H47" t="s">
        <v>1278</v>
      </c>
      <c r="L47" t="s">
        <v>411</v>
      </c>
      <c r="T47" s="21" t="e">
        <f t="array" ref="T47">MAX(IF(AND('BD action'!#REF!='SETTING 2'!$A47,'BD action'!#REF!="Inspection"),'BD action'!#REF!,""))</f>
        <v>#REF!</v>
      </c>
      <c r="U47" s="21" t="e">
        <f>Info_etab_gerant[[#This Row],[Date du dernier contrôle]]+365</f>
        <v>#REF!</v>
      </c>
    </row>
    <row r="48" spans="1:21" x14ac:dyDescent="0.25">
      <c r="A48" t="s">
        <v>97</v>
      </c>
      <c r="D48" t="s">
        <v>1005</v>
      </c>
      <c r="E48" t="s">
        <v>1275</v>
      </c>
      <c r="F48" t="s">
        <v>702</v>
      </c>
      <c r="G48" s="2" t="s">
        <v>38</v>
      </c>
      <c r="H48" t="s">
        <v>1278</v>
      </c>
      <c r="L48" t="s">
        <v>412</v>
      </c>
      <c r="T48" s="21" t="e">
        <f t="array" ref="T48">MAX(IF(AND('BD action'!#REF!='SETTING 2'!$A48,'BD action'!#REF!="Inspection"),'BD action'!#REF!,""))</f>
        <v>#REF!</v>
      </c>
      <c r="U48" s="21" t="e">
        <f>Info_etab_gerant[[#This Row],[Date du dernier contrôle]]+365</f>
        <v>#REF!</v>
      </c>
    </row>
    <row r="49" spans="1:21" x14ac:dyDescent="0.25">
      <c r="A49" t="s">
        <v>98</v>
      </c>
      <c r="D49" t="s">
        <v>1006</v>
      </c>
      <c r="E49" t="s">
        <v>1275</v>
      </c>
      <c r="F49" t="s">
        <v>703</v>
      </c>
      <c r="G49" s="2" t="s">
        <v>38</v>
      </c>
      <c r="H49" t="s">
        <v>1278</v>
      </c>
      <c r="L49" t="s">
        <v>413</v>
      </c>
      <c r="T49" s="21" t="e">
        <f t="array" ref="T49">MAX(IF(AND('BD action'!#REF!='SETTING 2'!$A49,'BD action'!#REF!="Inspection"),'BD action'!#REF!,""))</f>
        <v>#REF!</v>
      </c>
      <c r="U49" s="21" t="e">
        <f>Info_etab_gerant[[#This Row],[Date du dernier contrôle]]+365</f>
        <v>#REF!</v>
      </c>
    </row>
    <row r="50" spans="1:21" x14ac:dyDescent="0.25">
      <c r="A50" t="s">
        <v>99</v>
      </c>
      <c r="D50" t="s">
        <v>1007</v>
      </c>
      <c r="E50" t="s">
        <v>1275</v>
      </c>
      <c r="F50" t="s">
        <v>704</v>
      </c>
      <c r="G50" s="2" t="s">
        <v>38</v>
      </c>
      <c r="H50" t="s">
        <v>1278</v>
      </c>
      <c r="L50" t="s">
        <v>414</v>
      </c>
      <c r="T50" s="21" t="e">
        <f t="array" ref="T50">MAX(IF(AND('BD action'!#REF!='SETTING 2'!$A50,'BD action'!#REF!="Inspection"),'BD action'!#REF!,""))</f>
        <v>#REF!</v>
      </c>
      <c r="U50" s="21" t="e">
        <f>Info_etab_gerant[[#This Row],[Date du dernier contrôle]]+365</f>
        <v>#REF!</v>
      </c>
    </row>
    <row r="51" spans="1:21" x14ac:dyDescent="0.25">
      <c r="A51" t="s">
        <v>100</v>
      </c>
      <c r="D51" t="s">
        <v>1008</v>
      </c>
      <c r="E51" t="s">
        <v>1275</v>
      </c>
      <c r="F51" t="s">
        <v>705</v>
      </c>
      <c r="G51" s="2" t="s">
        <v>38</v>
      </c>
      <c r="H51" t="s">
        <v>1278</v>
      </c>
      <c r="L51" t="s">
        <v>415</v>
      </c>
      <c r="T51" s="21" t="e">
        <f t="array" ref="T51">MAX(IF(AND('BD action'!#REF!='SETTING 2'!$A51,'BD action'!#REF!="Inspection"),'BD action'!#REF!,""))</f>
        <v>#REF!</v>
      </c>
      <c r="U51" s="21" t="e">
        <f>Info_etab_gerant[[#This Row],[Date du dernier contrôle]]+365</f>
        <v>#REF!</v>
      </c>
    </row>
    <row r="52" spans="1:21" x14ac:dyDescent="0.25">
      <c r="A52" t="s">
        <v>101</v>
      </c>
      <c r="D52" t="s">
        <v>1009</v>
      </c>
      <c r="E52" t="s">
        <v>1275</v>
      </c>
      <c r="F52" t="s">
        <v>706</v>
      </c>
      <c r="G52" s="2" t="s">
        <v>38</v>
      </c>
      <c r="H52" t="s">
        <v>1278</v>
      </c>
      <c r="L52" t="s">
        <v>416</v>
      </c>
      <c r="T52" s="21" t="e">
        <f t="array" ref="T52">MAX(IF(AND('BD action'!#REF!='SETTING 2'!$A52,'BD action'!#REF!="Inspection"),'BD action'!#REF!,""))</f>
        <v>#REF!</v>
      </c>
      <c r="U52" s="21" t="e">
        <f>Info_etab_gerant[[#This Row],[Date du dernier contrôle]]+365</f>
        <v>#REF!</v>
      </c>
    </row>
    <row r="53" spans="1:21" x14ac:dyDescent="0.25">
      <c r="A53" t="s">
        <v>102</v>
      </c>
      <c r="D53" t="s">
        <v>1010</v>
      </c>
      <c r="E53" t="s">
        <v>1275</v>
      </c>
      <c r="F53" t="s">
        <v>707</v>
      </c>
      <c r="G53" s="2" t="s">
        <v>38</v>
      </c>
      <c r="H53" t="s">
        <v>1278</v>
      </c>
      <c r="L53" t="s">
        <v>417</v>
      </c>
      <c r="T53" s="21" t="e">
        <f t="array" ref="T53">MAX(IF(AND('BD action'!#REF!='SETTING 2'!$A53,'BD action'!#REF!="Inspection"),'BD action'!#REF!,""))</f>
        <v>#REF!</v>
      </c>
      <c r="U53" s="21" t="e">
        <f>Info_etab_gerant[[#This Row],[Date du dernier contrôle]]+365</f>
        <v>#REF!</v>
      </c>
    </row>
    <row r="54" spans="1:21" x14ac:dyDescent="0.25">
      <c r="A54" t="s">
        <v>103</v>
      </c>
      <c r="D54" t="s">
        <v>1011</v>
      </c>
      <c r="E54" t="s">
        <v>1275</v>
      </c>
      <c r="F54" t="s">
        <v>708</v>
      </c>
      <c r="G54" s="2" t="s">
        <v>38</v>
      </c>
      <c r="H54" t="s">
        <v>1278</v>
      </c>
      <c r="L54" t="s">
        <v>418</v>
      </c>
      <c r="T54" s="21" t="e">
        <f t="array" ref="T54">MAX(IF(AND('BD action'!#REF!='SETTING 2'!$A54,'BD action'!#REF!="Inspection"),'BD action'!#REF!,""))</f>
        <v>#REF!</v>
      </c>
      <c r="U54" s="21" t="e">
        <f>Info_etab_gerant[[#This Row],[Date du dernier contrôle]]+365</f>
        <v>#REF!</v>
      </c>
    </row>
    <row r="55" spans="1:21" x14ac:dyDescent="0.25">
      <c r="A55" t="s">
        <v>104</v>
      </c>
      <c r="D55" t="s">
        <v>1012</v>
      </c>
      <c r="E55" t="s">
        <v>1275</v>
      </c>
      <c r="F55" t="s">
        <v>709</v>
      </c>
      <c r="G55" s="2" t="s">
        <v>38</v>
      </c>
      <c r="H55" t="s">
        <v>1278</v>
      </c>
      <c r="L55" t="s">
        <v>419</v>
      </c>
      <c r="T55" s="21" t="e">
        <f t="array" ref="T55">MAX(IF(AND('BD action'!#REF!='SETTING 2'!$A55,'BD action'!#REF!="Inspection"),'BD action'!#REF!,""))</f>
        <v>#REF!</v>
      </c>
      <c r="U55" s="21" t="e">
        <f>Info_etab_gerant[[#This Row],[Date du dernier contrôle]]+365</f>
        <v>#REF!</v>
      </c>
    </row>
    <row r="56" spans="1:21" x14ac:dyDescent="0.25">
      <c r="A56" t="s">
        <v>105</v>
      </c>
      <c r="D56" t="s">
        <v>1013</v>
      </c>
      <c r="E56" t="s">
        <v>1275</v>
      </c>
      <c r="F56" t="s">
        <v>710</v>
      </c>
      <c r="G56" s="2" t="s">
        <v>38</v>
      </c>
      <c r="H56" t="s">
        <v>1278</v>
      </c>
      <c r="L56" t="s">
        <v>420</v>
      </c>
      <c r="T56" s="21" t="e">
        <f t="array" ref="T56">MAX(IF(AND('BD action'!#REF!='SETTING 2'!$A56,'BD action'!#REF!="Inspection"),'BD action'!#REF!,""))</f>
        <v>#REF!</v>
      </c>
      <c r="U56" s="21" t="e">
        <f>Info_etab_gerant[[#This Row],[Date du dernier contrôle]]+365</f>
        <v>#REF!</v>
      </c>
    </row>
    <row r="57" spans="1:21" x14ac:dyDescent="0.25">
      <c r="A57" t="s">
        <v>106</v>
      </c>
      <c r="D57" t="s">
        <v>1014</v>
      </c>
      <c r="E57" t="s">
        <v>1275</v>
      </c>
      <c r="F57" t="s">
        <v>711</v>
      </c>
      <c r="G57" s="2" t="s">
        <v>38</v>
      </c>
      <c r="H57" t="s">
        <v>1278</v>
      </c>
      <c r="L57" t="s">
        <v>421</v>
      </c>
      <c r="T57" s="21" t="e">
        <f t="array" ref="T57">MAX(IF(AND('BD action'!#REF!='SETTING 2'!$A57,'BD action'!#REF!="Inspection"),'BD action'!#REF!,""))</f>
        <v>#REF!</v>
      </c>
      <c r="U57" s="21" t="e">
        <f>Info_etab_gerant[[#This Row],[Date du dernier contrôle]]+365</f>
        <v>#REF!</v>
      </c>
    </row>
    <row r="58" spans="1:21" x14ac:dyDescent="0.25">
      <c r="A58" t="s">
        <v>107</v>
      </c>
      <c r="D58" t="s">
        <v>1015</v>
      </c>
      <c r="E58" t="s">
        <v>1275</v>
      </c>
      <c r="F58" t="s">
        <v>712</v>
      </c>
      <c r="G58" s="2" t="s">
        <v>38</v>
      </c>
      <c r="H58" t="s">
        <v>1278</v>
      </c>
      <c r="L58" t="s">
        <v>422</v>
      </c>
      <c r="T58" s="21" t="e">
        <f t="array" ref="T58">MAX(IF(AND('BD action'!#REF!='SETTING 2'!$A58,'BD action'!#REF!="Inspection"),'BD action'!#REF!,""))</f>
        <v>#REF!</v>
      </c>
      <c r="U58" s="21" t="e">
        <f>Info_etab_gerant[[#This Row],[Date du dernier contrôle]]+365</f>
        <v>#REF!</v>
      </c>
    </row>
    <row r="59" spans="1:21" x14ac:dyDescent="0.25">
      <c r="A59" t="s">
        <v>108</v>
      </c>
      <c r="D59" t="s">
        <v>1016</v>
      </c>
      <c r="E59" t="s">
        <v>1275</v>
      </c>
      <c r="F59" t="s">
        <v>713</v>
      </c>
      <c r="G59" s="2" t="s">
        <v>38</v>
      </c>
      <c r="H59" t="s">
        <v>1278</v>
      </c>
      <c r="L59" t="s">
        <v>423</v>
      </c>
      <c r="T59" s="21" t="e">
        <f t="array" ref="T59">MAX(IF(AND('BD action'!#REF!='SETTING 2'!$A59,'BD action'!#REF!="Inspection"),'BD action'!#REF!,""))</f>
        <v>#REF!</v>
      </c>
      <c r="U59" s="21" t="e">
        <f>Info_etab_gerant[[#This Row],[Date du dernier contrôle]]+365</f>
        <v>#REF!</v>
      </c>
    </row>
    <row r="60" spans="1:21" x14ac:dyDescent="0.25">
      <c r="A60" t="s">
        <v>109</v>
      </c>
      <c r="D60" t="s">
        <v>1017</v>
      </c>
      <c r="E60" t="s">
        <v>1275</v>
      </c>
      <c r="F60" t="s">
        <v>714</v>
      </c>
      <c r="G60" s="2" t="s">
        <v>38</v>
      </c>
      <c r="H60" t="s">
        <v>1278</v>
      </c>
      <c r="L60" t="s">
        <v>424</v>
      </c>
      <c r="T60" s="21" t="e">
        <f t="array" ref="T60">MAX(IF(AND('BD action'!#REF!='SETTING 2'!$A60,'BD action'!#REF!="Inspection"),'BD action'!#REF!,""))</f>
        <v>#REF!</v>
      </c>
      <c r="U60" s="21" t="e">
        <f>Info_etab_gerant[[#This Row],[Date du dernier contrôle]]+365</f>
        <v>#REF!</v>
      </c>
    </row>
    <row r="61" spans="1:21" x14ac:dyDescent="0.25">
      <c r="A61" t="s">
        <v>110</v>
      </c>
      <c r="D61" t="s">
        <v>1018</v>
      </c>
      <c r="E61" t="s">
        <v>1275</v>
      </c>
      <c r="F61" t="s">
        <v>715</v>
      </c>
      <c r="G61" s="2" t="s">
        <v>38</v>
      </c>
      <c r="H61" t="s">
        <v>1278</v>
      </c>
      <c r="L61" t="s">
        <v>425</v>
      </c>
      <c r="T61" s="21" t="e">
        <f t="array" ref="T61">MAX(IF(AND('BD action'!#REF!='SETTING 2'!$A61,'BD action'!#REF!="Inspection"),'BD action'!#REF!,""))</f>
        <v>#REF!</v>
      </c>
      <c r="U61" s="21" t="e">
        <f>Info_etab_gerant[[#This Row],[Date du dernier contrôle]]+365</f>
        <v>#REF!</v>
      </c>
    </row>
    <row r="62" spans="1:21" x14ac:dyDescent="0.25">
      <c r="A62" t="s">
        <v>111</v>
      </c>
      <c r="D62" t="s">
        <v>1019</v>
      </c>
      <c r="E62" t="s">
        <v>1275</v>
      </c>
      <c r="F62" t="s">
        <v>716</v>
      </c>
      <c r="G62" s="2" t="s">
        <v>38</v>
      </c>
      <c r="H62" t="s">
        <v>1278</v>
      </c>
      <c r="L62" t="s">
        <v>426</v>
      </c>
      <c r="T62" s="21" t="e">
        <f t="array" ref="T62">MAX(IF(AND('BD action'!#REF!='SETTING 2'!$A62,'BD action'!#REF!="Inspection"),'BD action'!#REF!,""))</f>
        <v>#REF!</v>
      </c>
      <c r="U62" s="21" t="e">
        <f>Info_etab_gerant[[#This Row],[Date du dernier contrôle]]+365</f>
        <v>#REF!</v>
      </c>
    </row>
    <row r="63" spans="1:21" x14ac:dyDescent="0.25">
      <c r="A63" t="s">
        <v>112</v>
      </c>
      <c r="D63" t="s">
        <v>1020</v>
      </c>
      <c r="E63" t="s">
        <v>1275</v>
      </c>
      <c r="F63" t="s">
        <v>682</v>
      </c>
      <c r="G63" s="2" t="s">
        <v>38</v>
      </c>
      <c r="H63" t="s">
        <v>1278</v>
      </c>
      <c r="L63" t="s">
        <v>392</v>
      </c>
      <c r="T63" s="21" t="e">
        <f t="array" ref="T63">MAX(IF(AND('BD action'!#REF!='SETTING 2'!$A63,'BD action'!#REF!="Inspection"),'BD action'!#REF!,""))</f>
        <v>#REF!</v>
      </c>
      <c r="U63" s="21" t="e">
        <f>Info_etab_gerant[[#This Row],[Date du dernier contrôle]]+365</f>
        <v>#REF!</v>
      </c>
    </row>
    <row r="64" spans="1:21" x14ac:dyDescent="0.25">
      <c r="A64" t="s">
        <v>113</v>
      </c>
      <c r="D64" t="s">
        <v>1021</v>
      </c>
      <c r="E64" t="s">
        <v>1275</v>
      </c>
      <c r="F64" t="s">
        <v>717</v>
      </c>
      <c r="G64" s="2" t="s">
        <v>38</v>
      </c>
      <c r="H64" t="s">
        <v>1278</v>
      </c>
      <c r="L64" t="s">
        <v>427</v>
      </c>
      <c r="T64" s="21" t="e">
        <f t="array" ref="T64">MAX(IF(AND('BD action'!#REF!='SETTING 2'!$A64,'BD action'!#REF!="Inspection"),'BD action'!#REF!,""))</f>
        <v>#REF!</v>
      </c>
      <c r="U64" s="21" t="e">
        <f>Info_etab_gerant[[#This Row],[Date du dernier contrôle]]+365</f>
        <v>#REF!</v>
      </c>
    </row>
    <row r="65" spans="1:21" x14ac:dyDescent="0.25">
      <c r="A65" t="s">
        <v>114</v>
      </c>
      <c r="D65" t="s">
        <v>1022</v>
      </c>
      <c r="E65" t="s">
        <v>1275</v>
      </c>
      <c r="F65" t="s">
        <v>718</v>
      </c>
      <c r="G65" s="2" t="s">
        <v>38</v>
      </c>
      <c r="H65" t="s">
        <v>1278</v>
      </c>
      <c r="L65" t="s">
        <v>428</v>
      </c>
      <c r="T65" s="21" t="e">
        <f t="array" ref="T65">MAX(IF(AND('BD action'!#REF!='SETTING 2'!$A65,'BD action'!#REF!="Inspection"),'BD action'!#REF!,""))</f>
        <v>#REF!</v>
      </c>
      <c r="U65" s="21" t="e">
        <f>Info_etab_gerant[[#This Row],[Date du dernier contrôle]]+365</f>
        <v>#REF!</v>
      </c>
    </row>
    <row r="66" spans="1:21" x14ac:dyDescent="0.25">
      <c r="A66" t="s">
        <v>115</v>
      </c>
      <c r="D66" t="s">
        <v>1023</v>
      </c>
      <c r="E66" t="s">
        <v>1276</v>
      </c>
      <c r="F66" t="s">
        <v>719</v>
      </c>
      <c r="G66" s="2" t="s">
        <v>38</v>
      </c>
      <c r="H66" t="s">
        <v>1278</v>
      </c>
      <c r="L66" t="s">
        <v>429</v>
      </c>
      <c r="T66" s="21" t="e">
        <f t="array" ref="T66">MAX(IF(AND('BD action'!#REF!='SETTING 2'!$A66,'BD action'!#REF!="Inspection"),'BD action'!#REF!,""))</f>
        <v>#REF!</v>
      </c>
      <c r="U66" s="21" t="e">
        <f>Info_etab_gerant[[#This Row],[Date du dernier contrôle]]+365</f>
        <v>#REF!</v>
      </c>
    </row>
    <row r="67" spans="1:21" x14ac:dyDescent="0.25">
      <c r="A67" t="s">
        <v>116</v>
      </c>
      <c r="D67" t="s">
        <v>1024</v>
      </c>
      <c r="E67" t="s">
        <v>1275</v>
      </c>
      <c r="F67" t="s">
        <v>720</v>
      </c>
      <c r="G67" s="2" t="s">
        <v>38</v>
      </c>
      <c r="H67" t="s">
        <v>1278</v>
      </c>
      <c r="L67" t="s">
        <v>430</v>
      </c>
      <c r="T67" s="21" t="e">
        <f t="array" ref="T67">MAX(IF(AND('BD action'!#REF!='SETTING 2'!$A67,'BD action'!#REF!="Inspection"),'BD action'!#REF!,""))</f>
        <v>#REF!</v>
      </c>
      <c r="U67" s="21" t="e">
        <f>Info_etab_gerant[[#This Row],[Date du dernier contrôle]]+365</f>
        <v>#REF!</v>
      </c>
    </row>
    <row r="68" spans="1:21" x14ac:dyDescent="0.25">
      <c r="A68" t="s">
        <v>117</v>
      </c>
      <c r="D68" t="s">
        <v>1025</v>
      </c>
      <c r="E68" t="s">
        <v>1275</v>
      </c>
      <c r="F68" t="s">
        <v>721</v>
      </c>
      <c r="G68" s="2" t="s">
        <v>38</v>
      </c>
      <c r="H68" t="s">
        <v>1278</v>
      </c>
      <c r="L68" t="s">
        <v>431</v>
      </c>
      <c r="T68" s="21" t="e">
        <f t="array" ref="T68">MAX(IF(AND('BD action'!#REF!='SETTING 2'!$A68,'BD action'!#REF!="Inspection"),'BD action'!#REF!,""))</f>
        <v>#REF!</v>
      </c>
      <c r="U68" s="21" t="e">
        <f>Info_etab_gerant[[#This Row],[Date du dernier contrôle]]+365</f>
        <v>#REF!</v>
      </c>
    </row>
    <row r="69" spans="1:21" x14ac:dyDescent="0.25">
      <c r="A69" t="s">
        <v>118</v>
      </c>
      <c r="D69" t="s">
        <v>1026</v>
      </c>
      <c r="E69" t="s">
        <v>1275</v>
      </c>
      <c r="F69" t="s">
        <v>722</v>
      </c>
      <c r="G69" s="2" t="s">
        <v>38</v>
      </c>
      <c r="H69" t="s">
        <v>1278</v>
      </c>
      <c r="L69" t="s">
        <v>432</v>
      </c>
      <c r="T69" s="21" t="e">
        <f t="array" ref="T69">MAX(IF(AND('BD action'!#REF!='SETTING 2'!$A69,'BD action'!#REF!="Inspection"),'BD action'!#REF!,""))</f>
        <v>#REF!</v>
      </c>
      <c r="U69" s="21" t="e">
        <f>Info_etab_gerant[[#This Row],[Date du dernier contrôle]]+365</f>
        <v>#REF!</v>
      </c>
    </row>
    <row r="70" spans="1:21" x14ac:dyDescent="0.25">
      <c r="A70" t="s">
        <v>119</v>
      </c>
      <c r="D70" t="s">
        <v>1027</v>
      </c>
      <c r="E70" t="s">
        <v>1275</v>
      </c>
      <c r="F70" t="s">
        <v>723</v>
      </c>
      <c r="G70" s="2" t="s">
        <v>38</v>
      </c>
      <c r="H70" t="s">
        <v>1278</v>
      </c>
      <c r="L70" t="s">
        <v>433</v>
      </c>
      <c r="T70" s="21" t="e">
        <f t="array" ref="T70">MAX(IF(AND('BD action'!#REF!='SETTING 2'!$A70,'BD action'!#REF!="Inspection"),'BD action'!#REF!,""))</f>
        <v>#REF!</v>
      </c>
      <c r="U70" s="21" t="e">
        <f>Info_etab_gerant[[#This Row],[Date du dernier contrôle]]+365</f>
        <v>#REF!</v>
      </c>
    </row>
    <row r="71" spans="1:21" x14ac:dyDescent="0.25">
      <c r="A71" t="s">
        <v>120</v>
      </c>
      <c r="D71" t="s">
        <v>1028</v>
      </c>
      <c r="E71" t="s">
        <v>1275</v>
      </c>
      <c r="F71" t="s">
        <v>724</v>
      </c>
      <c r="G71" s="2" t="s">
        <v>38</v>
      </c>
      <c r="H71" t="s">
        <v>1278</v>
      </c>
      <c r="L71" t="s">
        <v>434</v>
      </c>
      <c r="T71" s="21" t="e">
        <f t="array" ref="T71">MAX(IF(AND('BD action'!#REF!='SETTING 2'!$A71,'BD action'!#REF!="Inspection"),'BD action'!#REF!,""))</f>
        <v>#REF!</v>
      </c>
      <c r="U71" s="21" t="e">
        <f>Info_etab_gerant[[#This Row],[Date du dernier contrôle]]+365</f>
        <v>#REF!</v>
      </c>
    </row>
    <row r="72" spans="1:21" x14ac:dyDescent="0.25">
      <c r="A72" t="s">
        <v>121</v>
      </c>
      <c r="D72" t="s">
        <v>1029</v>
      </c>
      <c r="E72" t="s">
        <v>1275</v>
      </c>
      <c r="F72" t="s">
        <v>725</v>
      </c>
      <c r="G72" s="2" t="s">
        <v>38</v>
      </c>
      <c r="H72" t="s">
        <v>1278</v>
      </c>
      <c r="L72" t="s">
        <v>435</v>
      </c>
      <c r="T72" s="21" t="e">
        <f t="array" ref="T72">MAX(IF(AND('BD action'!#REF!='SETTING 2'!$A72,'BD action'!#REF!="Inspection"),'BD action'!#REF!,""))</f>
        <v>#REF!</v>
      </c>
      <c r="U72" s="21" t="e">
        <f>Info_etab_gerant[[#This Row],[Date du dernier contrôle]]+365</f>
        <v>#REF!</v>
      </c>
    </row>
    <row r="73" spans="1:21" x14ac:dyDescent="0.25">
      <c r="A73" t="s">
        <v>122</v>
      </c>
      <c r="D73" t="s">
        <v>1030</v>
      </c>
      <c r="E73" t="s">
        <v>1275</v>
      </c>
      <c r="F73" t="s">
        <v>726</v>
      </c>
      <c r="G73" s="2" t="s">
        <v>38</v>
      </c>
      <c r="H73" t="s">
        <v>1278</v>
      </c>
      <c r="L73" t="s">
        <v>436</v>
      </c>
      <c r="T73" s="21" t="e">
        <f t="array" ref="T73">MAX(IF(AND('BD action'!#REF!='SETTING 2'!$A73,'BD action'!#REF!="Inspection"),'BD action'!#REF!,""))</f>
        <v>#REF!</v>
      </c>
      <c r="U73" s="21" t="e">
        <f>Info_etab_gerant[[#This Row],[Date du dernier contrôle]]+365</f>
        <v>#REF!</v>
      </c>
    </row>
    <row r="74" spans="1:21" x14ac:dyDescent="0.25">
      <c r="A74" t="s">
        <v>123</v>
      </c>
      <c r="D74" t="s">
        <v>1031</v>
      </c>
      <c r="E74" t="s">
        <v>1275</v>
      </c>
      <c r="F74" t="s">
        <v>727</v>
      </c>
      <c r="G74" s="2" t="s">
        <v>38</v>
      </c>
      <c r="H74" t="s">
        <v>1278</v>
      </c>
      <c r="L74" t="s">
        <v>437</v>
      </c>
      <c r="T74" s="21" t="e">
        <f t="array" ref="T74">MAX(IF(AND('BD action'!#REF!='SETTING 2'!$A74,'BD action'!#REF!="Inspection"),'BD action'!#REF!,""))</f>
        <v>#REF!</v>
      </c>
      <c r="U74" s="21" t="e">
        <f>Info_etab_gerant[[#This Row],[Date du dernier contrôle]]+365</f>
        <v>#REF!</v>
      </c>
    </row>
    <row r="75" spans="1:21" x14ac:dyDescent="0.25">
      <c r="A75" t="s">
        <v>124</v>
      </c>
      <c r="D75" t="s">
        <v>1032</v>
      </c>
      <c r="E75" t="s">
        <v>1275</v>
      </c>
      <c r="F75" t="s">
        <v>728</v>
      </c>
      <c r="G75" s="2" t="s">
        <v>38</v>
      </c>
      <c r="H75" t="s">
        <v>1278</v>
      </c>
      <c r="L75" t="s">
        <v>438</v>
      </c>
      <c r="T75" s="21" t="e">
        <f t="array" ref="T75">MAX(IF(AND('BD action'!#REF!='SETTING 2'!$A75,'BD action'!#REF!="Inspection"),'BD action'!#REF!,""))</f>
        <v>#REF!</v>
      </c>
      <c r="U75" s="21" t="e">
        <f>Info_etab_gerant[[#This Row],[Date du dernier contrôle]]+365</f>
        <v>#REF!</v>
      </c>
    </row>
    <row r="76" spans="1:21" x14ac:dyDescent="0.25">
      <c r="A76" t="s">
        <v>125</v>
      </c>
      <c r="D76" t="s">
        <v>1033</v>
      </c>
      <c r="E76" t="s">
        <v>1275</v>
      </c>
      <c r="F76" t="s">
        <v>729</v>
      </c>
      <c r="G76" s="2" t="s">
        <v>38</v>
      </c>
      <c r="H76" t="s">
        <v>1278</v>
      </c>
      <c r="L76" t="s">
        <v>439</v>
      </c>
      <c r="T76" s="21" t="e">
        <f t="array" ref="T76">MAX(IF(AND('BD action'!#REF!='SETTING 2'!$A76,'BD action'!#REF!="Inspection"),'BD action'!#REF!,""))</f>
        <v>#REF!</v>
      </c>
      <c r="U76" s="21" t="e">
        <f>Info_etab_gerant[[#This Row],[Date du dernier contrôle]]+365</f>
        <v>#REF!</v>
      </c>
    </row>
    <row r="77" spans="1:21" x14ac:dyDescent="0.25">
      <c r="A77" t="s">
        <v>126</v>
      </c>
      <c r="D77" t="s">
        <v>1034</v>
      </c>
      <c r="E77" t="s">
        <v>1276</v>
      </c>
      <c r="F77" t="s">
        <v>730</v>
      </c>
      <c r="G77" s="2" t="s">
        <v>38</v>
      </c>
      <c r="H77" t="s">
        <v>1278</v>
      </c>
      <c r="L77" t="s">
        <v>440</v>
      </c>
      <c r="T77" s="21" t="e">
        <f t="array" ref="T77">MAX(IF(AND('BD action'!#REF!='SETTING 2'!$A77,'BD action'!#REF!="Inspection"),'BD action'!#REF!,""))</f>
        <v>#REF!</v>
      </c>
      <c r="U77" s="21" t="e">
        <f>Info_etab_gerant[[#This Row],[Date du dernier contrôle]]+365</f>
        <v>#REF!</v>
      </c>
    </row>
    <row r="78" spans="1:21" x14ac:dyDescent="0.25">
      <c r="A78" t="s">
        <v>127</v>
      </c>
      <c r="D78" t="s">
        <v>1035</v>
      </c>
      <c r="E78" t="s">
        <v>1275</v>
      </c>
      <c r="F78" t="s">
        <v>731</v>
      </c>
      <c r="G78" s="2" t="s">
        <v>38</v>
      </c>
      <c r="L78" t="s">
        <v>441</v>
      </c>
      <c r="T78" s="21" t="e">
        <f t="array" ref="T78">MAX(IF(AND('BD action'!#REF!='SETTING 2'!$A78,'BD action'!#REF!="Inspection"),'BD action'!#REF!,""))</f>
        <v>#REF!</v>
      </c>
      <c r="U78" s="21" t="e">
        <f>Info_etab_gerant[[#This Row],[Date du dernier contrôle]]+365</f>
        <v>#REF!</v>
      </c>
    </row>
    <row r="79" spans="1:21" x14ac:dyDescent="0.25">
      <c r="A79" t="s">
        <v>128</v>
      </c>
      <c r="D79" t="s">
        <v>1036</v>
      </c>
      <c r="E79" t="s">
        <v>1275</v>
      </c>
      <c r="F79" t="s">
        <v>732</v>
      </c>
      <c r="G79" s="2" t="s">
        <v>38</v>
      </c>
      <c r="H79" t="s">
        <v>1278</v>
      </c>
      <c r="L79" t="s">
        <v>442</v>
      </c>
      <c r="T79" s="21" t="e">
        <f t="array" ref="T79">MAX(IF(AND('BD action'!#REF!='SETTING 2'!$A79,'BD action'!#REF!="Inspection"),'BD action'!#REF!,""))</f>
        <v>#REF!</v>
      </c>
      <c r="U79" s="21" t="e">
        <f>Info_etab_gerant[[#This Row],[Date du dernier contrôle]]+365</f>
        <v>#REF!</v>
      </c>
    </row>
    <row r="80" spans="1:21" x14ac:dyDescent="0.25">
      <c r="A80" t="s">
        <v>129</v>
      </c>
      <c r="D80" t="s">
        <v>1037</v>
      </c>
      <c r="E80" t="s">
        <v>1275</v>
      </c>
      <c r="F80" t="s">
        <v>733</v>
      </c>
      <c r="G80" s="2" t="s">
        <v>38</v>
      </c>
      <c r="H80" t="s">
        <v>1278</v>
      </c>
      <c r="L80" t="s">
        <v>443</v>
      </c>
      <c r="T80" s="21" t="e">
        <f t="array" ref="T80">MAX(IF(AND('BD action'!#REF!='SETTING 2'!$A80,'BD action'!#REF!="Inspection"),'BD action'!#REF!,""))</f>
        <v>#REF!</v>
      </c>
      <c r="U80" s="21" t="e">
        <f>Info_etab_gerant[[#This Row],[Date du dernier contrôle]]+365</f>
        <v>#REF!</v>
      </c>
    </row>
    <row r="81" spans="1:21" x14ac:dyDescent="0.25">
      <c r="A81" t="s">
        <v>130</v>
      </c>
      <c r="D81" t="s">
        <v>1038</v>
      </c>
      <c r="E81" t="s">
        <v>1275</v>
      </c>
      <c r="F81" t="s">
        <v>734</v>
      </c>
      <c r="G81" s="2" t="s">
        <v>38</v>
      </c>
      <c r="H81" t="s">
        <v>1278</v>
      </c>
      <c r="L81" t="s">
        <v>444</v>
      </c>
      <c r="T81" s="21" t="e">
        <f t="array" ref="T81">MAX(IF(AND('BD action'!#REF!='SETTING 2'!$A81,'BD action'!#REF!="Inspection"),'BD action'!#REF!,""))</f>
        <v>#REF!</v>
      </c>
      <c r="U81" s="21" t="e">
        <f>Info_etab_gerant[[#This Row],[Date du dernier contrôle]]+365</f>
        <v>#REF!</v>
      </c>
    </row>
    <row r="82" spans="1:21" x14ac:dyDescent="0.25">
      <c r="A82" t="s">
        <v>131</v>
      </c>
      <c r="D82" t="s">
        <v>1039</v>
      </c>
      <c r="E82" t="s">
        <v>1275</v>
      </c>
      <c r="F82" t="s">
        <v>735</v>
      </c>
      <c r="G82" s="2" t="s">
        <v>38</v>
      </c>
      <c r="H82" t="s">
        <v>1278</v>
      </c>
      <c r="L82" t="s">
        <v>445</v>
      </c>
      <c r="T82" s="21" t="e">
        <f t="array" ref="T82">MAX(IF(AND('BD action'!#REF!='SETTING 2'!$A82,'BD action'!#REF!="Inspection"),'BD action'!#REF!,""))</f>
        <v>#REF!</v>
      </c>
      <c r="U82" s="21" t="e">
        <f>Info_etab_gerant[[#This Row],[Date du dernier contrôle]]+365</f>
        <v>#REF!</v>
      </c>
    </row>
    <row r="83" spans="1:21" x14ac:dyDescent="0.25">
      <c r="A83" t="s">
        <v>132</v>
      </c>
      <c r="D83" t="s">
        <v>1040</v>
      </c>
      <c r="E83" t="s">
        <v>1275</v>
      </c>
      <c r="F83" t="s">
        <v>682</v>
      </c>
      <c r="G83" s="2" t="s">
        <v>38</v>
      </c>
      <c r="H83" t="s">
        <v>1278</v>
      </c>
      <c r="L83" t="s">
        <v>392</v>
      </c>
      <c r="T83" s="21" t="e">
        <f t="array" ref="T83">MAX(IF(AND('BD action'!#REF!='SETTING 2'!$A83,'BD action'!#REF!="Inspection"),'BD action'!#REF!,""))</f>
        <v>#REF!</v>
      </c>
      <c r="U83" s="21" t="e">
        <f>Info_etab_gerant[[#This Row],[Date du dernier contrôle]]+365</f>
        <v>#REF!</v>
      </c>
    </row>
    <row r="84" spans="1:21" x14ac:dyDescent="0.25">
      <c r="A84" t="s">
        <v>133</v>
      </c>
      <c r="D84" t="s">
        <v>1041</v>
      </c>
      <c r="E84" t="s">
        <v>1275</v>
      </c>
      <c r="F84" t="s">
        <v>736</v>
      </c>
      <c r="G84" s="2" t="s">
        <v>38</v>
      </c>
      <c r="H84" t="s">
        <v>1278</v>
      </c>
      <c r="L84" t="s">
        <v>380</v>
      </c>
      <c r="T84" s="21" t="e">
        <f t="array" ref="T84">MAX(IF(AND('BD action'!#REF!='SETTING 2'!$A84,'BD action'!#REF!="Inspection"),'BD action'!#REF!,""))</f>
        <v>#REF!</v>
      </c>
      <c r="U84" s="21" t="e">
        <f>Info_etab_gerant[[#This Row],[Date du dernier contrôle]]+365</f>
        <v>#REF!</v>
      </c>
    </row>
    <row r="85" spans="1:21" x14ac:dyDescent="0.25">
      <c r="A85" t="s">
        <v>134</v>
      </c>
      <c r="D85" t="s">
        <v>1042</v>
      </c>
      <c r="E85" t="s">
        <v>1275</v>
      </c>
      <c r="F85" t="s">
        <v>737</v>
      </c>
      <c r="G85" s="2" t="s">
        <v>38</v>
      </c>
      <c r="H85" t="s">
        <v>1278</v>
      </c>
      <c r="L85" t="s">
        <v>446</v>
      </c>
      <c r="T85" s="21" t="e">
        <f t="array" ref="T85">MAX(IF(AND('BD action'!#REF!='SETTING 2'!$A85,'BD action'!#REF!="Inspection"),'BD action'!#REF!,""))</f>
        <v>#REF!</v>
      </c>
      <c r="U85" s="21" t="e">
        <f>Info_etab_gerant[[#This Row],[Date du dernier contrôle]]+365</f>
        <v>#REF!</v>
      </c>
    </row>
    <row r="86" spans="1:21" x14ac:dyDescent="0.25">
      <c r="A86" t="s">
        <v>135</v>
      </c>
      <c r="D86" t="s">
        <v>1043</v>
      </c>
      <c r="E86" t="s">
        <v>1275</v>
      </c>
      <c r="F86" t="s">
        <v>738</v>
      </c>
      <c r="G86" s="2" t="s">
        <v>38</v>
      </c>
      <c r="H86" t="s">
        <v>1278</v>
      </c>
      <c r="L86" t="s">
        <v>447</v>
      </c>
      <c r="T86" s="21" t="e">
        <f t="array" ref="T86">MAX(IF(AND('BD action'!#REF!='SETTING 2'!$A86,'BD action'!#REF!="Inspection"),'BD action'!#REF!,""))</f>
        <v>#REF!</v>
      </c>
      <c r="U86" s="21" t="e">
        <f>Info_etab_gerant[[#This Row],[Date du dernier contrôle]]+365</f>
        <v>#REF!</v>
      </c>
    </row>
    <row r="87" spans="1:21" x14ac:dyDescent="0.25">
      <c r="A87" t="s">
        <v>136</v>
      </c>
      <c r="D87" t="s">
        <v>1044</v>
      </c>
      <c r="E87" t="s">
        <v>1275</v>
      </c>
      <c r="F87" t="s">
        <v>739</v>
      </c>
      <c r="G87" s="2" t="s">
        <v>38</v>
      </c>
      <c r="H87" t="s">
        <v>1278</v>
      </c>
      <c r="L87" t="s">
        <v>448</v>
      </c>
      <c r="T87" s="21" t="e">
        <f t="array" ref="T87">MAX(IF(AND('BD action'!#REF!='SETTING 2'!$A87,'BD action'!#REF!="Inspection"),'BD action'!#REF!,""))</f>
        <v>#REF!</v>
      </c>
      <c r="U87" s="21" t="e">
        <f>Info_etab_gerant[[#This Row],[Date du dernier contrôle]]+365</f>
        <v>#REF!</v>
      </c>
    </row>
    <row r="88" spans="1:21" x14ac:dyDescent="0.25">
      <c r="A88" t="s">
        <v>137</v>
      </c>
      <c r="D88" t="s">
        <v>1045</v>
      </c>
      <c r="E88" t="s">
        <v>1275</v>
      </c>
      <c r="F88" t="s">
        <v>740</v>
      </c>
      <c r="G88" s="2" t="s">
        <v>38</v>
      </c>
      <c r="H88" t="s">
        <v>1278</v>
      </c>
      <c r="L88" t="s">
        <v>449</v>
      </c>
      <c r="T88" s="21" t="e">
        <f t="array" ref="T88">MAX(IF(AND('BD action'!#REF!='SETTING 2'!$A88,'BD action'!#REF!="Inspection"),'BD action'!#REF!,""))</f>
        <v>#REF!</v>
      </c>
      <c r="U88" s="21" t="e">
        <f>Info_etab_gerant[[#This Row],[Date du dernier contrôle]]+365</f>
        <v>#REF!</v>
      </c>
    </row>
    <row r="89" spans="1:21" x14ac:dyDescent="0.25">
      <c r="A89" t="s">
        <v>138</v>
      </c>
      <c r="D89" t="s">
        <v>1046</v>
      </c>
      <c r="E89" t="s">
        <v>1275</v>
      </c>
      <c r="F89" t="s">
        <v>741</v>
      </c>
      <c r="G89" s="2" t="s">
        <v>38</v>
      </c>
      <c r="H89" t="s">
        <v>1278</v>
      </c>
      <c r="L89" t="s">
        <v>450</v>
      </c>
      <c r="T89" s="21" t="e">
        <f t="array" ref="T89">MAX(IF(AND('BD action'!#REF!='SETTING 2'!$A89,'BD action'!#REF!="Inspection"),'BD action'!#REF!,""))</f>
        <v>#REF!</v>
      </c>
      <c r="U89" s="21" t="e">
        <f>Info_etab_gerant[[#This Row],[Date du dernier contrôle]]+365</f>
        <v>#REF!</v>
      </c>
    </row>
    <row r="90" spans="1:21" x14ac:dyDescent="0.25">
      <c r="A90" t="s">
        <v>139</v>
      </c>
      <c r="D90" t="s">
        <v>1047</v>
      </c>
      <c r="E90" t="s">
        <v>1275</v>
      </c>
      <c r="F90" t="s">
        <v>742</v>
      </c>
      <c r="G90" s="2" t="s">
        <v>38</v>
      </c>
      <c r="H90" t="s">
        <v>1278</v>
      </c>
      <c r="L90" t="s">
        <v>451</v>
      </c>
      <c r="T90" s="21" t="e">
        <f t="array" ref="T90">MAX(IF(AND('BD action'!#REF!='SETTING 2'!$A90,'BD action'!#REF!="Inspection"),'BD action'!#REF!,""))</f>
        <v>#REF!</v>
      </c>
      <c r="U90" s="21" t="e">
        <f>Info_etab_gerant[[#This Row],[Date du dernier contrôle]]+365</f>
        <v>#REF!</v>
      </c>
    </row>
    <row r="91" spans="1:21" x14ac:dyDescent="0.25">
      <c r="A91" t="s">
        <v>140</v>
      </c>
      <c r="D91" t="s">
        <v>1048</v>
      </c>
      <c r="E91" t="s">
        <v>1275</v>
      </c>
      <c r="F91" t="s">
        <v>743</v>
      </c>
      <c r="G91" s="2" t="s">
        <v>38</v>
      </c>
      <c r="H91" t="s">
        <v>1278</v>
      </c>
      <c r="L91" t="s">
        <v>452</v>
      </c>
      <c r="T91" s="21" t="e">
        <f t="array" ref="T91">MAX(IF(AND('BD action'!#REF!='SETTING 2'!$A91,'BD action'!#REF!="Inspection"),'BD action'!#REF!,""))</f>
        <v>#REF!</v>
      </c>
      <c r="U91" s="21" t="e">
        <f>Info_etab_gerant[[#This Row],[Date du dernier contrôle]]+365</f>
        <v>#REF!</v>
      </c>
    </row>
    <row r="92" spans="1:21" x14ac:dyDescent="0.25">
      <c r="A92" t="s">
        <v>141</v>
      </c>
      <c r="D92" t="s">
        <v>1049</v>
      </c>
      <c r="E92" t="s">
        <v>1276</v>
      </c>
      <c r="F92" t="s">
        <v>744</v>
      </c>
      <c r="G92" s="2" t="s">
        <v>38</v>
      </c>
      <c r="H92" t="s">
        <v>1278</v>
      </c>
      <c r="L92" t="s">
        <v>453</v>
      </c>
      <c r="T92" s="21" t="e">
        <f t="array" ref="T92">MAX(IF(AND('BD action'!#REF!='SETTING 2'!$A92,'BD action'!#REF!="Inspection"),'BD action'!#REF!,""))</f>
        <v>#REF!</v>
      </c>
      <c r="U92" s="21" t="e">
        <f>Info_etab_gerant[[#This Row],[Date du dernier contrôle]]+365</f>
        <v>#REF!</v>
      </c>
    </row>
    <row r="93" spans="1:21" x14ac:dyDescent="0.25">
      <c r="A93" t="s">
        <v>142</v>
      </c>
      <c r="D93" t="s">
        <v>1050</v>
      </c>
      <c r="E93" t="s">
        <v>1275</v>
      </c>
      <c r="F93" t="s">
        <v>745</v>
      </c>
      <c r="G93" s="2" t="s">
        <v>38</v>
      </c>
      <c r="H93" t="s">
        <v>1278</v>
      </c>
      <c r="L93" t="s">
        <v>454</v>
      </c>
      <c r="T93" s="21" t="e">
        <f t="array" ref="T93">MAX(IF(AND('BD action'!#REF!='SETTING 2'!$A93,'BD action'!#REF!="Inspection"),'BD action'!#REF!,""))</f>
        <v>#REF!</v>
      </c>
      <c r="U93" s="21" t="e">
        <f>Info_etab_gerant[[#This Row],[Date du dernier contrôle]]+365</f>
        <v>#REF!</v>
      </c>
    </row>
    <row r="94" spans="1:21" x14ac:dyDescent="0.25">
      <c r="A94" t="s">
        <v>143</v>
      </c>
      <c r="D94" t="s">
        <v>1051</v>
      </c>
      <c r="E94" t="s">
        <v>1276</v>
      </c>
      <c r="F94" t="s">
        <v>746</v>
      </c>
      <c r="G94" s="2" t="s">
        <v>38</v>
      </c>
      <c r="H94" t="s">
        <v>1278</v>
      </c>
      <c r="L94" t="s">
        <v>455</v>
      </c>
      <c r="T94" s="21" t="e">
        <f t="array" ref="T94">MAX(IF(AND('BD action'!#REF!='SETTING 2'!$A94,'BD action'!#REF!="Inspection"),'BD action'!#REF!,""))</f>
        <v>#REF!</v>
      </c>
      <c r="U94" s="21" t="e">
        <f>Info_etab_gerant[[#This Row],[Date du dernier contrôle]]+365</f>
        <v>#REF!</v>
      </c>
    </row>
    <row r="95" spans="1:21" x14ac:dyDescent="0.25">
      <c r="A95" t="s">
        <v>144</v>
      </c>
      <c r="D95" t="s">
        <v>1052</v>
      </c>
      <c r="E95" t="s">
        <v>1275</v>
      </c>
      <c r="F95" t="s">
        <v>747</v>
      </c>
      <c r="G95" s="2" t="s">
        <v>38</v>
      </c>
      <c r="H95" t="s">
        <v>1278</v>
      </c>
      <c r="L95" t="s">
        <v>456</v>
      </c>
      <c r="T95" s="21" t="e">
        <f t="array" ref="T95">MAX(IF(AND('BD action'!#REF!='SETTING 2'!$A95,'BD action'!#REF!="Inspection"),'BD action'!#REF!,""))</f>
        <v>#REF!</v>
      </c>
      <c r="U95" s="21" t="e">
        <f>Info_etab_gerant[[#This Row],[Date du dernier contrôle]]+365</f>
        <v>#REF!</v>
      </c>
    </row>
    <row r="96" spans="1:21" x14ac:dyDescent="0.25">
      <c r="A96" t="s">
        <v>145</v>
      </c>
      <c r="D96" t="s">
        <v>1053</v>
      </c>
      <c r="E96" t="s">
        <v>1275</v>
      </c>
      <c r="F96" t="s">
        <v>748</v>
      </c>
      <c r="G96" s="2" t="s">
        <v>38</v>
      </c>
      <c r="H96" t="s">
        <v>1278</v>
      </c>
      <c r="L96" t="s">
        <v>457</v>
      </c>
      <c r="T96" s="21" t="e">
        <f t="array" ref="T96">MAX(IF(AND('BD action'!#REF!='SETTING 2'!$A96,'BD action'!#REF!="Inspection"),'BD action'!#REF!,""))</f>
        <v>#REF!</v>
      </c>
      <c r="U96" s="21" t="e">
        <f>Info_etab_gerant[[#This Row],[Date du dernier contrôle]]+365</f>
        <v>#REF!</v>
      </c>
    </row>
    <row r="97" spans="1:21" x14ac:dyDescent="0.25">
      <c r="A97" t="s">
        <v>146</v>
      </c>
      <c r="D97" t="s">
        <v>1054</v>
      </c>
      <c r="E97" t="s">
        <v>1275</v>
      </c>
      <c r="F97" t="s">
        <v>749</v>
      </c>
      <c r="G97" s="2" t="s">
        <v>38</v>
      </c>
      <c r="H97" t="s">
        <v>1278</v>
      </c>
      <c r="L97" t="s">
        <v>458</v>
      </c>
      <c r="T97" s="21" t="e">
        <f t="array" ref="T97">MAX(IF(AND('BD action'!#REF!='SETTING 2'!$A97,'BD action'!#REF!="Inspection"),'BD action'!#REF!,""))</f>
        <v>#REF!</v>
      </c>
      <c r="U97" s="21" t="e">
        <f>Info_etab_gerant[[#This Row],[Date du dernier contrôle]]+365</f>
        <v>#REF!</v>
      </c>
    </row>
    <row r="98" spans="1:21" x14ac:dyDescent="0.25">
      <c r="A98" t="s">
        <v>147</v>
      </c>
      <c r="D98" t="s">
        <v>1055</v>
      </c>
      <c r="E98" t="s">
        <v>1275</v>
      </c>
      <c r="F98" t="s">
        <v>750</v>
      </c>
      <c r="G98" s="2" t="s">
        <v>38</v>
      </c>
      <c r="H98" t="s">
        <v>1278</v>
      </c>
      <c r="L98" t="s">
        <v>459</v>
      </c>
      <c r="T98" s="21" t="e">
        <f t="array" ref="T98">MAX(IF(AND('BD action'!#REF!='SETTING 2'!$A98,'BD action'!#REF!="Inspection"),'BD action'!#REF!,""))</f>
        <v>#REF!</v>
      </c>
      <c r="U98" s="21" t="e">
        <f>Info_etab_gerant[[#This Row],[Date du dernier contrôle]]+365</f>
        <v>#REF!</v>
      </c>
    </row>
    <row r="99" spans="1:21" x14ac:dyDescent="0.25">
      <c r="A99" t="s">
        <v>148</v>
      </c>
      <c r="D99" t="s">
        <v>1056</v>
      </c>
      <c r="E99" t="s">
        <v>1275</v>
      </c>
      <c r="F99" t="s">
        <v>751</v>
      </c>
      <c r="G99" s="2" t="s">
        <v>38</v>
      </c>
      <c r="H99" t="s">
        <v>1278</v>
      </c>
      <c r="L99" t="s">
        <v>460</v>
      </c>
      <c r="T99" s="21" t="e">
        <f t="array" ref="T99">MAX(IF(AND('BD action'!#REF!='SETTING 2'!$A99,'BD action'!#REF!="Inspection"),'BD action'!#REF!,""))</f>
        <v>#REF!</v>
      </c>
      <c r="U99" s="21" t="e">
        <f>Info_etab_gerant[[#This Row],[Date du dernier contrôle]]+365</f>
        <v>#REF!</v>
      </c>
    </row>
    <row r="100" spans="1:21" x14ac:dyDescent="0.25">
      <c r="A100" t="s">
        <v>149</v>
      </c>
      <c r="D100" t="s">
        <v>1057</v>
      </c>
      <c r="E100" t="s">
        <v>1275</v>
      </c>
      <c r="F100" t="s">
        <v>752</v>
      </c>
      <c r="G100" s="2" t="s">
        <v>38</v>
      </c>
      <c r="H100" t="s">
        <v>1278</v>
      </c>
      <c r="L100" t="s">
        <v>461</v>
      </c>
      <c r="T100" s="21" t="e">
        <f t="array" ref="T100">MAX(IF(AND('BD action'!#REF!='SETTING 2'!$A100,'BD action'!#REF!="Inspection"),'BD action'!#REF!,""))</f>
        <v>#REF!</v>
      </c>
      <c r="U100" s="21" t="e">
        <f>Info_etab_gerant[[#This Row],[Date du dernier contrôle]]+365</f>
        <v>#REF!</v>
      </c>
    </row>
    <row r="101" spans="1:21" x14ac:dyDescent="0.25">
      <c r="A101" t="s">
        <v>150</v>
      </c>
      <c r="D101" t="s">
        <v>1058</v>
      </c>
      <c r="E101" t="s">
        <v>1275</v>
      </c>
      <c r="F101" t="s">
        <v>753</v>
      </c>
      <c r="G101" s="2" t="s">
        <v>38</v>
      </c>
      <c r="H101" t="s">
        <v>1278</v>
      </c>
      <c r="L101" t="s">
        <v>462</v>
      </c>
      <c r="T101" s="21" t="e">
        <f t="array" ref="T101">MAX(IF(AND('BD action'!#REF!='SETTING 2'!$A101,'BD action'!#REF!="Inspection"),'BD action'!#REF!,""))</f>
        <v>#REF!</v>
      </c>
      <c r="U101" s="21" t="e">
        <f>Info_etab_gerant[[#This Row],[Date du dernier contrôle]]+365</f>
        <v>#REF!</v>
      </c>
    </row>
    <row r="102" spans="1:21" x14ac:dyDescent="0.25">
      <c r="A102" t="s">
        <v>151</v>
      </c>
      <c r="D102" t="s">
        <v>1059</v>
      </c>
      <c r="E102" t="s">
        <v>1275</v>
      </c>
      <c r="F102" t="s">
        <v>754</v>
      </c>
      <c r="G102" s="2" t="s">
        <v>38</v>
      </c>
      <c r="H102" t="s">
        <v>1278</v>
      </c>
      <c r="L102" t="s">
        <v>463</v>
      </c>
      <c r="T102" s="21" t="e">
        <f t="array" ref="T102">MAX(IF(AND('BD action'!#REF!='SETTING 2'!$A102,'BD action'!#REF!="Inspection"),'BD action'!#REF!,""))</f>
        <v>#REF!</v>
      </c>
      <c r="U102" s="21" t="e">
        <f>Info_etab_gerant[[#This Row],[Date du dernier contrôle]]+365</f>
        <v>#REF!</v>
      </c>
    </row>
    <row r="103" spans="1:21" x14ac:dyDescent="0.25">
      <c r="A103" t="s">
        <v>152</v>
      </c>
      <c r="D103" t="s">
        <v>1060</v>
      </c>
      <c r="E103" t="s">
        <v>1275</v>
      </c>
      <c r="F103" t="s">
        <v>755</v>
      </c>
      <c r="G103" s="2" t="s">
        <v>38</v>
      </c>
      <c r="H103" t="s">
        <v>1278</v>
      </c>
      <c r="L103" t="s">
        <v>464</v>
      </c>
      <c r="T103" s="21" t="e">
        <f t="array" ref="T103">MAX(IF(AND('BD action'!#REF!='SETTING 2'!$A103,'BD action'!#REF!="Inspection"),'BD action'!#REF!,""))</f>
        <v>#REF!</v>
      </c>
      <c r="U103" s="21" t="e">
        <f>Info_etab_gerant[[#This Row],[Date du dernier contrôle]]+365</f>
        <v>#REF!</v>
      </c>
    </row>
    <row r="104" spans="1:21" x14ac:dyDescent="0.25">
      <c r="A104" t="s">
        <v>153</v>
      </c>
      <c r="D104" t="s">
        <v>1061</v>
      </c>
      <c r="E104" t="s">
        <v>1275</v>
      </c>
      <c r="F104" t="s">
        <v>756</v>
      </c>
      <c r="G104" s="2" t="s">
        <v>38</v>
      </c>
      <c r="H104" t="s">
        <v>1278</v>
      </c>
      <c r="L104" t="s">
        <v>465</v>
      </c>
      <c r="T104" s="21" t="e">
        <f t="array" ref="T104">MAX(IF(AND('BD action'!#REF!='SETTING 2'!$A104,'BD action'!#REF!="Inspection"),'BD action'!#REF!,""))</f>
        <v>#REF!</v>
      </c>
      <c r="U104" s="21" t="e">
        <f>Info_etab_gerant[[#This Row],[Date du dernier contrôle]]+365</f>
        <v>#REF!</v>
      </c>
    </row>
    <row r="105" spans="1:21" x14ac:dyDescent="0.25">
      <c r="A105" t="s">
        <v>154</v>
      </c>
      <c r="D105" t="s">
        <v>1062</v>
      </c>
      <c r="E105" t="s">
        <v>1275</v>
      </c>
      <c r="F105" t="s">
        <v>757</v>
      </c>
      <c r="G105" s="2" t="s">
        <v>38</v>
      </c>
      <c r="H105" t="s">
        <v>1278</v>
      </c>
      <c r="L105" t="s">
        <v>466</v>
      </c>
      <c r="T105" s="21" t="e">
        <f t="array" ref="T105">MAX(IF(AND('BD action'!#REF!='SETTING 2'!$A105,'BD action'!#REF!="Inspection"),'BD action'!#REF!,""))</f>
        <v>#REF!</v>
      </c>
      <c r="U105" s="21" t="e">
        <f>Info_etab_gerant[[#This Row],[Date du dernier contrôle]]+365</f>
        <v>#REF!</v>
      </c>
    </row>
    <row r="106" spans="1:21" x14ac:dyDescent="0.25">
      <c r="A106" t="s">
        <v>155</v>
      </c>
      <c r="D106" t="s">
        <v>1063</v>
      </c>
      <c r="E106" t="s">
        <v>1275</v>
      </c>
      <c r="F106" t="s">
        <v>758</v>
      </c>
      <c r="G106" s="2" t="s">
        <v>38</v>
      </c>
      <c r="H106" t="s">
        <v>1278</v>
      </c>
      <c r="L106" t="s">
        <v>467</v>
      </c>
      <c r="T106" s="21" t="e">
        <f t="array" ref="T106">MAX(IF(AND('BD action'!#REF!='SETTING 2'!$A106,'BD action'!#REF!="Inspection"),'BD action'!#REF!,""))</f>
        <v>#REF!</v>
      </c>
      <c r="U106" s="21" t="e">
        <f>Info_etab_gerant[[#This Row],[Date du dernier contrôle]]+365</f>
        <v>#REF!</v>
      </c>
    </row>
    <row r="107" spans="1:21" x14ac:dyDescent="0.25">
      <c r="A107" t="s">
        <v>156</v>
      </c>
      <c r="D107" t="s">
        <v>1064</v>
      </c>
      <c r="E107" t="s">
        <v>1275</v>
      </c>
      <c r="F107" t="s">
        <v>706</v>
      </c>
      <c r="G107" s="2" t="s">
        <v>38</v>
      </c>
      <c r="H107" t="s">
        <v>1278</v>
      </c>
      <c r="L107" t="s">
        <v>468</v>
      </c>
      <c r="T107" s="21" t="e">
        <f t="array" ref="T107">MAX(IF(AND('BD action'!#REF!='SETTING 2'!$A107,'BD action'!#REF!="Inspection"),'BD action'!#REF!,""))</f>
        <v>#REF!</v>
      </c>
      <c r="U107" s="21" t="e">
        <f>Info_etab_gerant[[#This Row],[Date du dernier contrôle]]+365</f>
        <v>#REF!</v>
      </c>
    </row>
    <row r="108" spans="1:21" x14ac:dyDescent="0.25">
      <c r="A108" t="s">
        <v>157</v>
      </c>
      <c r="D108" t="s">
        <v>1065</v>
      </c>
      <c r="E108" t="s">
        <v>1275</v>
      </c>
      <c r="F108" t="s">
        <v>759</v>
      </c>
      <c r="G108" s="2" t="s">
        <v>38</v>
      </c>
      <c r="H108" t="s">
        <v>1278</v>
      </c>
      <c r="L108" t="s">
        <v>469</v>
      </c>
      <c r="T108" s="21" t="e">
        <f t="array" ref="T108">MAX(IF(AND('BD action'!#REF!='SETTING 2'!$A108,'BD action'!#REF!="Inspection"),'BD action'!#REF!,""))</f>
        <v>#REF!</v>
      </c>
      <c r="U108" s="21" t="e">
        <f>Info_etab_gerant[[#This Row],[Date du dernier contrôle]]+365</f>
        <v>#REF!</v>
      </c>
    </row>
    <row r="109" spans="1:21" x14ac:dyDescent="0.25">
      <c r="A109" t="s">
        <v>158</v>
      </c>
      <c r="D109" t="s">
        <v>1066</v>
      </c>
      <c r="E109" t="s">
        <v>1275</v>
      </c>
      <c r="F109" t="s">
        <v>760</v>
      </c>
      <c r="G109" s="2" t="s">
        <v>38</v>
      </c>
      <c r="H109" t="s">
        <v>1278</v>
      </c>
      <c r="L109" t="s">
        <v>470</v>
      </c>
      <c r="T109" s="21" t="e">
        <f t="array" ref="T109">MAX(IF(AND('BD action'!#REF!='SETTING 2'!$A109,'BD action'!#REF!="Inspection"),'BD action'!#REF!,""))</f>
        <v>#REF!</v>
      </c>
      <c r="U109" s="21" t="e">
        <f>Info_etab_gerant[[#This Row],[Date du dernier contrôle]]+365</f>
        <v>#REF!</v>
      </c>
    </row>
    <row r="110" spans="1:21" x14ac:dyDescent="0.25">
      <c r="A110" t="s">
        <v>159</v>
      </c>
      <c r="D110" t="s">
        <v>1067</v>
      </c>
      <c r="E110" t="s">
        <v>1275</v>
      </c>
      <c r="F110" t="s">
        <v>761</v>
      </c>
      <c r="G110" s="2" t="s">
        <v>38</v>
      </c>
      <c r="H110" t="s">
        <v>1278</v>
      </c>
      <c r="L110" t="s">
        <v>471</v>
      </c>
      <c r="T110" s="21" t="e">
        <f t="array" ref="T110">MAX(IF(AND('BD action'!#REF!='SETTING 2'!$A110,'BD action'!#REF!="Inspection"),'BD action'!#REF!,""))</f>
        <v>#REF!</v>
      </c>
      <c r="U110" s="21" t="e">
        <f>Info_etab_gerant[[#This Row],[Date du dernier contrôle]]+365</f>
        <v>#REF!</v>
      </c>
    </row>
    <row r="111" spans="1:21" x14ac:dyDescent="0.25">
      <c r="A111" t="s">
        <v>160</v>
      </c>
      <c r="D111" t="s">
        <v>1068</v>
      </c>
      <c r="E111" t="s">
        <v>1275</v>
      </c>
      <c r="F111" t="s">
        <v>762</v>
      </c>
      <c r="G111" s="2" t="s">
        <v>38</v>
      </c>
      <c r="H111" t="s">
        <v>1278</v>
      </c>
      <c r="L111" t="s">
        <v>472</v>
      </c>
      <c r="T111" s="21" t="e">
        <f t="array" ref="T111">MAX(IF(AND('BD action'!#REF!='SETTING 2'!$A111,'BD action'!#REF!="Inspection"),'BD action'!#REF!,""))</f>
        <v>#REF!</v>
      </c>
      <c r="U111" s="21" t="e">
        <f>Info_etab_gerant[[#This Row],[Date du dernier contrôle]]+365</f>
        <v>#REF!</v>
      </c>
    </row>
    <row r="112" spans="1:21" x14ac:dyDescent="0.25">
      <c r="A112" t="s">
        <v>161</v>
      </c>
      <c r="D112" t="s">
        <v>1069</v>
      </c>
      <c r="E112" t="s">
        <v>1275</v>
      </c>
      <c r="F112" t="s">
        <v>675</v>
      </c>
      <c r="G112" s="2" t="s">
        <v>38</v>
      </c>
      <c r="H112" t="s">
        <v>1278</v>
      </c>
      <c r="L112" t="s">
        <v>473</v>
      </c>
      <c r="T112" s="21" t="e">
        <f t="array" ref="T112">MAX(IF(AND('BD action'!#REF!='SETTING 2'!$A112,'BD action'!#REF!="Inspection"),'BD action'!#REF!,""))</f>
        <v>#REF!</v>
      </c>
      <c r="U112" s="21" t="e">
        <f>Info_etab_gerant[[#This Row],[Date du dernier contrôle]]+365</f>
        <v>#REF!</v>
      </c>
    </row>
    <row r="113" spans="1:21" x14ac:dyDescent="0.25">
      <c r="A113" t="s">
        <v>162</v>
      </c>
      <c r="D113" t="s">
        <v>1070</v>
      </c>
      <c r="E113" t="s">
        <v>1275</v>
      </c>
      <c r="F113" t="s">
        <v>763</v>
      </c>
      <c r="G113" s="2" t="s">
        <v>38</v>
      </c>
      <c r="H113" t="s">
        <v>1278</v>
      </c>
      <c r="L113" t="s">
        <v>474</v>
      </c>
      <c r="T113" s="21" t="e">
        <f t="array" ref="T113">MAX(IF(AND('BD action'!#REF!='SETTING 2'!$A113,'BD action'!#REF!="Inspection"),'BD action'!#REF!,""))</f>
        <v>#REF!</v>
      </c>
      <c r="U113" s="21" t="e">
        <f>Info_etab_gerant[[#This Row],[Date du dernier contrôle]]+365</f>
        <v>#REF!</v>
      </c>
    </row>
    <row r="114" spans="1:21" x14ac:dyDescent="0.25">
      <c r="A114" t="s">
        <v>163</v>
      </c>
      <c r="D114" t="s">
        <v>1071</v>
      </c>
      <c r="E114" t="s">
        <v>1276</v>
      </c>
      <c r="F114" t="s">
        <v>764</v>
      </c>
      <c r="G114" s="2" t="s">
        <v>38</v>
      </c>
      <c r="H114" t="s">
        <v>1278</v>
      </c>
      <c r="L114" t="s">
        <v>475</v>
      </c>
      <c r="T114" s="21" t="e">
        <f t="array" ref="T114">MAX(IF(AND('BD action'!#REF!='SETTING 2'!$A114,'BD action'!#REF!="Inspection"),'BD action'!#REF!,""))</f>
        <v>#REF!</v>
      </c>
      <c r="U114" s="21" t="e">
        <f>Info_etab_gerant[[#This Row],[Date du dernier contrôle]]+365</f>
        <v>#REF!</v>
      </c>
    </row>
    <row r="115" spans="1:21" x14ac:dyDescent="0.25">
      <c r="A115" t="s">
        <v>164</v>
      </c>
      <c r="D115" t="s">
        <v>1072</v>
      </c>
      <c r="E115" t="s">
        <v>1275</v>
      </c>
      <c r="F115" t="s">
        <v>765</v>
      </c>
      <c r="G115" s="2" t="s">
        <v>38</v>
      </c>
      <c r="H115" t="s">
        <v>1278</v>
      </c>
      <c r="L115" t="s">
        <v>476</v>
      </c>
      <c r="T115" s="21" t="e">
        <f t="array" ref="T115">MAX(IF(AND('BD action'!#REF!='SETTING 2'!$A115,'BD action'!#REF!="Inspection"),'BD action'!#REF!,""))</f>
        <v>#REF!</v>
      </c>
      <c r="U115" s="21" t="e">
        <f>Info_etab_gerant[[#This Row],[Date du dernier contrôle]]+365</f>
        <v>#REF!</v>
      </c>
    </row>
    <row r="116" spans="1:21" x14ac:dyDescent="0.25">
      <c r="A116" t="s">
        <v>165</v>
      </c>
      <c r="D116" t="s">
        <v>1073</v>
      </c>
      <c r="E116" t="s">
        <v>1277</v>
      </c>
      <c r="F116" t="s">
        <v>766</v>
      </c>
      <c r="G116" s="2" t="s">
        <v>38</v>
      </c>
      <c r="H116" t="s">
        <v>1278</v>
      </c>
      <c r="L116" t="s">
        <v>477</v>
      </c>
      <c r="T116" s="21" t="e">
        <f t="array" ref="T116">MAX(IF(AND('BD action'!#REF!='SETTING 2'!$A116,'BD action'!#REF!="Inspection"),'BD action'!#REF!,""))</f>
        <v>#REF!</v>
      </c>
      <c r="U116" s="21" t="e">
        <f>Info_etab_gerant[[#This Row],[Date du dernier contrôle]]+365</f>
        <v>#REF!</v>
      </c>
    </row>
    <row r="117" spans="1:21" x14ac:dyDescent="0.25">
      <c r="A117" t="s">
        <v>166</v>
      </c>
      <c r="D117" t="s">
        <v>1074</v>
      </c>
      <c r="E117" t="s">
        <v>1275</v>
      </c>
      <c r="F117" t="s">
        <v>767</v>
      </c>
      <c r="G117" s="2" t="s">
        <v>38</v>
      </c>
      <c r="H117" t="s">
        <v>1278</v>
      </c>
      <c r="L117" t="s">
        <v>478</v>
      </c>
      <c r="T117" s="21" t="e">
        <f t="array" ref="T117">MAX(IF(AND('BD action'!#REF!='SETTING 2'!$A117,'BD action'!#REF!="Inspection"),'BD action'!#REF!,""))</f>
        <v>#REF!</v>
      </c>
      <c r="U117" s="21" t="e">
        <f>Info_etab_gerant[[#This Row],[Date du dernier contrôle]]+365</f>
        <v>#REF!</v>
      </c>
    </row>
    <row r="118" spans="1:21" x14ac:dyDescent="0.25">
      <c r="A118" t="s">
        <v>167</v>
      </c>
      <c r="D118" t="s">
        <v>1075</v>
      </c>
      <c r="E118" t="s">
        <v>1275</v>
      </c>
      <c r="F118" t="s">
        <v>768</v>
      </c>
      <c r="G118" s="2" t="s">
        <v>38</v>
      </c>
      <c r="H118" t="s">
        <v>1278</v>
      </c>
      <c r="L118" t="s">
        <v>479</v>
      </c>
      <c r="T118" s="21" t="e">
        <f t="array" ref="T118">MAX(IF(AND('BD action'!#REF!='SETTING 2'!$A118,'BD action'!#REF!="Inspection"),'BD action'!#REF!,""))</f>
        <v>#REF!</v>
      </c>
      <c r="U118" s="21" t="e">
        <f>Info_etab_gerant[[#This Row],[Date du dernier contrôle]]+365</f>
        <v>#REF!</v>
      </c>
    </row>
    <row r="119" spans="1:21" x14ac:dyDescent="0.25">
      <c r="A119" t="s">
        <v>168</v>
      </c>
      <c r="D119" t="s">
        <v>1076</v>
      </c>
      <c r="E119" t="s">
        <v>1275</v>
      </c>
      <c r="F119" t="s">
        <v>769</v>
      </c>
      <c r="G119" s="2" t="s">
        <v>38</v>
      </c>
      <c r="H119" t="s">
        <v>1278</v>
      </c>
      <c r="L119" t="s">
        <v>480</v>
      </c>
      <c r="T119" s="21" t="e">
        <f t="array" ref="T119">MAX(IF(AND('BD action'!#REF!='SETTING 2'!$A119,'BD action'!#REF!="Inspection"),'BD action'!#REF!,""))</f>
        <v>#REF!</v>
      </c>
      <c r="U119" s="21" t="e">
        <f>Info_etab_gerant[[#This Row],[Date du dernier contrôle]]+365</f>
        <v>#REF!</v>
      </c>
    </row>
    <row r="120" spans="1:21" x14ac:dyDescent="0.25">
      <c r="A120" t="s">
        <v>169</v>
      </c>
      <c r="D120" t="s">
        <v>1077</v>
      </c>
      <c r="E120" t="s">
        <v>1275</v>
      </c>
      <c r="F120" t="s">
        <v>770</v>
      </c>
      <c r="G120" s="2" t="s">
        <v>38</v>
      </c>
      <c r="H120" t="s">
        <v>1278</v>
      </c>
      <c r="L120" t="s">
        <v>481</v>
      </c>
      <c r="T120" s="21" t="e">
        <f t="array" ref="T120">MAX(IF(AND('BD action'!#REF!='SETTING 2'!$A120,'BD action'!#REF!="Inspection"),'BD action'!#REF!,""))</f>
        <v>#REF!</v>
      </c>
      <c r="U120" s="21" t="e">
        <f>Info_etab_gerant[[#This Row],[Date du dernier contrôle]]+365</f>
        <v>#REF!</v>
      </c>
    </row>
    <row r="121" spans="1:21" x14ac:dyDescent="0.25">
      <c r="A121" t="s">
        <v>170</v>
      </c>
      <c r="D121" t="s">
        <v>1078</v>
      </c>
      <c r="E121" t="s">
        <v>1275</v>
      </c>
      <c r="F121" t="s">
        <v>771</v>
      </c>
      <c r="G121" s="2" t="s">
        <v>38</v>
      </c>
      <c r="H121" t="s">
        <v>1278</v>
      </c>
      <c r="L121" t="s">
        <v>482</v>
      </c>
      <c r="T121" s="21" t="e">
        <f t="array" ref="T121">MAX(IF(AND('BD action'!#REF!='SETTING 2'!$A121,'BD action'!#REF!="Inspection"),'BD action'!#REF!,""))</f>
        <v>#REF!</v>
      </c>
      <c r="U121" s="21" t="e">
        <f>Info_etab_gerant[[#This Row],[Date du dernier contrôle]]+365</f>
        <v>#REF!</v>
      </c>
    </row>
    <row r="122" spans="1:21" x14ac:dyDescent="0.25">
      <c r="A122" t="s">
        <v>171</v>
      </c>
      <c r="D122" t="s">
        <v>1079</v>
      </c>
      <c r="E122" t="s">
        <v>1275</v>
      </c>
      <c r="F122" t="s">
        <v>772</v>
      </c>
      <c r="G122" s="2" t="s">
        <v>38</v>
      </c>
      <c r="H122" t="s">
        <v>1278</v>
      </c>
      <c r="L122" t="s">
        <v>483</v>
      </c>
      <c r="T122" s="21" t="e">
        <f t="array" ref="T122">MAX(IF(AND('BD action'!#REF!='SETTING 2'!$A122,'BD action'!#REF!="Inspection"),'BD action'!#REF!,""))</f>
        <v>#REF!</v>
      </c>
      <c r="U122" s="21" t="e">
        <f>Info_etab_gerant[[#This Row],[Date du dernier contrôle]]+365</f>
        <v>#REF!</v>
      </c>
    </row>
    <row r="123" spans="1:21" x14ac:dyDescent="0.25">
      <c r="A123" t="s">
        <v>172</v>
      </c>
      <c r="D123" t="s">
        <v>1080</v>
      </c>
      <c r="E123" t="s">
        <v>1275</v>
      </c>
      <c r="F123" t="s">
        <v>773</v>
      </c>
      <c r="G123" s="2" t="s">
        <v>38</v>
      </c>
      <c r="H123" t="s">
        <v>1278</v>
      </c>
      <c r="L123" t="s">
        <v>484</v>
      </c>
      <c r="T123" s="21" t="e">
        <f t="array" ref="T123">MAX(IF(AND('BD action'!#REF!='SETTING 2'!$A123,'BD action'!#REF!="Inspection"),'BD action'!#REF!,""))</f>
        <v>#REF!</v>
      </c>
      <c r="U123" s="21" t="e">
        <f>Info_etab_gerant[[#This Row],[Date du dernier contrôle]]+365</f>
        <v>#REF!</v>
      </c>
    </row>
    <row r="124" spans="1:21" x14ac:dyDescent="0.25">
      <c r="A124" t="s">
        <v>173</v>
      </c>
      <c r="D124" t="s">
        <v>1081</v>
      </c>
      <c r="E124" t="s">
        <v>1275</v>
      </c>
      <c r="F124" t="s">
        <v>774</v>
      </c>
      <c r="G124" s="2" t="s">
        <v>38</v>
      </c>
      <c r="H124" t="s">
        <v>1278</v>
      </c>
      <c r="L124" t="s">
        <v>485</v>
      </c>
      <c r="T124" s="21" t="e">
        <f t="array" ref="T124">MAX(IF(AND('BD action'!#REF!='SETTING 2'!$A124,'BD action'!#REF!="Inspection"),'BD action'!#REF!,""))</f>
        <v>#REF!</v>
      </c>
      <c r="U124" s="21" t="e">
        <f>Info_etab_gerant[[#This Row],[Date du dernier contrôle]]+365</f>
        <v>#REF!</v>
      </c>
    </row>
    <row r="125" spans="1:21" x14ac:dyDescent="0.25">
      <c r="A125" t="s">
        <v>174</v>
      </c>
      <c r="D125" t="s">
        <v>1082</v>
      </c>
      <c r="E125" t="s">
        <v>1275</v>
      </c>
      <c r="F125" t="s">
        <v>775</v>
      </c>
      <c r="G125" s="2" t="s">
        <v>38</v>
      </c>
      <c r="H125" t="s">
        <v>1278</v>
      </c>
      <c r="L125" t="s">
        <v>486</v>
      </c>
      <c r="T125" s="21" t="e">
        <f t="array" ref="T125">MAX(IF(AND('BD action'!#REF!='SETTING 2'!$A125,'BD action'!#REF!="Inspection"),'BD action'!#REF!,""))</f>
        <v>#REF!</v>
      </c>
      <c r="U125" s="21" t="e">
        <f>Info_etab_gerant[[#This Row],[Date du dernier contrôle]]+365</f>
        <v>#REF!</v>
      </c>
    </row>
    <row r="126" spans="1:21" x14ac:dyDescent="0.25">
      <c r="A126" t="s">
        <v>175</v>
      </c>
      <c r="D126" t="s">
        <v>1083</v>
      </c>
      <c r="E126" t="s">
        <v>1275</v>
      </c>
      <c r="F126" t="s">
        <v>776</v>
      </c>
      <c r="G126" s="2" t="s">
        <v>38</v>
      </c>
      <c r="H126" t="s">
        <v>1278</v>
      </c>
      <c r="L126" t="s">
        <v>461</v>
      </c>
      <c r="T126" s="21" t="e">
        <f t="array" ref="T126">MAX(IF(AND('BD action'!#REF!='SETTING 2'!$A126,'BD action'!#REF!="Inspection"),'BD action'!#REF!,""))</f>
        <v>#REF!</v>
      </c>
      <c r="U126" s="21" t="e">
        <f>Info_etab_gerant[[#This Row],[Date du dernier contrôle]]+365</f>
        <v>#REF!</v>
      </c>
    </row>
    <row r="127" spans="1:21" x14ac:dyDescent="0.25">
      <c r="A127" t="s">
        <v>176</v>
      </c>
      <c r="D127" t="s">
        <v>1084</v>
      </c>
      <c r="E127" t="s">
        <v>1275</v>
      </c>
      <c r="F127" t="s">
        <v>777</v>
      </c>
      <c r="G127" s="2" t="s">
        <v>38</v>
      </c>
      <c r="H127" t="s">
        <v>1278</v>
      </c>
      <c r="L127" t="s">
        <v>487</v>
      </c>
      <c r="T127" s="21" t="e">
        <f t="array" ref="T127">MAX(IF(AND('BD action'!#REF!='SETTING 2'!$A127,'BD action'!#REF!="Inspection"),'BD action'!#REF!,""))</f>
        <v>#REF!</v>
      </c>
      <c r="U127" s="21" t="e">
        <f>Info_etab_gerant[[#This Row],[Date du dernier contrôle]]+365</f>
        <v>#REF!</v>
      </c>
    </row>
    <row r="128" spans="1:21" x14ac:dyDescent="0.25">
      <c r="A128" t="s">
        <v>177</v>
      </c>
      <c r="D128" t="s">
        <v>1085</v>
      </c>
      <c r="E128" t="s">
        <v>1275</v>
      </c>
      <c r="F128" t="s">
        <v>778</v>
      </c>
      <c r="G128" s="2" t="s">
        <v>38</v>
      </c>
      <c r="H128" t="s">
        <v>1278</v>
      </c>
      <c r="L128" t="s">
        <v>488</v>
      </c>
      <c r="T128" s="21" t="e">
        <f t="array" ref="T128">MAX(IF(AND('BD action'!#REF!='SETTING 2'!$A128,'BD action'!#REF!="Inspection"),'BD action'!#REF!,""))</f>
        <v>#REF!</v>
      </c>
      <c r="U128" s="21" t="e">
        <f>Info_etab_gerant[[#This Row],[Date du dernier contrôle]]+365</f>
        <v>#REF!</v>
      </c>
    </row>
    <row r="129" spans="1:21" x14ac:dyDescent="0.25">
      <c r="A129" t="s">
        <v>178</v>
      </c>
      <c r="D129" t="s">
        <v>1086</v>
      </c>
      <c r="E129" t="s">
        <v>1275</v>
      </c>
      <c r="F129" t="s">
        <v>779</v>
      </c>
      <c r="G129" s="2" t="s">
        <v>38</v>
      </c>
      <c r="H129" t="s">
        <v>1278</v>
      </c>
      <c r="L129" t="s">
        <v>489</v>
      </c>
      <c r="T129" s="21" t="e">
        <f t="array" ref="T129">MAX(IF(AND('BD action'!#REF!='SETTING 2'!$A129,'BD action'!#REF!="Inspection"),'BD action'!#REF!,""))</f>
        <v>#REF!</v>
      </c>
      <c r="U129" s="21" t="e">
        <f>Info_etab_gerant[[#This Row],[Date du dernier contrôle]]+365</f>
        <v>#REF!</v>
      </c>
    </row>
    <row r="130" spans="1:21" x14ac:dyDescent="0.25">
      <c r="A130" t="s">
        <v>179</v>
      </c>
      <c r="D130" t="s">
        <v>1087</v>
      </c>
      <c r="E130" t="s">
        <v>1275</v>
      </c>
      <c r="F130" t="s">
        <v>780</v>
      </c>
      <c r="G130" s="2" t="s">
        <v>38</v>
      </c>
      <c r="H130" t="s">
        <v>1278</v>
      </c>
      <c r="L130" t="s">
        <v>490</v>
      </c>
      <c r="T130" s="21" t="e">
        <f t="array" ref="T130">MAX(IF(AND('BD action'!#REF!='SETTING 2'!$A130,'BD action'!#REF!="Inspection"),'BD action'!#REF!,""))</f>
        <v>#REF!</v>
      </c>
      <c r="U130" s="21" t="e">
        <f>Info_etab_gerant[[#This Row],[Date du dernier contrôle]]+365</f>
        <v>#REF!</v>
      </c>
    </row>
    <row r="131" spans="1:21" x14ac:dyDescent="0.25">
      <c r="A131" t="s">
        <v>180</v>
      </c>
      <c r="D131" t="s">
        <v>1088</v>
      </c>
      <c r="E131" t="s">
        <v>1275</v>
      </c>
      <c r="F131" t="s">
        <v>781</v>
      </c>
      <c r="G131" s="2" t="s">
        <v>38</v>
      </c>
      <c r="H131" t="s">
        <v>1278</v>
      </c>
      <c r="L131" t="s">
        <v>491</v>
      </c>
      <c r="T131" s="21" t="e">
        <f t="array" ref="T131">MAX(IF(AND('BD action'!#REF!='SETTING 2'!$A131,'BD action'!#REF!="Inspection"),'BD action'!#REF!,""))</f>
        <v>#REF!</v>
      </c>
      <c r="U131" s="21" t="e">
        <f>Info_etab_gerant[[#This Row],[Date du dernier contrôle]]+365</f>
        <v>#REF!</v>
      </c>
    </row>
    <row r="132" spans="1:21" x14ac:dyDescent="0.25">
      <c r="A132" t="s">
        <v>181</v>
      </c>
      <c r="D132" t="s">
        <v>1089</v>
      </c>
      <c r="E132" t="s">
        <v>1275</v>
      </c>
      <c r="F132" t="s">
        <v>782</v>
      </c>
      <c r="G132" s="2" t="s">
        <v>38</v>
      </c>
      <c r="H132" t="s">
        <v>1278</v>
      </c>
      <c r="L132" t="s">
        <v>492</v>
      </c>
      <c r="T132" s="21" t="e">
        <f t="array" ref="T132">MAX(IF(AND('BD action'!#REF!='SETTING 2'!$A132,'BD action'!#REF!="Inspection"),'BD action'!#REF!,""))</f>
        <v>#REF!</v>
      </c>
      <c r="U132" s="21" t="e">
        <f>Info_etab_gerant[[#This Row],[Date du dernier contrôle]]+365</f>
        <v>#REF!</v>
      </c>
    </row>
    <row r="133" spans="1:21" x14ac:dyDescent="0.25">
      <c r="A133" t="s">
        <v>182</v>
      </c>
      <c r="D133" t="s">
        <v>1090</v>
      </c>
      <c r="E133" t="s">
        <v>1275</v>
      </c>
      <c r="F133" t="s">
        <v>783</v>
      </c>
      <c r="G133" s="2" t="s">
        <v>38</v>
      </c>
      <c r="H133" t="s">
        <v>1278</v>
      </c>
      <c r="L133" t="s">
        <v>448</v>
      </c>
      <c r="T133" s="21" t="e">
        <f t="array" ref="T133">MAX(IF(AND('BD action'!#REF!='SETTING 2'!$A133,'BD action'!#REF!="Inspection"),'BD action'!#REF!,""))</f>
        <v>#REF!</v>
      </c>
      <c r="U133" s="21" t="e">
        <f>Info_etab_gerant[[#This Row],[Date du dernier contrôle]]+365</f>
        <v>#REF!</v>
      </c>
    </row>
    <row r="134" spans="1:21" x14ac:dyDescent="0.25">
      <c r="A134" t="s">
        <v>183</v>
      </c>
      <c r="D134" t="s">
        <v>1091</v>
      </c>
      <c r="E134" t="s">
        <v>1275</v>
      </c>
      <c r="F134" t="s">
        <v>784</v>
      </c>
      <c r="G134" s="2" t="s">
        <v>38</v>
      </c>
      <c r="H134" t="s">
        <v>1278</v>
      </c>
      <c r="L134" t="s">
        <v>493</v>
      </c>
      <c r="T134" s="21" t="e">
        <f t="array" ref="T134">MAX(IF(AND('BD action'!#REF!='SETTING 2'!$A134,'BD action'!#REF!="Inspection"),'BD action'!#REF!,""))</f>
        <v>#REF!</v>
      </c>
      <c r="U134" s="21" t="e">
        <f>Info_etab_gerant[[#This Row],[Date du dernier contrôle]]+365</f>
        <v>#REF!</v>
      </c>
    </row>
    <row r="135" spans="1:21" x14ac:dyDescent="0.25">
      <c r="A135" t="s">
        <v>184</v>
      </c>
      <c r="D135" t="s">
        <v>1092</v>
      </c>
      <c r="E135" t="s">
        <v>1275</v>
      </c>
      <c r="F135" t="s">
        <v>785</v>
      </c>
      <c r="G135" s="2" t="s">
        <v>38</v>
      </c>
      <c r="H135" t="s">
        <v>1278</v>
      </c>
      <c r="L135" t="s">
        <v>494</v>
      </c>
      <c r="T135" s="21" t="e">
        <f t="array" ref="T135">MAX(IF(AND('BD action'!#REF!='SETTING 2'!$A135,'BD action'!#REF!="Inspection"),'BD action'!#REF!,""))</f>
        <v>#REF!</v>
      </c>
      <c r="U135" s="21" t="e">
        <f>Info_etab_gerant[[#This Row],[Date du dernier contrôle]]+365</f>
        <v>#REF!</v>
      </c>
    </row>
    <row r="136" spans="1:21" x14ac:dyDescent="0.25">
      <c r="A136" t="s">
        <v>185</v>
      </c>
      <c r="D136" t="s">
        <v>1093</v>
      </c>
      <c r="E136" t="s">
        <v>1275</v>
      </c>
      <c r="F136" t="s">
        <v>786</v>
      </c>
      <c r="G136" s="2" t="s">
        <v>38</v>
      </c>
      <c r="H136" t="s">
        <v>1278</v>
      </c>
      <c r="L136" t="s">
        <v>495</v>
      </c>
      <c r="T136" s="21" t="e">
        <f t="array" ref="T136">MAX(IF(AND('BD action'!#REF!='SETTING 2'!$A136,'BD action'!#REF!="Inspection"),'BD action'!#REF!,""))</f>
        <v>#REF!</v>
      </c>
      <c r="U136" s="21" t="e">
        <f>Info_etab_gerant[[#This Row],[Date du dernier contrôle]]+365</f>
        <v>#REF!</v>
      </c>
    </row>
    <row r="137" spans="1:21" x14ac:dyDescent="0.25">
      <c r="A137" t="s">
        <v>186</v>
      </c>
      <c r="D137" t="s">
        <v>1094</v>
      </c>
      <c r="E137" t="s">
        <v>1276</v>
      </c>
      <c r="F137" t="s">
        <v>787</v>
      </c>
      <c r="G137" s="2" t="s">
        <v>38</v>
      </c>
      <c r="H137" t="s">
        <v>1278</v>
      </c>
      <c r="L137" t="s">
        <v>496</v>
      </c>
      <c r="T137" s="21" t="e">
        <f t="array" ref="T137">MAX(IF(AND('BD action'!#REF!='SETTING 2'!$A137,'BD action'!#REF!="Inspection"),'BD action'!#REF!,""))</f>
        <v>#REF!</v>
      </c>
      <c r="U137" s="21" t="e">
        <f>Info_etab_gerant[[#This Row],[Date du dernier contrôle]]+365</f>
        <v>#REF!</v>
      </c>
    </row>
    <row r="138" spans="1:21" x14ac:dyDescent="0.25">
      <c r="A138" t="s">
        <v>187</v>
      </c>
      <c r="D138" t="s">
        <v>1095</v>
      </c>
      <c r="E138" t="s">
        <v>1275</v>
      </c>
      <c r="F138" t="s">
        <v>788</v>
      </c>
      <c r="G138" s="2" t="s">
        <v>38</v>
      </c>
      <c r="H138" t="s">
        <v>1278</v>
      </c>
      <c r="L138" t="s">
        <v>497</v>
      </c>
      <c r="T138" s="21" t="e">
        <f t="array" ref="T138">MAX(IF(AND('BD action'!#REF!='SETTING 2'!$A138,'BD action'!#REF!="Inspection"),'BD action'!#REF!,""))</f>
        <v>#REF!</v>
      </c>
      <c r="U138" s="21" t="e">
        <f>Info_etab_gerant[[#This Row],[Date du dernier contrôle]]+365</f>
        <v>#REF!</v>
      </c>
    </row>
    <row r="139" spans="1:21" x14ac:dyDescent="0.25">
      <c r="A139" t="s">
        <v>188</v>
      </c>
      <c r="D139" t="s">
        <v>1096</v>
      </c>
      <c r="E139" t="s">
        <v>1275</v>
      </c>
      <c r="F139" t="s">
        <v>789</v>
      </c>
      <c r="G139" s="2" t="s">
        <v>38</v>
      </c>
      <c r="H139" t="s">
        <v>1278</v>
      </c>
      <c r="L139" t="s">
        <v>498</v>
      </c>
      <c r="T139" s="21" t="e">
        <f t="array" ref="T139">MAX(IF(AND('BD action'!#REF!='SETTING 2'!$A139,'BD action'!#REF!="Inspection"),'BD action'!#REF!,""))</f>
        <v>#REF!</v>
      </c>
      <c r="U139" s="21" t="e">
        <f>Info_etab_gerant[[#This Row],[Date du dernier contrôle]]+365</f>
        <v>#REF!</v>
      </c>
    </row>
    <row r="140" spans="1:21" x14ac:dyDescent="0.25">
      <c r="A140" t="s">
        <v>189</v>
      </c>
      <c r="D140" t="s">
        <v>1097</v>
      </c>
      <c r="E140" t="s">
        <v>1275</v>
      </c>
      <c r="F140" t="s">
        <v>735</v>
      </c>
      <c r="G140" s="2" t="s">
        <v>38</v>
      </c>
      <c r="H140" t="s">
        <v>1278</v>
      </c>
      <c r="L140" t="s">
        <v>445</v>
      </c>
      <c r="T140" s="21" t="e">
        <f t="array" ref="T140">MAX(IF(AND('BD action'!#REF!='SETTING 2'!$A140,'BD action'!#REF!="Inspection"),'BD action'!#REF!,""))</f>
        <v>#REF!</v>
      </c>
      <c r="U140" s="21" t="e">
        <f>Info_etab_gerant[[#This Row],[Date du dernier contrôle]]+365</f>
        <v>#REF!</v>
      </c>
    </row>
    <row r="141" spans="1:21" x14ac:dyDescent="0.25">
      <c r="A141" t="s">
        <v>190</v>
      </c>
      <c r="D141" t="s">
        <v>1098</v>
      </c>
      <c r="E141" t="s">
        <v>1275</v>
      </c>
      <c r="F141" t="s">
        <v>790</v>
      </c>
      <c r="G141" s="2" t="s">
        <v>38</v>
      </c>
      <c r="H141" t="s">
        <v>1278</v>
      </c>
      <c r="L141" t="s">
        <v>461</v>
      </c>
      <c r="T141" s="21" t="e">
        <f t="array" ref="T141">MAX(IF(AND('BD action'!#REF!='SETTING 2'!$A141,'BD action'!#REF!="Inspection"),'BD action'!#REF!,""))</f>
        <v>#REF!</v>
      </c>
      <c r="U141" s="21" t="e">
        <f>Info_etab_gerant[[#This Row],[Date du dernier contrôle]]+365</f>
        <v>#REF!</v>
      </c>
    </row>
    <row r="142" spans="1:21" x14ac:dyDescent="0.25">
      <c r="A142" t="s">
        <v>191</v>
      </c>
      <c r="D142" t="s">
        <v>1099</v>
      </c>
      <c r="E142" t="s">
        <v>1275</v>
      </c>
      <c r="F142" t="s">
        <v>791</v>
      </c>
      <c r="G142" s="2" t="s">
        <v>38</v>
      </c>
      <c r="H142" t="s">
        <v>1278</v>
      </c>
      <c r="L142" t="s">
        <v>499</v>
      </c>
      <c r="T142" s="21" t="e">
        <f t="array" ref="T142">MAX(IF(AND('BD action'!#REF!='SETTING 2'!$A142,'BD action'!#REF!="Inspection"),'BD action'!#REF!,""))</f>
        <v>#REF!</v>
      </c>
      <c r="U142" s="21" t="e">
        <f>Info_etab_gerant[[#This Row],[Date du dernier contrôle]]+365</f>
        <v>#REF!</v>
      </c>
    </row>
    <row r="143" spans="1:21" x14ac:dyDescent="0.25">
      <c r="A143" t="s">
        <v>192</v>
      </c>
      <c r="D143" t="s">
        <v>1100</v>
      </c>
      <c r="E143" t="s">
        <v>1275</v>
      </c>
      <c r="F143" t="s">
        <v>792</v>
      </c>
      <c r="G143" s="2" t="s">
        <v>38</v>
      </c>
      <c r="H143" t="s">
        <v>1278</v>
      </c>
      <c r="L143" t="s">
        <v>500</v>
      </c>
      <c r="T143" s="21" t="e">
        <f t="array" ref="T143">MAX(IF(AND('BD action'!#REF!='SETTING 2'!$A143,'BD action'!#REF!="Inspection"),'BD action'!#REF!,""))</f>
        <v>#REF!</v>
      </c>
      <c r="U143" s="21" t="e">
        <f>Info_etab_gerant[[#This Row],[Date du dernier contrôle]]+365</f>
        <v>#REF!</v>
      </c>
    </row>
    <row r="144" spans="1:21" x14ac:dyDescent="0.25">
      <c r="A144" t="s">
        <v>193</v>
      </c>
      <c r="D144" t="s">
        <v>1101</v>
      </c>
      <c r="E144" t="s">
        <v>1275</v>
      </c>
      <c r="F144" t="s">
        <v>793</v>
      </c>
      <c r="G144" s="2" t="s">
        <v>38</v>
      </c>
      <c r="H144" t="s">
        <v>1278</v>
      </c>
      <c r="L144" t="s">
        <v>501</v>
      </c>
      <c r="T144" s="21" t="e">
        <f t="array" ref="T144">MAX(IF(AND('BD action'!#REF!='SETTING 2'!$A144,'BD action'!#REF!="Inspection"),'BD action'!#REF!,""))</f>
        <v>#REF!</v>
      </c>
      <c r="U144" s="21" t="e">
        <f>Info_etab_gerant[[#This Row],[Date du dernier contrôle]]+365</f>
        <v>#REF!</v>
      </c>
    </row>
    <row r="145" spans="1:21" x14ac:dyDescent="0.25">
      <c r="A145" t="s">
        <v>194</v>
      </c>
      <c r="D145" t="s">
        <v>1102</v>
      </c>
      <c r="E145" t="s">
        <v>1275</v>
      </c>
      <c r="F145" t="s">
        <v>794</v>
      </c>
      <c r="G145" s="2" t="s">
        <v>38</v>
      </c>
      <c r="H145" t="s">
        <v>1278</v>
      </c>
      <c r="L145" t="s">
        <v>502</v>
      </c>
      <c r="T145" s="21" t="e">
        <f t="array" ref="T145">MAX(IF(AND('BD action'!#REF!='SETTING 2'!$A145,'BD action'!#REF!="Inspection"),'BD action'!#REF!,""))</f>
        <v>#REF!</v>
      </c>
      <c r="U145" s="21" t="e">
        <f>Info_etab_gerant[[#This Row],[Date du dernier contrôle]]+365</f>
        <v>#REF!</v>
      </c>
    </row>
    <row r="146" spans="1:21" x14ac:dyDescent="0.25">
      <c r="A146" t="s">
        <v>195</v>
      </c>
      <c r="D146" t="s">
        <v>1103</v>
      </c>
      <c r="E146" t="s">
        <v>1275</v>
      </c>
      <c r="F146" t="s">
        <v>795</v>
      </c>
      <c r="G146" s="2" t="s">
        <v>38</v>
      </c>
      <c r="H146" t="s">
        <v>1278</v>
      </c>
      <c r="L146" t="s">
        <v>503</v>
      </c>
      <c r="T146" s="21" t="e">
        <f t="array" ref="T146">MAX(IF(AND('BD action'!#REF!='SETTING 2'!$A146,'BD action'!#REF!="Inspection"),'BD action'!#REF!,""))</f>
        <v>#REF!</v>
      </c>
      <c r="U146" s="21" t="e">
        <f>Info_etab_gerant[[#This Row],[Date du dernier contrôle]]+365</f>
        <v>#REF!</v>
      </c>
    </row>
    <row r="147" spans="1:21" x14ac:dyDescent="0.25">
      <c r="A147" t="s">
        <v>196</v>
      </c>
      <c r="D147" t="s">
        <v>1104</v>
      </c>
      <c r="E147" t="s">
        <v>1275</v>
      </c>
      <c r="F147" t="s">
        <v>796</v>
      </c>
      <c r="G147" s="2" t="s">
        <v>38</v>
      </c>
      <c r="H147" t="s">
        <v>1278</v>
      </c>
      <c r="L147" t="s">
        <v>504</v>
      </c>
      <c r="T147" s="21" t="e">
        <f t="array" ref="T147">MAX(IF(AND('BD action'!#REF!='SETTING 2'!$A147,'BD action'!#REF!="Inspection"),'BD action'!#REF!,""))</f>
        <v>#REF!</v>
      </c>
      <c r="U147" s="21" t="e">
        <f>Info_etab_gerant[[#This Row],[Date du dernier contrôle]]+365</f>
        <v>#REF!</v>
      </c>
    </row>
    <row r="148" spans="1:21" x14ac:dyDescent="0.25">
      <c r="A148" t="s">
        <v>197</v>
      </c>
      <c r="D148" t="s">
        <v>1105</v>
      </c>
      <c r="E148" t="s">
        <v>1275</v>
      </c>
      <c r="F148" t="s">
        <v>797</v>
      </c>
      <c r="G148" s="2" t="s">
        <v>38</v>
      </c>
      <c r="H148" t="s">
        <v>1278</v>
      </c>
      <c r="L148" t="s">
        <v>505</v>
      </c>
      <c r="T148" s="21" t="e">
        <f t="array" ref="T148">MAX(IF(AND('BD action'!#REF!='SETTING 2'!$A148,'BD action'!#REF!="Inspection"),'BD action'!#REF!,""))</f>
        <v>#REF!</v>
      </c>
      <c r="U148" s="21" t="e">
        <f>Info_etab_gerant[[#This Row],[Date du dernier contrôle]]+365</f>
        <v>#REF!</v>
      </c>
    </row>
    <row r="149" spans="1:21" x14ac:dyDescent="0.25">
      <c r="A149" t="s">
        <v>198</v>
      </c>
      <c r="D149" t="s">
        <v>1106</v>
      </c>
      <c r="E149" t="s">
        <v>1275</v>
      </c>
      <c r="F149" t="s">
        <v>798</v>
      </c>
      <c r="G149" s="2" t="s">
        <v>38</v>
      </c>
      <c r="H149" t="s">
        <v>1278</v>
      </c>
      <c r="L149" t="s">
        <v>506</v>
      </c>
      <c r="T149" s="21" t="e">
        <f t="array" ref="T149">MAX(IF(AND('BD action'!#REF!='SETTING 2'!$A149,'BD action'!#REF!="Inspection"),'BD action'!#REF!,""))</f>
        <v>#REF!</v>
      </c>
      <c r="U149" s="21" t="e">
        <f>Info_etab_gerant[[#This Row],[Date du dernier contrôle]]+365</f>
        <v>#REF!</v>
      </c>
    </row>
    <row r="150" spans="1:21" x14ac:dyDescent="0.25">
      <c r="A150" t="s">
        <v>199</v>
      </c>
      <c r="D150" t="s">
        <v>1107</v>
      </c>
      <c r="E150" t="s">
        <v>1275</v>
      </c>
      <c r="F150" t="s">
        <v>799</v>
      </c>
      <c r="G150" s="2" t="s">
        <v>38</v>
      </c>
      <c r="H150" t="s">
        <v>1278</v>
      </c>
      <c r="L150" t="s">
        <v>507</v>
      </c>
      <c r="T150" s="21" t="e">
        <f t="array" ref="T150">MAX(IF(AND('BD action'!#REF!='SETTING 2'!$A150,'BD action'!#REF!="Inspection"),'BD action'!#REF!,""))</f>
        <v>#REF!</v>
      </c>
      <c r="U150" s="21" t="e">
        <f>Info_etab_gerant[[#This Row],[Date du dernier contrôle]]+365</f>
        <v>#REF!</v>
      </c>
    </row>
    <row r="151" spans="1:21" x14ac:dyDescent="0.25">
      <c r="A151" t="s">
        <v>200</v>
      </c>
      <c r="D151" t="s">
        <v>1108</v>
      </c>
      <c r="E151" t="s">
        <v>1275</v>
      </c>
      <c r="F151" t="s">
        <v>800</v>
      </c>
      <c r="G151" s="2" t="s">
        <v>38</v>
      </c>
      <c r="H151" t="s">
        <v>1278</v>
      </c>
      <c r="L151" t="s">
        <v>508</v>
      </c>
      <c r="T151" s="21" t="e">
        <f t="array" ref="T151">MAX(IF(AND('BD action'!#REF!='SETTING 2'!$A151,'BD action'!#REF!="Inspection"),'BD action'!#REF!,""))</f>
        <v>#REF!</v>
      </c>
      <c r="U151" s="21" t="e">
        <f>Info_etab_gerant[[#This Row],[Date du dernier contrôle]]+365</f>
        <v>#REF!</v>
      </c>
    </row>
    <row r="152" spans="1:21" x14ac:dyDescent="0.25">
      <c r="A152" t="s">
        <v>201</v>
      </c>
      <c r="D152" t="s">
        <v>1109</v>
      </c>
      <c r="E152" t="s">
        <v>1275</v>
      </c>
      <c r="F152" t="s">
        <v>801</v>
      </c>
      <c r="G152" s="2" t="s">
        <v>38</v>
      </c>
      <c r="H152" t="s">
        <v>1278</v>
      </c>
      <c r="L152" t="s">
        <v>509</v>
      </c>
      <c r="T152" s="21" t="e">
        <f t="array" ref="T152">MAX(IF(AND('BD action'!#REF!='SETTING 2'!$A152,'BD action'!#REF!="Inspection"),'BD action'!#REF!,""))</f>
        <v>#REF!</v>
      </c>
      <c r="U152" s="21" t="e">
        <f>Info_etab_gerant[[#This Row],[Date du dernier contrôle]]+365</f>
        <v>#REF!</v>
      </c>
    </row>
    <row r="153" spans="1:21" x14ac:dyDescent="0.25">
      <c r="A153" t="s">
        <v>202</v>
      </c>
      <c r="D153" t="s">
        <v>1110</v>
      </c>
      <c r="E153" t="s">
        <v>1275</v>
      </c>
      <c r="F153" t="s">
        <v>802</v>
      </c>
      <c r="G153" s="2" t="s">
        <v>38</v>
      </c>
      <c r="H153" t="s">
        <v>1278</v>
      </c>
      <c r="L153" t="s">
        <v>510</v>
      </c>
      <c r="T153" s="21" t="e">
        <f t="array" ref="T153">MAX(IF(AND('BD action'!#REF!='SETTING 2'!$A153,'BD action'!#REF!="Inspection"),'BD action'!#REF!,""))</f>
        <v>#REF!</v>
      </c>
      <c r="U153" s="21" t="e">
        <f>Info_etab_gerant[[#This Row],[Date du dernier contrôle]]+365</f>
        <v>#REF!</v>
      </c>
    </row>
    <row r="154" spans="1:21" x14ac:dyDescent="0.25">
      <c r="A154" t="s">
        <v>203</v>
      </c>
      <c r="D154" t="s">
        <v>1111</v>
      </c>
      <c r="E154" t="s">
        <v>1275</v>
      </c>
      <c r="F154" t="s">
        <v>803</v>
      </c>
      <c r="G154" s="2" t="s">
        <v>38</v>
      </c>
      <c r="H154" t="s">
        <v>1278</v>
      </c>
      <c r="L154" t="s">
        <v>511</v>
      </c>
      <c r="T154" s="21" t="e">
        <f t="array" ref="T154">MAX(IF(AND('BD action'!#REF!='SETTING 2'!$A154,'BD action'!#REF!="Inspection"),'BD action'!#REF!,""))</f>
        <v>#REF!</v>
      </c>
      <c r="U154" s="21" t="e">
        <f>Info_etab_gerant[[#This Row],[Date du dernier contrôle]]+365</f>
        <v>#REF!</v>
      </c>
    </row>
    <row r="155" spans="1:21" x14ac:dyDescent="0.25">
      <c r="A155" t="s">
        <v>204</v>
      </c>
      <c r="D155" t="s">
        <v>1112</v>
      </c>
      <c r="E155" t="s">
        <v>1275</v>
      </c>
      <c r="F155" t="s">
        <v>804</v>
      </c>
      <c r="G155" s="2" t="s">
        <v>38</v>
      </c>
      <c r="H155" t="s">
        <v>1278</v>
      </c>
      <c r="L155" t="s">
        <v>367</v>
      </c>
      <c r="T155" s="21" t="e">
        <f t="array" ref="T155">MAX(IF(AND('BD action'!#REF!='SETTING 2'!$A155,'BD action'!#REF!="Inspection"),'BD action'!#REF!,""))</f>
        <v>#REF!</v>
      </c>
      <c r="U155" s="21" t="e">
        <f>Info_etab_gerant[[#This Row],[Date du dernier contrôle]]+365</f>
        <v>#REF!</v>
      </c>
    </row>
    <row r="156" spans="1:21" x14ac:dyDescent="0.25">
      <c r="A156" t="s">
        <v>205</v>
      </c>
      <c r="D156" t="s">
        <v>1113</v>
      </c>
      <c r="E156" t="s">
        <v>1275</v>
      </c>
      <c r="F156" t="s">
        <v>805</v>
      </c>
      <c r="G156" s="2" t="s">
        <v>38</v>
      </c>
      <c r="H156" t="s">
        <v>1278</v>
      </c>
      <c r="L156" t="s">
        <v>512</v>
      </c>
      <c r="T156" s="21" t="e">
        <f t="array" ref="T156">MAX(IF(AND('BD action'!#REF!='SETTING 2'!$A156,'BD action'!#REF!="Inspection"),'BD action'!#REF!,""))</f>
        <v>#REF!</v>
      </c>
      <c r="U156" s="21" t="e">
        <f>Info_etab_gerant[[#This Row],[Date du dernier contrôle]]+365</f>
        <v>#REF!</v>
      </c>
    </row>
    <row r="157" spans="1:21" x14ac:dyDescent="0.25">
      <c r="A157" t="s">
        <v>206</v>
      </c>
      <c r="D157" t="s">
        <v>1114</v>
      </c>
      <c r="E157" t="s">
        <v>1275</v>
      </c>
      <c r="F157" t="s">
        <v>806</v>
      </c>
      <c r="G157" s="2" t="s">
        <v>38</v>
      </c>
      <c r="H157" t="s">
        <v>1278</v>
      </c>
      <c r="L157" t="s">
        <v>513</v>
      </c>
      <c r="T157" s="21" t="e">
        <f t="array" ref="T157">MAX(IF(AND('BD action'!#REF!='SETTING 2'!$A157,'BD action'!#REF!="Inspection"),'BD action'!#REF!,""))</f>
        <v>#REF!</v>
      </c>
      <c r="U157" s="21" t="e">
        <f>Info_etab_gerant[[#This Row],[Date du dernier contrôle]]+365</f>
        <v>#REF!</v>
      </c>
    </row>
    <row r="158" spans="1:21" x14ac:dyDescent="0.25">
      <c r="A158" t="s">
        <v>207</v>
      </c>
      <c r="D158" t="s">
        <v>1115</v>
      </c>
      <c r="E158" t="s">
        <v>1275</v>
      </c>
      <c r="F158" t="s">
        <v>807</v>
      </c>
      <c r="G158" s="2" t="s">
        <v>38</v>
      </c>
      <c r="H158" t="s">
        <v>1278</v>
      </c>
      <c r="L158" t="s">
        <v>514</v>
      </c>
      <c r="T158" s="21" t="e">
        <f t="array" ref="T158">MAX(IF(AND('BD action'!#REF!='SETTING 2'!$A158,'BD action'!#REF!="Inspection"),'BD action'!#REF!,""))</f>
        <v>#REF!</v>
      </c>
      <c r="U158" s="21" t="e">
        <f>Info_etab_gerant[[#This Row],[Date du dernier contrôle]]+365</f>
        <v>#REF!</v>
      </c>
    </row>
    <row r="159" spans="1:21" x14ac:dyDescent="0.25">
      <c r="A159" t="s">
        <v>208</v>
      </c>
      <c r="D159" t="s">
        <v>1116</v>
      </c>
      <c r="E159" t="s">
        <v>1275</v>
      </c>
      <c r="F159" t="s">
        <v>808</v>
      </c>
      <c r="G159" s="2" t="s">
        <v>38</v>
      </c>
      <c r="H159" t="s">
        <v>1278</v>
      </c>
      <c r="L159" t="s">
        <v>515</v>
      </c>
      <c r="T159" s="21" t="e">
        <f t="array" ref="T159">MAX(IF(AND('BD action'!#REF!='SETTING 2'!$A159,'BD action'!#REF!="Inspection"),'BD action'!#REF!,""))</f>
        <v>#REF!</v>
      </c>
      <c r="U159" s="21" t="e">
        <f>Info_etab_gerant[[#This Row],[Date du dernier contrôle]]+365</f>
        <v>#REF!</v>
      </c>
    </row>
    <row r="160" spans="1:21" x14ac:dyDescent="0.25">
      <c r="A160" t="s">
        <v>209</v>
      </c>
      <c r="D160" t="s">
        <v>1117</v>
      </c>
      <c r="E160" t="s">
        <v>1275</v>
      </c>
      <c r="F160" t="s">
        <v>809</v>
      </c>
      <c r="G160" s="2" t="s">
        <v>38</v>
      </c>
      <c r="H160" t="s">
        <v>1278</v>
      </c>
      <c r="L160" t="s">
        <v>516</v>
      </c>
      <c r="T160" s="21" t="e">
        <f t="array" ref="T160">MAX(IF(AND('BD action'!#REF!='SETTING 2'!$A160,'BD action'!#REF!="Inspection"),'BD action'!#REF!,""))</f>
        <v>#REF!</v>
      </c>
      <c r="U160" s="21" t="e">
        <f>Info_etab_gerant[[#This Row],[Date du dernier contrôle]]+365</f>
        <v>#REF!</v>
      </c>
    </row>
    <row r="161" spans="1:21" x14ac:dyDescent="0.25">
      <c r="A161" t="s">
        <v>210</v>
      </c>
      <c r="D161" t="s">
        <v>1118</v>
      </c>
      <c r="E161" t="s">
        <v>1275</v>
      </c>
      <c r="F161" t="s">
        <v>810</v>
      </c>
      <c r="G161" s="2" t="s">
        <v>38</v>
      </c>
      <c r="H161" t="s">
        <v>1278</v>
      </c>
      <c r="L161" t="s">
        <v>517</v>
      </c>
      <c r="T161" s="21" t="e">
        <f t="array" ref="T161">MAX(IF(AND('BD action'!#REF!='SETTING 2'!$A161,'BD action'!#REF!="Inspection"),'BD action'!#REF!,""))</f>
        <v>#REF!</v>
      </c>
      <c r="U161" s="21" t="e">
        <f>Info_etab_gerant[[#This Row],[Date du dernier contrôle]]+365</f>
        <v>#REF!</v>
      </c>
    </row>
    <row r="162" spans="1:21" x14ac:dyDescent="0.25">
      <c r="A162" t="s">
        <v>211</v>
      </c>
      <c r="D162" t="s">
        <v>1119</v>
      </c>
      <c r="E162" t="s">
        <v>1275</v>
      </c>
      <c r="F162" t="s">
        <v>811</v>
      </c>
      <c r="G162" s="2" t="s">
        <v>38</v>
      </c>
      <c r="H162" t="s">
        <v>1278</v>
      </c>
      <c r="L162" t="s">
        <v>518</v>
      </c>
      <c r="T162" s="21" t="e">
        <f t="array" ref="T162">MAX(IF(AND('BD action'!#REF!='SETTING 2'!$A162,'BD action'!#REF!="Inspection"),'BD action'!#REF!,""))</f>
        <v>#REF!</v>
      </c>
      <c r="U162" s="21" t="e">
        <f>Info_etab_gerant[[#This Row],[Date du dernier contrôle]]+365</f>
        <v>#REF!</v>
      </c>
    </row>
    <row r="163" spans="1:21" x14ac:dyDescent="0.25">
      <c r="A163" t="s">
        <v>212</v>
      </c>
      <c r="D163" t="s">
        <v>1120</v>
      </c>
      <c r="E163" t="s">
        <v>1275</v>
      </c>
      <c r="F163" t="s">
        <v>812</v>
      </c>
      <c r="G163" s="2" t="s">
        <v>38</v>
      </c>
      <c r="H163" t="s">
        <v>1278</v>
      </c>
      <c r="L163" t="s">
        <v>519</v>
      </c>
      <c r="T163" s="21" t="e">
        <f t="array" ref="T163">MAX(IF(AND('BD action'!#REF!='SETTING 2'!$A163,'BD action'!#REF!="Inspection"),'BD action'!#REF!,""))</f>
        <v>#REF!</v>
      </c>
      <c r="U163" s="21" t="e">
        <f>Info_etab_gerant[[#This Row],[Date du dernier contrôle]]+365</f>
        <v>#REF!</v>
      </c>
    </row>
    <row r="164" spans="1:21" x14ac:dyDescent="0.25">
      <c r="A164" t="s">
        <v>213</v>
      </c>
      <c r="D164" t="s">
        <v>1121</v>
      </c>
      <c r="E164" t="s">
        <v>1275</v>
      </c>
      <c r="F164" t="s">
        <v>747</v>
      </c>
      <c r="G164" s="2" t="s">
        <v>38</v>
      </c>
      <c r="H164" t="s">
        <v>1278</v>
      </c>
      <c r="L164" t="s">
        <v>461</v>
      </c>
      <c r="T164" s="21" t="e">
        <f t="array" ref="T164">MAX(IF(AND('BD action'!#REF!='SETTING 2'!$A164,'BD action'!#REF!="Inspection"),'BD action'!#REF!,""))</f>
        <v>#REF!</v>
      </c>
      <c r="U164" s="21" t="e">
        <f>Info_etab_gerant[[#This Row],[Date du dernier contrôle]]+365</f>
        <v>#REF!</v>
      </c>
    </row>
    <row r="165" spans="1:21" x14ac:dyDescent="0.25">
      <c r="A165" t="s">
        <v>214</v>
      </c>
      <c r="D165" t="s">
        <v>1122</v>
      </c>
      <c r="E165" t="s">
        <v>1275</v>
      </c>
      <c r="F165" t="s">
        <v>813</v>
      </c>
      <c r="G165" s="2" t="s">
        <v>38</v>
      </c>
      <c r="H165" t="s">
        <v>1278</v>
      </c>
      <c r="L165" t="s">
        <v>520</v>
      </c>
      <c r="T165" s="21" t="e">
        <f t="array" ref="T165">MAX(IF(AND('BD action'!#REF!='SETTING 2'!$A165,'BD action'!#REF!="Inspection"),'BD action'!#REF!,""))</f>
        <v>#REF!</v>
      </c>
      <c r="U165" s="21" t="e">
        <f>Info_etab_gerant[[#This Row],[Date du dernier contrôle]]+365</f>
        <v>#REF!</v>
      </c>
    </row>
    <row r="166" spans="1:21" x14ac:dyDescent="0.25">
      <c r="A166" t="s">
        <v>215</v>
      </c>
      <c r="D166" t="s">
        <v>1123</v>
      </c>
      <c r="E166" t="s">
        <v>1275</v>
      </c>
      <c r="F166" t="s">
        <v>814</v>
      </c>
      <c r="G166" s="2" t="s">
        <v>38</v>
      </c>
      <c r="H166" t="s">
        <v>1278</v>
      </c>
      <c r="L166" t="s">
        <v>521</v>
      </c>
      <c r="T166" s="21" t="e">
        <f t="array" ref="T166">MAX(IF(AND('BD action'!#REF!='SETTING 2'!$A166,'BD action'!#REF!="Inspection"),'BD action'!#REF!,""))</f>
        <v>#REF!</v>
      </c>
      <c r="U166" s="21" t="e">
        <f>Info_etab_gerant[[#This Row],[Date du dernier contrôle]]+365</f>
        <v>#REF!</v>
      </c>
    </row>
    <row r="167" spans="1:21" x14ac:dyDescent="0.25">
      <c r="A167" t="s">
        <v>216</v>
      </c>
      <c r="D167" t="s">
        <v>1124</v>
      </c>
      <c r="E167" t="s">
        <v>1275</v>
      </c>
      <c r="F167" t="s">
        <v>815</v>
      </c>
      <c r="G167" s="2" t="s">
        <v>38</v>
      </c>
      <c r="H167" t="s">
        <v>1278</v>
      </c>
      <c r="L167" t="s">
        <v>522</v>
      </c>
      <c r="T167" s="21" t="e">
        <f t="array" ref="T167">MAX(IF(AND('BD action'!#REF!='SETTING 2'!$A167,'BD action'!#REF!="Inspection"),'BD action'!#REF!,""))</f>
        <v>#REF!</v>
      </c>
      <c r="U167" s="21" t="e">
        <f>Info_etab_gerant[[#This Row],[Date du dernier contrôle]]+365</f>
        <v>#REF!</v>
      </c>
    </row>
    <row r="168" spans="1:21" x14ac:dyDescent="0.25">
      <c r="A168" t="s">
        <v>217</v>
      </c>
      <c r="D168" t="s">
        <v>1125</v>
      </c>
      <c r="E168" t="s">
        <v>1275</v>
      </c>
      <c r="F168" t="s">
        <v>816</v>
      </c>
      <c r="G168" s="2" t="s">
        <v>38</v>
      </c>
      <c r="H168" t="s">
        <v>1278</v>
      </c>
      <c r="L168" t="s">
        <v>523</v>
      </c>
      <c r="T168" s="21" t="e">
        <f t="array" ref="T168">MAX(IF(AND('BD action'!#REF!='SETTING 2'!$A168,'BD action'!#REF!="Inspection"),'BD action'!#REF!,""))</f>
        <v>#REF!</v>
      </c>
      <c r="U168" s="21" t="e">
        <f>Info_etab_gerant[[#This Row],[Date du dernier contrôle]]+365</f>
        <v>#REF!</v>
      </c>
    </row>
    <row r="169" spans="1:21" x14ac:dyDescent="0.25">
      <c r="A169" t="s">
        <v>218</v>
      </c>
      <c r="D169" t="s">
        <v>1126</v>
      </c>
      <c r="E169" t="s">
        <v>1275</v>
      </c>
      <c r="F169" t="s">
        <v>817</v>
      </c>
      <c r="G169" s="2" t="s">
        <v>38</v>
      </c>
      <c r="H169" t="s">
        <v>1278</v>
      </c>
      <c r="L169" t="s">
        <v>524</v>
      </c>
      <c r="T169" s="21" t="e">
        <f t="array" ref="T169">MAX(IF(AND('BD action'!#REF!='SETTING 2'!$A169,'BD action'!#REF!="Inspection"),'BD action'!#REF!,""))</f>
        <v>#REF!</v>
      </c>
      <c r="U169" s="21" t="e">
        <f>Info_etab_gerant[[#This Row],[Date du dernier contrôle]]+365</f>
        <v>#REF!</v>
      </c>
    </row>
    <row r="170" spans="1:21" x14ac:dyDescent="0.25">
      <c r="A170" t="s">
        <v>219</v>
      </c>
      <c r="D170" t="s">
        <v>1127</v>
      </c>
      <c r="E170" t="s">
        <v>1275</v>
      </c>
      <c r="F170" t="s">
        <v>818</v>
      </c>
      <c r="G170" s="2" t="s">
        <v>38</v>
      </c>
      <c r="H170" t="s">
        <v>1278</v>
      </c>
      <c r="L170" t="s">
        <v>525</v>
      </c>
      <c r="T170" s="21" t="e">
        <f t="array" ref="T170">MAX(IF(AND('BD action'!#REF!='SETTING 2'!$A170,'BD action'!#REF!="Inspection"),'BD action'!#REF!,""))</f>
        <v>#REF!</v>
      </c>
      <c r="U170" s="21" t="e">
        <f>Info_etab_gerant[[#This Row],[Date du dernier contrôle]]+365</f>
        <v>#REF!</v>
      </c>
    </row>
    <row r="171" spans="1:21" x14ac:dyDescent="0.25">
      <c r="A171" t="s">
        <v>220</v>
      </c>
      <c r="D171" t="s">
        <v>1128</v>
      </c>
      <c r="E171" t="s">
        <v>1275</v>
      </c>
      <c r="F171" t="s">
        <v>819</v>
      </c>
      <c r="G171" s="2" t="s">
        <v>38</v>
      </c>
      <c r="H171" t="s">
        <v>1278</v>
      </c>
      <c r="L171" t="s">
        <v>448</v>
      </c>
      <c r="T171" s="21" t="e">
        <f t="array" ref="T171">MAX(IF(AND('BD action'!#REF!='SETTING 2'!$A171,'BD action'!#REF!="Inspection"),'BD action'!#REF!,""))</f>
        <v>#REF!</v>
      </c>
      <c r="U171" s="21" t="e">
        <f>Info_etab_gerant[[#This Row],[Date du dernier contrôle]]+365</f>
        <v>#REF!</v>
      </c>
    </row>
    <row r="172" spans="1:21" x14ac:dyDescent="0.25">
      <c r="A172" t="s">
        <v>221</v>
      </c>
      <c r="D172" t="s">
        <v>1129</v>
      </c>
      <c r="E172" t="s">
        <v>1275</v>
      </c>
      <c r="F172" t="s">
        <v>820</v>
      </c>
      <c r="G172" s="2" t="s">
        <v>38</v>
      </c>
      <c r="H172" t="s">
        <v>1278</v>
      </c>
      <c r="L172" t="s">
        <v>526</v>
      </c>
      <c r="T172" s="21" t="e">
        <f t="array" ref="T172">MAX(IF(AND('BD action'!#REF!='SETTING 2'!$A172,'BD action'!#REF!="Inspection"),'BD action'!#REF!,""))</f>
        <v>#REF!</v>
      </c>
      <c r="U172" s="21" t="e">
        <f>Info_etab_gerant[[#This Row],[Date du dernier contrôle]]+365</f>
        <v>#REF!</v>
      </c>
    </row>
    <row r="173" spans="1:21" x14ac:dyDescent="0.25">
      <c r="A173" t="s">
        <v>222</v>
      </c>
      <c r="D173" t="s">
        <v>1130</v>
      </c>
      <c r="E173" t="s">
        <v>1275</v>
      </c>
      <c r="F173" t="s">
        <v>821</v>
      </c>
      <c r="G173" s="2" t="s">
        <v>38</v>
      </c>
      <c r="H173" t="s">
        <v>1278</v>
      </c>
      <c r="L173" t="s">
        <v>527</v>
      </c>
      <c r="T173" s="21" t="e">
        <f t="array" ref="T173">MAX(IF(AND('BD action'!#REF!='SETTING 2'!$A173,'BD action'!#REF!="Inspection"),'BD action'!#REF!,""))</f>
        <v>#REF!</v>
      </c>
      <c r="U173" s="21" t="e">
        <f>Info_etab_gerant[[#This Row],[Date du dernier contrôle]]+365</f>
        <v>#REF!</v>
      </c>
    </row>
    <row r="174" spans="1:21" x14ac:dyDescent="0.25">
      <c r="A174" t="s">
        <v>223</v>
      </c>
      <c r="D174" t="s">
        <v>1131</v>
      </c>
      <c r="E174" t="s">
        <v>1276</v>
      </c>
      <c r="F174" t="s">
        <v>822</v>
      </c>
      <c r="G174" s="2" t="s">
        <v>38</v>
      </c>
      <c r="H174" t="s">
        <v>1278</v>
      </c>
      <c r="L174" t="s">
        <v>528</v>
      </c>
      <c r="T174" s="21" t="e">
        <f t="array" ref="T174">MAX(IF(AND('BD action'!#REF!='SETTING 2'!$A174,'BD action'!#REF!="Inspection"),'BD action'!#REF!,""))</f>
        <v>#REF!</v>
      </c>
      <c r="U174" s="21" t="e">
        <f>Info_etab_gerant[[#This Row],[Date du dernier contrôle]]+365</f>
        <v>#REF!</v>
      </c>
    </row>
    <row r="175" spans="1:21" x14ac:dyDescent="0.25">
      <c r="A175" t="s">
        <v>224</v>
      </c>
      <c r="D175" t="s">
        <v>1132</v>
      </c>
      <c r="E175" t="s">
        <v>1275</v>
      </c>
      <c r="F175" t="s">
        <v>823</v>
      </c>
      <c r="G175" s="2" t="s">
        <v>38</v>
      </c>
      <c r="H175" t="s">
        <v>1278</v>
      </c>
      <c r="L175" t="s">
        <v>519</v>
      </c>
      <c r="T175" s="21" t="e">
        <f t="array" ref="T175">MAX(IF(AND('BD action'!#REF!='SETTING 2'!$A175,'BD action'!#REF!="Inspection"),'BD action'!#REF!,""))</f>
        <v>#REF!</v>
      </c>
      <c r="U175" s="21" t="e">
        <f>Info_etab_gerant[[#This Row],[Date du dernier contrôle]]+365</f>
        <v>#REF!</v>
      </c>
    </row>
    <row r="176" spans="1:21" x14ac:dyDescent="0.25">
      <c r="A176" t="s">
        <v>225</v>
      </c>
      <c r="D176" t="s">
        <v>1133</v>
      </c>
      <c r="E176" t="s">
        <v>1275</v>
      </c>
      <c r="F176" t="s">
        <v>824</v>
      </c>
      <c r="G176" s="2" t="s">
        <v>38</v>
      </c>
      <c r="H176" t="s">
        <v>1278</v>
      </c>
      <c r="L176" t="s">
        <v>529</v>
      </c>
      <c r="T176" s="21" t="e">
        <f t="array" ref="T176">MAX(IF(AND('BD action'!#REF!='SETTING 2'!$A176,'BD action'!#REF!="Inspection"),'BD action'!#REF!,""))</f>
        <v>#REF!</v>
      </c>
      <c r="U176" s="21" t="e">
        <f>Info_etab_gerant[[#This Row],[Date du dernier contrôle]]+365</f>
        <v>#REF!</v>
      </c>
    </row>
    <row r="177" spans="1:21" x14ac:dyDescent="0.25">
      <c r="A177" t="s">
        <v>226</v>
      </c>
      <c r="D177" t="s">
        <v>1134</v>
      </c>
      <c r="E177" t="s">
        <v>1276</v>
      </c>
      <c r="F177" t="s">
        <v>825</v>
      </c>
      <c r="G177" s="2" t="s">
        <v>38</v>
      </c>
      <c r="H177" t="s">
        <v>1278</v>
      </c>
      <c r="L177" t="s">
        <v>530</v>
      </c>
      <c r="T177" s="21" t="e">
        <f t="array" ref="T177">MAX(IF(AND('BD action'!#REF!='SETTING 2'!$A177,'BD action'!#REF!="Inspection"),'BD action'!#REF!,""))</f>
        <v>#REF!</v>
      </c>
      <c r="U177" s="21" t="e">
        <f>Info_etab_gerant[[#This Row],[Date du dernier contrôle]]+365</f>
        <v>#REF!</v>
      </c>
    </row>
    <row r="178" spans="1:21" x14ac:dyDescent="0.25">
      <c r="A178" t="s">
        <v>227</v>
      </c>
      <c r="D178" t="s">
        <v>1135</v>
      </c>
      <c r="E178" t="s">
        <v>1275</v>
      </c>
      <c r="F178" t="s">
        <v>826</v>
      </c>
      <c r="G178" s="2" t="s">
        <v>38</v>
      </c>
      <c r="H178" t="s">
        <v>1278</v>
      </c>
      <c r="L178" t="s">
        <v>531</v>
      </c>
      <c r="T178" s="21" t="e">
        <f t="array" ref="T178">MAX(IF(AND('BD action'!#REF!='SETTING 2'!$A178,'BD action'!#REF!="Inspection"),'BD action'!#REF!,""))</f>
        <v>#REF!</v>
      </c>
      <c r="U178" s="21" t="e">
        <f>Info_etab_gerant[[#This Row],[Date du dernier contrôle]]+365</f>
        <v>#REF!</v>
      </c>
    </row>
    <row r="179" spans="1:21" x14ac:dyDescent="0.25">
      <c r="A179" t="s">
        <v>228</v>
      </c>
      <c r="D179" t="s">
        <v>1136</v>
      </c>
      <c r="E179" t="s">
        <v>1275</v>
      </c>
      <c r="F179" t="s">
        <v>827</v>
      </c>
      <c r="G179" s="2" t="s">
        <v>38</v>
      </c>
      <c r="H179" t="s">
        <v>1278</v>
      </c>
      <c r="L179" t="s">
        <v>532</v>
      </c>
      <c r="T179" s="21" t="e">
        <f t="array" ref="T179">MAX(IF(AND('BD action'!#REF!='SETTING 2'!$A179,'BD action'!#REF!="Inspection"),'BD action'!#REF!,""))</f>
        <v>#REF!</v>
      </c>
      <c r="U179" s="21" t="e">
        <f>Info_etab_gerant[[#This Row],[Date du dernier contrôle]]+365</f>
        <v>#REF!</v>
      </c>
    </row>
    <row r="180" spans="1:21" x14ac:dyDescent="0.25">
      <c r="A180" t="s">
        <v>229</v>
      </c>
      <c r="D180" t="s">
        <v>1137</v>
      </c>
      <c r="E180" t="s">
        <v>1275</v>
      </c>
      <c r="F180" t="s">
        <v>828</v>
      </c>
      <c r="G180" s="2" t="s">
        <v>38</v>
      </c>
      <c r="H180" t="s">
        <v>1278</v>
      </c>
      <c r="L180" t="s">
        <v>533</v>
      </c>
      <c r="T180" s="21" t="e">
        <f t="array" ref="T180">MAX(IF(AND('BD action'!#REF!='SETTING 2'!$A180,'BD action'!#REF!="Inspection"),'BD action'!#REF!,""))</f>
        <v>#REF!</v>
      </c>
      <c r="U180" s="21" t="e">
        <f>Info_etab_gerant[[#This Row],[Date du dernier contrôle]]+365</f>
        <v>#REF!</v>
      </c>
    </row>
    <row r="181" spans="1:21" x14ac:dyDescent="0.25">
      <c r="A181" t="s">
        <v>230</v>
      </c>
      <c r="D181" t="s">
        <v>1138</v>
      </c>
      <c r="E181" t="s">
        <v>1275</v>
      </c>
      <c r="F181" t="s">
        <v>829</v>
      </c>
      <c r="G181" s="2" t="s">
        <v>38</v>
      </c>
      <c r="H181" t="s">
        <v>1278</v>
      </c>
      <c r="L181" t="s">
        <v>534</v>
      </c>
      <c r="T181" s="21" t="e">
        <f t="array" ref="T181">MAX(IF(AND('BD action'!#REF!='SETTING 2'!$A181,'BD action'!#REF!="Inspection"),'BD action'!#REF!,""))</f>
        <v>#REF!</v>
      </c>
      <c r="U181" s="21" t="e">
        <f>Info_etab_gerant[[#This Row],[Date du dernier contrôle]]+365</f>
        <v>#REF!</v>
      </c>
    </row>
    <row r="182" spans="1:21" x14ac:dyDescent="0.25">
      <c r="A182" t="s">
        <v>231</v>
      </c>
      <c r="D182" t="s">
        <v>1139</v>
      </c>
      <c r="E182" t="s">
        <v>1275</v>
      </c>
      <c r="F182" t="s">
        <v>830</v>
      </c>
      <c r="G182" s="2" t="s">
        <v>38</v>
      </c>
      <c r="H182" t="s">
        <v>1278</v>
      </c>
      <c r="L182" t="s">
        <v>535</v>
      </c>
      <c r="T182" s="21" t="e">
        <f t="array" ref="T182">MAX(IF(AND('BD action'!#REF!='SETTING 2'!$A182,'BD action'!#REF!="Inspection"),'BD action'!#REF!,""))</f>
        <v>#REF!</v>
      </c>
      <c r="U182" s="21" t="e">
        <f>Info_etab_gerant[[#This Row],[Date du dernier contrôle]]+365</f>
        <v>#REF!</v>
      </c>
    </row>
    <row r="183" spans="1:21" x14ac:dyDescent="0.25">
      <c r="A183" t="s">
        <v>232</v>
      </c>
      <c r="D183" t="s">
        <v>1140</v>
      </c>
      <c r="E183" t="s">
        <v>1275</v>
      </c>
      <c r="F183" t="s">
        <v>831</v>
      </c>
      <c r="G183" s="2" t="s">
        <v>38</v>
      </c>
      <c r="H183" t="s">
        <v>1278</v>
      </c>
      <c r="L183" t="s">
        <v>536</v>
      </c>
      <c r="T183" s="21" t="e">
        <f t="array" ref="T183">MAX(IF(AND('BD action'!#REF!='SETTING 2'!$A183,'BD action'!#REF!="Inspection"),'BD action'!#REF!,""))</f>
        <v>#REF!</v>
      </c>
      <c r="U183" s="21" t="e">
        <f>Info_etab_gerant[[#This Row],[Date du dernier contrôle]]+365</f>
        <v>#REF!</v>
      </c>
    </row>
    <row r="184" spans="1:21" x14ac:dyDescent="0.25">
      <c r="A184" t="s">
        <v>233</v>
      </c>
      <c r="D184" t="s">
        <v>1141</v>
      </c>
      <c r="E184" t="s">
        <v>1276</v>
      </c>
      <c r="F184" t="s">
        <v>832</v>
      </c>
      <c r="G184" s="2" t="s">
        <v>38</v>
      </c>
      <c r="H184" t="s">
        <v>1278</v>
      </c>
      <c r="L184" t="s">
        <v>537</v>
      </c>
      <c r="T184" s="21" t="e">
        <f t="array" ref="T184">MAX(IF(AND('BD action'!#REF!='SETTING 2'!$A184,'BD action'!#REF!="Inspection"),'BD action'!#REF!,""))</f>
        <v>#REF!</v>
      </c>
      <c r="U184" s="21" t="e">
        <f>Info_etab_gerant[[#This Row],[Date du dernier contrôle]]+365</f>
        <v>#REF!</v>
      </c>
    </row>
    <row r="185" spans="1:21" x14ac:dyDescent="0.25">
      <c r="A185" t="s">
        <v>234</v>
      </c>
      <c r="D185" t="s">
        <v>1142</v>
      </c>
      <c r="E185" t="s">
        <v>1275</v>
      </c>
      <c r="F185" t="s">
        <v>833</v>
      </c>
      <c r="G185" s="2" t="s">
        <v>38</v>
      </c>
      <c r="H185" t="s">
        <v>1278</v>
      </c>
      <c r="L185" t="s">
        <v>538</v>
      </c>
      <c r="T185" s="21" t="e">
        <f t="array" ref="T185">MAX(IF(AND('BD action'!#REF!='SETTING 2'!$A185,'BD action'!#REF!="Inspection"),'BD action'!#REF!,""))</f>
        <v>#REF!</v>
      </c>
      <c r="U185" s="21" t="e">
        <f>Info_etab_gerant[[#This Row],[Date du dernier contrôle]]+365</f>
        <v>#REF!</v>
      </c>
    </row>
    <row r="186" spans="1:21" x14ac:dyDescent="0.25">
      <c r="A186" t="s">
        <v>235</v>
      </c>
      <c r="D186" t="s">
        <v>1143</v>
      </c>
      <c r="E186" t="s">
        <v>1275</v>
      </c>
      <c r="F186" t="s">
        <v>834</v>
      </c>
      <c r="G186" s="2" t="s">
        <v>38</v>
      </c>
      <c r="H186" t="s">
        <v>1278</v>
      </c>
      <c r="L186" t="s">
        <v>539</v>
      </c>
      <c r="T186" s="21" t="e">
        <f t="array" ref="T186">MAX(IF(AND('BD action'!#REF!='SETTING 2'!$A186,'BD action'!#REF!="Inspection"),'BD action'!#REF!,""))</f>
        <v>#REF!</v>
      </c>
      <c r="U186" s="21" t="e">
        <f>Info_etab_gerant[[#This Row],[Date du dernier contrôle]]+365</f>
        <v>#REF!</v>
      </c>
    </row>
    <row r="187" spans="1:21" x14ac:dyDescent="0.25">
      <c r="A187" t="s">
        <v>236</v>
      </c>
      <c r="D187" t="s">
        <v>1144</v>
      </c>
      <c r="E187" t="s">
        <v>1275</v>
      </c>
      <c r="F187" t="s">
        <v>835</v>
      </c>
      <c r="G187" s="2" t="s">
        <v>38</v>
      </c>
      <c r="H187" t="s">
        <v>1278</v>
      </c>
      <c r="L187" t="s">
        <v>461</v>
      </c>
      <c r="T187" s="21" t="e">
        <f t="array" ref="T187">MAX(IF(AND('BD action'!#REF!='SETTING 2'!$A187,'BD action'!#REF!="Inspection"),'BD action'!#REF!,""))</f>
        <v>#REF!</v>
      </c>
      <c r="U187" s="21" t="e">
        <f>Info_etab_gerant[[#This Row],[Date du dernier contrôle]]+365</f>
        <v>#REF!</v>
      </c>
    </row>
    <row r="188" spans="1:21" x14ac:dyDescent="0.25">
      <c r="A188" t="s">
        <v>237</v>
      </c>
      <c r="D188" t="s">
        <v>1145</v>
      </c>
      <c r="E188" t="s">
        <v>1275</v>
      </c>
      <c r="F188" t="s">
        <v>675</v>
      </c>
      <c r="G188" s="2" t="s">
        <v>38</v>
      </c>
      <c r="H188" t="s">
        <v>1278</v>
      </c>
      <c r="L188" t="s">
        <v>473</v>
      </c>
      <c r="T188" s="21" t="e">
        <f t="array" ref="T188">MAX(IF(AND('BD action'!#REF!='SETTING 2'!$A188,'BD action'!#REF!="Inspection"),'BD action'!#REF!,""))</f>
        <v>#REF!</v>
      </c>
      <c r="U188" s="21" t="e">
        <f>Info_etab_gerant[[#This Row],[Date du dernier contrôle]]+365</f>
        <v>#REF!</v>
      </c>
    </row>
    <row r="189" spans="1:21" x14ac:dyDescent="0.25">
      <c r="A189" t="s">
        <v>238</v>
      </c>
      <c r="D189" t="s">
        <v>1146</v>
      </c>
      <c r="E189" t="s">
        <v>1275</v>
      </c>
      <c r="F189" t="s">
        <v>836</v>
      </c>
      <c r="G189" s="2" t="s">
        <v>38</v>
      </c>
      <c r="H189" t="s">
        <v>1278</v>
      </c>
      <c r="L189" t="s">
        <v>486</v>
      </c>
      <c r="T189" s="21" t="e">
        <f t="array" ref="T189">MAX(IF(AND('BD action'!#REF!='SETTING 2'!$A189,'BD action'!#REF!="Inspection"),'BD action'!#REF!,""))</f>
        <v>#REF!</v>
      </c>
      <c r="U189" s="21" t="e">
        <f>Info_etab_gerant[[#This Row],[Date du dernier contrôle]]+365</f>
        <v>#REF!</v>
      </c>
    </row>
    <row r="190" spans="1:21" x14ac:dyDescent="0.25">
      <c r="A190" t="s">
        <v>239</v>
      </c>
      <c r="D190" t="s">
        <v>1147</v>
      </c>
      <c r="E190" t="s">
        <v>1275</v>
      </c>
      <c r="F190" t="s">
        <v>837</v>
      </c>
      <c r="G190" s="2" t="s">
        <v>38</v>
      </c>
      <c r="H190" t="s">
        <v>1278</v>
      </c>
      <c r="L190" t="s">
        <v>540</v>
      </c>
      <c r="T190" s="21" t="e">
        <f t="array" ref="T190">MAX(IF(AND('BD action'!#REF!='SETTING 2'!$A190,'BD action'!#REF!="Inspection"),'BD action'!#REF!,""))</f>
        <v>#REF!</v>
      </c>
      <c r="U190" s="21" t="e">
        <f>Info_etab_gerant[[#This Row],[Date du dernier contrôle]]+365</f>
        <v>#REF!</v>
      </c>
    </row>
    <row r="191" spans="1:21" x14ac:dyDescent="0.25">
      <c r="A191" t="s">
        <v>240</v>
      </c>
      <c r="D191" t="s">
        <v>1148</v>
      </c>
      <c r="E191" t="s">
        <v>1275</v>
      </c>
      <c r="F191" t="s">
        <v>825</v>
      </c>
      <c r="G191" s="2" t="s">
        <v>38</v>
      </c>
      <c r="H191" t="s">
        <v>1278</v>
      </c>
      <c r="L191" t="s">
        <v>541</v>
      </c>
      <c r="T191" s="21" t="e">
        <f t="array" ref="T191">MAX(IF(AND('BD action'!#REF!='SETTING 2'!$A191,'BD action'!#REF!="Inspection"),'BD action'!#REF!,""))</f>
        <v>#REF!</v>
      </c>
      <c r="U191" s="21" t="e">
        <f>Info_etab_gerant[[#This Row],[Date du dernier contrôle]]+365</f>
        <v>#REF!</v>
      </c>
    </row>
    <row r="192" spans="1:21" x14ac:dyDescent="0.25">
      <c r="A192" t="s">
        <v>241</v>
      </c>
      <c r="D192" t="s">
        <v>1149</v>
      </c>
      <c r="E192" t="s">
        <v>1275</v>
      </c>
      <c r="F192" t="s">
        <v>838</v>
      </c>
      <c r="G192" s="2" t="s">
        <v>38</v>
      </c>
      <c r="H192" t="s">
        <v>1278</v>
      </c>
      <c r="L192" t="s">
        <v>542</v>
      </c>
      <c r="T192" s="21" t="e">
        <f t="array" ref="T192">MAX(IF(AND('BD action'!#REF!='SETTING 2'!$A192,'BD action'!#REF!="Inspection"),'BD action'!#REF!,""))</f>
        <v>#REF!</v>
      </c>
      <c r="U192" s="21" t="e">
        <f>Info_etab_gerant[[#This Row],[Date du dernier contrôle]]+365</f>
        <v>#REF!</v>
      </c>
    </row>
    <row r="193" spans="1:21" x14ac:dyDescent="0.25">
      <c r="A193" t="s">
        <v>242</v>
      </c>
      <c r="D193" t="s">
        <v>1150</v>
      </c>
      <c r="E193" t="s">
        <v>1275</v>
      </c>
      <c r="F193" t="s">
        <v>839</v>
      </c>
      <c r="G193" s="2" t="s">
        <v>38</v>
      </c>
      <c r="H193" t="s">
        <v>1278</v>
      </c>
      <c r="L193" t="s">
        <v>461</v>
      </c>
      <c r="T193" s="21" t="e">
        <f t="array" ref="T193">MAX(IF(AND('BD action'!#REF!='SETTING 2'!$A193,'BD action'!#REF!="Inspection"),'BD action'!#REF!,""))</f>
        <v>#REF!</v>
      </c>
      <c r="U193" s="21" t="e">
        <f>Info_etab_gerant[[#This Row],[Date du dernier contrôle]]+365</f>
        <v>#REF!</v>
      </c>
    </row>
    <row r="194" spans="1:21" x14ac:dyDescent="0.25">
      <c r="A194" t="s">
        <v>243</v>
      </c>
      <c r="D194" t="s">
        <v>1151</v>
      </c>
      <c r="E194" t="s">
        <v>1275</v>
      </c>
      <c r="F194" t="s">
        <v>840</v>
      </c>
      <c r="G194" s="2" t="s">
        <v>38</v>
      </c>
      <c r="H194" t="s">
        <v>1278</v>
      </c>
      <c r="L194" t="s">
        <v>543</v>
      </c>
      <c r="T194" s="21" t="e">
        <f t="array" ref="T194">MAX(IF(AND('BD action'!#REF!='SETTING 2'!$A194,'BD action'!#REF!="Inspection"),'BD action'!#REF!,""))</f>
        <v>#REF!</v>
      </c>
      <c r="U194" s="21" t="e">
        <f>Info_etab_gerant[[#This Row],[Date du dernier contrôle]]+365</f>
        <v>#REF!</v>
      </c>
    </row>
    <row r="195" spans="1:21" x14ac:dyDescent="0.25">
      <c r="A195" t="s">
        <v>244</v>
      </c>
      <c r="D195" t="s">
        <v>1152</v>
      </c>
      <c r="E195" t="s">
        <v>1275</v>
      </c>
      <c r="F195" t="s">
        <v>841</v>
      </c>
      <c r="G195" s="2" t="s">
        <v>38</v>
      </c>
      <c r="H195" t="s">
        <v>1278</v>
      </c>
      <c r="L195" t="s">
        <v>544</v>
      </c>
      <c r="T195" s="21" t="e">
        <f t="array" ref="T195">MAX(IF(AND('BD action'!#REF!='SETTING 2'!$A195,'BD action'!#REF!="Inspection"),'BD action'!#REF!,""))</f>
        <v>#REF!</v>
      </c>
      <c r="U195" s="21" t="e">
        <f>Info_etab_gerant[[#This Row],[Date du dernier contrôle]]+365</f>
        <v>#REF!</v>
      </c>
    </row>
    <row r="196" spans="1:21" x14ac:dyDescent="0.25">
      <c r="A196" t="s">
        <v>245</v>
      </c>
      <c r="D196" t="s">
        <v>1153</v>
      </c>
      <c r="E196" t="s">
        <v>1275</v>
      </c>
      <c r="F196" t="s">
        <v>842</v>
      </c>
      <c r="G196" s="2" t="s">
        <v>38</v>
      </c>
      <c r="H196" t="s">
        <v>1278</v>
      </c>
      <c r="L196" t="s">
        <v>545</v>
      </c>
      <c r="T196" s="21" t="e">
        <f t="array" ref="T196">MAX(IF(AND('BD action'!#REF!='SETTING 2'!$A196,'BD action'!#REF!="Inspection"),'BD action'!#REF!,""))</f>
        <v>#REF!</v>
      </c>
      <c r="U196" s="21" t="e">
        <f>Info_etab_gerant[[#This Row],[Date du dernier contrôle]]+365</f>
        <v>#REF!</v>
      </c>
    </row>
    <row r="197" spans="1:21" x14ac:dyDescent="0.25">
      <c r="A197" t="s">
        <v>246</v>
      </c>
      <c r="D197" t="s">
        <v>1154</v>
      </c>
      <c r="E197" t="s">
        <v>1275</v>
      </c>
      <c r="F197" t="s">
        <v>843</v>
      </c>
      <c r="G197" s="2" t="s">
        <v>38</v>
      </c>
      <c r="H197" t="s">
        <v>1278</v>
      </c>
      <c r="L197" t="s">
        <v>546</v>
      </c>
      <c r="T197" s="21" t="e">
        <f t="array" ref="T197">MAX(IF(AND('BD action'!#REF!='SETTING 2'!$A197,'BD action'!#REF!="Inspection"),'BD action'!#REF!,""))</f>
        <v>#REF!</v>
      </c>
      <c r="U197" s="21" t="e">
        <f>Info_etab_gerant[[#This Row],[Date du dernier contrôle]]+365</f>
        <v>#REF!</v>
      </c>
    </row>
    <row r="198" spans="1:21" x14ac:dyDescent="0.25">
      <c r="A198" t="s">
        <v>247</v>
      </c>
      <c r="D198" t="s">
        <v>1155</v>
      </c>
      <c r="E198" t="s">
        <v>1275</v>
      </c>
      <c r="F198" t="s">
        <v>840</v>
      </c>
      <c r="G198" s="2" t="s">
        <v>38</v>
      </c>
      <c r="H198" t="s">
        <v>1278</v>
      </c>
      <c r="L198" t="s">
        <v>547</v>
      </c>
      <c r="T198" s="21" t="e">
        <f t="array" ref="T198">MAX(IF(AND('BD action'!#REF!='SETTING 2'!$A198,'BD action'!#REF!="Inspection"),'BD action'!#REF!,""))</f>
        <v>#REF!</v>
      </c>
      <c r="U198" s="21" t="e">
        <f>Info_etab_gerant[[#This Row],[Date du dernier contrôle]]+365</f>
        <v>#REF!</v>
      </c>
    </row>
    <row r="199" spans="1:21" x14ac:dyDescent="0.25">
      <c r="A199" t="s">
        <v>248</v>
      </c>
      <c r="D199" t="s">
        <v>1156</v>
      </c>
      <c r="E199" t="s">
        <v>1276</v>
      </c>
      <c r="F199" t="s">
        <v>844</v>
      </c>
      <c r="G199" s="2" t="s">
        <v>38</v>
      </c>
      <c r="H199" t="s">
        <v>1278</v>
      </c>
      <c r="L199" t="s">
        <v>548</v>
      </c>
      <c r="T199" s="21" t="e">
        <f t="array" ref="T199">MAX(IF(AND('BD action'!#REF!='SETTING 2'!$A199,'BD action'!#REF!="Inspection"),'BD action'!#REF!,""))</f>
        <v>#REF!</v>
      </c>
      <c r="U199" s="21" t="e">
        <f>Info_etab_gerant[[#This Row],[Date du dernier contrôle]]+365</f>
        <v>#REF!</v>
      </c>
    </row>
    <row r="200" spans="1:21" x14ac:dyDescent="0.25">
      <c r="A200" t="s">
        <v>249</v>
      </c>
      <c r="D200" t="s">
        <v>1157</v>
      </c>
      <c r="E200" t="s">
        <v>1275</v>
      </c>
      <c r="F200" t="s">
        <v>845</v>
      </c>
      <c r="G200" s="2" t="s">
        <v>38</v>
      </c>
      <c r="H200" t="s">
        <v>1278</v>
      </c>
      <c r="L200" t="s">
        <v>549</v>
      </c>
      <c r="T200" s="21" t="e">
        <f t="array" ref="T200">MAX(IF(AND('BD action'!#REF!='SETTING 2'!$A200,'BD action'!#REF!="Inspection"),'BD action'!#REF!,""))</f>
        <v>#REF!</v>
      </c>
      <c r="U200" s="21" t="e">
        <f>Info_etab_gerant[[#This Row],[Date du dernier contrôle]]+365</f>
        <v>#REF!</v>
      </c>
    </row>
    <row r="201" spans="1:21" x14ac:dyDescent="0.25">
      <c r="A201" t="s">
        <v>250</v>
      </c>
      <c r="D201" t="s">
        <v>1158</v>
      </c>
      <c r="E201" t="s">
        <v>1275</v>
      </c>
      <c r="F201" t="s">
        <v>846</v>
      </c>
      <c r="G201" s="2" t="s">
        <v>38</v>
      </c>
      <c r="H201" t="s">
        <v>1278</v>
      </c>
      <c r="L201" t="s">
        <v>550</v>
      </c>
      <c r="T201" s="21" t="e">
        <f t="array" ref="T201">MAX(IF(AND('BD action'!#REF!='SETTING 2'!$A201,'BD action'!#REF!="Inspection"),'BD action'!#REF!,""))</f>
        <v>#REF!</v>
      </c>
      <c r="U201" s="21" t="e">
        <f>Info_etab_gerant[[#This Row],[Date du dernier contrôle]]+365</f>
        <v>#REF!</v>
      </c>
    </row>
    <row r="202" spans="1:21" x14ac:dyDescent="0.25">
      <c r="A202" t="s">
        <v>251</v>
      </c>
      <c r="D202" t="s">
        <v>1159</v>
      </c>
      <c r="E202" t="s">
        <v>1276</v>
      </c>
      <c r="F202" t="s">
        <v>847</v>
      </c>
      <c r="G202" s="2" t="s">
        <v>38</v>
      </c>
      <c r="H202" t="s">
        <v>1278</v>
      </c>
      <c r="L202" t="s">
        <v>551</v>
      </c>
      <c r="T202" s="21" t="e">
        <f t="array" ref="T202">MAX(IF(AND('BD action'!#REF!='SETTING 2'!$A202,'BD action'!#REF!="Inspection"),'BD action'!#REF!,""))</f>
        <v>#REF!</v>
      </c>
      <c r="U202" s="21" t="e">
        <f>Info_etab_gerant[[#This Row],[Date du dernier contrôle]]+365</f>
        <v>#REF!</v>
      </c>
    </row>
    <row r="203" spans="1:21" x14ac:dyDescent="0.25">
      <c r="A203" t="s">
        <v>252</v>
      </c>
      <c r="D203" t="s">
        <v>1160</v>
      </c>
      <c r="E203" t="s">
        <v>1275</v>
      </c>
      <c r="F203" t="s">
        <v>848</v>
      </c>
      <c r="G203" s="2" t="s">
        <v>38</v>
      </c>
      <c r="H203" t="s">
        <v>1278</v>
      </c>
      <c r="L203" t="s">
        <v>552</v>
      </c>
      <c r="T203" s="21" t="e">
        <f t="array" ref="T203">MAX(IF(AND('BD action'!#REF!='SETTING 2'!$A203,'BD action'!#REF!="Inspection"),'BD action'!#REF!,""))</f>
        <v>#REF!</v>
      </c>
      <c r="U203" s="21" t="e">
        <f>Info_etab_gerant[[#This Row],[Date du dernier contrôle]]+365</f>
        <v>#REF!</v>
      </c>
    </row>
    <row r="204" spans="1:21" x14ac:dyDescent="0.25">
      <c r="A204" t="s">
        <v>253</v>
      </c>
      <c r="D204" t="s">
        <v>1161</v>
      </c>
      <c r="E204" t="s">
        <v>1275</v>
      </c>
      <c r="F204" t="s">
        <v>849</v>
      </c>
      <c r="G204" s="2" t="s">
        <v>38</v>
      </c>
      <c r="H204" t="s">
        <v>1278</v>
      </c>
      <c r="L204" t="s">
        <v>553</v>
      </c>
      <c r="T204" s="21" t="e">
        <f t="array" ref="T204">MAX(IF(AND('BD action'!#REF!='SETTING 2'!$A204,'BD action'!#REF!="Inspection"),'BD action'!#REF!,""))</f>
        <v>#REF!</v>
      </c>
      <c r="U204" s="21" t="e">
        <f>Info_etab_gerant[[#This Row],[Date du dernier contrôle]]+365</f>
        <v>#REF!</v>
      </c>
    </row>
    <row r="205" spans="1:21" x14ac:dyDescent="0.25">
      <c r="A205" t="s">
        <v>254</v>
      </c>
      <c r="D205" t="s">
        <v>1162</v>
      </c>
      <c r="E205" t="s">
        <v>1275</v>
      </c>
      <c r="F205" t="s">
        <v>850</v>
      </c>
      <c r="G205" s="2" t="s">
        <v>38</v>
      </c>
      <c r="H205" t="s">
        <v>1278</v>
      </c>
      <c r="L205" t="s">
        <v>554</v>
      </c>
      <c r="T205" s="21" t="e">
        <f t="array" ref="T205">MAX(IF(AND('BD action'!#REF!='SETTING 2'!$A205,'BD action'!#REF!="Inspection"),'BD action'!#REF!,""))</f>
        <v>#REF!</v>
      </c>
      <c r="U205" s="21" t="e">
        <f>Info_etab_gerant[[#This Row],[Date du dernier contrôle]]+365</f>
        <v>#REF!</v>
      </c>
    </row>
    <row r="206" spans="1:21" x14ac:dyDescent="0.25">
      <c r="A206" t="s">
        <v>255</v>
      </c>
      <c r="D206" t="s">
        <v>1163</v>
      </c>
      <c r="E206" t="s">
        <v>1275</v>
      </c>
      <c r="F206" t="s">
        <v>851</v>
      </c>
      <c r="G206" s="2" t="s">
        <v>38</v>
      </c>
      <c r="H206" t="s">
        <v>1278</v>
      </c>
      <c r="L206" t="s">
        <v>555</v>
      </c>
      <c r="T206" s="21" t="e">
        <f t="array" ref="T206">MAX(IF(AND('BD action'!#REF!='SETTING 2'!$A206,'BD action'!#REF!="Inspection"),'BD action'!#REF!,""))</f>
        <v>#REF!</v>
      </c>
      <c r="U206" s="21" t="e">
        <f>Info_etab_gerant[[#This Row],[Date du dernier contrôle]]+365</f>
        <v>#REF!</v>
      </c>
    </row>
    <row r="207" spans="1:21" x14ac:dyDescent="0.25">
      <c r="A207" t="s">
        <v>256</v>
      </c>
      <c r="D207" t="s">
        <v>1164</v>
      </c>
      <c r="E207" t="s">
        <v>1275</v>
      </c>
      <c r="F207" t="s">
        <v>852</v>
      </c>
      <c r="G207" s="2" t="s">
        <v>38</v>
      </c>
      <c r="H207" t="s">
        <v>1278</v>
      </c>
      <c r="L207" t="s">
        <v>556</v>
      </c>
      <c r="T207" s="21" t="e">
        <f t="array" ref="T207">MAX(IF(AND('BD action'!#REF!='SETTING 2'!$A207,'BD action'!#REF!="Inspection"),'BD action'!#REF!,""))</f>
        <v>#REF!</v>
      </c>
      <c r="U207" s="21" t="e">
        <f>Info_etab_gerant[[#This Row],[Date du dernier contrôle]]+365</f>
        <v>#REF!</v>
      </c>
    </row>
    <row r="208" spans="1:21" x14ac:dyDescent="0.25">
      <c r="A208" t="s">
        <v>257</v>
      </c>
      <c r="D208" t="s">
        <v>1165</v>
      </c>
      <c r="E208" t="s">
        <v>1275</v>
      </c>
      <c r="F208" t="s">
        <v>853</v>
      </c>
      <c r="G208" s="2" t="s">
        <v>38</v>
      </c>
      <c r="H208" t="s">
        <v>1278</v>
      </c>
      <c r="L208" t="s">
        <v>557</v>
      </c>
      <c r="T208" s="21" t="e">
        <f t="array" ref="T208">MAX(IF(AND('BD action'!#REF!='SETTING 2'!$A208,'BD action'!#REF!="Inspection"),'BD action'!#REF!,""))</f>
        <v>#REF!</v>
      </c>
      <c r="U208" s="21" t="e">
        <f>Info_etab_gerant[[#This Row],[Date du dernier contrôle]]+365</f>
        <v>#REF!</v>
      </c>
    </row>
    <row r="209" spans="1:21" x14ac:dyDescent="0.25">
      <c r="A209" t="s">
        <v>258</v>
      </c>
      <c r="D209" t="s">
        <v>1166</v>
      </c>
      <c r="E209" t="s">
        <v>1275</v>
      </c>
      <c r="F209" t="s">
        <v>854</v>
      </c>
      <c r="G209" s="2" t="s">
        <v>38</v>
      </c>
      <c r="H209" t="s">
        <v>1278</v>
      </c>
      <c r="L209" t="s">
        <v>558</v>
      </c>
      <c r="T209" s="21" t="e">
        <f t="array" ref="T209">MAX(IF(AND('BD action'!#REF!='SETTING 2'!$A209,'BD action'!#REF!="Inspection"),'BD action'!#REF!,""))</f>
        <v>#REF!</v>
      </c>
      <c r="U209" s="21" t="e">
        <f>Info_etab_gerant[[#This Row],[Date du dernier contrôle]]+365</f>
        <v>#REF!</v>
      </c>
    </row>
    <row r="210" spans="1:21" x14ac:dyDescent="0.25">
      <c r="A210" t="s">
        <v>259</v>
      </c>
      <c r="D210" t="s">
        <v>1167</v>
      </c>
      <c r="E210" t="s">
        <v>1275</v>
      </c>
      <c r="F210" t="s">
        <v>855</v>
      </c>
      <c r="G210" s="2" t="s">
        <v>38</v>
      </c>
      <c r="H210" t="s">
        <v>1278</v>
      </c>
      <c r="L210" t="s">
        <v>559</v>
      </c>
      <c r="T210" s="21" t="e">
        <f t="array" ref="T210">MAX(IF(AND('BD action'!#REF!='SETTING 2'!$A210,'BD action'!#REF!="Inspection"),'BD action'!#REF!,""))</f>
        <v>#REF!</v>
      </c>
      <c r="U210" s="21" t="e">
        <f>Info_etab_gerant[[#This Row],[Date du dernier contrôle]]+365</f>
        <v>#REF!</v>
      </c>
    </row>
    <row r="211" spans="1:21" x14ac:dyDescent="0.25">
      <c r="A211" t="s">
        <v>260</v>
      </c>
      <c r="D211" t="s">
        <v>1168</v>
      </c>
      <c r="E211" t="s">
        <v>1275</v>
      </c>
      <c r="F211" t="s">
        <v>856</v>
      </c>
      <c r="G211" s="2" t="s">
        <v>38</v>
      </c>
      <c r="H211" t="s">
        <v>1278</v>
      </c>
      <c r="L211" t="s">
        <v>560</v>
      </c>
      <c r="T211" s="21" t="e">
        <f t="array" ref="T211">MAX(IF(AND('BD action'!#REF!='SETTING 2'!$A211,'BD action'!#REF!="Inspection"),'BD action'!#REF!,""))</f>
        <v>#REF!</v>
      </c>
      <c r="U211" s="21" t="e">
        <f>Info_etab_gerant[[#This Row],[Date du dernier contrôle]]+365</f>
        <v>#REF!</v>
      </c>
    </row>
    <row r="212" spans="1:21" x14ac:dyDescent="0.25">
      <c r="A212" t="s">
        <v>261</v>
      </c>
      <c r="D212" t="s">
        <v>1169</v>
      </c>
      <c r="E212" t="s">
        <v>1275</v>
      </c>
      <c r="F212" t="s">
        <v>857</v>
      </c>
      <c r="G212" s="2" t="s">
        <v>38</v>
      </c>
      <c r="H212" t="s">
        <v>1278</v>
      </c>
      <c r="L212" t="s">
        <v>561</v>
      </c>
      <c r="T212" s="21" t="e">
        <f t="array" ref="T212">MAX(IF(AND('BD action'!#REF!='SETTING 2'!$A212,'BD action'!#REF!="Inspection"),'BD action'!#REF!,""))</f>
        <v>#REF!</v>
      </c>
      <c r="U212" s="21" t="e">
        <f>Info_etab_gerant[[#This Row],[Date du dernier contrôle]]+365</f>
        <v>#REF!</v>
      </c>
    </row>
    <row r="213" spans="1:21" x14ac:dyDescent="0.25">
      <c r="A213" t="s">
        <v>262</v>
      </c>
      <c r="D213" t="s">
        <v>1170</v>
      </c>
      <c r="E213" t="s">
        <v>1275</v>
      </c>
      <c r="F213" t="s">
        <v>858</v>
      </c>
      <c r="G213" s="2" t="s">
        <v>38</v>
      </c>
      <c r="H213" t="s">
        <v>1278</v>
      </c>
      <c r="L213" t="s">
        <v>562</v>
      </c>
      <c r="T213" s="21" t="e">
        <f t="array" ref="T213">MAX(IF(AND('BD action'!#REF!='SETTING 2'!$A213,'BD action'!#REF!="Inspection"),'BD action'!#REF!,""))</f>
        <v>#REF!</v>
      </c>
      <c r="U213" s="21" t="e">
        <f>Info_etab_gerant[[#This Row],[Date du dernier contrôle]]+365</f>
        <v>#REF!</v>
      </c>
    </row>
    <row r="214" spans="1:21" x14ac:dyDescent="0.25">
      <c r="A214" t="s">
        <v>263</v>
      </c>
      <c r="D214" t="s">
        <v>1171</v>
      </c>
      <c r="E214" t="s">
        <v>1275</v>
      </c>
      <c r="F214" t="s">
        <v>859</v>
      </c>
      <c r="G214" s="2" t="s">
        <v>38</v>
      </c>
      <c r="H214" t="s">
        <v>1278</v>
      </c>
      <c r="L214" t="s">
        <v>563</v>
      </c>
      <c r="T214" s="21" t="e">
        <f t="array" ref="T214">MAX(IF(AND('BD action'!#REF!='SETTING 2'!$A214,'BD action'!#REF!="Inspection"),'BD action'!#REF!,""))</f>
        <v>#REF!</v>
      </c>
      <c r="U214" s="21" t="e">
        <f>Info_etab_gerant[[#This Row],[Date du dernier contrôle]]+365</f>
        <v>#REF!</v>
      </c>
    </row>
    <row r="215" spans="1:21" x14ac:dyDescent="0.25">
      <c r="A215" t="s">
        <v>264</v>
      </c>
      <c r="D215" t="s">
        <v>1172</v>
      </c>
      <c r="E215" t="s">
        <v>1275</v>
      </c>
      <c r="F215" t="s">
        <v>860</v>
      </c>
      <c r="G215" s="2" t="s">
        <v>38</v>
      </c>
      <c r="H215" t="s">
        <v>1278</v>
      </c>
      <c r="L215" t="s">
        <v>564</v>
      </c>
      <c r="T215" s="21" t="e">
        <f t="array" ref="T215">MAX(IF(AND('BD action'!#REF!='SETTING 2'!$A215,'BD action'!#REF!="Inspection"),'BD action'!#REF!,""))</f>
        <v>#REF!</v>
      </c>
      <c r="U215" s="21" t="e">
        <f>Info_etab_gerant[[#This Row],[Date du dernier contrôle]]+365</f>
        <v>#REF!</v>
      </c>
    </row>
    <row r="216" spans="1:21" x14ac:dyDescent="0.25">
      <c r="A216" t="s">
        <v>265</v>
      </c>
      <c r="D216" t="s">
        <v>1173</v>
      </c>
      <c r="E216" t="s">
        <v>1275</v>
      </c>
      <c r="F216" t="s">
        <v>861</v>
      </c>
      <c r="G216" s="2" t="s">
        <v>38</v>
      </c>
      <c r="H216" t="s">
        <v>1278</v>
      </c>
      <c r="L216" t="s">
        <v>565</v>
      </c>
      <c r="T216" s="21" t="e">
        <f t="array" ref="T216">MAX(IF(AND('BD action'!#REF!='SETTING 2'!$A216,'BD action'!#REF!="Inspection"),'BD action'!#REF!,""))</f>
        <v>#REF!</v>
      </c>
      <c r="U216" s="21" t="e">
        <f>Info_etab_gerant[[#This Row],[Date du dernier contrôle]]+365</f>
        <v>#REF!</v>
      </c>
    </row>
    <row r="217" spans="1:21" x14ac:dyDescent="0.25">
      <c r="A217" t="s">
        <v>266</v>
      </c>
      <c r="D217" t="s">
        <v>1174</v>
      </c>
      <c r="E217" t="s">
        <v>1276</v>
      </c>
      <c r="F217" t="s">
        <v>862</v>
      </c>
      <c r="G217" s="2" t="s">
        <v>38</v>
      </c>
      <c r="H217" t="s">
        <v>1278</v>
      </c>
      <c r="L217" t="s">
        <v>566</v>
      </c>
      <c r="T217" s="21" t="e">
        <f t="array" ref="T217">MAX(IF(AND('BD action'!#REF!='SETTING 2'!$A217,'BD action'!#REF!="Inspection"),'BD action'!#REF!,""))</f>
        <v>#REF!</v>
      </c>
      <c r="U217" s="21" t="e">
        <f>Info_etab_gerant[[#This Row],[Date du dernier contrôle]]+365</f>
        <v>#REF!</v>
      </c>
    </row>
    <row r="218" spans="1:21" x14ac:dyDescent="0.25">
      <c r="A218" t="s">
        <v>267</v>
      </c>
      <c r="D218" t="s">
        <v>1175</v>
      </c>
      <c r="E218" t="s">
        <v>1275</v>
      </c>
      <c r="F218" t="s">
        <v>863</v>
      </c>
      <c r="G218" s="2" t="s">
        <v>38</v>
      </c>
      <c r="H218" t="s">
        <v>1278</v>
      </c>
      <c r="L218" t="s">
        <v>567</v>
      </c>
      <c r="T218" s="21" t="e">
        <f t="array" ref="T218">MAX(IF(AND('BD action'!#REF!='SETTING 2'!$A218,'BD action'!#REF!="Inspection"),'BD action'!#REF!,""))</f>
        <v>#REF!</v>
      </c>
      <c r="U218" s="21" t="e">
        <f>Info_etab_gerant[[#This Row],[Date du dernier contrôle]]+365</f>
        <v>#REF!</v>
      </c>
    </row>
    <row r="219" spans="1:21" x14ac:dyDescent="0.25">
      <c r="A219" t="s">
        <v>268</v>
      </c>
      <c r="D219" t="s">
        <v>1176</v>
      </c>
      <c r="E219" t="s">
        <v>1276</v>
      </c>
      <c r="F219" t="s">
        <v>864</v>
      </c>
      <c r="G219" s="2" t="s">
        <v>38</v>
      </c>
      <c r="H219" t="s">
        <v>1278</v>
      </c>
      <c r="L219" t="s">
        <v>568</v>
      </c>
      <c r="T219" s="21" t="e">
        <f t="array" ref="T219">MAX(IF(AND('BD action'!#REF!='SETTING 2'!$A219,'BD action'!#REF!="Inspection"),'BD action'!#REF!,""))</f>
        <v>#REF!</v>
      </c>
      <c r="U219" s="21" t="e">
        <f>Info_etab_gerant[[#This Row],[Date du dernier contrôle]]+365</f>
        <v>#REF!</v>
      </c>
    </row>
    <row r="220" spans="1:21" x14ac:dyDescent="0.25">
      <c r="A220" t="s">
        <v>269</v>
      </c>
      <c r="D220" t="s">
        <v>1177</v>
      </c>
      <c r="E220" t="s">
        <v>1275</v>
      </c>
      <c r="F220" t="s">
        <v>865</v>
      </c>
      <c r="G220" s="2" t="s">
        <v>38</v>
      </c>
      <c r="H220" t="s">
        <v>1278</v>
      </c>
      <c r="L220" t="s">
        <v>569</v>
      </c>
      <c r="T220" s="21" t="e">
        <f t="array" ref="T220">MAX(IF(AND('BD action'!#REF!='SETTING 2'!$A220,'BD action'!#REF!="Inspection"),'BD action'!#REF!,""))</f>
        <v>#REF!</v>
      </c>
      <c r="U220" s="21" t="e">
        <f>Info_etab_gerant[[#This Row],[Date du dernier contrôle]]+365</f>
        <v>#REF!</v>
      </c>
    </row>
    <row r="221" spans="1:21" x14ac:dyDescent="0.25">
      <c r="A221" t="s">
        <v>270</v>
      </c>
      <c r="D221" t="s">
        <v>1178</v>
      </c>
      <c r="E221" t="s">
        <v>1275</v>
      </c>
      <c r="F221" t="s">
        <v>866</v>
      </c>
      <c r="G221" s="2" t="s">
        <v>38</v>
      </c>
      <c r="H221" t="s">
        <v>1278</v>
      </c>
      <c r="L221" t="s">
        <v>570</v>
      </c>
      <c r="T221" s="21" t="e">
        <f t="array" ref="T221">MAX(IF(AND('BD action'!#REF!='SETTING 2'!$A221,'BD action'!#REF!="Inspection"),'BD action'!#REF!,""))</f>
        <v>#REF!</v>
      </c>
      <c r="U221" s="21" t="e">
        <f>Info_etab_gerant[[#This Row],[Date du dernier contrôle]]+365</f>
        <v>#REF!</v>
      </c>
    </row>
    <row r="222" spans="1:21" x14ac:dyDescent="0.25">
      <c r="A222" t="s">
        <v>271</v>
      </c>
      <c r="D222" t="s">
        <v>1179</v>
      </c>
      <c r="E222" t="s">
        <v>1275</v>
      </c>
      <c r="F222" t="s">
        <v>867</v>
      </c>
      <c r="G222" s="2" t="s">
        <v>38</v>
      </c>
      <c r="H222" t="s">
        <v>1278</v>
      </c>
      <c r="L222" t="s">
        <v>571</v>
      </c>
      <c r="T222" s="21" t="e">
        <f t="array" ref="T222">MAX(IF(AND('BD action'!#REF!='SETTING 2'!$A222,'BD action'!#REF!="Inspection"),'BD action'!#REF!,""))</f>
        <v>#REF!</v>
      </c>
      <c r="U222" s="21" t="e">
        <f>Info_etab_gerant[[#This Row],[Date du dernier contrôle]]+365</f>
        <v>#REF!</v>
      </c>
    </row>
    <row r="223" spans="1:21" x14ac:dyDescent="0.25">
      <c r="A223" t="s">
        <v>272</v>
      </c>
      <c r="D223" t="s">
        <v>1180</v>
      </c>
      <c r="E223" t="s">
        <v>1275</v>
      </c>
      <c r="F223" t="s">
        <v>868</v>
      </c>
      <c r="G223" s="2" t="s">
        <v>38</v>
      </c>
      <c r="H223" t="s">
        <v>1278</v>
      </c>
      <c r="L223" t="s">
        <v>572</v>
      </c>
      <c r="T223" s="21" t="e">
        <f t="array" ref="T223">MAX(IF(AND('BD action'!#REF!='SETTING 2'!$A223,'BD action'!#REF!="Inspection"),'BD action'!#REF!,""))</f>
        <v>#REF!</v>
      </c>
      <c r="U223" s="21" t="e">
        <f>Info_etab_gerant[[#This Row],[Date du dernier contrôle]]+365</f>
        <v>#REF!</v>
      </c>
    </row>
    <row r="224" spans="1:21" x14ac:dyDescent="0.25">
      <c r="A224" t="s">
        <v>273</v>
      </c>
      <c r="D224" t="s">
        <v>1181</v>
      </c>
      <c r="E224" t="s">
        <v>1275</v>
      </c>
      <c r="F224" t="s">
        <v>869</v>
      </c>
      <c r="G224" s="2" t="s">
        <v>38</v>
      </c>
      <c r="H224" t="s">
        <v>1278</v>
      </c>
      <c r="L224" t="s">
        <v>573</v>
      </c>
      <c r="T224" s="21" t="e">
        <f t="array" ref="T224">MAX(IF(AND('BD action'!#REF!='SETTING 2'!$A224,'BD action'!#REF!="Inspection"),'BD action'!#REF!,""))</f>
        <v>#REF!</v>
      </c>
      <c r="U224" s="21" t="e">
        <f>Info_etab_gerant[[#This Row],[Date du dernier contrôle]]+365</f>
        <v>#REF!</v>
      </c>
    </row>
    <row r="225" spans="1:21" x14ac:dyDescent="0.25">
      <c r="A225" t="s">
        <v>274</v>
      </c>
      <c r="D225" t="s">
        <v>1182</v>
      </c>
      <c r="E225" t="s">
        <v>1275</v>
      </c>
      <c r="F225" t="s">
        <v>870</v>
      </c>
      <c r="G225" s="2" t="s">
        <v>38</v>
      </c>
      <c r="H225" t="s">
        <v>1278</v>
      </c>
      <c r="L225" t="s">
        <v>574</v>
      </c>
      <c r="T225" s="21" t="e">
        <f t="array" ref="T225">MAX(IF(AND('BD action'!#REF!='SETTING 2'!$A225,'BD action'!#REF!="Inspection"),'BD action'!#REF!,""))</f>
        <v>#REF!</v>
      </c>
      <c r="U225" s="21" t="e">
        <f>Info_etab_gerant[[#This Row],[Date du dernier contrôle]]+365</f>
        <v>#REF!</v>
      </c>
    </row>
    <row r="226" spans="1:21" x14ac:dyDescent="0.25">
      <c r="A226" t="s">
        <v>275</v>
      </c>
      <c r="D226" t="s">
        <v>1183</v>
      </c>
      <c r="E226" t="s">
        <v>1275</v>
      </c>
      <c r="F226" t="s">
        <v>871</v>
      </c>
      <c r="G226" s="2" t="s">
        <v>38</v>
      </c>
      <c r="H226" t="s">
        <v>1278</v>
      </c>
      <c r="L226" t="s">
        <v>575</v>
      </c>
      <c r="T226" s="21" t="e">
        <f t="array" ref="T226">MAX(IF(AND('BD action'!#REF!='SETTING 2'!$A226,'BD action'!#REF!="Inspection"),'BD action'!#REF!,""))</f>
        <v>#REF!</v>
      </c>
      <c r="U226" s="21" t="e">
        <f>Info_etab_gerant[[#This Row],[Date du dernier contrôle]]+365</f>
        <v>#REF!</v>
      </c>
    </row>
    <row r="227" spans="1:21" x14ac:dyDescent="0.25">
      <c r="A227" t="s">
        <v>276</v>
      </c>
      <c r="D227" t="s">
        <v>1184</v>
      </c>
      <c r="E227" t="s">
        <v>1275</v>
      </c>
      <c r="F227" t="s">
        <v>682</v>
      </c>
      <c r="G227" s="2" t="s">
        <v>38</v>
      </c>
      <c r="H227" t="s">
        <v>1278</v>
      </c>
      <c r="L227" t="s">
        <v>392</v>
      </c>
      <c r="T227" s="21" t="e">
        <f t="array" ref="T227">MAX(IF(AND('BD action'!#REF!='SETTING 2'!$A227,'BD action'!#REF!="Inspection"),'BD action'!#REF!,""))</f>
        <v>#REF!</v>
      </c>
      <c r="U227" s="21" t="e">
        <f>Info_etab_gerant[[#This Row],[Date du dernier contrôle]]+365</f>
        <v>#REF!</v>
      </c>
    </row>
    <row r="228" spans="1:21" x14ac:dyDescent="0.25">
      <c r="A228" t="s">
        <v>277</v>
      </c>
      <c r="D228" t="s">
        <v>1185</v>
      </c>
      <c r="E228" t="s">
        <v>1275</v>
      </c>
      <c r="F228" t="s">
        <v>872</v>
      </c>
      <c r="G228" s="2" t="s">
        <v>38</v>
      </c>
      <c r="H228" t="s">
        <v>1278</v>
      </c>
      <c r="L228" t="s">
        <v>576</v>
      </c>
      <c r="T228" s="21" t="e">
        <f t="array" ref="T228">MAX(IF(AND('BD action'!#REF!='SETTING 2'!$A228,'BD action'!#REF!="Inspection"),'BD action'!#REF!,""))</f>
        <v>#REF!</v>
      </c>
      <c r="U228" s="21" t="e">
        <f>Info_etab_gerant[[#This Row],[Date du dernier contrôle]]+365</f>
        <v>#REF!</v>
      </c>
    </row>
    <row r="229" spans="1:21" x14ac:dyDescent="0.25">
      <c r="A229" t="s">
        <v>278</v>
      </c>
      <c r="D229" t="s">
        <v>1186</v>
      </c>
      <c r="E229" t="s">
        <v>1275</v>
      </c>
      <c r="F229" t="s">
        <v>873</v>
      </c>
      <c r="G229" s="2" t="s">
        <v>38</v>
      </c>
      <c r="H229" t="s">
        <v>1278</v>
      </c>
      <c r="L229" t="s">
        <v>577</v>
      </c>
      <c r="T229" s="21" t="e">
        <f t="array" ref="T229">MAX(IF(AND('BD action'!#REF!='SETTING 2'!$A229,'BD action'!#REF!="Inspection"),'BD action'!#REF!,""))</f>
        <v>#REF!</v>
      </c>
      <c r="U229" s="21" t="e">
        <f>Info_etab_gerant[[#This Row],[Date du dernier contrôle]]+365</f>
        <v>#REF!</v>
      </c>
    </row>
    <row r="230" spans="1:21" x14ac:dyDescent="0.25">
      <c r="A230" t="s">
        <v>279</v>
      </c>
      <c r="D230" t="s">
        <v>1187</v>
      </c>
      <c r="E230" t="s">
        <v>1275</v>
      </c>
      <c r="F230" t="s">
        <v>874</v>
      </c>
      <c r="G230" s="2" t="s">
        <v>38</v>
      </c>
      <c r="H230" t="s">
        <v>1278</v>
      </c>
      <c r="L230" t="s">
        <v>566</v>
      </c>
      <c r="T230" s="21" t="e">
        <f t="array" ref="T230">MAX(IF(AND('BD action'!#REF!='SETTING 2'!$A230,'BD action'!#REF!="Inspection"),'BD action'!#REF!,""))</f>
        <v>#REF!</v>
      </c>
      <c r="U230" s="21" t="e">
        <f>Info_etab_gerant[[#This Row],[Date du dernier contrôle]]+365</f>
        <v>#REF!</v>
      </c>
    </row>
    <row r="231" spans="1:21" x14ac:dyDescent="0.25">
      <c r="A231" t="s">
        <v>280</v>
      </c>
      <c r="D231" t="s">
        <v>1188</v>
      </c>
      <c r="E231" t="s">
        <v>1275</v>
      </c>
      <c r="F231" t="s">
        <v>875</v>
      </c>
      <c r="G231" s="2" t="s">
        <v>38</v>
      </c>
      <c r="H231" t="s">
        <v>1278</v>
      </c>
      <c r="L231" t="s">
        <v>380</v>
      </c>
      <c r="T231" s="21" t="e">
        <f t="array" ref="T231">MAX(IF(AND('BD action'!#REF!='SETTING 2'!$A231,'BD action'!#REF!="Inspection"),'BD action'!#REF!,""))</f>
        <v>#REF!</v>
      </c>
      <c r="U231" s="21" t="e">
        <f>Info_etab_gerant[[#This Row],[Date du dernier contrôle]]+365</f>
        <v>#REF!</v>
      </c>
    </row>
    <row r="232" spans="1:21" x14ac:dyDescent="0.25">
      <c r="A232" t="s">
        <v>281</v>
      </c>
      <c r="D232" t="s">
        <v>1189</v>
      </c>
      <c r="E232" t="s">
        <v>1275</v>
      </c>
      <c r="F232" t="s">
        <v>876</v>
      </c>
      <c r="G232" s="2" t="s">
        <v>38</v>
      </c>
      <c r="H232" t="s">
        <v>1278</v>
      </c>
      <c r="L232" t="s">
        <v>578</v>
      </c>
      <c r="T232" s="21" t="e">
        <f t="array" ref="T232">MAX(IF(AND('BD action'!#REF!='SETTING 2'!$A232,'BD action'!#REF!="Inspection"),'BD action'!#REF!,""))</f>
        <v>#REF!</v>
      </c>
      <c r="U232" s="21" t="e">
        <f>Info_etab_gerant[[#This Row],[Date du dernier contrôle]]+365</f>
        <v>#REF!</v>
      </c>
    </row>
    <row r="233" spans="1:21" x14ac:dyDescent="0.25">
      <c r="A233" t="s">
        <v>282</v>
      </c>
      <c r="D233" t="s">
        <v>1190</v>
      </c>
      <c r="E233" t="s">
        <v>1275</v>
      </c>
      <c r="F233" t="s">
        <v>877</v>
      </c>
      <c r="G233" s="2" t="s">
        <v>38</v>
      </c>
      <c r="H233" t="s">
        <v>1278</v>
      </c>
      <c r="L233" t="s">
        <v>579</v>
      </c>
      <c r="T233" s="21" t="e">
        <f t="array" ref="T233">MAX(IF(AND('BD action'!#REF!='SETTING 2'!$A233,'BD action'!#REF!="Inspection"),'BD action'!#REF!,""))</f>
        <v>#REF!</v>
      </c>
      <c r="U233" s="21" t="e">
        <f>Info_etab_gerant[[#This Row],[Date du dernier contrôle]]+365</f>
        <v>#REF!</v>
      </c>
    </row>
    <row r="234" spans="1:21" x14ac:dyDescent="0.25">
      <c r="A234" t="s">
        <v>283</v>
      </c>
      <c r="D234" t="s">
        <v>1191</v>
      </c>
      <c r="E234" t="s">
        <v>1275</v>
      </c>
      <c r="F234" t="s">
        <v>878</v>
      </c>
      <c r="G234" s="2" t="s">
        <v>38</v>
      </c>
      <c r="H234" t="s">
        <v>1278</v>
      </c>
      <c r="L234" t="s">
        <v>580</v>
      </c>
      <c r="T234" s="21" t="e">
        <f t="array" ref="T234">MAX(IF(AND('BD action'!#REF!='SETTING 2'!$A234,'BD action'!#REF!="Inspection"),'BD action'!#REF!,""))</f>
        <v>#REF!</v>
      </c>
      <c r="U234" s="21" t="e">
        <f>Info_etab_gerant[[#This Row],[Date du dernier contrôle]]+365</f>
        <v>#REF!</v>
      </c>
    </row>
    <row r="235" spans="1:21" x14ac:dyDescent="0.25">
      <c r="A235" t="s">
        <v>284</v>
      </c>
      <c r="D235" t="s">
        <v>1192</v>
      </c>
      <c r="E235" t="s">
        <v>1275</v>
      </c>
      <c r="F235" t="s">
        <v>879</v>
      </c>
      <c r="G235" s="2" t="s">
        <v>38</v>
      </c>
      <c r="H235" t="s">
        <v>1278</v>
      </c>
      <c r="L235" t="s">
        <v>581</v>
      </c>
      <c r="T235" s="21" t="e">
        <f t="array" ref="T235">MAX(IF(AND('BD action'!#REF!='SETTING 2'!$A235,'BD action'!#REF!="Inspection"),'BD action'!#REF!,""))</f>
        <v>#REF!</v>
      </c>
      <c r="U235" s="21" t="e">
        <f>Info_etab_gerant[[#This Row],[Date du dernier contrôle]]+365</f>
        <v>#REF!</v>
      </c>
    </row>
    <row r="236" spans="1:21" x14ac:dyDescent="0.25">
      <c r="A236" t="s">
        <v>285</v>
      </c>
      <c r="D236" t="s">
        <v>1193</v>
      </c>
      <c r="E236" t="s">
        <v>1275</v>
      </c>
      <c r="F236" t="s">
        <v>880</v>
      </c>
      <c r="G236" s="2" t="s">
        <v>38</v>
      </c>
      <c r="H236" t="s">
        <v>1278</v>
      </c>
      <c r="L236" t="s">
        <v>582</v>
      </c>
      <c r="T236" s="21" t="e">
        <f t="array" ref="T236">MAX(IF(AND('BD action'!#REF!='SETTING 2'!$A236,'BD action'!#REF!="Inspection"),'BD action'!#REF!,""))</f>
        <v>#REF!</v>
      </c>
      <c r="U236" s="21" t="e">
        <f>Info_etab_gerant[[#This Row],[Date du dernier contrôle]]+365</f>
        <v>#REF!</v>
      </c>
    </row>
    <row r="237" spans="1:21" x14ac:dyDescent="0.25">
      <c r="A237" t="s">
        <v>286</v>
      </c>
      <c r="D237" t="s">
        <v>1194</v>
      </c>
      <c r="E237" t="s">
        <v>1275</v>
      </c>
      <c r="F237" t="s">
        <v>881</v>
      </c>
      <c r="G237" s="2" t="s">
        <v>38</v>
      </c>
      <c r="H237" t="s">
        <v>1278</v>
      </c>
      <c r="L237" t="s">
        <v>583</v>
      </c>
      <c r="T237" s="21" t="e">
        <f t="array" ref="T237">MAX(IF(AND('BD action'!#REF!='SETTING 2'!$A237,'BD action'!#REF!="Inspection"),'BD action'!#REF!,""))</f>
        <v>#REF!</v>
      </c>
      <c r="U237" s="21" t="e">
        <f>Info_etab_gerant[[#This Row],[Date du dernier contrôle]]+365</f>
        <v>#REF!</v>
      </c>
    </row>
    <row r="238" spans="1:21" x14ac:dyDescent="0.25">
      <c r="A238" t="s">
        <v>287</v>
      </c>
      <c r="D238" t="s">
        <v>1195</v>
      </c>
      <c r="E238" t="s">
        <v>1275</v>
      </c>
      <c r="F238" t="s">
        <v>882</v>
      </c>
      <c r="G238" s="2" t="s">
        <v>38</v>
      </c>
      <c r="H238" t="s">
        <v>1278</v>
      </c>
      <c r="L238" t="s">
        <v>461</v>
      </c>
      <c r="T238" s="21" t="e">
        <f t="array" ref="T238">MAX(IF(AND('BD action'!#REF!='SETTING 2'!$A238,'BD action'!#REF!="Inspection"),'BD action'!#REF!,""))</f>
        <v>#REF!</v>
      </c>
      <c r="U238" s="21" t="e">
        <f>Info_etab_gerant[[#This Row],[Date du dernier contrôle]]+365</f>
        <v>#REF!</v>
      </c>
    </row>
    <row r="239" spans="1:21" x14ac:dyDescent="0.25">
      <c r="A239" t="s">
        <v>288</v>
      </c>
      <c r="D239" t="s">
        <v>1196</v>
      </c>
      <c r="E239" t="s">
        <v>1275</v>
      </c>
      <c r="F239" t="s">
        <v>883</v>
      </c>
      <c r="G239" s="2" t="s">
        <v>38</v>
      </c>
      <c r="H239" t="s">
        <v>1278</v>
      </c>
      <c r="L239" t="s">
        <v>584</v>
      </c>
      <c r="T239" s="21" t="e">
        <f t="array" ref="T239">MAX(IF(AND('BD action'!#REF!='SETTING 2'!$A239,'BD action'!#REF!="Inspection"),'BD action'!#REF!,""))</f>
        <v>#REF!</v>
      </c>
      <c r="U239" s="21" t="e">
        <f>Info_etab_gerant[[#This Row],[Date du dernier contrôle]]+365</f>
        <v>#REF!</v>
      </c>
    </row>
    <row r="240" spans="1:21" x14ac:dyDescent="0.25">
      <c r="A240" t="s">
        <v>289</v>
      </c>
      <c r="D240" t="s">
        <v>1197</v>
      </c>
      <c r="E240" t="s">
        <v>1275</v>
      </c>
      <c r="F240" t="s">
        <v>884</v>
      </c>
      <c r="G240" s="2" t="s">
        <v>38</v>
      </c>
      <c r="H240" t="s">
        <v>1278</v>
      </c>
      <c r="L240" t="s">
        <v>585</v>
      </c>
      <c r="T240" s="21" t="e">
        <f t="array" ref="T240">MAX(IF(AND('BD action'!#REF!='SETTING 2'!$A240,'BD action'!#REF!="Inspection"),'BD action'!#REF!,""))</f>
        <v>#REF!</v>
      </c>
      <c r="U240" s="21" t="e">
        <f>Info_etab_gerant[[#This Row],[Date du dernier contrôle]]+365</f>
        <v>#REF!</v>
      </c>
    </row>
    <row r="241" spans="1:21" x14ac:dyDescent="0.25">
      <c r="A241" t="s">
        <v>290</v>
      </c>
      <c r="D241" t="s">
        <v>1198</v>
      </c>
      <c r="E241" t="s">
        <v>1276</v>
      </c>
      <c r="F241" t="s">
        <v>885</v>
      </c>
      <c r="G241" s="2" t="s">
        <v>38</v>
      </c>
      <c r="H241" t="s">
        <v>1278</v>
      </c>
      <c r="L241" t="s">
        <v>586</v>
      </c>
      <c r="T241" s="21" t="e">
        <f t="array" ref="T241">MAX(IF(AND('BD action'!#REF!='SETTING 2'!$A241,'BD action'!#REF!="Inspection"),'BD action'!#REF!,""))</f>
        <v>#REF!</v>
      </c>
      <c r="U241" s="21" t="e">
        <f>Info_etab_gerant[[#This Row],[Date du dernier contrôle]]+365</f>
        <v>#REF!</v>
      </c>
    </row>
    <row r="242" spans="1:21" x14ac:dyDescent="0.25">
      <c r="A242" t="s">
        <v>291</v>
      </c>
      <c r="D242" t="s">
        <v>1199</v>
      </c>
      <c r="E242" t="s">
        <v>1275</v>
      </c>
      <c r="F242" t="s">
        <v>886</v>
      </c>
      <c r="G242" s="2" t="s">
        <v>38</v>
      </c>
      <c r="H242" t="s">
        <v>1278</v>
      </c>
      <c r="L242" t="s">
        <v>587</v>
      </c>
      <c r="T242" s="21" t="e">
        <f t="array" ref="T242">MAX(IF(AND('BD action'!#REF!='SETTING 2'!$A242,'BD action'!#REF!="Inspection"),'BD action'!#REF!,""))</f>
        <v>#REF!</v>
      </c>
      <c r="U242" s="21" t="e">
        <f>Info_etab_gerant[[#This Row],[Date du dernier contrôle]]+365</f>
        <v>#REF!</v>
      </c>
    </row>
    <row r="243" spans="1:21" x14ac:dyDescent="0.25">
      <c r="A243" t="s">
        <v>292</v>
      </c>
      <c r="D243" t="s">
        <v>1200</v>
      </c>
      <c r="E243" t="s">
        <v>1275</v>
      </c>
      <c r="F243" t="s">
        <v>887</v>
      </c>
      <c r="G243" s="2" t="s">
        <v>38</v>
      </c>
      <c r="H243" t="s">
        <v>1278</v>
      </c>
      <c r="L243" t="s">
        <v>588</v>
      </c>
      <c r="T243" s="21" t="e">
        <f t="array" ref="T243">MAX(IF(AND('BD action'!#REF!='SETTING 2'!$A243,'BD action'!#REF!="Inspection"),'BD action'!#REF!,""))</f>
        <v>#REF!</v>
      </c>
      <c r="U243" s="21" t="e">
        <f>Info_etab_gerant[[#This Row],[Date du dernier contrôle]]+365</f>
        <v>#REF!</v>
      </c>
    </row>
    <row r="244" spans="1:21" x14ac:dyDescent="0.25">
      <c r="A244" t="s">
        <v>293</v>
      </c>
      <c r="D244" t="s">
        <v>1201</v>
      </c>
      <c r="E244" t="s">
        <v>1275</v>
      </c>
      <c r="F244" t="s">
        <v>888</v>
      </c>
      <c r="G244" s="2" t="s">
        <v>38</v>
      </c>
      <c r="H244" t="s">
        <v>1278</v>
      </c>
      <c r="L244" t="s">
        <v>589</v>
      </c>
      <c r="T244" s="21" t="e">
        <f t="array" ref="T244">MAX(IF(AND('BD action'!#REF!='SETTING 2'!$A244,'BD action'!#REF!="Inspection"),'BD action'!#REF!,""))</f>
        <v>#REF!</v>
      </c>
      <c r="U244" s="21" t="e">
        <f>Info_etab_gerant[[#This Row],[Date du dernier contrôle]]+365</f>
        <v>#REF!</v>
      </c>
    </row>
    <row r="245" spans="1:21" x14ac:dyDescent="0.25">
      <c r="A245" t="s">
        <v>294</v>
      </c>
      <c r="D245" t="s">
        <v>1202</v>
      </c>
      <c r="E245" t="s">
        <v>1275</v>
      </c>
      <c r="F245" t="s">
        <v>889</v>
      </c>
      <c r="G245" s="2" t="s">
        <v>38</v>
      </c>
      <c r="H245" t="s">
        <v>1278</v>
      </c>
      <c r="L245" t="s">
        <v>418</v>
      </c>
      <c r="T245" s="21" t="e">
        <f t="array" ref="T245">MAX(IF(AND('BD action'!#REF!='SETTING 2'!$A245,'BD action'!#REF!="Inspection"),'BD action'!#REF!,""))</f>
        <v>#REF!</v>
      </c>
      <c r="U245" s="21" t="e">
        <f>Info_etab_gerant[[#This Row],[Date du dernier contrôle]]+365</f>
        <v>#REF!</v>
      </c>
    </row>
    <row r="246" spans="1:21" x14ac:dyDescent="0.25">
      <c r="A246" t="s">
        <v>295</v>
      </c>
      <c r="D246" t="s">
        <v>1203</v>
      </c>
      <c r="E246" t="s">
        <v>1275</v>
      </c>
      <c r="F246" t="s">
        <v>890</v>
      </c>
      <c r="G246" s="2" t="s">
        <v>38</v>
      </c>
      <c r="H246" t="s">
        <v>1278</v>
      </c>
      <c r="L246" t="s">
        <v>590</v>
      </c>
      <c r="T246" s="21" t="e">
        <f t="array" ref="T246">MAX(IF(AND('BD action'!#REF!='SETTING 2'!$A246,'BD action'!#REF!="Inspection"),'BD action'!#REF!,""))</f>
        <v>#REF!</v>
      </c>
      <c r="U246" s="21" t="e">
        <f>Info_etab_gerant[[#This Row],[Date du dernier contrôle]]+365</f>
        <v>#REF!</v>
      </c>
    </row>
    <row r="247" spans="1:21" x14ac:dyDescent="0.25">
      <c r="A247" t="s">
        <v>296</v>
      </c>
      <c r="D247" t="s">
        <v>1204</v>
      </c>
      <c r="E247" t="s">
        <v>1276</v>
      </c>
      <c r="F247" t="s">
        <v>891</v>
      </c>
      <c r="G247" s="2" t="s">
        <v>38</v>
      </c>
      <c r="H247" t="s">
        <v>1278</v>
      </c>
      <c r="L247" t="s">
        <v>591</v>
      </c>
      <c r="T247" s="21" t="e">
        <f t="array" ref="T247">MAX(IF(AND('BD action'!#REF!='SETTING 2'!$A247,'BD action'!#REF!="Inspection"),'BD action'!#REF!,""))</f>
        <v>#REF!</v>
      </c>
      <c r="U247" s="21" t="e">
        <f>Info_etab_gerant[[#This Row],[Date du dernier contrôle]]+365</f>
        <v>#REF!</v>
      </c>
    </row>
    <row r="248" spans="1:21" x14ac:dyDescent="0.25">
      <c r="A248" t="s">
        <v>297</v>
      </c>
      <c r="D248" t="s">
        <v>1205</v>
      </c>
      <c r="E248" t="s">
        <v>1275</v>
      </c>
      <c r="F248" t="s">
        <v>892</v>
      </c>
      <c r="G248" s="2" t="s">
        <v>38</v>
      </c>
      <c r="H248" t="s">
        <v>1278</v>
      </c>
      <c r="L248" t="s">
        <v>592</v>
      </c>
      <c r="T248" s="21" t="e">
        <f t="array" ref="T248">MAX(IF(AND('BD action'!#REF!='SETTING 2'!$A248,'BD action'!#REF!="Inspection"),'BD action'!#REF!,""))</f>
        <v>#REF!</v>
      </c>
      <c r="U248" s="21" t="e">
        <f>Info_etab_gerant[[#This Row],[Date du dernier contrôle]]+365</f>
        <v>#REF!</v>
      </c>
    </row>
    <row r="249" spans="1:21" x14ac:dyDescent="0.25">
      <c r="A249" t="s">
        <v>298</v>
      </c>
      <c r="D249" t="s">
        <v>1206</v>
      </c>
      <c r="E249" t="s">
        <v>1275</v>
      </c>
      <c r="F249" t="s">
        <v>675</v>
      </c>
      <c r="G249" s="2" t="s">
        <v>38</v>
      </c>
      <c r="H249" t="s">
        <v>1278</v>
      </c>
      <c r="L249" t="s">
        <v>593</v>
      </c>
      <c r="T249" s="21" t="e">
        <f t="array" ref="T249">MAX(IF(AND('BD action'!#REF!='SETTING 2'!$A249,'BD action'!#REF!="Inspection"),'BD action'!#REF!,""))</f>
        <v>#REF!</v>
      </c>
      <c r="U249" s="21" t="e">
        <f>Info_etab_gerant[[#This Row],[Date du dernier contrôle]]+365</f>
        <v>#REF!</v>
      </c>
    </row>
    <row r="250" spans="1:21" x14ac:dyDescent="0.25">
      <c r="A250" t="s">
        <v>299</v>
      </c>
      <c r="D250" t="s">
        <v>1207</v>
      </c>
      <c r="E250" t="s">
        <v>1275</v>
      </c>
      <c r="F250" t="s">
        <v>893</v>
      </c>
      <c r="G250" s="2" t="s">
        <v>38</v>
      </c>
      <c r="H250" t="s">
        <v>1278</v>
      </c>
      <c r="L250" t="s">
        <v>594</v>
      </c>
      <c r="T250" s="21" t="e">
        <f t="array" ref="T250">MAX(IF(AND('BD action'!#REF!='SETTING 2'!$A250,'BD action'!#REF!="Inspection"),'BD action'!#REF!,""))</f>
        <v>#REF!</v>
      </c>
      <c r="U250" s="21" t="e">
        <f>Info_etab_gerant[[#This Row],[Date du dernier contrôle]]+365</f>
        <v>#REF!</v>
      </c>
    </row>
    <row r="251" spans="1:21" x14ac:dyDescent="0.25">
      <c r="A251" t="s">
        <v>300</v>
      </c>
      <c r="D251" t="s">
        <v>1208</v>
      </c>
      <c r="E251" t="s">
        <v>1275</v>
      </c>
      <c r="F251" t="s">
        <v>894</v>
      </c>
      <c r="G251" s="2" t="s">
        <v>38</v>
      </c>
      <c r="H251" t="s">
        <v>1278</v>
      </c>
      <c r="L251" t="s">
        <v>519</v>
      </c>
      <c r="T251" s="21" t="e">
        <f t="array" ref="T251">MAX(IF(AND('BD action'!#REF!='SETTING 2'!$A251,'BD action'!#REF!="Inspection"),'BD action'!#REF!,""))</f>
        <v>#REF!</v>
      </c>
      <c r="U251" s="21" t="e">
        <f>Info_etab_gerant[[#This Row],[Date du dernier contrôle]]+365</f>
        <v>#REF!</v>
      </c>
    </row>
    <row r="252" spans="1:21" x14ac:dyDescent="0.25">
      <c r="A252" t="s">
        <v>301</v>
      </c>
      <c r="D252" t="s">
        <v>1209</v>
      </c>
      <c r="E252" t="s">
        <v>1275</v>
      </c>
      <c r="F252" t="s">
        <v>895</v>
      </c>
      <c r="G252" s="2" t="s">
        <v>38</v>
      </c>
      <c r="H252" t="s">
        <v>1278</v>
      </c>
      <c r="L252" t="s">
        <v>595</v>
      </c>
      <c r="T252" s="21" t="e">
        <f t="array" ref="T252">MAX(IF(AND('BD action'!#REF!='SETTING 2'!$A252,'BD action'!#REF!="Inspection"),'BD action'!#REF!,""))</f>
        <v>#REF!</v>
      </c>
      <c r="U252" s="21" t="e">
        <f>Info_etab_gerant[[#This Row],[Date du dernier contrôle]]+365</f>
        <v>#REF!</v>
      </c>
    </row>
    <row r="253" spans="1:21" x14ac:dyDescent="0.25">
      <c r="A253" t="s">
        <v>302</v>
      </c>
      <c r="D253" t="s">
        <v>1210</v>
      </c>
      <c r="E253" t="s">
        <v>1276</v>
      </c>
      <c r="F253" t="s">
        <v>896</v>
      </c>
      <c r="G253" s="2" t="s">
        <v>38</v>
      </c>
      <c r="H253" t="s">
        <v>1278</v>
      </c>
      <c r="L253" t="s">
        <v>596</v>
      </c>
      <c r="T253" s="21" t="e">
        <f t="array" ref="T253">MAX(IF(AND('BD action'!#REF!='SETTING 2'!$A253,'BD action'!#REF!="Inspection"),'BD action'!#REF!,""))</f>
        <v>#REF!</v>
      </c>
      <c r="U253" s="21" t="e">
        <f>Info_etab_gerant[[#This Row],[Date du dernier contrôle]]+365</f>
        <v>#REF!</v>
      </c>
    </row>
    <row r="254" spans="1:21" x14ac:dyDescent="0.25">
      <c r="A254" t="s">
        <v>303</v>
      </c>
      <c r="D254" t="s">
        <v>1211</v>
      </c>
      <c r="E254" t="s">
        <v>1275</v>
      </c>
      <c r="F254" t="s">
        <v>897</v>
      </c>
      <c r="G254" s="2" t="s">
        <v>38</v>
      </c>
      <c r="H254" t="s">
        <v>1278</v>
      </c>
      <c r="L254" t="s">
        <v>597</v>
      </c>
      <c r="T254" s="21" t="e">
        <f t="array" ref="T254">MAX(IF(AND('BD action'!#REF!='SETTING 2'!$A254,'BD action'!#REF!="Inspection"),'BD action'!#REF!,""))</f>
        <v>#REF!</v>
      </c>
      <c r="U254" s="21" t="e">
        <f>Info_etab_gerant[[#This Row],[Date du dernier contrôle]]+365</f>
        <v>#REF!</v>
      </c>
    </row>
    <row r="255" spans="1:21" x14ac:dyDescent="0.25">
      <c r="A255" t="s">
        <v>304</v>
      </c>
      <c r="D255" t="s">
        <v>1212</v>
      </c>
      <c r="E255" t="s">
        <v>1275</v>
      </c>
      <c r="F255" t="s">
        <v>898</v>
      </c>
      <c r="G255" s="2" t="s">
        <v>38</v>
      </c>
      <c r="H255" t="s">
        <v>1278</v>
      </c>
      <c r="L255" t="s">
        <v>598</v>
      </c>
      <c r="T255" s="21" t="e">
        <f t="array" ref="T255">MAX(IF(AND('BD action'!#REF!='SETTING 2'!$A255,'BD action'!#REF!="Inspection"),'BD action'!#REF!,""))</f>
        <v>#REF!</v>
      </c>
      <c r="U255" s="21" t="e">
        <f>Info_etab_gerant[[#This Row],[Date du dernier contrôle]]+365</f>
        <v>#REF!</v>
      </c>
    </row>
    <row r="256" spans="1:21" x14ac:dyDescent="0.25">
      <c r="A256" t="s">
        <v>305</v>
      </c>
      <c r="D256" t="s">
        <v>1213</v>
      </c>
      <c r="E256" t="s">
        <v>1275</v>
      </c>
      <c r="F256" t="s">
        <v>899</v>
      </c>
      <c r="G256" s="2" t="s">
        <v>38</v>
      </c>
      <c r="H256" t="s">
        <v>1278</v>
      </c>
      <c r="L256" t="s">
        <v>599</v>
      </c>
      <c r="T256" s="21" t="e">
        <f t="array" ref="T256">MAX(IF(AND('BD action'!#REF!='SETTING 2'!$A256,'BD action'!#REF!="Inspection"),'BD action'!#REF!,""))</f>
        <v>#REF!</v>
      </c>
      <c r="U256" s="21" t="e">
        <f>Info_etab_gerant[[#This Row],[Date du dernier contrôle]]+365</f>
        <v>#REF!</v>
      </c>
    </row>
    <row r="257" spans="1:21" x14ac:dyDescent="0.25">
      <c r="A257" t="s">
        <v>306</v>
      </c>
      <c r="D257" t="s">
        <v>1214</v>
      </c>
      <c r="E257" t="s">
        <v>1275</v>
      </c>
      <c r="F257" t="s">
        <v>900</v>
      </c>
      <c r="G257" s="2" t="s">
        <v>38</v>
      </c>
      <c r="H257" t="s">
        <v>1278</v>
      </c>
      <c r="L257" t="s">
        <v>600</v>
      </c>
      <c r="T257" s="21" t="e">
        <f t="array" ref="T257">MAX(IF(AND('BD action'!#REF!='SETTING 2'!$A257,'BD action'!#REF!="Inspection"),'BD action'!#REF!,""))</f>
        <v>#REF!</v>
      </c>
      <c r="U257" s="21" t="e">
        <f>Info_etab_gerant[[#This Row],[Date du dernier contrôle]]+365</f>
        <v>#REF!</v>
      </c>
    </row>
    <row r="258" spans="1:21" x14ac:dyDescent="0.25">
      <c r="A258" t="s">
        <v>307</v>
      </c>
      <c r="D258" t="s">
        <v>1215</v>
      </c>
      <c r="E258" t="s">
        <v>1275</v>
      </c>
      <c r="F258" t="s">
        <v>901</v>
      </c>
      <c r="G258" s="2" t="s">
        <v>38</v>
      </c>
      <c r="H258" t="s">
        <v>1278</v>
      </c>
      <c r="L258" t="s">
        <v>601</v>
      </c>
      <c r="T258" s="21" t="e">
        <f t="array" ref="T258">MAX(IF(AND('BD action'!#REF!='SETTING 2'!$A258,'BD action'!#REF!="Inspection"),'BD action'!#REF!,""))</f>
        <v>#REF!</v>
      </c>
      <c r="U258" s="21" t="e">
        <f>Info_etab_gerant[[#This Row],[Date du dernier contrôle]]+365</f>
        <v>#REF!</v>
      </c>
    </row>
    <row r="259" spans="1:21" x14ac:dyDescent="0.25">
      <c r="A259" t="s">
        <v>308</v>
      </c>
      <c r="D259" t="s">
        <v>1216</v>
      </c>
      <c r="E259" t="s">
        <v>1275</v>
      </c>
      <c r="F259" t="s">
        <v>902</v>
      </c>
      <c r="G259" s="2" t="s">
        <v>38</v>
      </c>
      <c r="H259" t="s">
        <v>1278</v>
      </c>
      <c r="L259" t="s">
        <v>602</v>
      </c>
      <c r="T259" s="21" t="e">
        <f t="array" ref="T259">MAX(IF(AND('BD action'!#REF!='SETTING 2'!$A259,'BD action'!#REF!="Inspection"),'BD action'!#REF!,""))</f>
        <v>#REF!</v>
      </c>
      <c r="U259" s="21" t="e">
        <f>Info_etab_gerant[[#This Row],[Date du dernier contrôle]]+365</f>
        <v>#REF!</v>
      </c>
    </row>
    <row r="260" spans="1:21" x14ac:dyDescent="0.25">
      <c r="A260" t="s">
        <v>309</v>
      </c>
      <c r="D260" t="s">
        <v>1217</v>
      </c>
      <c r="E260" t="s">
        <v>1275</v>
      </c>
      <c r="F260" t="s">
        <v>903</v>
      </c>
      <c r="G260" s="2" t="s">
        <v>38</v>
      </c>
      <c r="H260" t="s">
        <v>1278</v>
      </c>
      <c r="L260" t="s">
        <v>603</v>
      </c>
      <c r="T260" s="21" t="e">
        <f t="array" ref="T260">MAX(IF(AND('BD action'!#REF!='SETTING 2'!$A260,'BD action'!#REF!="Inspection"),'BD action'!#REF!,""))</f>
        <v>#REF!</v>
      </c>
      <c r="U260" s="21" t="e">
        <f>Info_etab_gerant[[#This Row],[Date du dernier contrôle]]+365</f>
        <v>#REF!</v>
      </c>
    </row>
    <row r="261" spans="1:21" x14ac:dyDescent="0.25">
      <c r="A261" t="s">
        <v>310</v>
      </c>
      <c r="D261" t="s">
        <v>1218</v>
      </c>
      <c r="E261" t="s">
        <v>1275</v>
      </c>
      <c r="F261" t="s">
        <v>904</v>
      </c>
      <c r="G261" s="2" t="s">
        <v>38</v>
      </c>
      <c r="H261" t="s">
        <v>1278</v>
      </c>
      <c r="L261" t="s">
        <v>604</v>
      </c>
      <c r="T261" s="21" t="e">
        <f t="array" ref="T261">MAX(IF(AND('BD action'!#REF!='SETTING 2'!$A261,'BD action'!#REF!="Inspection"),'BD action'!#REF!,""))</f>
        <v>#REF!</v>
      </c>
      <c r="U261" s="21" t="e">
        <f>Info_etab_gerant[[#This Row],[Date du dernier contrôle]]+365</f>
        <v>#REF!</v>
      </c>
    </row>
    <row r="262" spans="1:21" x14ac:dyDescent="0.25">
      <c r="A262" t="s">
        <v>311</v>
      </c>
      <c r="D262" t="s">
        <v>1219</v>
      </c>
      <c r="E262" t="s">
        <v>1276</v>
      </c>
      <c r="F262" t="s">
        <v>905</v>
      </c>
      <c r="G262" s="2" t="s">
        <v>38</v>
      </c>
      <c r="H262" t="s">
        <v>1278</v>
      </c>
      <c r="L262" t="s">
        <v>605</v>
      </c>
      <c r="T262" s="21" t="e">
        <f t="array" ref="T262">MAX(IF(AND('BD action'!#REF!='SETTING 2'!$A262,'BD action'!#REF!="Inspection"),'BD action'!#REF!,""))</f>
        <v>#REF!</v>
      </c>
      <c r="U262" s="21" t="e">
        <f>Info_etab_gerant[[#This Row],[Date du dernier contrôle]]+365</f>
        <v>#REF!</v>
      </c>
    </row>
    <row r="263" spans="1:21" x14ac:dyDescent="0.25">
      <c r="A263" t="s">
        <v>312</v>
      </c>
      <c r="D263" t="s">
        <v>1220</v>
      </c>
      <c r="E263" t="s">
        <v>1275</v>
      </c>
      <c r="F263" t="s">
        <v>906</v>
      </c>
      <c r="G263" s="2" t="s">
        <v>38</v>
      </c>
      <c r="H263" t="s">
        <v>1278</v>
      </c>
      <c r="L263" t="s">
        <v>606</v>
      </c>
      <c r="T263" s="21" t="e">
        <f t="array" ref="T263">MAX(IF(AND('BD action'!#REF!='SETTING 2'!$A263,'BD action'!#REF!="Inspection"),'BD action'!#REF!,""))</f>
        <v>#REF!</v>
      </c>
      <c r="U263" s="21" t="e">
        <f>Info_etab_gerant[[#This Row],[Date du dernier contrôle]]+365</f>
        <v>#REF!</v>
      </c>
    </row>
    <row r="264" spans="1:21" x14ac:dyDescent="0.25">
      <c r="A264" t="s">
        <v>313</v>
      </c>
      <c r="D264" t="s">
        <v>1221</v>
      </c>
      <c r="E264" t="s">
        <v>1275</v>
      </c>
      <c r="F264" t="s">
        <v>907</v>
      </c>
      <c r="G264" s="2" t="s">
        <v>38</v>
      </c>
      <c r="H264" t="s">
        <v>1278</v>
      </c>
      <c r="L264" t="s">
        <v>368</v>
      </c>
      <c r="T264" s="21" t="e">
        <f t="array" ref="T264">MAX(IF(AND('BD action'!#REF!='SETTING 2'!$A264,'BD action'!#REF!="Inspection"),'BD action'!#REF!,""))</f>
        <v>#REF!</v>
      </c>
      <c r="U264" s="21" t="e">
        <f>Info_etab_gerant[[#This Row],[Date du dernier contrôle]]+365</f>
        <v>#REF!</v>
      </c>
    </row>
    <row r="265" spans="1:21" x14ac:dyDescent="0.25">
      <c r="A265" t="s">
        <v>314</v>
      </c>
      <c r="D265" t="s">
        <v>1222</v>
      </c>
      <c r="E265" t="s">
        <v>1275</v>
      </c>
      <c r="F265" t="s">
        <v>908</v>
      </c>
      <c r="G265" s="2" t="s">
        <v>38</v>
      </c>
      <c r="H265" t="s">
        <v>1278</v>
      </c>
      <c r="L265" t="s">
        <v>607</v>
      </c>
      <c r="T265" s="21" t="e">
        <f t="array" ref="T265">MAX(IF(AND('BD action'!#REF!='SETTING 2'!$A265,'BD action'!#REF!="Inspection"),'BD action'!#REF!,""))</f>
        <v>#REF!</v>
      </c>
      <c r="U265" s="21" t="e">
        <f>Info_etab_gerant[[#This Row],[Date du dernier contrôle]]+365</f>
        <v>#REF!</v>
      </c>
    </row>
    <row r="266" spans="1:21" x14ac:dyDescent="0.25">
      <c r="A266" t="s">
        <v>315</v>
      </c>
      <c r="D266" t="s">
        <v>1223</v>
      </c>
      <c r="E266" t="s">
        <v>1275</v>
      </c>
      <c r="F266" t="s">
        <v>909</v>
      </c>
      <c r="G266" s="2" t="s">
        <v>38</v>
      </c>
      <c r="H266" t="s">
        <v>1278</v>
      </c>
      <c r="L266" t="s">
        <v>608</v>
      </c>
      <c r="T266" s="21" t="e">
        <f t="array" ref="T266">MAX(IF(AND('BD action'!#REF!='SETTING 2'!$A266,'BD action'!#REF!="Inspection"),'BD action'!#REF!,""))</f>
        <v>#REF!</v>
      </c>
      <c r="U266" s="21" t="e">
        <f>Info_etab_gerant[[#This Row],[Date du dernier contrôle]]+365</f>
        <v>#REF!</v>
      </c>
    </row>
    <row r="267" spans="1:21" x14ac:dyDescent="0.25">
      <c r="A267" t="s">
        <v>316</v>
      </c>
      <c r="D267" t="s">
        <v>1224</v>
      </c>
      <c r="E267" t="s">
        <v>1275</v>
      </c>
      <c r="F267" t="s">
        <v>910</v>
      </c>
      <c r="G267" s="2" t="s">
        <v>38</v>
      </c>
      <c r="H267" t="s">
        <v>1278</v>
      </c>
      <c r="L267" t="s">
        <v>609</v>
      </c>
      <c r="T267" s="21" t="e">
        <f t="array" ref="T267">MAX(IF(AND('BD action'!#REF!='SETTING 2'!$A267,'BD action'!#REF!="Inspection"),'BD action'!#REF!,""))</f>
        <v>#REF!</v>
      </c>
      <c r="U267" s="21" t="e">
        <f>Info_etab_gerant[[#This Row],[Date du dernier contrôle]]+365</f>
        <v>#REF!</v>
      </c>
    </row>
    <row r="268" spans="1:21" x14ac:dyDescent="0.25">
      <c r="A268" t="s">
        <v>317</v>
      </c>
      <c r="D268" t="s">
        <v>1225</v>
      </c>
      <c r="E268" t="s">
        <v>1275</v>
      </c>
      <c r="F268" t="s">
        <v>911</v>
      </c>
      <c r="G268" s="2" t="s">
        <v>38</v>
      </c>
      <c r="H268" t="s">
        <v>1278</v>
      </c>
      <c r="L268" t="s">
        <v>610</v>
      </c>
      <c r="T268" s="21" t="e">
        <f t="array" ref="T268">MAX(IF(AND('BD action'!#REF!='SETTING 2'!$A268,'BD action'!#REF!="Inspection"),'BD action'!#REF!,""))</f>
        <v>#REF!</v>
      </c>
      <c r="U268" s="21" t="e">
        <f>Info_etab_gerant[[#This Row],[Date du dernier contrôle]]+365</f>
        <v>#REF!</v>
      </c>
    </row>
    <row r="269" spans="1:21" x14ac:dyDescent="0.25">
      <c r="A269" t="s">
        <v>318</v>
      </c>
      <c r="D269" t="s">
        <v>1226</v>
      </c>
      <c r="E269" t="s">
        <v>1275</v>
      </c>
      <c r="F269" t="s">
        <v>912</v>
      </c>
      <c r="G269" s="2" t="s">
        <v>38</v>
      </c>
      <c r="H269" t="s">
        <v>1278</v>
      </c>
      <c r="L269" t="s">
        <v>611</v>
      </c>
      <c r="T269" s="21" t="e">
        <f t="array" ref="T269">MAX(IF(AND('BD action'!#REF!='SETTING 2'!$A269,'BD action'!#REF!="Inspection"),'BD action'!#REF!,""))</f>
        <v>#REF!</v>
      </c>
      <c r="U269" s="21" t="e">
        <f>Info_etab_gerant[[#This Row],[Date du dernier contrôle]]+365</f>
        <v>#REF!</v>
      </c>
    </row>
    <row r="270" spans="1:21" x14ac:dyDescent="0.25">
      <c r="A270" t="s">
        <v>319</v>
      </c>
      <c r="D270" t="s">
        <v>1227</v>
      </c>
      <c r="E270" t="s">
        <v>1275</v>
      </c>
      <c r="F270" t="s">
        <v>913</v>
      </c>
      <c r="G270" s="2" t="s">
        <v>38</v>
      </c>
      <c r="H270" t="s">
        <v>1278</v>
      </c>
      <c r="L270" t="s">
        <v>612</v>
      </c>
      <c r="T270" s="21" t="e">
        <f t="array" ref="T270">MAX(IF(AND('BD action'!#REF!='SETTING 2'!$A270,'BD action'!#REF!="Inspection"),'BD action'!#REF!,""))</f>
        <v>#REF!</v>
      </c>
      <c r="U270" s="21" t="e">
        <f>Info_etab_gerant[[#This Row],[Date du dernier contrôle]]+365</f>
        <v>#REF!</v>
      </c>
    </row>
    <row r="271" spans="1:21" x14ac:dyDescent="0.25">
      <c r="A271" t="s">
        <v>320</v>
      </c>
      <c r="D271" t="s">
        <v>1228</v>
      </c>
      <c r="E271" t="s">
        <v>1275</v>
      </c>
      <c r="F271" t="s">
        <v>914</v>
      </c>
      <c r="G271" s="2" t="s">
        <v>38</v>
      </c>
      <c r="H271" t="s">
        <v>1278</v>
      </c>
      <c r="L271" t="s">
        <v>613</v>
      </c>
      <c r="T271" s="21" t="e">
        <f t="array" ref="T271">MAX(IF(AND('BD action'!#REF!='SETTING 2'!$A271,'BD action'!#REF!="Inspection"),'BD action'!#REF!,""))</f>
        <v>#REF!</v>
      </c>
      <c r="U271" s="21" t="e">
        <f>Info_etab_gerant[[#This Row],[Date du dernier contrôle]]+365</f>
        <v>#REF!</v>
      </c>
    </row>
    <row r="272" spans="1:21" x14ac:dyDescent="0.25">
      <c r="A272" t="s">
        <v>321</v>
      </c>
      <c r="D272" t="s">
        <v>1229</v>
      </c>
      <c r="E272" t="s">
        <v>1275</v>
      </c>
      <c r="F272" t="s">
        <v>915</v>
      </c>
      <c r="G272" s="2" t="s">
        <v>38</v>
      </c>
      <c r="H272" t="s">
        <v>1278</v>
      </c>
      <c r="L272" t="s">
        <v>614</v>
      </c>
      <c r="T272" s="21" t="e">
        <f t="array" ref="T272">MAX(IF(AND('BD action'!#REF!='SETTING 2'!$A272,'BD action'!#REF!="Inspection"),'BD action'!#REF!,""))</f>
        <v>#REF!</v>
      </c>
      <c r="U272" s="21" t="e">
        <f>Info_etab_gerant[[#This Row],[Date du dernier contrôle]]+365</f>
        <v>#REF!</v>
      </c>
    </row>
    <row r="273" spans="1:21" x14ac:dyDescent="0.25">
      <c r="A273" t="s">
        <v>322</v>
      </c>
      <c r="D273" t="s">
        <v>1230</v>
      </c>
      <c r="E273" t="s">
        <v>1276</v>
      </c>
      <c r="F273" t="s">
        <v>916</v>
      </c>
      <c r="G273" s="2" t="s">
        <v>38</v>
      </c>
      <c r="H273" t="s">
        <v>1278</v>
      </c>
      <c r="L273" t="s">
        <v>615</v>
      </c>
      <c r="T273" s="21" t="e">
        <f t="array" ref="T273">MAX(IF(AND('BD action'!#REF!='SETTING 2'!$A273,'BD action'!#REF!="Inspection"),'BD action'!#REF!,""))</f>
        <v>#REF!</v>
      </c>
      <c r="U273" s="21" t="e">
        <f>Info_etab_gerant[[#This Row],[Date du dernier contrôle]]+365</f>
        <v>#REF!</v>
      </c>
    </row>
    <row r="274" spans="1:21" x14ac:dyDescent="0.25">
      <c r="A274" t="s">
        <v>322</v>
      </c>
      <c r="D274" t="s">
        <v>1230</v>
      </c>
      <c r="E274" t="s">
        <v>1276</v>
      </c>
      <c r="F274" t="s">
        <v>916</v>
      </c>
      <c r="G274" s="2" t="s">
        <v>38</v>
      </c>
      <c r="H274" t="s">
        <v>1278</v>
      </c>
      <c r="L274" t="s">
        <v>615</v>
      </c>
      <c r="T274" s="21" t="e">
        <f t="array" ref="T274">MAX(IF(AND('BD action'!#REF!='SETTING 2'!$A274,'BD action'!#REF!="Inspection"),'BD action'!#REF!,""))</f>
        <v>#REF!</v>
      </c>
      <c r="U274" s="21" t="e">
        <f>Info_etab_gerant[[#This Row],[Date du dernier contrôle]]+365</f>
        <v>#REF!</v>
      </c>
    </row>
    <row r="275" spans="1:21" x14ac:dyDescent="0.25">
      <c r="A275" t="s">
        <v>322</v>
      </c>
      <c r="D275" t="s">
        <v>1230</v>
      </c>
      <c r="E275" t="s">
        <v>1275</v>
      </c>
      <c r="F275" t="s">
        <v>916</v>
      </c>
      <c r="G275" s="2" t="s">
        <v>38</v>
      </c>
      <c r="H275" t="s">
        <v>1278</v>
      </c>
      <c r="L275" t="s">
        <v>615</v>
      </c>
      <c r="T275" s="21" t="e">
        <f t="array" ref="T275">MAX(IF(AND('BD action'!#REF!='SETTING 2'!$A275,'BD action'!#REF!="Inspection"),'BD action'!#REF!,""))</f>
        <v>#REF!</v>
      </c>
      <c r="U275" s="21" t="e">
        <f>Info_etab_gerant[[#This Row],[Date du dernier contrôle]]+365</f>
        <v>#REF!</v>
      </c>
    </row>
    <row r="276" spans="1:21" x14ac:dyDescent="0.25">
      <c r="A276" t="s">
        <v>323</v>
      </c>
      <c r="D276" t="s">
        <v>1231</v>
      </c>
      <c r="E276" t="s">
        <v>1275</v>
      </c>
      <c r="F276" t="s">
        <v>917</v>
      </c>
      <c r="G276" s="2" t="s">
        <v>38</v>
      </c>
      <c r="H276" t="s">
        <v>1278</v>
      </c>
      <c r="L276" t="s">
        <v>616</v>
      </c>
      <c r="T276" s="21" t="e">
        <f t="array" ref="T276">MAX(IF(AND('BD action'!#REF!='SETTING 2'!$A276,'BD action'!#REF!="Inspection"),'BD action'!#REF!,""))</f>
        <v>#REF!</v>
      </c>
      <c r="U276" s="21" t="e">
        <f>Info_etab_gerant[[#This Row],[Date du dernier contrôle]]+365</f>
        <v>#REF!</v>
      </c>
    </row>
    <row r="277" spans="1:21" x14ac:dyDescent="0.25">
      <c r="A277" t="s">
        <v>324</v>
      </c>
      <c r="D277" t="s">
        <v>1232</v>
      </c>
      <c r="E277" t="s">
        <v>1275</v>
      </c>
      <c r="F277" t="s">
        <v>918</v>
      </c>
      <c r="G277" s="2" t="s">
        <v>38</v>
      </c>
      <c r="H277" t="s">
        <v>1278</v>
      </c>
      <c r="L277" t="s">
        <v>617</v>
      </c>
      <c r="T277" s="21" t="e">
        <f t="array" ref="T277">MAX(IF(AND('BD action'!#REF!='SETTING 2'!$A277,'BD action'!#REF!="Inspection"),'BD action'!#REF!,""))</f>
        <v>#REF!</v>
      </c>
      <c r="U277" s="21" t="e">
        <f>Info_etab_gerant[[#This Row],[Date du dernier contrôle]]+365</f>
        <v>#REF!</v>
      </c>
    </row>
    <row r="278" spans="1:21" x14ac:dyDescent="0.25">
      <c r="A278" t="s">
        <v>325</v>
      </c>
      <c r="D278" t="s">
        <v>1233</v>
      </c>
      <c r="E278" t="s">
        <v>1275</v>
      </c>
      <c r="F278" t="s">
        <v>919</v>
      </c>
      <c r="G278" s="2" t="s">
        <v>38</v>
      </c>
      <c r="H278" t="s">
        <v>1278</v>
      </c>
      <c r="L278" t="s">
        <v>618</v>
      </c>
      <c r="T278" s="21" t="e">
        <f t="array" ref="T278">MAX(IF(AND('BD action'!#REF!='SETTING 2'!$A278,'BD action'!#REF!="Inspection"),'BD action'!#REF!,""))</f>
        <v>#REF!</v>
      </c>
      <c r="U278" s="21" t="e">
        <f>Info_etab_gerant[[#This Row],[Date du dernier contrôle]]+365</f>
        <v>#REF!</v>
      </c>
    </row>
    <row r="279" spans="1:21" x14ac:dyDescent="0.25">
      <c r="A279" t="s">
        <v>326</v>
      </c>
      <c r="D279" t="s">
        <v>1234</v>
      </c>
      <c r="E279" t="s">
        <v>1275</v>
      </c>
      <c r="F279" t="s">
        <v>920</v>
      </c>
      <c r="G279" s="2" t="s">
        <v>38</v>
      </c>
      <c r="H279" t="s">
        <v>1278</v>
      </c>
      <c r="L279" t="s">
        <v>619</v>
      </c>
      <c r="T279" s="21" t="e">
        <f t="array" ref="T279">MAX(IF(AND('BD action'!#REF!='SETTING 2'!$A279,'BD action'!#REF!="Inspection"),'BD action'!#REF!,""))</f>
        <v>#REF!</v>
      </c>
      <c r="U279" s="21" t="e">
        <f>Info_etab_gerant[[#This Row],[Date du dernier contrôle]]+365</f>
        <v>#REF!</v>
      </c>
    </row>
    <row r="280" spans="1:21" x14ac:dyDescent="0.25">
      <c r="A280" t="s">
        <v>327</v>
      </c>
      <c r="D280" t="s">
        <v>1235</v>
      </c>
      <c r="E280" t="s">
        <v>1275</v>
      </c>
      <c r="F280" t="s">
        <v>921</v>
      </c>
      <c r="G280" s="2" t="s">
        <v>38</v>
      </c>
      <c r="H280" t="s">
        <v>1278</v>
      </c>
      <c r="L280" t="s">
        <v>620</v>
      </c>
      <c r="T280" s="21" t="e">
        <f t="array" ref="T280">MAX(IF(AND('BD action'!#REF!='SETTING 2'!$A280,'BD action'!#REF!="Inspection"),'BD action'!#REF!,""))</f>
        <v>#REF!</v>
      </c>
      <c r="U280" s="21" t="e">
        <f>Info_etab_gerant[[#This Row],[Date du dernier contrôle]]+365</f>
        <v>#REF!</v>
      </c>
    </row>
    <row r="281" spans="1:21" x14ac:dyDescent="0.25">
      <c r="A281" t="s">
        <v>328</v>
      </c>
      <c r="D281" t="s">
        <v>1236</v>
      </c>
      <c r="E281" t="s">
        <v>1275</v>
      </c>
      <c r="F281" t="s">
        <v>922</v>
      </c>
      <c r="G281" s="2" t="s">
        <v>38</v>
      </c>
      <c r="H281" t="s">
        <v>1278</v>
      </c>
      <c r="L281" t="s">
        <v>621</v>
      </c>
      <c r="T281" s="21" t="e">
        <f t="array" ref="T281">MAX(IF(AND('BD action'!#REF!='SETTING 2'!$A281,'BD action'!#REF!="Inspection"),'BD action'!#REF!,""))</f>
        <v>#REF!</v>
      </c>
      <c r="U281" s="21" t="e">
        <f>Info_etab_gerant[[#This Row],[Date du dernier contrôle]]+365</f>
        <v>#REF!</v>
      </c>
    </row>
    <row r="282" spans="1:21" x14ac:dyDescent="0.25">
      <c r="A282" t="s">
        <v>329</v>
      </c>
      <c r="D282" t="s">
        <v>1237</v>
      </c>
      <c r="E282" t="s">
        <v>1275</v>
      </c>
      <c r="F282" t="s">
        <v>923</v>
      </c>
      <c r="G282" s="2" t="s">
        <v>38</v>
      </c>
      <c r="H282" t="s">
        <v>1278</v>
      </c>
      <c r="L282" t="s">
        <v>622</v>
      </c>
      <c r="T282" s="21" t="e">
        <f t="array" ref="T282">MAX(IF(AND('BD action'!#REF!='SETTING 2'!$A282,'BD action'!#REF!="Inspection"),'BD action'!#REF!,""))</f>
        <v>#REF!</v>
      </c>
      <c r="U282" s="21" t="e">
        <f>Info_etab_gerant[[#This Row],[Date du dernier contrôle]]+365</f>
        <v>#REF!</v>
      </c>
    </row>
    <row r="283" spans="1:21" x14ac:dyDescent="0.25">
      <c r="A283" t="s">
        <v>330</v>
      </c>
      <c r="D283" t="s">
        <v>1238</v>
      </c>
      <c r="E283" t="s">
        <v>1275</v>
      </c>
      <c r="F283" t="s">
        <v>924</v>
      </c>
      <c r="G283" s="2" t="s">
        <v>38</v>
      </c>
      <c r="H283" t="s">
        <v>1278</v>
      </c>
      <c r="L283" t="s">
        <v>623</v>
      </c>
      <c r="T283" s="21" t="e">
        <f t="array" ref="T283">MAX(IF(AND('BD action'!#REF!='SETTING 2'!$A283,'BD action'!#REF!="Inspection"),'BD action'!#REF!,""))</f>
        <v>#REF!</v>
      </c>
      <c r="U283" s="21" t="e">
        <f>Info_etab_gerant[[#This Row],[Date du dernier contrôle]]+365</f>
        <v>#REF!</v>
      </c>
    </row>
    <row r="284" spans="1:21" x14ac:dyDescent="0.25">
      <c r="A284" t="s">
        <v>331</v>
      </c>
      <c r="D284" t="s">
        <v>1239</v>
      </c>
      <c r="E284" t="s">
        <v>1275</v>
      </c>
      <c r="F284" t="s">
        <v>925</v>
      </c>
      <c r="G284" s="2" t="s">
        <v>38</v>
      </c>
      <c r="H284" t="s">
        <v>1278</v>
      </c>
      <c r="L284" t="s">
        <v>624</v>
      </c>
      <c r="T284" s="21" t="e">
        <f t="array" ref="T284">MAX(IF(AND('BD action'!#REF!='SETTING 2'!$A284,'BD action'!#REF!="Inspection"),'BD action'!#REF!,""))</f>
        <v>#REF!</v>
      </c>
      <c r="U284" s="21" t="e">
        <f>Info_etab_gerant[[#This Row],[Date du dernier contrôle]]+365</f>
        <v>#REF!</v>
      </c>
    </row>
    <row r="285" spans="1:21" x14ac:dyDescent="0.25">
      <c r="A285" t="s">
        <v>332</v>
      </c>
      <c r="D285" t="s">
        <v>1240</v>
      </c>
      <c r="E285" t="s">
        <v>1275</v>
      </c>
      <c r="F285" t="s">
        <v>926</v>
      </c>
      <c r="G285" s="2" t="s">
        <v>38</v>
      </c>
      <c r="H285" t="s">
        <v>1278</v>
      </c>
      <c r="L285" t="s">
        <v>625</v>
      </c>
      <c r="T285" s="21" t="e">
        <f t="array" ref="T285">MAX(IF(AND('BD action'!#REF!='SETTING 2'!$A285,'BD action'!#REF!="Inspection"),'BD action'!#REF!,""))</f>
        <v>#REF!</v>
      </c>
      <c r="U285" s="21" t="e">
        <f>Info_etab_gerant[[#This Row],[Date du dernier contrôle]]+365</f>
        <v>#REF!</v>
      </c>
    </row>
    <row r="286" spans="1:21" x14ac:dyDescent="0.25">
      <c r="A286" t="s">
        <v>333</v>
      </c>
      <c r="D286" t="s">
        <v>1241</v>
      </c>
      <c r="E286" t="s">
        <v>1275</v>
      </c>
      <c r="F286" t="s">
        <v>927</v>
      </c>
      <c r="G286" s="2" t="s">
        <v>38</v>
      </c>
      <c r="H286" t="s">
        <v>1278</v>
      </c>
      <c r="L286" t="s">
        <v>626</v>
      </c>
      <c r="T286" s="21" t="e">
        <f t="array" ref="T286">MAX(IF(AND('BD action'!#REF!='SETTING 2'!$A286,'BD action'!#REF!="Inspection"),'BD action'!#REF!,""))</f>
        <v>#REF!</v>
      </c>
      <c r="U286" s="21" t="e">
        <f>Info_etab_gerant[[#This Row],[Date du dernier contrôle]]+365</f>
        <v>#REF!</v>
      </c>
    </row>
    <row r="287" spans="1:21" x14ac:dyDescent="0.25">
      <c r="A287" t="s">
        <v>334</v>
      </c>
      <c r="D287" t="s">
        <v>1242</v>
      </c>
      <c r="E287" t="s">
        <v>1275</v>
      </c>
      <c r="F287" t="s">
        <v>928</v>
      </c>
      <c r="G287" s="2" t="s">
        <v>38</v>
      </c>
      <c r="H287" t="s">
        <v>1278</v>
      </c>
      <c r="L287" t="s">
        <v>627</v>
      </c>
      <c r="T287" s="21" t="e">
        <f t="array" ref="T287">MAX(IF(AND('BD action'!#REF!='SETTING 2'!$A287,'BD action'!#REF!="Inspection"),'BD action'!#REF!,""))</f>
        <v>#REF!</v>
      </c>
      <c r="U287" s="21" t="e">
        <f>Info_etab_gerant[[#This Row],[Date du dernier contrôle]]+365</f>
        <v>#REF!</v>
      </c>
    </row>
    <row r="288" spans="1:21" x14ac:dyDescent="0.25">
      <c r="A288" t="s">
        <v>335</v>
      </c>
      <c r="D288" t="s">
        <v>1243</v>
      </c>
      <c r="E288" t="s">
        <v>1275</v>
      </c>
      <c r="F288" t="s">
        <v>929</v>
      </c>
      <c r="G288" s="2" t="s">
        <v>38</v>
      </c>
      <c r="H288" t="s">
        <v>1278</v>
      </c>
      <c r="L288" t="s">
        <v>628</v>
      </c>
      <c r="T288" s="21" t="e">
        <f t="array" ref="T288">MAX(IF(AND('BD action'!#REF!='SETTING 2'!$A288,'BD action'!#REF!="Inspection"),'BD action'!#REF!,""))</f>
        <v>#REF!</v>
      </c>
      <c r="U288" s="21" t="e">
        <f>Info_etab_gerant[[#This Row],[Date du dernier contrôle]]+365</f>
        <v>#REF!</v>
      </c>
    </row>
    <row r="289" spans="1:21" x14ac:dyDescent="0.25">
      <c r="A289" t="s">
        <v>336</v>
      </c>
      <c r="D289" t="s">
        <v>1244</v>
      </c>
      <c r="E289" t="s">
        <v>1275</v>
      </c>
      <c r="F289" t="s">
        <v>930</v>
      </c>
      <c r="G289" s="2" t="s">
        <v>38</v>
      </c>
      <c r="H289" t="s">
        <v>1278</v>
      </c>
      <c r="L289" t="s">
        <v>629</v>
      </c>
      <c r="T289" s="21" t="e">
        <f t="array" ref="T289">MAX(IF(AND('BD action'!#REF!='SETTING 2'!$A289,'BD action'!#REF!="Inspection"),'BD action'!#REF!,""))</f>
        <v>#REF!</v>
      </c>
      <c r="U289" s="21" t="e">
        <f>Info_etab_gerant[[#This Row],[Date du dernier contrôle]]+365</f>
        <v>#REF!</v>
      </c>
    </row>
    <row r="290" spans="1:21" x14ac:dyDescent="0.25">
      <c r="A290" t="s">
        <v>337</v>
      </c>
      <c r="D290" t="s">
        <v>1245</v>
      </c>
      <c r="E290" t="s">
        <v>1275</v>
      </c>
      <c r="F290" t="s">
        <v>931</v>
      </c>
      <c r="G290" s="2" t="s">
        <v>38</v>
      </c>
      <c r="H290" t="s">
        <v>1278</v>
      </c>
      <c r="L290" t="s">
        <v>630</v>
      </c>
      <c r="T290" s="21" t="e">
        <f t="array" ref="T290">MAX(IF(AND('BD action'!#REF!='SETTING 2'!$A290,'BD action'!#REF!="Inspection"),'BD action'!#REF!,""))</f>
        <v>#REF!</v>
      </c>
      <c r="U290" s="21" t="e">
        <f>Info_etab_gerant[[#This Row],[Date du dernier contrôle]]+365</f>
        <v>#REF!</v>
      </c>
    </row>
    <row r="291" spans="1:21" x14ac:dyDescent="0.25">
      <c r="A291" t="s">
        <v>338</v>
      </c>
      <c r="D291" t="s">
        <v>1246</v>
      </c>
      <c r="E291" t="s">
        <v>1275</v>
      </c>
      <c r="F291" t="s">
        <v>932</v>
      </c>
      <c r="G291" s="2" t="s">
        <v>38</v>
      </c>
      <c r="H291" t="s">
        <v>1278</v>
      </c>
      <c r="L291" t="s">
        <v>631</v>
      </c>
      <c r="T291" s="21" t="e">
        <f t="array" ref="T291">MAX(IF(AND('BD action'!#REF!='SETTING 2'!$A291,'BD action'!#REF!="Inspection"),'BD action'!#REF!,""))</f>
        <v>#REF!</v>
      </c>
      <c r="U291" s="21" t="e">
        <f>Info_etab_gerant[[#This Row],[Date du dernier contrôle]]+365</f>
        <v>#REF!</v>
      </c>
    </row>
    <row r="292" spans="1:21" x14ac:dyDescent="0.25">
      <c r="A292" t="s">
        <v>339</v>
      </c>
      <c r="D292" t="s">
        <v>1247</v>
      </c>
      <c r="E292" t="s">
        <v>1275</v>
      </c>
      <c r="F292" t="s">
        <v>933</v>
      </c>
      <c r="G292" s="2" t="s">
        <v>38</v>
      </c>
      <c r="H292" t="s">
        <v>1278</v>
      </c>
      <c r="L292" t="s">
        <v>632</v>
      </c>
      <c r="T292" s="21" t="e">
        <f t="array" ref="T292">MAX(IF(AND('BD action'!#REF!='SETTING 2'!$A292,'BD action'!#REF!="Inspection"),'BD action'!#REF!,""))</f>
        <v>#REF!</v>
      </c>
      <c r="U292" s="21" t="e">
        <f>Info_etab_gerant[[#This Row],[Date du dernier contrôle]]+365</f>
        <v>#REF!</v>
      </c>
    </row>
    <row r="293" spans="1:21" x14ac:dyDescent="0.25">
      <c r="A293" t="s">
        <v>340</v>
      </c>
      <c r="D293" t="s">
        <v>1248</v>
      </c>
      <c r="E293" t="s">
        <v>1275</v>
      </c>
      <c r="F293" t="s">
        <v>934</v>
      </c>
      <c r="G293" s="2" t="s">
        <v>38</v>
      </c>
      <c r="H293" t="s">
        <v>1278</v>
      </c>
      <c r="L293" t="s">
        <v>633</v>
      </c>
      <c r="T293" s="21" t="e">
        <f t="array" ref="T293">MAX(IF(AND('BD action'!#REF!='SETTING 2'!$A293,'BD action'!#REF!="Inspection"),'BD action'!#REF!,""))</f>
        <v>#REF!</v>
      </c>
      <c r="U293" s="21" t="e">
        <f>Info_etab_gerant[[#This Row],[Date du dernier contrôle]]+365</f>
        <v>#REF!</v>
      </c>
    </row>
    <row r="294" spans="1:21" x14ac:dyDescent="0.25">
      <c r="A294" t="s">
        <v>341</v>
      </c>
      <c r="D294" t="s">
        <v>1249</v>
      </c>
      <c r="E294" t="s">
        <v>1275</v>
      </c>
      <c r="F294" t="s">
        <v>935</v>
      </c>
      <c r="G294" s="2" t="s">
        <v>38</v>
      </c>
      <c r="H294" t="s">
        <v>1278</v>
      </c>
      <c r="L294" t="s">
        <v>634</v>
      </c>
      <c r="T294" s="21" t="e">
        <f t="array" ref="T294">MAX(IF(AND('BD action'!#REF!='SETTING 2'!$A294,'BD action'!#REF!="Inspection"),'BD action'!#REF!,""))</f>
        <v>#REF!</v>
      </c>
      <c r="U294" s="21" t="e">
        <f>Info_etab_gerant[[#This Row],[Date du dernier contrôle]]+365</f>
        <v>#REF!</v>
      </c>
    </row>
    <row r="295" spans="1:21" x14ac:dyDescent="0.25">
      <c r="A295" t="s">
        <v>342</v>
      </c>
      <c r="D295" t="s">
        <v>1250</v>
      </c>
      <c r="E295" t="s">
        <v>1275</v>
      </c>
      <c r="F295" t="s">
        <v>936</v>
      </c>
      <c r="G295" s="2" t="s">
        <v>38</v>
      </c>
      <c r="H295" t="s">
        <v>1278</v>
      </c>
      <c r="L295" t="s">
        <v>635</v>
      </c>
      <c r="T295" s="21" t="e">
        <f t="array" ref="T295">MAX(IF(AND('BD action'!#REF!='SETTING 2'!$A295,'BD action'!#REF!="Inspection"),'BD action'!#REF!,""))</f>
        <v>#REF!</v>
      </c>
      <c r="U295" s="21" t="e">
        <f>Info_etab_gerant[[#This Row],[Date du dernier contrôle]]+365</f>
        <v>#REF!</v>
      </c>
    </row>
    <row r="296" spans="1:21" x14ac:dyDescent="0.25">
      <c r="A296" t="s">
        <v>343</v>
      </c>
      <c r="D296" t="s">
        <v>1251</v>
      </c>
      <c r="E296" t="s">
        <v>1276</v>
      </c>
      <c r="F296" t="s">
        <v>937</v>
      </c>
      <c r="G296" s="2" t="s">
        <v>38</v>
      </c>
      <c r="H296" t="s">
        <v>1278</v>
      </c>
      <c r="L296" t="s">
        <v>636</v>
      </c>
      <c r="T296" s="21" t="e">
        <f t="array" ref="T296">MAX(IF(AND('BD action'!#REF!='SETTING 2'!$A296,'BD action'!#REF!="Inspection"),'BD action'!#REF!,""))</f>
        <v>#REF!</v>
      </c>
      <c r="U296" s="21" t="e">
        <f>Info_etab_gerant[[#This Row],[Date du dernier contrôle]]+365</f>
        <v>#REF!</v>
      </c>
    </row>
    <row r="297" spans="1:21" x14ac:dyDescent="0.25">
      <c r="A297" t="s">
        <v>344</v>
      </c>
      <c r="D297" t="s">
        <v>1252</v>
      </c>
      <c r="E297" t="s">
        <v>1275</v>
      </c>
      <c r="F297" t="s">
        <v>938</v>
      </c>
      <c r="G297" s="2" t="s">
        <v>38</v>
      </c>
      <c r="H297" t="s">
        <v>1278</v>
      </c>
      <c r="L297" t="s">
        <v>637</v>
      </c>
      <c r="T297" s="21" t="e">
        <f t="array" ref="T297">MAX(IF(AND('BD action'!#REF!='SETTING 2'!$A297,'BD action'!#REF!="Inspection"),'BD action'!#REF!,""))</f>
        <v>#REF!</v>
      </c>
      <c r="U297" s="21" t="e">
        <f>Info_etab_gerant[[#This Row],[Date du dernier contrôle]]+365</f>
        <v>#REF!</v>
      </c>
    </row>
    <row r="298" spans="1:21" x14ac:dyDescent="0.25">
      <c r="A298" t="s">
        <v>345</v>
      </c>
      <c r="D298" t="s">
        <v>1253</v>
      </c>
      <c r="E298" t="s">
        <v>1276</v>
      </c>
      <c r="F298" t="s">
        <v>939</v>
      </c>
      <c r="G298" s="2" t="s">
        <v>38</v>
      </c>
      <c r="H298" t="s">
        <v>1278</v>
      </c>
      <c r="L298" t="s">
        <v>638</v>
      </c>
      <c r="T298" s="21" t="e">
        <f t="array" ref="T298">MAX(IF(AND('BD action'!#REF!='SETTING 2'!$A298,'BD action'!#REF!="Inspection"),'BD action'!#REF!,""))</f>
        <v>#REF!</v>
      </c>
      <c r="U298" s="21" t="e">
        <f>Info_etab_gerant[[#This Row],[Date du dernier contrôle]]+365</f>
        <v>#REF!</v>
      </c>
    </row>
    <row r="299" spans="1:21" x14ac:dyDescent="0.25">
      <c r="A299" t="s">
        <v>346</v>
      </c>
      <c r="D299" t="s">
        <v>1254</v>
      </c>
      <c r="E299" t="s">
        <v>1275</v>
      </c>
      <c r="F299" t="s">
        <v>940</v>
      </c>
      <c r="G299" s="2" t="s">
        <v>38</v>
      </c>
      <c r="H299" t="s">
        <v>1278</v>
      </c>
      <c r="L299" t="s">
        <v>639</v>
      </c>
      <c r="T299" s="21" t="e">
        <f t="array" ref="T299">MAX(IF(AND('BD action'!#REF!='SETTING 2'!$A299,'BD action'!#REF!="Inspection"),'BD action'!#REF!,""))</f>
        <v>#REF!</v>
      </c>
      <c r="U299" s="21" t="e">
        <f>Info_etab_gerant[[#This Row],[Date du dernier contrôle]]+365</f>
        <v>#REF!</v>
      </c>
    </row>
    <row r="300" spans="1:21" x14ac:dyDescent="0.25">
      <c r="A300" t="s">
        <v>347</v>
      </c>
      <c r="D300" t="s">
        <v>1255</v>
      </c>
      <c r="E300" t="s">
        <v>1275</v>
      </c>
      <c r="F300" t="s">
        <v>941</v>
      </c>
      <c r="G300" s="2" t="s">
        <v>38</v>
      </c>
      <c r="H300" t="s">
        <v>1278</v>
      </c>
      <c r="L300" t="s">
        <v>640</v>
      </c>
      <c r="T300" s="21" t="e">
        <f t="array" ref="T300">MAX(IF(AND('BD action'!#REF!='SETTING 2'!$A300,'BD action'!#REF!="Inspection"),'BD action'!#REF!,""))</f>
        <v>#REF!</v>
      </c>
      <c r="U300" s="21" t="e">
        <f>Info_etab_gerant[[#This Row],[Date du dernier contrôle]]+365</f>
        <v>#REF!</v>
      </c>
    </row>
    <row r="301" spans="1:21" x14ac:dyDescent="0.25">
      <c r="A301" t="s">
        <v>348</v>
      </c>
      <c r="D301" t="s">
        <v>1256</v>
      </c>
      <c r="E301" t="s">
        <v>1275</v>
      </c>
      <c r="F301" t="s">
        <v>942</v>
      </c>
      <c r="G301" s="2" t="s">
        <v>38</v>
      </c>
      <c r="H301" t="s">
        <v>1278</v>
      </c>
      <c r="L301" t="s">
        <v>641</v>
      </c>
      <c r="T301" s="21" t="e">
        <f t="array" ref="T301">MAX(IF(AND('BD action'!#REF!='SETTING 2'!$A301,'BD action'!#REF!="Inspection"),'BD action'!#REF!,""))</f>
        <v>#REF!</v>
      </c>
      <c r="U301" s="21" t="e">
        <f>Info_etab_gerant[[#This Row],[Date du dernier contrôle]]+365</f>
        <v>#REF!</v>
      </c>
    </row>
    <row r="302" spans="1:21" x14ac:dyDescent="0.25">
      <c r="A302" t="s">
        <v>349</v>
      </c>
      <c r="D302" t="s">
        <v>1257</v>
      </c>
      <c r="E302" t="s">
        <v>1275</v>
      </c>
      <c r="F302" t="s">
        <v>943</v>
      </c>
      <c r="G302" s="2" t="s">
        <v>38</v>
      </c>
      <c r="H302" t="s">
        <v>1278</v>
      </c>
      <c r="L302" t="s">
        <v>642</v>
      </c>
      <c r="T302" s="21" t="e">
        <f t="array" ref="T302">MAX(IF(AND('BD action'!#REF!='SETTING 2'!$A302,'BD action'!#REF!="Inspection"),'BD action'!#REF!,""))</f>
        <v>#REF!</v>
      </c>
      <c r="U302" s="21" t="e">
        <f>Info_etab_gerant[[#This Row],[Date du dernier contrôle]]+365</f>
        <v>#REF!</v>
      </c>
    </row>
    <row r="303" spans="1:21" x14ac:dyDescent="0.25">
      <c r="A303" t="s">
        <v>350</v>
      </c>
      <c r="D303" t="s">
        <v>1258</v>
      </c>
      <c r="E303" t="s">
        <v>1275</v>
      </c>
      <c r="F303" t="s">
        <v>944</v>
      </c>
      <c r="G303" s="2" t="s">
        <v>38</v>
      </c>
      <c r="H303" t="s">
        <v>1278</v>
      </c>
      <c r="L303" t="s">
        <v>643</v>
      </c>
      <c r="T303" s="21" t="e">
        <f t="array" ref="T303">MAX(IF(AND('BD action'!#REF!='SETTING 2'!$A303,'BD action'!#REF!="Inspection"),'BD action'!#REF!,""))</f>
        <v>#REF!</v>
      </c>
      <c r="U303" s="21" t="e">
        <f>Info_etab_gerant[[#This Row],[Date du dernier contrôle]]+365</f>
        <v>#REF!</v>
      </c>
    </row>
    <row r="304" spans="1:21" x14ac:dyDescent="0.25">
      <c r="A304" t="s">
        <v>351</v>
      </c>
      <c r="D304" t="s">
        <v>1259</v>
      </c>
      <c r="E304" t="s">
        <v>1275</v>
      </c>
      <c r="F304" t="s">
        <v>945</v>
      </c>
      <c r="G304" s="2" t="s">
        <v>38</v>
      </c>
      <c r="H304" t="s">
        <v>1278</v>
      </c>
      <c r="L304" t="s">
        <v>644</v>
      </c>
      <c r="T304" s="21" t="e">
        <f t="array" ref="T304">MAX(IF(AND('BD action'!#REF!='SETTING 2'!$A304,'BD action'!#REF!="Inspection"),'BD action'!#REF!,""))</f>
        <v>#REF!</v>
      </c>
      <c r="U304" s="21" t="e">
        <f>Info_etab_gerant[[#This Row],[Date du dernier contrôle]]+365</f>
        <v>#REF!</v>
      </c>
    </row>
    <row r="305" spans="1:21" x14ac:dyDescent="0.25">
      <c r="A305" t="s">
        <v>352</v>
      </c>
      <c r="D305" t="s">
        <v>1260</v>
      </c>
      <c r="E305" t="s">
        <v>1275</v>
      </c>
      <c r="F305" t="s">
        <v>946</v>
      </c>
      <c r="G305" s="2" t="s">
        <v>38</v>
      </c>
      <c r="H305" t="s">
        <v>1278</v>
      </c>
      <c r="L305" t="s">
        <v>461</v>
      </c>
      <c r="T305" s="21" t="e">
        <f t="array" ref="T305">MAX(IF(AND('BD action'!#REF!='SETTING 2'!$A305,'BD action'!#REF!="Inspection"),'BD action'!#REF!,""))</f>
        <v>#REF!</v>
      </c>
      <c r="U305" s="21" t="e">
        <f>Info_etab_gerant[[#This Row],[Date du dernier contrôle]]+365</f>
        <v>#REF!</v>
      </c>
    </row>
    <row r="306" spans="1:21" x14ac:dyDescent="0.25">
      <c r="A306" t="s">
        <v>353</v>
      </c>
      <c r="D306" t="s">
        <v>1261</v>
      </c>
      <c r="E306" t="s">
        <v>1275</v>
      </c>
      <c r="F306" t="s">
        <v>947</v>
      </c>
      <c r="G306" s="2" t="s">
        <v>38</v>
      </c>
      <c r="H306" t="s">
        <v>1278</v>
      </c>
      <c r="L306" t="s">
        <v>645</v>
      </c>
      <c r="T306" s="21" t="e">
        <f t="array" ref="T306">MAX(IF(AND('BD action'!#REF!='SETTING 2'!$A306,'BD action'!#REF!="Inspection"),'BD action'!#REF!,""))</f>
        <v>#REF!</v>
      </c>
      <c r="U306" s="21" t="e">
        <f>Info_etab_gerant[[#This Row],[Date du dernier contrôle]]+365</f>
        <v>#REF!</v>
      </c>
    </row>
    <row r="307" spans="1:21" x14ac:dyDescent="0.25">
      <c r="A307" t="s">
        <v>354</v>
      </c>
      <c r="D307" t="s">
        <v>1262</v>
      </c>
      <c r="E307" t="s">
        <v>1275</v>
      </c>
      <c r="F307" t="s">
        <v>948</v>
      </c>
      <c r="G307" s="2" t="s">
        <v>38</v>
      </c>
      <c r="H307" t="s">
        <v>1278</v>
      </c>
      <c r="L307" t="s">
        <v>646</v>
      </c>
      <c r="T307" s="21" t="e">
        <f t="array" ref="T307">MAX(IF(AND('BD action'!#REF!='SETTING 2'!$A307,'BD action'!#REF!="Inspection"),'BD action'!#REF!,""))</f>
        <v>#REF!</v>
      </c>
      <c r="U307" s="21" t="e">
        <f>Info_etab_gerant[[#This Row],[Date du dernier contrôle]]+365</f>
        <v>#REF!</v>
      </c>
    </row>
    <row r="308" spans="1:21" x14ac:dyDescent="0.25">
      <c r="A308" t="s">
        <v>355</v>
      </c>
      <c r="D308" t="s">
        <v>1263</v>
      </c>
      <c r="E308" t="s">
        <v>1275</v>
      </c>
      <c r="F308" t="s">
        <v>949</v>
      </c>
      <c r="G308" s="2" t="s">
        <v>38</v>
      </c>
      <c r="H308" t="s">
        <v>1278</v>
      </c>
      <c r="L308" t="s">
        <v>541</v>
      </c>
      <c r="T308" s="21" t="e">
        <f t="array" ref="T308">MAX(IF(AND('BD action'!#REF!='SETTING 2'!$A308,'BD action'!#REF!="Inspection"),'BD action'!#REF!,""))</f>
        <v>#REF!</v>
      </c>
      <c r="U308" s="21" t="e">
        <f>Info_etab_gerant[[#This Row],[Date du dernier contrôle]]+365</f>
        <v>#REF!</v>
      </c>
    </row>
    <row r="309" spans="1:21" x14ac:dyDescent="0.25">
      <c r="A309" t="s">
        <v>356</v>
      </c>
      <c r="D309" t="s">
        <v>1264</v>
      </c>
      <c r="E309" t="s">
        <v>1276</v>
      </c>
      <c r="F309" t="s">
        <v>950</v>
      </c>
      <c r="G309" s="2" t="s">
        <v>38</v>
      </c>
      <c r="H309" t="s">
        <v>1278</v>
      </c>
      <c r="L309" t="s">
        <v>647</v>
      </c>
      <c r="T309" s="21" t="e">
        <f t="array" ref="T309">MAX(IF(AND('BD action'!#REF!='SETTING 2'!$A309,'BD action'!#REF!="Inspection"),'BD action'!#REF!,""))</f>
        <v>#REF!</v>
      </c>
      <c r="U309" s="21" t="e">
        <f>Info_etab_gerant[[#This Row],[Date du dernier contrôle]]+365</f>
        <v>#REF!</v>
      </c>
    </row>
    <row r="310" spans="1:21" x14ac:dyDescent="0.25">
      <c r="A310" t="s">
        <v>357</v>
      </c>
      <c r="D310" t="s">
        <v>1265</v>
      </c>
      <c r="E310" t="s">
        <v>1275</v>
      </c>
      <c r="F310" t="s">
        <v>951</v>
      </c>
      <c r="G310" s="2" t="s">
        <v>38</v>
      </c>
      <c r="H310" t="s">
        <v>1278</v>
      </c>
      <c r="L310" t="s">
        <v>648</v>
      </c>
      <c r="T310" s="21" t="e">
        <f t="array" ref="T310">MAX(IF(AND('BD action'!#REF!='SETTING 2'!$A310,'BD action'!#REF!="Inspection"),'BD action'!#REF!,""))</f>
        <v>#REF!</v>
      </c>
      <c r="U310" s="21" t="e">
        <f>Info_etab_gerant[[#This Row],[Date du dernier contrôle]]+365</f>
        <v>#REF!</v>
      </c>
    </row>
    <row r="311" spans="1:21" x14ac:dyDescent="0.25">
      <c r="A311" t="s">
        <v>358</v>
      </c>
      <c r="D311" t="s">
        <v>1266</v>
      </c>
      <c r="E311" t="s">
        <v>1275</v>
      </c>
      <c r="F311" t="s">
        <v>952</v>
      </c>
      <c r="G311" s="2" t="s">
        <v>38</v>
      </c>
      <c r="H311" t="s">
        <v>1278</v>
      </c>
      <c r="L311" t="s">
        <v>649</v>
      </c>
      <c r="T311" s="21" t="e">
        <f t="array" ref="T311">MAX(IF(AND('BD action'!#REF!='SETTING 2'!$A311,'BD action'!#REF!="Inspection"),'BD action'!#REF!,""))</f>
        <v>#REF!</v>
      </c>
      <c r="U311" s="21" t="e">
        <f>Info_etab_gerant[[#This Row],[Date du dernier contrôle]]+365</f>
        <v>#REF!</v>
      </c>
    </row>
    <row r="312" spans="1:21" x14ac:dyDescent="0.25">
      <c r="A312" t="s">
        <v>359</v>
      </c>
      <c r="D312" t="s">
        <v>1267</v>
      </c>
      <c r="E312" t="s">
        <v>1275</v>
      </c>
      <c r="F312" t="s">
        <v>953</v>
      </c>
      <c r="G312" s="2" t="s">
        <v>38</v>
      </c>
      <c r="H312" t="s">
        <v>1278</v>
      </c>
      <c r="L312" t="s">
        <v>650</v>
      </c>
      <c r="T312" s="21" t="e">
        <f t="array" ref="T312">MAX(IF(AND('BD action'!#REF!='SETTING 2'!$A312,'BD action'!#REF!="Inspection"),'BD action'!#REF!,""))</f>
        <v>#REF!</v>
      </c>
      <c r="U312" s="21" t="e">
        <f>Info_etab_gerant[[#This Row],[Date du dernier contrôle]]+365</f>
        <v>#REF!</v>
      </c>
    </row>
    <row r="313" spans="1:21" x14ac:dyDescent="0.25">
      <c r="A313" t="s">
        <v>360</v>
      </c>
      <c r="D313" t="s">
        <v>1268</v>
      </c>
      <c r="E313" t="s">
        <v>1275</v>
      </c>
      <c r="F313" t="s">
        <v>954</v>
      </c>
      <c r="G313" s="2" t="s">
        <v>38</v>
      </c>
      <c r="H313" t="s">
        <v>1278</v>
      </c>
      <c r="L313" t="s">
        <v>651</v>
      </c>
      <c r="T313" s="21" t="e">
        <f t="array" ref="T313">MAX(IF(AND('BD action'!#REF!='SETTING 2'!$A313,'BD action'!#REF!="Inspection"),'BD action'!#REF!,""))</f>
        <v>#REF!</v>
      </c>
      <c r="U313" s="21" t="e">
        <f>Info_etab_gerant[[#This Row],[Date du dernier contrôle]]+365</f>
        <v>#REF!</v>
      </c>
    </row>
    <row r="314" spans="1:21" x14ac:dyDescent="0.25">
      <c r="A314" t="s">
        <v>361</v>
      </c>
      <c r="D314" t="s">
        <v>1269</v>
      </c>
      <c r="E314" t="s">
        <v>1275</v>
      </c>
      <c r="F314" t="s">
        <v>955</v>
      </c>
      <c r="G314" s="2" t="s">
        <v>38</v>
      </c>
      <c r="H314" t="s">
        <v>1278</v>
      </c>
      <c r="L314" t="s">
        <v>652</v>
      </c>
      <c r="T314" s="21" t="e">
        <f t="array" ref="T314">MAX(IF(AND('BD action'!#REF!='SETTING 2'!$A314,'BD action'!#REF!="Inspection"),'BD action'!#REF!,""))</f>
        <v>#REF!</v>
      </c>
      <c r="U314" s="21" t="e">
        <f>Info_etab_gerant[[#This Row],[Date du dernier contrôle]]+365</f>
        <v>#REF!</v>
      </c>
    </row>
    <row r="315" spans="1:21" x14ac:dyDescent="0.25">
      <c r="A315" t="s">
        <v>362</v>
      </c>
      <c r="D315" t="s">
        <v>1270</v>
      </c>
      <c r="E315" t="s">
        <v>1275</v>
      </c>
      <c r="F315" t="s">
        <v>956</v>
      </c>
      <c r="G315" s="2" t="s">
        <v>38</v>
      </c>
      <c r="H315" t="s">
        <v>1278</v>
      </c>
      <c r="L315" t="s">
        <v>653</v>
      </c>
      <c r="T315" s="21" t="e">
        <f t="array" ref="T315">MAX(IF(AND('BD action'!#REF!='SETTING 2'!$A315,'BD action'!#REF!="Inspection"),'BD action'!#REF!,""))</f>
        <v>#REF!</v>
      </c>
      <c r="U315" s="21" t="e">
        <f>Info_etab_gerant[[#This Row],[Date du dernier contrôle]]+365</f>
        <v>#REF!</v>
      </c>
    </row>
    <row r="316" spans="1:21" x14ac:dyDescent="0.25">
      <c r="A316" t="s">
        <v>363</v>
      </c>
      <c r="D316" t="s">
        <v>1271</v>
      </c>
      <c r="E316" t="s">
        <v>1275</v>
      </c>
      <c r="F316" t="s">
        <v>957</v>
      </c>
      <c r="G316" s="2" t="s">
        <v>38</v>
      </c>
      <c r="H316" t="s">
        <v>1278</v>
      </c>
      <c r="L316" t="s">
        <v>654</v>
      </c>
      <c r="T316" s="21" t="e">
        <f t="array" ref="T316">MAX(IF(AND('BD action'!#REF!='SETTING 2'!$A316,'BD action'!#REF!="Inspection"),'BD action'!#REF!,""))</f>
        <v>#REF!</v>
      </c>
      <c r="U316" s="21" t="e">
        <f>Info_etab_gerant[[#This Row],[Date du dernier contrôle]]+365</f>
        <v>#REF!</v>
      </c>
    </row>
    <row r="317" spans="1:21" x14ac:dyDescent="0.25">
      <c r="A317" t="s">
        <v>364</v>
      </c>
      <c r="D317" t="s">
        <v>1272</v>
      </c>
      <c r="E317" t="s">
        <v>1275</v>
      </c>
      <c r="F317" t="s">
        <v>958</v>
      </c>
      <c r="G317" s="2" t="s">
        <v>38</v>
      </c>
      <c r="H317" t="s">
        <v>1278</v>
      </c>
      <c r="L317" t="s">
        <v>655</v>
      </c>
      <c r="T317" s="21" t="e">
        <f t="array" ref="T317">MAX(IF(AND('BD action'!#REF!='SETTING 2'!$A317,'BD action'!#REF!="Inspection"),'BD action'!#REF!,""))</f>
        <v>#REF!</v>
      </c>
      <c r="U317" s="21" t="e">
        <f>Info_etab_gerant[[#This Row],[Date du dernier contrôle]]+365</f>
        <v>#REF!</v>
      </c>
    </row>
    <row r="318" spans="1:21" x14ac:dyDescent="0.25">
      <c r="A318" t="s">
        <v>365</v>
      </c>
      <c r="D318" t="s">
        <v>1273</v>
      </c>
      <c r="E318" t="s">
        <v>1275</v>
      </c>
      <c r="F318" t="s">
        <v>959</v>
      </c>
      <c r="G318" s="2" t="s">
        <v>38</v>
      </c>
      <c r="H318" t="s">
        <v>1278</v>
      </c>
      <c r="L318" t="s">
        <v>656</v>
      </c>
      <c r="T318" s="21" t="e">
        <f t="array" ref="T318">MAX(IF(AND('BD action'!#REF!='SETTING 2'!$A318,'BD action'!#REF!="Inspection"),'BD action'!#REF!,""))</f>
        <v>#REF!</v>
      </c>
      <c r="U318" s="21" t="e">
        <f>Info_etab_gerant[[#This Row],[Date du dernier contrôle]]+365</f>
        <v>#REF!</v>
      </c>
    </row>
    <row r="319" spans="1:21" x14ac:dyDescent="0.25">
      <c r="A319" t="s">
        <v>366</v>
      </c>
      <c r="D319" t="s">
        <v>1274</v>
      </c>
      <c r="E319" t="s">
        <v>1275</v>
      </c>
      <c r="F319" t="s">
        <v>960</v>
      </c>
      <c r="G319" s="2" t="s">
        <v>38</v>
      </c>
      <c r="H319" t="s">
        <v>1278</v>
      </c>
      <c r="L319" t="s">
        <v>657</v>
      </c>
      <c r="T319" s="21" t="e">
        <f t="array" ref="T319">MAX(IF(AND('BD action'!#REF!='SETTING 2'!$A319,'BD action'!#REF!="Inspection"),'BD action'!#REF!,""))</f>
        <v>#REF!</v>
      </c>
      <c r="U319" s="21" t="e">
        <f>Info_etab_gerant[[#This Row],[Date du dernier contrôle]]+365</f>
        <v>#REF!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1500"/>
  <sheetViews>
    <sheetView topLeftCell="AH1" zoomScaleNormal="100" workbookViewId="0">
      <selection activeCell="AH1" sqref="AH1:AS1"/>
    </sheetView>
  </sheetViews>
  <sheetFormatPr baseColWidth="10" defaultRowHeight="15" x14ac:dyDescent="0.25"/>
  <cols>
    <col min="1" max="1" width="32.85546875" customWidth="1"/>
    <col min="3" max="3" width="13.85546875" bestFit="1" customWidth="1"/>
    <col min="4" max="4" width="25.85546875" customWidth="1"/>
    <col min="5" max="5" width="21.42578125" customWidth="1"/>
    <col min="6" max="6" width="21.28515625" customWidth="1"/>
    <col min="7" max="7" width="23.42578125" customWidth="1"/>
    <col min="8" max="8" width="16.7109375" customWidth="1"/>
    <col min="9" max="9" width="20.85546875" customWidth="1"/>
    <col min="10" max="10" width="15.140625" bestFit="1" customWidth="1"/>
    <col min="11" max="11" width="14.85546875" customWidth="1"/>
    <col min="12" max="12" width="15.42578125" customWidth="1"/>
    <col min="15" max="15" width="17.42578125" customWidth="1"/>
    <col min="16" max="16" width="19.28515625" bestFit="1" customWidth="1"/>
    <col min="17" max="17" width="13.140625" customWidth="1"/>
    <col min="19" max="19" width="11.7109375" customWidth="1"/>
    <col min="20" max="20" width="18.85546875" customWidth="1"/>
    <col min="21" max="21" width="12.28515625" customWidth="1"/>
    <col min="26" max="26" width="18.85546875" customWidth="1"/>
    <col min="27" max="27" width="13.28515625" customWidth="1"/>
    <col min="28" max="28" width="13.5703125" customWidth="1"/>
    <col min="31" max="31" width="12.7109375" customWidth="1"/>
    <col min="34" max="38" width="19.5703125" customWidth="1"/>
    <col min="39" max="39" width="25.140625" customWidth="1"/>
    <col min="40" max="40" width="29.5703125" customWidth="1"/>
    <col min="41" max="41" width="20.7109375" customWidth="1"/>
    <col min="42" max="42" width="13.28515625" customWidth="1"/>
    <col min="43" max="43" width="20.42578125" customWidth="1"/>
    <col min="44" max="44" width="13.85546875" customWidth="1"/>
    <col min="45" max="45" width="24" customWidth="1"/>
  </cols>
  <sheetData>
    <row r="1" spans="1:45" x14ac:dyDescent="0.25">
      <c r="A1" s="55" t="s">
        <v>1337</v>
      </c>
      <c r="C1" s="37" t="s">
        <v>4</v>
      </c>
      <c r="D1" s="38" t="s">
        <v>51</v>
      </c>
      <c r="E1" s="39" t="s">
        <v>34</v>
      </c>
      <c r="F1" s="38" t="s">
        <v>35</v>
      </c>
      <c r="G1" s="38" t="s">
        <v>1313</v>
      </c>
      <c r="H1" s="39" t="s">
        <v>40</v>
      </c>
      <c r="I1" s="38" t="s">
        <v>41</v>
      </c>
      <c r="J1" s="38" t="s">
        <v>1335</v>
      </c>
      <c r="K1" s="37" t="s">
        <v>20</v>
      </c>
      <c r="L1" s="37" t="s">
        <v>1336</v>
      </c>
      <c r="M1" s="37" t="s">
        <v>0</v>
      </c>
      <c r="N1" s="37" t="s">
        <v>21</v>
      </c>
      <c r="O1" s="37" t="s">
        <v>5</v>
      </c>
      <c r="P1" s="37" t="s">
        <v>1337</v>
      </c>
      <c r="Q1" s="37" t="s">
        <v>10</v>
      </c>
      <c r="R1" s="37" t="s">
        <v>1</v>
      </c>
      <c r="S1" s="37" t="s">
        <v>52</v>
      </c>
      <c r="T1" s="37" t="s">
        <v>12</v>
      </c>
      <c r="U1" s="37" t="s">
        <v>13</v>
      </c>
      <c r="V1" s="37" t="s">
        <v>6</v>
      </c>
      <c r="W1" s="37" t="s">
        <v>7</v>
      </c>
      <c r="X1" s="37" t="s">
        <v>8</v>
      </c>
      <c r="Y1" s="38" t="s">
        <v>19</v>
      </c>
      <c r="Z1" s="38" t="s">
        <v>1280</v>
      </c>
      <c r="AA1" s="38" t="s">
        <v>1334</v>
      </c>
      <c r="AB1" s="38" t="s">
        <v>14</v>
      </c>
      <c r="AC1" s="38" t="s">
        <v>15</v>
      </c>
      <c r="AD1" s="38" t="s">
        <v>9</v>
      </c>
      <c r="AE1" s="38" t="s">
        <v>17</v>
      </c>
      <c r="AF1" s="38" t="s">
        <v>16</v>
      </c>
      <c r="AG1" s="38" t="s">
        <v>18</v>
      </c>
      <c r="AH1" s="38" t="s">
        <v>29</v>
      </c>
      <c r="AI1" s="38" t="s">
        <v>30</v>
      </c>
      <c r="AJ1" s="38" t="s">
        <v>31</v>
      </c>
      <c r="AK1" s="38" t="s">
        <v>32</v>
      </c>
      <c r="AL1" s="37" t="s">
        <v>22</v>
      </c>
      <c r="AM1" s="37" t="s">
        <v>23</v>
      </c>
      <c r="AN1" s="37" t="s">
        <v>24</v>
      </c>
      <c r="AO1" s="37" t="s">
        <v>25</v>
      </c>
      <c r="AP1" s="37" t="s">
        <v>28</v>
      </c>
      <c r="AQ1" s="37" t="s">
        <v>33</v>
      </c>
      <c r="AR1" s="37" t="s">
        <v>27</v>
      </c>
      <c r="AS1" s="37" t="s">
        <v>26</v>
      </c>
    </row>
    <row r="2" spans="1:45" x14ac:dyDescent="0.25">
      <c r="A2" s="58" t="s">
        <v>1339</v>
      </c>
      <c r="C2" s="43"/>
      <c r="D2" s="43"/>
      <c r="E2" s="44"/>
      <c r="F2" s="43"/>
      <c r="G2" s="43"/>
      <c r="H2" s="44"/>
      <c r="I2" s="43"/>
      <c r="J2" s="43"/>
      <c r="K2" s="43"/>
      <c r="L2" s="23"/>
      <c r="M2" s="43"/>
      <c r="N2" s="44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3"/>
      <c r="AI2" s="43"/>
      <c r="AJ2" s="43"/>
      <c r="AK2" s="43"/>
      <c r="AL2" s="43"/>
      <c r="AM2" s="43"/>
      <c r="AN2" s="43"/>
      <c r="AO2" s="43"/>
      <c r="AP2" s="43"/>
      <c r="AQ2" s="45"/>
      <c r="AR2" s="43"/>
      <c r="AS2" s="45"/>
    </row>
    <row r="3" spans="1:45" x14ac:dyDescent="0.25">
      <c r="C3" s="23"/>
      <c r="D3" s="23"/>
      <c r="E3" s="42"/>
      <c r="F3" s="23"/>
      <c r="G3" s="23"/>
      <c r="H3" s="42"/>
      <c r="I3" s="23"/>
      <c r="J3" s="23"/>
      <c r="K3" s="23"/>
      <c r="L3" s="23"/>
      <c r="M3" s="23"/>
      <c r="N3" s="42"/>
      <c r="O3" s="41"/>
      <c r="P3" s="3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23"/>
      <c r="AI3" s="23"/>
      <c r="AJ3" s="23"/>
      <c r="AK3" s="23"/>
      <c r="AL3" s="23"/>
      <c r="AM3" s="23"/>
      <c r="AN3" s="23"/>
      <c r="AO3" s="23"/>
      <c r="AP3" s="23"/>
      <c r="AQ3" s="41"/>
      <c r="AR3" s="23"/>
      <c r="AS3" s="41"/>
    </row>
    <row r="4" spans="1:45" x14ac:dyDescent="0.25">
      <c r="C4" s="12"/>
      <c r="D4" s="12"/>
      <c r="E4" s="40"/>
      <c r="F4" s="12"/>
      <c r="G4" s="12"/>
      <c r="H4" s="40"/>
      <c r="I4" s="12"/>
      <c r="J4" s="12"/>
      <c r="K4" s="12"/>
      <c r="L4" s="12"/>
      <c r="M4" s="12"/>
      <c r="N4" s="40"/>
      <c r="O4" s="41"/>
      <c r="P4" s="3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12"/>
      <c r="AI4" s="12"/>
      <c r="AJ4" s="12"/>
      <c r="AK4" s="12"/>
      <c r="AL4" s="12"/>
      <c r="AM4" s="12"/>
      <c r="AN4" s="12"/>
      <c r="AO4" s="12"/>
      <c r="AP4" s="12"/>
      <c r="AQ4" s="41"/>
      <c r="AR4" s="12"/>
      <c r="AS4" s="41"/>
    </row>
    <row r="5" spans="1:45" x14ac:dyDescent="0.25">
      <c r="C5" s="12"/>
      <c r="D5" s="12"/>
      <c r="E5" s="40"/>
      <c r="F5" s="12"/>
      <c r="G5" s="12"/>
      <c r="H5" s="40"/>
      <c r="I5" s="12"/>
      <c r="J5" s="12"/>
      <c r="K5" s="12"/>
      <c r="L5" s="12"/>
      <c r="M5" s="12"/>
      <c r="N5" s="40"/>
      <c r="O5" s="41"/>
      <c r="P5" s="3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12"/>
      <c r="AI5" s="12"/>
      <c r="AJ5" s="12"/>
      <c r="AK5" s="12"/>
      <c r="AL5" s="12"/>
      <c r="AM5" s="12"/>
      <c r="AN5" s="12"/>
      <c r="AO5" s="12"/>
      <c r="AP5" s="12"/>
      <c r="AQ5" s="41"/>
      <c r="AR5" s="12"/>
      <c r="AS5" s="41"/>
    </row>
    <row r="6" spans="1:45" x14ac:dyDescent="0.25">
      <c r="A6" s="54" t="s">
        <v>1338</v>
      </c>
      <c r="C6" s="12"/>
      <c r="D6" s="12"/>
      <c r="E6" s="40"/>
      <c r="F6" s="12"/>
      <c r="G6" s="12"/>
      <c r="H6" s="40"/>
      <c r="I6" s="12"/>
      <c r="J6" s="12"/>
      <c r="K6" s="12"/>
      <c r="L6" s="12"/>
      <c r="M6" s="12"/>
      <c r="N6" s="40"/>
      <c r="O6" s="41"/>
      <c r="P6" s="3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12"/>
      <c r="AI6" s="12"/>
      <c r="AJ6" s="12"/>
      <c r="AK6" s="12"/>
      <c r="AL6" s="12"/>
      <c r="AM6" s="12"/>
      <c r="AN6" s="12"/>
      <c r="AO6" s="12"/>
      <c r="AP6" s="12"/>
      <c r="AQ6" s="41"/>
      <c r="AR6" s="12"/>
      <c r="AS6" s="41"/>
    </row>
    <row r="7" spans="1:45" x14ac:dyDescent="0.25">
      <c r="A7" s="36">
        <f>COUNTA(C2:C1500)</f>
        <v>0</v>
      </c>
      <c r="C7" s="23"/>
      <c r="D7" s="23"/>
      <c r="E7" s="42"/>
      <c r="F7" s="23"/>
      <c r="G7" s="23"/>
      <c r="H7" s="42"/>
      <c r="I7" s="23"/>
      <c r="J7" s="23"/>
      <c r="K7" s="23"/>
      <c r="L7" s="23"/>
      <c r="M7" s="23"/>
      <c r="N7" s="42"/>
      <c r="O7" s="41"/>
      <c r="P7" s="3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23"/>
      <c r="AI7" s="23"/>
      <c r="AJ7" s="23"/>
      <c r="AK7" s="23"/>
      <c r="AL7" s="23"/>
      <c r="AM7" s="23"/>
      <c r="AN7" s="23"/>
      <c r="AO7" s="23"/>
      <c r="AP7" s="23"/>
      <c r="AQ7" s="41"/>
      <c r="AR7" s="23"/>
      <c r="AS7" s="41"/>
    </row>
    <row r="8" spans="1:45" x14ac:dyDescent="0.25">
      <c r="C8" s="12"/>
      <c r="D8" s="12"/>
      <c r="E8" s="40"/>
      <c r="F8" s="12"/>
      <c r="G8" s="12"/>
      <c r="H8" s="40"/>
      <c r="I8" s="12"/>
      <c r="J8" s="12"/>
      <c r="K8" s="12"/>
      <c r="L8" s="12"/>
      <c r="M8" s="12"/>
      <c r="N8" s="40"/>
      <c r="O8" s="41"/>
      <c r="P8" s="3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12"/>
      <c r="AI8" s="12"/>
      <c r="AJ8" s="12"/>
      <c r="AK8" s="12"/>
      <c r="AL8" s="12"/>
      <c r="AM8" s="12"/>
      <c r="AN8" s="12"/>
      <c r="AO8" s="12"/>
      <c r="AP8" s="12"/>
      <c r="AQ8" s="41"/>
      <c r="AR8" s="12"/>
      <c r="AS8" s="41"/>
    </row>
    <row r="9" spans="1:45" x14ac:dyDescent="0.25">
      <c r="C9" s="13"/>
      <c r="D9" s="13"/>
      <c r="E9" s="56"/>
      <c r="F9" s="13"/>
      <c r="G9" s="13"/>
      <c r="H9" s="56"/>
      <c r="I9" s="13"/>
      <c r="J9" s="13"/>
      <c r="K9" s="13"/>
      <c r="L9" s="13"/>
      <c r="M9" s="13"/>
      <c r="N9" s="13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13"/>
      <c r="AI9" s="13"/>
      <c r="AJ9" s="13"/>
      <c r="AK9" s="13"/>
      <c r="AL9" s="56"/>
      <c r="AM9" s="13"/>
      <c r="AN9" s="13"/>
      <c r="AO9" s="13"/>
      <c r="AP9" s="13"/>
      <c r="AQ9" s="30"/>
      <c r="AR9" s="13"/>
      <c r="AS9" s="30"/>
    </row>
    <row r="10" spans="1:45" x14ac:dyDescent="0.25">
      <c r="C10" s="13"/>
      <c r="D10" s="13"/>
      <c r="E10" s="56"/>
      <c r="F10" s="13"/>
      <c r="G10" s="13"/>
      <c r="H10" s="56"/>
      <c r="I10" s="13"/>
      <c r="J10" s="13"/>
      <c r="K10" s="13"/>
      <c r="L10" s="13"/>
      <c r="M10" s="13"/>
      <c r="N10" s="13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13"/>
      <c r="AI10" s="13"/>
      <c r="AJ10" s="13"/>
      <c r="AK10" s="13"/>
      <c r="AL10" s="13"/>
      <c r="AM10" s="13"/>
      <c r="AN10" s="13"/>
      <c r="AO10" s="13"/>
      <c r="AP10" s="13"/>
      <c r="AQ10" s="30"/>
      <c r="AR10" s="13"/>
      <c r="AS10" s="30"/>
    </row>
    <row r="11" spans="1:45" x14ac:dyDescent="0.25">
      <c r="C11" s="13"/>
      <c r="D11" s="13"/>
      <c r="E11" s="56"/>
      <c r="F11" s="13"/>
      <c r="G11" s="13"/>
      <c r="H11" s="56"/>
      <c r="I11" s="13"/>
      <c r="J11" s="13"/>
      <c r="K11" s="13"/>
      <c r="L11" s="13"/>
      <c r="M11" s="13"/>
      <c r="N11" s="13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13"/>
      <c r="AI11" s="13"/>
      <c r="AJ11" s="13"/>
      <c r="AK11" s="13"/>
      <c r="AL11" s="13"/>
      <c r="AM11" s="13"/>
      <c r="AN11" s="13"/>
      <c r="AO11" s="13"/>
      <c r="AP11" s="13"/>
      <c r="AQ11" s="30"/>
      <c r="AR11" s="13"/>
      <c r="AS11" s="30"/>
    </row>
    <row r="12" spans="1:45" x14ac:dyDescent="0.25">
      <c r="C12" s="13"/>
      <c r="D12" s="13"/>
      <c r="E12" s="56"/>
      <c r="F12" s="13"/>
      <c r="G12" s="13"/>
      <c r="H12" s="56"/>
      <c r="I12" s="13"/>
      <c r="J12" s="13"/>
      <c r="K12" s="13"/>
      <c r="L12" s="13"/>
      <c r="M12" s="13"/>
      <c r="N12" s="13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13"/>
      <c r="AI12" s="13"/>
      <c r="AJ12" s="13"/>
      <c r="AK12" s="13"/>
      <c r="AL12" s="13"/>
      <c r="AM12" s="13"/>
      <c r="AN12" s="13"/>
      <c r="AO12" s="13"/>
      <c r="AP12" s="13"/>
      <c r="AQ12" s="30"/>
      <c r="AR12" s="13"/>
      <c r="AS12" s="30"/>
    </row>
    <row r="13" spans="1:45" x14ac:dyDescent="0.25">
      <c r="C13" s="13"/>
      <c r="D13" s="13"/>
      <c r="E13" s="56"/>
      <c r="F13" s="13"/>
      <c r="G13" s="13"/>
      <c r="H13" s="56"/>
      <c r="I13" s="13"/>
      <c r="J13" s="13"/>
      <c r="K13" s="13"/>
      <c r="L13" s="13"/>
      <c r="M13" s="13"/>
      <c r="N13" s="13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13"/>
      <c r="AI13" s="13"/>
      <c r="AJ13" s="13"/>
      <c r="AK13" s="13"/>
      <c r="AL13" s="13"/>
      <c r="AM13" s="13"/>
      <c r="AN13" s="13"/>
      <c r="AO13" s="13"/>
      <c r="AP13" s="13"/>
      <c r="AQ13" s="30"/>
      <c r="AR13" s="13"/>
      <c r="AS13" s="30"/>
    </row>
    <row r="14" spans="1:45" x14ac:dyDescent="0.25">
      <c r="C14" s="13"/>
      <c r="D14" s="13"/>
      <c r="E14" s="56"/>
      <c r="F14" s="13"/>
      <c r="G14" s="13"/>
      <c r="H14" s="56"/>
      <c r="I14" s="13"/>
      <c r="J14" s="13"/>
      <c r="K14" s="13"/>
      <c r="L14" s="13"/>
      <c r="M14" s="13"/>
      <c r="N14" s="13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13"/>
      <c r="AI14" s="13"/>
      <c r="AJ14" s="13"/>
      <c r="AK14" s="13"/>
      <c r="AL14" s="13"/>
      <c r="AM14" s="13"/>
      <c r="AN14" s="13"/>
      <c r="AO14" s="13"/>
      <c r="AP14" s="13"/>
      <c r="AQ14" s="30"/>
      <c r="AR14" s="13"/>
      <c r="AS14" s="30"/>
    </row>
    <row r="15" spans="1:45" x14ac:dyDescent="0.25">
      <c r="C15" s="13"/>
      <c r="D15" s="13"/>
      <c r="E15" s="56"/>
      <c r="F15" s="13"/>
      <c r="G15" s="13"/>
      <c r="H15" s="56"/>
      <c r="I15" s="13"/>
      <c r="J15" s="13"/>
      <c r="K15" s="13"/>
      <c r="L15" s="13"/>
      <c r="M15" s="13"/>
      <c r="N15" s="13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13"/>
      <c r="AI15" s="13"/>
      <c r="AJ15" s="13"/>
      <c r="AK15" s="13"/>
      <c r="AL15" s="13"/>
      <c r="AM15" s="13"/>
      <c r="AN15" s="13"/>
      <c r="AO15" s="13"/>
      <c r="AP15" s="13"/>
      <c r="AQ15" s="30"/>
      <c r="AR15" s="13"/>
      <c r="AS15" s="30"/>
    </row>
    <row r="16" spans="1:45" x14ac:dyDescent="0.25">
      <c r="C16" s="13"/>
      <c r="D16" s="13"/>
      <c r="E16" s="56"/>
      <c r="F16" s="13"/>
      <c r="G16" s="13"/>
      <c r="H16" s="56"/>
      <c r="I16" s="13"/>
      <c r="J16" s="13"/>
      <c r="K16" s="13"/>
      <c r="L16" s="13"/>
      <c r="M16" s="13"/>
      <c r="N16" s="13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13"/>
      <c r="AI16" s="13"/>
      <c r="AJ16" s="13"/>
      <c r="AK16" s="13"/>
      <c r="AL16" s="13"/>
      <c r="AM16" s="13"/>
      <c r="AN16" s="13"/>
      <c r="AO16" s="13"/>
      <c r="AP16" s="13"/>
      <c r="AQ16" s="30"/>
      <c r="AR16" s="13"/>
      <c r="AS16" s="30"/>
    </row>
    <row r="17" spans="3:45" x14ac:dyDescent="0.25">
      <c r="C17" s="14"/>
      <c r="D17" s="14"/>
      <c r="E17" s="57"/>
      <c r="F17" s="14"/>
      <c r="G17" s="14"/>
      <c r="H17" s="57"/>
      <c r="I17" s="14"/>
      <c r="J17" s="14"/>
      <c r="K17" s="14"/>
      <c r="L17" s="14"/>
      <c r="M17" s="14"/>
      <c r="N17" s="14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14"/>
      <c r="AI17" s="14"/>
      <c r="AJ17" s="14"/>
      <c r="AK17" s="14"/>
      <c r="AL17" s="14"/>
      <c r="AM17" s="14"/>
      <c r="AN17" s="14"/>
      <c r="AO17" s="14"/>
      <c r="AP17" s="14"/>
      <c r="AQ17" s="30"/>
      <c r="AR17" s="14"/>
      <c r="AS17" s="30"/>
    </row>
    <row r="18" spans="3:45" x14ac:dyDescent="0.25">
      <c r="E18" s="21"/>
      <c r="H18" s="21"/>
      <c r="O18" s="30"/>
      <c r="P18" s="31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Q18" s="30"/>
      <c r="AS18" s="30"/>
    </row>
    <row r="19" spans="3:45" x14ac:dyDescent="0.25">
      <c r="E19" s="21"/>
      <c r="H19" s="21"/>
      <c r="O19" s="30"/>
      <c r="P19" s="31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Q19" s="30"/>
      <c r="AS19" s="30"/>
    </row>
    <row r="20" spans="3:45" x14ac:dyDescent="0.25">
      <c r="E20" s="21"/>
      <c r="H20" s="21"/>
      <c r="O20" s="30"/>
      <c r="P20" s="31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Q20" s="30"/>
      <c r="AS20" s="30"/>
    </row>
    <row r="21" spans="3:45" x14ac:dyDescent="0.25">
      <c r="E21" s="21"/>
      <c r="H21" s="21"/>
      <c r="O21" s="30"/>
      <c r="P21" s="31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Q21" s="30"/>
      <c r="AS21" s="30"/>
    </row>
    <row r="22" spans="3:45" x14ac:dyDescent="0.25">
      <c r="E22" s="21"/>
      <c r="H22" s="21"/>
      <c r="O22" s="30"/>
      <c r="P22" s="31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Q22" s="30"/>
      <c r="AS22" s="30"/>
    </row>
    <row r="23" spans="3:45" x14ac:dyDescent="0.25">
      <c r="E23" s="21"/>
      <c r="H23" s="21"/>
      <c r="O23" s="30"/>
      <c r="P23" s="31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Q23" s="30"/>
      <c r="AS23" s="30"/>
    </row>
    <row r="24" spans="3:45" x14ac:dyDescent="0.25">
      <c r="E24" s="21"/>
      <c r="H24" s="21"/>
      <c r="O24" s="30"/>
      <c r="P24" s="31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Q24" s="30"/>
      <c r="AS24" s="30"/>
    </row>
    <row r="25" spans="3:45" x14ac:dyDescent="0.25">
      <c r="E25" s="21"/>
      <c r="H25" s="21"/>
      <c r="O25" s="30"/>
      <c r="P25" s="31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Q25" s="30"/>
      <c r="AS25" s="30"/>
    </row>
    <row r="26" spans="3:45" x14ac:dyDescent="0.25">
      <c r="E26" s="21"/>
      <c r="H26" s="21"/>
      <c r="O26" s="30"/>
      <c r="P26" s="31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Q26" s="30"/>
      <c r="AS26" s="30"/>
    </row>
    <row r="27" spans="3:45" x14ac:dyDescent="0.25">
      <c r="E27" s="21"/>
      <c r="H27" s="21"/>
      <c r="O27" s="30"/>
      <c r="P27" s="31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Q27" s="30"/>
      <c r="AS27" s="30"/>
    </row>
    <row r="28" spans="3:45" x14ac:dyDescent="0.25">
      <c r="E28" s="21"/>
      <c r="H28" s="21"/>
      <c r="O28" s="30"/>
      <c r="P28" s="31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Q28" s="30"/>
      <c r="AS28" s="30"/>
    </row>
    <row r="29" spans="3:45" x14ac:dyDescent="0.25">
      <c r="E29" s="21"/>
      <c r="H29" s="21"/>
      <c r="O29" s="30"/>
      <c r="P29" s="31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Q29" s="30"/>
      <c r="AS29" s="30"/>
    </row>
    <row r="30" spans="3:45" x14ac:dyDescent="0.25">
      <c r="E30" s="21"/>
      <c r="H30" s="21"/>
      <c r="O30" s="30"/>
      <c r="P30" s="31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Q30" s="30"/>
      <c r="AS30" s="30"/>
    </row>
    <row r="31" spans="3:45" x14ac:dyDescent="0.25">
      <c r="E31" s="21"/>
      <c r="H31" s="21"/>
      <c r="O31" s="30"/>
      <c r="P31" s="31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Q31" s="30"/>
      <c r="AS31" s="30"/>
    </row>
    <row r="32" spans="3:45" x14ac:dyDescent="0.25">
      <c r="E32" s="21"/>
      <c r="H32" s="21"/>
      <c r="O32" s="30"/>
      <c r="P32" s="31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Q32" s="30"/>
      <c r="AS32" s="30"/>
    </row>
    <row r="33" spans="5:45" x14ac:dyDescent="0.25">
      <c r="E33" s="21"/>
      <c r="H33" s="21"/>
      <c r="O33" s="30"/>
      <c r="P33" s="31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Q33" s="30"/>
      <c r="AS33" s="30"/>
    </row>
    <row r="34" spans="5:45" x14ac:dyDescent="0.25">
      <c r="E34" s="21"/>
      <c r="H34" s="21"/>
      <c r="O34" s="30"/>
      <c r="P34" s="31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Q34" s="30"/>
      <c r="AS34" s="30"/>
    </row>
    <row r="35" spans="5:45" x14ac:dyDescent="0.25">
      <c r="E35" s="21"/>
      <c r="H35" s="21"/>
      <c r="O35" s="30"/>
      <c r="P35" s="31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Q35" s="30"/>
      <c r="AS35" s="30"/>
    </row>
    <row r="36" spans="5:45" x14ac:dyDescent="0.25">
      <c r="E36" s="21"/>
      <c r="H36" s="21"/>
      <c r="O36" s="30"/>
      <c r="P36" s="31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Q36" s="30"/>
      <c r="AS36" s="30"/>
    </row>
    <row r="37" spans="5:45" x14ac:dyDescent="0.25">
      <c r="E37" s="21"/>
      <c r="H37" s="21"/>
      <c r="O37" s="30"/>
      <c r="P37" s="31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Q37" s="30"/>
      <c r="AS37" s="30"/>
    </row>
    <row r="38" spans="5:45" x14ac:dyDescent="0.25">
      <c r="E38" s="21"/>
      <c r="H38" s="21"/>
      <c r="O38" s="30"/>
      <c r="P38" s="31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Q38" s="30"/>
      <c r="AS38" s="30"/>
    </row>
    <row r="39" spans="5:45" x14ac:dyDescent="0.25">
      <c r="E39" s="21"/>
      <c r="H39" s="21"/>
      <c r="O39" s="30"/>
      <c r="P39" s="31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Q39" s="30"/>
      <c r="AS39" s="30"/>
    </row>
    <row r="40" spans="5:45" x14ac:dyDescent="0.25">
      <c r="E40" s="21"/>
      <c r="H40" s="21"/>
      <c r="O40" s="30"/>
      <c r="P40" s="31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Q40" s="30"/>
      <c r="AS40" s="30"/>
    </row>
    <row r="41" spans="5:45" x14ac:dyDescent="0.25">
      <c r="E41" s="21"/>
      <c r="H41" s="21"/>
      <c r="O41" s="30"/>
      <c r="P41" s="31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Q41" s="30"/>
      <c r="AS41" s="30"/>
    </row>
    <row r="42" spans="5:45" x14ac:dyDescent="0.25">
      <c r="E42" s="21"/>
      <c r="H42" s="21"/>
      <c r="O42" s="30"/>
      <c r="P42" s="31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Q42" s="30"/>
      <c r="AS42" s="30"/>
    </row>
    <row r="43" spans="5:45" x14ac:dyDescent="0.25">
      <c r="E43" s="21"/>
      <c r="H43" s="21"/>
      <c r="O43" s="30"/>
      <c r="P43" s="31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Q43" s="30"/>
      <c r="AS43" s="30"/>
    </row>
    <row r="44" spans="5:45" x14ac:dyDescent="0.25">
      <c r="E44" s="21"/>
      <c r="H44" s="21"/>
      <c r="O44" s="30"/>
      <c r="P44" s="31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Q44" s="30"/>
      <c r="AS44" s="30"/>
    </row>
    <row r="45" spans="5:45" x14ac:dyDescent="0.25">
      <c r="E45" s="21"/>
      <c r="H45" s="21"/>
      <c r="O45" s="30"/>
      <c r="P45" s="31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Q45" s="30"/>
      <c r="AS45" s="30"/>
    </row>
    <row r="46" spans="5:45" x14ac:dyDescent="0.25">
      <c r="E46" s="21"/>
      <c r="H46" s="21"/>
      <c r="O46" s="30"/>
      <c r="P46" s="31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Q46" s="30"/>
      <c r="AS46" s="30"/>
    </row>
    <row r="47" spans="5:45" x14ac:dyDescent="0.25">
      <c r="E47" s="21"/>
      <c r="H47" s="21"/>
      <c r="O47" s="30"/>
      <c r="P47" s="31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Q47" s="30"/>
      <c r="AS47" s="30"/>
    </row>
    <row r="48" spans="5:45" x14ac:dyDescent="0.25">
      <c r="E48" s="21"/>
      <c r="H48" s="21"/>
      <c r="O48" s="30"/>
      <c r="P48" s="31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Q48" s="30"/>
      <c r="AS48" s="30"/>
    </row>
    <row r="49" spans="5:45" x14ac:dyDescent="0.25">
      <c r="E49" s="21"/>
      <c r="H49" s="21"/>
      <c r="O49" s="30"/>
      <c r="P49" s="31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Q49" s="30"/>
      <c r="AS49" s="30"/>
    </row>
    <row r="50" spans="5:45" x14ac:dyDescent="0.25">
      <c r="E50" s="21"/>
      <c r="H50" s="21"/>
      <c r="O50" s="30"/>
      <c r="P50" s="31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Q50" s="30"/>
      <c r="AS50" s="30"/>
    </row>
    <row r="51" spans="5:45" x14ac:dyDescent="0.25">
      <c r="E51" s="21"/>
      <c r="H51" s="21"/>
      <c r="O51" s="30"/>
      <c r="P51" s="31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Q51" s="30"/>
      <c r="AS51" s="30"/>
    </row>
    <row r="52" spans="5:45" x14ac:dyDescent="0.25">
      <c r="E52" s="21"/>
      <c r="H52" s="21"/>
      <c r="O52" s="30"/>
      <c r="P52" s="31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Q52" s="30"/>
      <c r="AS52" s="30"/>
    </row>
    <row r="53" spans="5:45" x14ac:dyDescent="0.25">
      <c r="E53" s="21"/>
      <c r="H53" s="21"/>
      <c r="O53" s="30"/>
      <c r="P53" s="31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Q53" s="30"/>
      <c r="AS53" s="30"/>
    </row>
    <row r="54" spans="5:45" x14ac:dyDescent="0.25">
      <c r="E54" s="21"/>
      <c r="H54" s="21"/>
      <c r="O54" s="30"/>
      <c r="P54" s="31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Q54" s="30"/>
      <c r="AS54" s="30"/>
    </row>
    <row r="55" spans="5:45" x14ac:dyDescent="0.25">
      <c r="E55" s="21"/>
      <c r="H55" s="21"/>
      <c r="O55" s="30"/>
      <c r="P55" s="31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Q55" s="30"/>
      <c r="AS55" s="30"/>
    </row>
    <row r="56" spans="5:45" x14ac:dyDescent="0.25">
      <c r="E56" s="21"/>
      <c r="H56" s="21"/>
      <c r="O56" s="30"/>
      <c r="P56" s="31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Q56" s="30"/>
      <c r="AS56" s="30"/>
    </row>
    <row r="57" spans="5:45" x14ac:dyDescent="0.25">
      <c r="E57" s="21"/>
      <c r="H57" s="21"/>
      <c r="O57" s="30"/>
      <c r="P57" s="31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Q57" s="30"/>
      <c r="AS57" s="30"/>
    </row>
    <row r="58" spans="5:45" x14ac:dyDescent="0.25">
      <c r="E58" s="21"/>
      <c r="H58" s="21"/>
      <c r="O58" s="30"/>
      <c r="P58" s="31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Q58" s="30"/>
      <c r="AS58" s="30"/>
    </row>
    <row r="59" spans="5:45" x14ac:dyDescent="0.25">
      <c r="E59" s="21"/>
      <c r="H59" s="21"/>
      <c r="O59" s="30"/>
      <c r="P59" s="31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Q59" s="30"/>
      <c r="AS59" s="30"/>
    </row>
    <row r="60" spans="5:45" x14ac:dyDescent="0.25">
      <c r="E60" s="21"/>
      <c r="H60" s="21"/>
      <c r="O60" s="30"/>
      <c r="P60" s="31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Q60" s="30"/>
      <c r="AS60" s="30"/>
    </row>
    <row r="61" spans="5:45" x14ac:dyDescent="0.25">
      <c r="E61" s="21"/>
      <c r="H61" s="21"/>
      <c r="O61" s="30"/>
      <c r="P61" s="31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Q61" s="30"/>
      <c r="AS61" s="30"/>
    </row>
    <row r="62" spans="5:45" x14ac:dyDescent="0.25">
      <c r="E62" s="21"/>
      <c r="H62" s="21"/>
      <c r="O62" s="30"/>
      <c r="P62" s="31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Q62" s="30"/>
      <c r="AS62" s="30"/>
    </row>
    <row r="63" spans="5:45" x14ac:dyDescent="0.25">
      <c r="E63" s="21"/>
      <c r="H63" s="21"/>
      <c r="O63" s="30"/>
      <c r="P63" s="31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Q63" s="30"/>
      <c r="AS63" s="30"/>
    </row>
    <row r="64" spans="5:45" x14ac:dyDescent="0.25">
      <c r="E64" s="21"/>
      <c r="H64" s="21"/>
      <c r="O64" s="30"/>
      <c r="P64" s="31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Q64" s="30"/>
      <c r="AS64" s="30"/>
    </row>
    <row r="65" spans="5:45" x14ac:dyDescent="0.25">
      <c r="E65" s="21"/>
      <c r="H65" s="21"/>
      <c r="O65" s="30"/>
      <c r="P65" s="31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Q65" s="30"/>
      <c r="AS65" s="30"/>
    </row>
    <row r="66" spans="5:45" x14ac:dyDescent="0.25">
      <c r="E66" s="21"/>
      <c r="H66" s="21"/>
      <c r="O66" s="30"/>
      <c r="P66" s="31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Q66" s="30"/>
      <c r="AS66" s="30"/>
    </row>
    <row r="67" spans="5:45" x14ac:dyDescent="0.25">
      <c r="E67" s="21"/>
      <c r="H67" s="21"/>
      <c r="O67" s="30"/>
      <c r="P67" s="31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Q67" s="30"/>
      <c r="AS67" s="30"/>
    </row>
    <row r="68" spans="5:45" x14ac:dyDescent="0.25">
      <c r="E68" s="21"/>
      <c r="H68" s="21"/>
      <c r="O68" s="30"/>
      <c r="P68" s="31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Q68" s="30"/>
      <c r="AS68" s="30"/>
    </row>
    <row r="69" spans="5:45" x14ac:dyDescent="0.25">
      <c r="E69" s="21"/>
      <c r="H69" s="21"/>
      <c r="O69" s="30"/>
      <c r="P69" s="31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Q69" s="30"/>
      <c r="AS69" s="30"/>
    </row>
    <row r="70" spans="5:45" x14ac:dyDescent="0.25">
      <c r="E70" s="21"/>
      <c r="H70" s="21"/>
      <c r="O70" s="30"/>
      <c r="P70" s="31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Q70" s="30"/>
      <c r="AS70" s="30"/>
    </row>
    <row r="71" spans="5:45" x14ac:dyDescent="0.25">
      <c r="E71" s="21"/>
      <c r="H71" s="21"/>
      <c r="O71" s="30"/>
      <c r="P71" s="31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Q71" s="30"/>
      <c r="AS71" s="30"/>
    </row>
    <row r="72" spans="5:45" x14ac:dyDescent="0.25">
      <c r="E72" s="21"/>
      <c r="H72" s="21"/>
      <c r="O72" s="30"/>
      <c r="P72" s="31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Q72" s="30"/>
      <c r="AS72" s="30"/>
    </row>
    <row r="73" spans="5:45" x14ac:dyDescent="0.25">
      <c r="E73" s="21"/>
      <c r="H73" s="21"/>
      <c r="O73" s="30"/>
      <c r="P73" s="31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Q73" s="30"/>
      <c r="AS73" s="30"/>
    </row>
    <row r="74" spans="5:45" x14ac:dyDescent="0.25">
      <c r="E74" s="21"/>
      <c r="H74" s="21"/>
      <c r="O74" s="30"/>
      <c r="P74" s="31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Q74" s="30"/>
      <c r="AS74" s="30"/>
    </row>
    <row r="75" spans="5:45" x14ac:dyDescent="0.25">
      <c r="E75" s="21"/>
      <c r="H75" s="21"/>
      <c r="O75" s="30"/>
      <c r="P75" s="31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Q75" s="30"/>
      <c r="AS75" s="30"/>
    </row>
    <row r="76" spans="5:45" x14ac:dyDescent="0.25">
      <c r="E76" s="21"/>
      <c r="H76" s="21"/>
      <c r="O76" s="30"/>
      <c r="P76" s="31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Q76" s="30"/>
      <c r="AS76" s="30"/>
    </row>
    <row r="77" spans="5:45" x14ac:dyDescent="0.25">
      <c r="E77" s="21"/>
      <c r="H77" s="21"/>
      <c r="O77" s="30"/>
      <c r="P77" s="31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Q77" s="30"/>
      <c r="AS77" s="30"/>
    </row>
    <row r="78" spans="5:45" x14ac:dyDescent="0.25">
      <c r="E78" s="21"/>
      <c r="H78" s="21"/>
      <c r="O78" s="30"/>
      <c r="P78" s="31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Q78" s="30"/>
      <c r="AS78" s="30"/>
    </row>
    <row r="79" spans="5:45" x14ac:dyDescent="0.25">
      <c r="E79" s="21"/>
      <c r="H79" s="21"/>
      <c r="O79" s="30"/>
      <c r="P79" s="31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Q79" s="30"/>
      <c r="AS79" s="30"/>
    </row>
    <row r="80" spans="5:45" x14ac:dyDescent="0.25">
      <c r="E80" s="21"/>
      <c r="H80" s="21"/>
      <c r="O80" s="30"/>
      <c r="P80" s="31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Q80" s="30"/>
      <c r="AS80" s="30"/>
    </row>
    <row r="81" spans="5:45" x14ac:dyDescent="0.25">
      <c r="E81" s="21"/>
      <c r="H81" s="21"/>
      <c r="O81" s="30"/>
      <c r="P81" s="31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Q81" s="30"/>
      <c r="AS81" s="30"/>
    </row>
    <row r="82" spans="5:45" x14ac:dyDescent="0.25">
      <c r="E82" s="21"/>
      <c r="H82" s="21"/>
      <c r="O82" s="30"/>
      <c r="P82" s="31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Q82" s="30"/>
      <c r="AS82" s="30"/>
    </row>
    <row r="83" spans="5:45" x14ac:dyDescent="0.25">
      <c r="E83" s="21"/>
      <c r="H83" s="21"/>
      <c r="O83" s="30"/>
      <c r="P83" s="31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Q83" s="30"/>
      <c r="AS83" s="30"/>
    </row>
    <row r="84" spans="5:45" x14ac:dyDescent="0.25">
      <c r="E84" s="21"/>
      <c r="H84" s="21"/>
      <c r="O84" s="30"/>
      <c r="P84" s="31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Q84" s="30"/>
      <c r="AS84" s="30"/>
    </row>
    <row r="85" spans="5:45" x14ac:dyDescent="0.25">
      <c r="E85" s="21"/>
      <c r="H85" s="21"/>
      <c r="O85" s="30"/>
      <c r="P85" s="31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Q85" s="30"/>
      <c r="AS85" s="30"/>
    </row>
    <row r="86" spans="5:45" x14ac:dyDescent="0.25">
      <c r="E86" s="21"/>
      <c r="H86" s="21"/>
      <c r="O86" s="30"/>
      <c r="P86" s="31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Q86" s="30"/>
      <c r="AS86" s="30"/>
    </row>
    <row r="87" spans="5:45" x14ac:dyDescent="0.25">
      <c r="E87" s="21"/>
      <c r="H87" s="21"/>
      <c r="O87" s="30"/>
      <c r="P87" s="31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Q87" s="30"/>
      <c r="AS87" s="30"/>
    </row>
    <row r="88" spans="5:45" x14ac:dyDescent="0.25">
      <c r="E88" s="21"/>
      <c r="H88" s="21"/>
      <c r="O88" s="30"/>
      <c r="P88" s="31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Q88" s="30"/>
      <c r="AS88" s="30"/>
    </row>
    <row r="89" spans="5:45" x14ac:dyDescent="0.25">
      <c r="E89" s="21"/>
      <c r="H89" s="21"/>
      <c r="O89" s="30"/>
      <c r="P89" s="31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Q89" s="30"/>
      <c r="AS89" s="30"/>
    </row>
    <row r="90" spans="5:45" x14ac:dyDescent="0.25">
      <c r="E90" s="21"/>
      <c r="H90" s="21"/>
      <c r="O90" s="30"/>
      <c r="P90" s="31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Q90" s="30"/>
      <c r="AS90" s="30"/>
    </row>
    <row r="91" spans="5:45" x14ac:dyDescent="0.25">
      <c r="E91" s="21"/>
      <c r="H91" s="21"/>
      <c r="O91" s="30"/>
      <c r="P91" s="31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Q91" s="30"/>
      <c r="AS91" s="30"/>
    </row>
    <row r="92" spans="5:45" x14ac:dyDescent="0.25">
      <c r="E92" s="21"/>
      <c r="H92" s="21"/>
      <c r="O92" s="30"/>
      <c r="P92" s="31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Q92" s="30"/>
      <c r="AS92" s="30"/>
    </row>
    <row r="93" spans="5:45" x14ac:dyDescent="0.25">
      <c r="E93" s="21"/>
      <c r="H93" s="21"/>
      <c r="O93" s="30"/>
      <c r="P93" s="31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Q93" s="30"/>
      <c r="AS93" s="30"/>
    </row>
    <row r="94" spans="5:45" x14ac:dyDescent="0.25">
      <c r="E94" s="21"/>
      <c r="H94" s="21"/>
      <c r="O94" s="30"/>
      <c r="P94" s="31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Q94" s="30"/>
      <c r="AS94" s="30"/>
    </row>
    <row r="95" spans="5:45" x14ac:dyDescent="0.25">
      <c r="E95" s="21"/>
      <c r="H95" s="21"/>
      <c r="O95" s="30"/>
      <c r="P95" s="31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Q95" s="30"/>
      <c r="AS95" s="30"/>
    </row>
    <row r="96" spans="5:45" x14ac:dyDescent="0.25">
      <c r="E96" s="21"/>
      <c r="H96" s="21"/>
      <c r="O96" s="30"/>
      <c r="P96" s="31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Q96" s="30"/>
      <c r="AS96" s="30"/>
    </row>
    <row r="97" spans="5:45" x14ac:dyDescent="0.25">
      <c r="E97" s="21"/>
      <c r="H97" s="21"/>
      <c r="O97" s="30"/>
      <c r="P97" s="31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Q97" s="30"/>
      <c r="AS97" s="30"/>
    </row>
    <row r="98" spans="5:45" x14ac:dyDescent="0.25">
      <c r="E98" s="21"/>
      <c r="H98" s="21"/>
      <c r="O98" s="30"/>
      <c r="P98" s="31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Q98" s="30"/>
      <c r="AS98" s="30"/>
    </row>
    <row r="99" spans="5:45" x14ac:dyDescent="0.25">
      <c r="E99" s="21"/>
      <c r="H99" s="21"/>
      <c r="O99" s="30"/>
      <c r="P99" s="31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Q99" s="30"/>
      <c r="AS99" s="30"/>
    </row>
    <row r="100" spans="5:45" x14ac:dyDescent="0.25">
      <c r="E100" s="21"/>
      <c r="H100" s="21"/>
      <c r="O100" s="30"/>
      <c r="P100" s="31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Q100" s="30"/>
      <c r="AS100" s="30"/>
    </row>
    <row r="101" spans="5:45" x14ac:dyDescent="0.25">
      <c r="E101" s="21"/>
      <c r="H101" s="21"/>
      <c r="O101" s="30"/>
      <c r="P101" s="31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Q101" s="30"/>
      <c r="AS101" s="30"/>
    </row>
    <row r="102" spans="5:45" x14ac:dyDescent="0.25">
      <c r="E102" s="21"/>
      <c r="H102" s="21"/>
      <c r="O102" s="30"/>
      <c r="P102" s="31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Q102" s="30"/>
      <c r="AS102" s="30"/>
    </row>
    <row r="103" spans="5:45" x14ac:dyDescent="0.25">
      <c r="E103" s="21"/>
      <c r="H103" s="21"/>
      <c r="O103" s="30"/>
      <c r="P103" s="31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Q103" s="30"/>
      <c r="AS103" s="30"/>
    </row>
    <row r="104" spans="5:45" x14ac:dyDescent="0.25">
      <c r="E104" s="21"/>
      <c r="H104" s="21"/>
      <c r="O104" s="30"/>
      <c r="P104" s="31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Q104" s="30"/>
      <c r="AS104" s="30"/>
    </row>
    <row r="105" spans="5:45" x14ac:dyDescent="0.25">
      <c r="E105" s="21"/>
      <c r="H105" s="21"/>
      <c r="O105" s="30"/>
      <c r="P105" s="31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Q105" s="30"/>
      <c r="AS105" s="30"/>
    </row>
    <row r="106" spans="5:45" x14ac:dyDescent="0.25">
      <c r="E106" s="21"/>
      <c r="H106" s="21"/>
      <c r="O106" s="30"/>
      <c r="P106" s="31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Q106" s="30"/>
      <c r="AS106" s="30"/>
    </row>
    <row r="107" spans="5:45" x14ac:dyDescent="0.25">
      <c r="E107" s="21"/>
      <c r="H107" s="21"/>
      <c r="O107" s="30"/>
      <c r="P107" s="31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Q107" s="30"/>
      <c r="AS107" s="30"/>
    </row>
    <row r="108" spans="5:45" x14ac:dyDescent="0.25">
      <c r="E108" s="21"/>
      <c r="H108" s="21"/>
      <c r="O108" s="30"/>
      <c r="P108" s="31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Q108" s="30"/>
      <c r="AS108" s="30"/>
    </row>
    <row r="109" spans="5:45" x14ac:dyDescent="0.25">
      <c r="E109" s="21"/>
      <c r="H109" s="21"/>
      <c r="O109" s="30"/>
      <c r="P109" s="31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Q109" s="30"/>
      <c r="AS109" s="30"/>
    </row>
    <row r="110" spans="5:45" x14ac:dyDescent="0.25">
      <c r="E110" s="21"/>
      <c r="H110" s="21"/>
      <c r="O110" s="30"/>
      <c r="P110" s="31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Q110" s="30"/>
      <c r="AS110" s="30"/>
    </row>
    <row r="111" spans="5:45" x14ac:dyDescent="0.25">
      <c r="E111" s="21"/>
      <c r="H111" s="21"/>
      <c r="O111" s="30"/>
      <c r="P111" s="31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Q111" s="30"/>
      <c r="AS111" s="30"/>
    </row>
    <row r="112" spans="5:45" x14ac:dyDescent="0.25">
      <c r="E112" s="21"/>
      <c r="H112" s="21"/>
      <c r="O112" s="30"/>
      <c r="P112" s="31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Q112" s="30"/>
      <c r="AS112" s="30"/>
    </row>
    <row r="113" spans="5:45" x14ac:dyDescent="0.25">
      <c r="E113" s="21"/>
      <c r="H113" s="21"/>
      <c r="O113" s="30"/>
      <c r="P113" s="31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Q113" s="30"/>
      <c r="AS113" s="30"/>
    </row>
    <row r="114" spans="5:45" x14ac:dyDescent="0.25">
      <c r="E114" s="21"/>
      <c r="H114" s="21"/>
      <c r="O114" s="30"/>
      <c r="P114" s="31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Q114" s="30"/>
      <c r="AS114" s="30"/>
    </row>
    <row r="115" spans="5:45" x14ac:dyDescent="0.25">
      <c r="E115" s="21"/>
      <c r="H115" s="21"/>
      <c r="O115" s="30"/>
      <c r="P115" s="31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Q115" s="30"/>
      <c r="AS115" s="30"/>
    </row>
    <row r="116" spans="5:45" x14ac:dyDescent="0.25">
      <c r="E116" s="21"/>
      <c r="H116" s="21"/>
      <c r="O116" s="30"/>
      <c r="P116" s="31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Q116" s="30"/>
      <c r="AS116" s="30"/>
    </row>
    <row r="117" spans="5:45" x14ac:dyDescent="0.25">
      <c r="E117" s="21"/>
      <c r="H117" s="21"/>
      <c r="O117" s="30"/>
      <c r="P117" s="31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Q117" s="30"/>
      <c r="AS117" s="30"/>
    </row>
    <row r="118" spans="5:45" x14ac:dyDescent="0.25">
      <c r="E118" s="21"/>
      <c r="H118" s="21"/>
      <c r="O118" s="30"/>
      <c r="P118" s="31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Q118" s="30"/>
      <c r="AS118" s="30"/>
    </row>
    <row r="119" spans="5:45" x14ac:dyDescent="0.25">
      <c r="E119" s="21"/>
      <c r="H119" s="21"/>
      <c r="O119" s="30"/>
      <c r="P119" s="31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Q119" s="30"/>
      <c r="AS119" s="30"/>
    </row>
    <row r="120" spans="5:45" x14ac:dyDescent="0.25">
      <c r="E120" s="21"/>
      <c r="H120" s="21"/>
      <c r="O120" s="30"/>
      <c r="P120" s="31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Q120" s="30"/>
      <c r="AS120" s="30"/>
    </row>
    <row r="121" spans="5:45" x14ac:dyDescent="0.25">
      <c r="E121" s="21"/>
      <c r="H121" s="21"/>
      <c r="O121" s="30"/>
      <c r="P121" s="31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Q121" s="30"/>
      <c r="AS121" s="30"/>
    </row>
    <row r="122" spans="5:45" x14ac:dyDescent="0.25">
      <c r="E122" s="21"/>
      <c r="H122" s="21"/>
      <c r="O122" s="30"/>
      <c r="P122" s="31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Q122" s="30"/>
      <c r="AS122" s="30"/>
    </row>
    <row r="123" spans="5:45" x14ac:dyDescent="0.25">
      <c r="E123" s="21"/>
      <c r="H123" s="21"/>
      <c r="O123" s="30"/>
      <c r="P123" s="31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Q123" s="30"/>
      <c r="AS123" s="30"/>
    </row>
    <row r="124" spans="5:45" x14ac:dyDescent="0.25">
      <c r="E124" s="21"/>
      <c r="H124" s="21"/>
      <c r="O124" s="30"/>
      <c r="P124" s="31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Q124" s="30"/>
      <c r="AS124" s="30"/>
    </row>
    <row r="125" spans="5:45" x14ac:dyDescent="0.25">
      <c r="E125" s="21"/>
      <c r="H125" s="21"/>
      <c r="O125" s="30"/>
      <c r="P125" s="31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Q125" s="30"/>
      <c r="AS125" s="30"/>
    </row>
    <row r="126" spans="5:45" x14ac:dyDescent="0.25">
      <c r="E126" s="21"/>
      <c r="H126" s="21"/>
      <c r="O126" s="30"/>
      <c r="P126" s="31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Q126" s="30"/>
      <c r="AS126" s="30"/>
    </row>
    <row r="127" spans="5:45" x14ac:dyDescent="0.25">
      <c r="E127" s="21"/>
      <c r="H127" s="21"/>
      <c r="O127" s="30"/>
      <c r="P127" s="31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Q127" s="30"/>
      <c r="AS127" s="30"/>
    </row>
    <row r="128" spans="5:45" x14ac:dyDescent="0.25">
      <c r="E128" s="21"/>
      <c r="H128" s="21"/>
      <c r="O128" s="30"/>
      <c r="P128" s="31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Q128" s="30"/>
      <c r="AS128" s="30"/>
    </row>
    <row r="129" spans="5:45" x14ac:dyDescent="0.25">
      <c r="E129" s="21"/>
      <c r="H129" s="21"/>
      <c r="O129" s="30"/>
      <c r="P129" s="31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Q129" s="30"/>
      <c r="AS129" s="30"/>
    </row>
    <row r="130" spans="5:45" x14ac:dyDescent="0.25">
      <c r="E130" s="21"/>
      <c r="H130" s="21"/>
      <c r="O130" s="30"/>
      <c r="P130" s="31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Q130" s="30"/>
      <c r="AS130" s="30"/>
    </row>
    <row r="131" spans="5:45" x14ac:dyDescent="0.25">
      <c r="E131" s="21"/>
      <c r="H131" s="21"/>
      <c r="O131" s="30"/>
      <c r="P131" s="31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Q131" s="30"/>
      <c r="AS131" s="30"/>
    </row>
    <row r="132" spans="5:45" x14ac:dyDescent="0.25">
      <c r="E132" s="21"/>
      <c r="H132" s="21"/>
      <c r="O132" s="30"/>
      <c r="P132" s="31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Q132" s="30"/>
      <c r="AS132" s="30"/>
    </row>
    <row r="133" spans="5:45" x14ac:dyDescent="0.25">
      <c r="E133" s="21"/>
      <c r="H133" s="21"/>
      <c r="O133" s="30"/>
      <c r="P133" s="31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Q133" s="30"/>
      <c r="AS133" s="30"/>
    </row>
    <row r="134" spans="5:45" x14ac:dyDescent="0.25">
      <c r="E134" s="21"/>
      <c r="H134" s="21"/>
      <c r="O134" s="30"/>
      <c r="P134" s="31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Q134" s="30"/>
      <c r="AS134" s="30"/>
    </row>
    <row r="135" spans="5:45" x14ac:dyDescent="0.25">
      <c r="E135" s="21"/>
      <c r="H135" s="21"/>
      <c r="O135" s="30"/>
      <c r="P135" s="31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Q135" s="30"/>
      <c r="AS135" s="30"/>
    </row>
    <row r="136" spans="5:45" x14ac:dyDescent="0.25">
      <c r="E136" s="21"/>
      <c r="H136" s="21"/>
      <c r="O136" s="30"/>
      <c r="P136" s="31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Q136" s="30"/>
      <c r="AS136" s="30"/>
    </row>
    <row r="137" spans="5:45" x14ac:dyDescent="0.25">
      <c r="E137" s="21"/>
      <c r="H137" s="21"/>
      <c r="O137" s="30"/>
      <c r="P137" s="31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Q137" s="30"/>
      <c r="AS137" s="30"/>
    </row>
    <row r="138" spans="5:45" x14ac:dyDescent="0.25">
      <c r="E138" s="21"/>
      <c r="H138" s="21"/>
      <c r="O138" s="30"/>
      <c r="P138" s="31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Q138" s="30"/>
      <c r="AS138" s="30"/>
    </row>
    <row r="139" spans="5:45" x14ac:dyDescent="0.25">
      <c r="E139" s="21"/>
      <c r="H139" s="21"/>
      <c r="O139" s="30"/>
      <c r="P139" s="31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Q139" s="30"/>
      <c r="AS139" s="30"/>
    </row>
    <row r="140" spans="5:45" x14ac:dyDescent="0.25">
      <c r="E140" s="21"/>
      <c r="H140" s="21"/>
      <c r="O140" s="30"/>
      <c r="P140" s="31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Q140" s="30"/>
      <c r="AS140" s="30"/>
    </row>
    <row r="141" spans="5:45" x14ac:dyDescent="0.25">
      <c r="E141" s="21"/>
      <c r="H141" s="21"/>
      <c r="O141" s="30"/>
      <c r="P141" s="31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Q141" s="30"/>
      <c r="AS141" s="30"/>
    </row>
    <row r="142" spans="5:45" x14ac:dyDescent="0.25">
      <c r="E142" s="21"/>
      <c r="H142" s="21"/>
      <c r="O142" s="30"/>
      <c r="P142" s="31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Q142" s="30"/>
      <c r="AS142" s="30"/>
    </row>
    <row r="143" spans="5:45" x14ac:dyDescent="0.25">
      <c r="E143" s="21"/>
      <c r="H143" s="21"/>
      <c r="O143" s="30"/>
      <c r="P143" s="31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Q143" s="30"/>
      <c r="AS143" s="30"/>
    </row>
    <row r="144" spans="5:45" x14ac:dyDescent="0.25">
      <c r="E144" s="21"/>
      <c r="H144" s="21"/>
      <c r="O144" s="30"/>
      <c r="P144" s="31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Q144" s="30"/>
      <c r="AS144" s="30"/>
    </row>
    <row r="145" spans="5:45" x14ac:dyDescent="0.25">
      <c r="E145" s="21"/>
      <c r="H145" s="21"/>
      <c r="O145" s="30"/>
      <c r="P145" s="31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Q145" s="30"/>
      <c r="AS145" s="30"/>
    </row>
    <row r="146" spans="5:45" x14ac:dyDescent="0.25">
      <c r="E146" s="21"/>
      <c r="H146" s="21"/>
      <c r="O146" s="30"/>
      <c r="P146" s="31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Q146" s="30"/>
      <c r="AS146" s="30"/>
    </row>
    <row r="147" spans="5:45" x14ac:dyDescent="0.25">
      <c r="E147" s="21"/>
      <c r="H147" s="21"/>
      <c r="O147" s="30"/>
      <c r="P147" s="31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Q147" s="30"/>
      <c r="AS147" s="30"/>
    </row>
    <row r="148" spans="5:45" x14ac:dyDescent="0.25">
      <c r="E148" s="21"/>
      <c r="H148" s="21"/>
      <c r="O148" s="30"/>
      <c r="P148" s="31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Q148" s="30"/>
      <c r="AS148" s="30"/>
    </row>
    <row r="149" spans="5:45" x14ac:dyDescent="0.25">
      <c r="E149" s="21"/>
      <c r="H149" s="21"/>
      <c r="O149" s="30"/>
      <c r="P149" s="31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Q149" s="30"/>
      <c r="AS149" s="30"/>
    </row>
    <row r="150" spans="5:45" x14ac:dyDescent="0.25">
      <c r="E150" s="21"/>
      <c r="H150" s="21"/>
      <c r="O150" s="30"/>
      <c r="P150" s="31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Q150" s="30"/>
      <c r="AS150" s="30"/>
    </row>
    <row r="151" spans="5:45" x14ac:dyDescent="0.25">
      <c r="E151" s="21"/>
      <c r="H151" s="21"/>
      <c r="O151" s="30"/>
      <c r="P151" s="31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Q151" s="30"/>
      <c r="AS151" s="30"/>
    </row>
    <row r="152" spans="5:45" x14ac:dyDescent="0.25">
      <c r="E152" s="21"/>
      <c r="H152" s="21"/>
      <c r="O152" s="30"/>
      <c r="P152" s="31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Q152" s="30"/>
      <c r="AS152" s="30"/>
    </row>
    <row r="153" spans="5:45" x14ac:dyDescent="0.25">
      <c r="E153" s="21"/>
      <c r="H153" s="21"/>
      <c r="O153" s="30"/>
      <c r="P153" s="31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Q153" s="30"/>
      <c r="AS153" s="30"/>
    </row>
    <row r="154" spans="5:45" x14ac:dyDescent="0.25">
      <c r="E154" s="21"/>
      <c r="H154" s="21"/>
      <c r="O154" s="30"/>
      <c r="P154" s="31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Q154" s="30"/>
      <c r="AS154" s="30"/>
    </row>
    <row r="155" spans="5:45" x14ac:dyDescent="0.25">
      <c r="E155" s="21"/>
      <c r="H155" s="21"/>
      <c r="O155" s="30"/>
      <c r="P155" s="31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Q155" s="30"/>
      <c r="AS155" s="30"/>
    </row>
    <row r="156" spans="5:45" x14ac:dyDescent="0.25">
      <c r="E156" s="21"/>
      <c r="H156" s="21"/>
      <c r="O156" s="30"/>
      <c r="P156" s="31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Q156" s="30"/>
      <c r="AS156" s="30"/>
    </row>
    <row r="157" spans="5:45" x14ac:dyDescent="0.25">
      <c r="E157" s="21"/>
      <c r="H157" s="21"/>
      <c r="O157" s="30"/>
      <c r="P157" s="31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Q157" s="30"/>
      <c r="AS157" s="30"/>
    </row>
    <row r="158" spans="5:45" x14ac:dyDescent="0.25">
      <c r="E158" s="21"/>
      <c r="H158" s="21"/>
      <c r="O158" s="30"/>
      <c r="P158" s="31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Q158" s="30"/>
      <c r="AS158" s="30"/>
    </row>
    <row r="159" spans="5:45" x14ac:dyDescent="0.25">
      <c r="E159" s="21"/>
      <c r="H159" s="21"/>
      <c r="O159" s="30"/>
      <c r="P159" s="31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Q159" s="30"/>
      <c r="AS159" s="30"/>
    </row>
    <row r="160" spans="5:45" x14ac:dyDescent="0.25">
      <c r="E160" s="21"/>
      <c r="H160" s="21"/>
      <c r="O160" s="30"/>
      <c r="P160" s="31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Q160" s="30"/>
      <c r="AS160" s="30"/>
    </row>
    <row r="161" spans="5:45" x14ac:dyDescent="0.25">
      <c r="E161" s="21"/>
      <c r="H161" s="21"/>
      <c r="O161" s="30"/>
      <c r="P161" s="31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Q161" s="30"/>
      <c r="AS161" s="30"/>
    </row>
    <row r="162" spans="5:45" x14ac:dyDescent="0.25">
      <c r="E162" s="21"/>
      <c r="H162" s="21"/>
      <c r="O162" s="30"/>
      <c r="P162" s="31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Q162" s="30"/>
      <c r="AS162" s="30"/>
    </row>
    <row r="163" spans="5:45" x14ac:dyDescent="0.25">
      <c r="E163" s="21"/>
      <c r="H163" s="21"/>
      <c r="O163" s="30"/>
      <c r="P163" s="31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Q163" s="30"/>
      <c r="AS163" s="30"/>
    </row>
    <row r="164" spans="5:45" x14ac:dyDescent="0.25">
      <c r="E164" s="21"/>
      <c r="H164" s="21"/>
      <c r="O164" s="30"/>
      <c r="P164" s="31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Q164" s="30"/>
      <c r="AS164" s="30"/>
    </row>
    <row r="165" spans="5:45" x14ac:dyDescent="0.25">
      <c r="E165" s="21"/>
      <c r="H165" s="21"/>
      <c r="O165" s="30"/>
      <c r="P165" s="31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Q165" s="30"/>
      <c r="AS165" s="30"/>
    </row>
    <row r="166" spans="5:45" x14ac:dyDescent="0.25">
      <c r="E166" s="21"/>
      <c r="H166" s="21"/>
      <c r="O166" s="30"/>
      <c r="P166" s="31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Q166" s="30"/>
      <c r="AS166" s="30"/>
    </row>
    <row r="167" spans="5:45" x14ac:dyDescent="0.25">
      <c r="E167" s="21"/>
      <c r="H167" s="21"/>
      <c r="O167" s="30"/>
      <c r="P167" s="31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Q167" s="30"/>
      <c r="AS167" s="30"/>
    </row>
    <row r="168" spans="5:45" x14ac:dyDescent="0.25">
      <c r="E168" s="21"/>
      <c r="H168" s="21"/>
      <c r="O168" s="30"/>
      <c r="P168" s="31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Q168" s="30"/>
      <c r="AS168" s="30"/>
    </row>
    <row r="169" spans="5:45" x14ac:dyDescent="0.25">
      <c r="E169" s="21"/>
      <c r="H169" s="21"/>
      <c r="O169" s="30"/>
      <c r="P169" s="31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Q169" s="30"/>
      <c r="AS169" s="30"/>
    </row>
    <row r="170" spans="5:45" x14ac:dyDescent="0.25">
      <c r="E170" s="21"/>
      <c r="H170" s="21"/>
      <c r="O170" s="30"/>
      <c r="P170" s="31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Q170" s="30"/>
      <c r="AS170" s="30"/>
    </row>
    <row r="171" spans="5:45" x14ac:dyDescent="0.25">
      <c r="E171" s="21"/>
      <c r="H171" s="21"/>
      <c r="O171" s="30"/>
      <c r="P171" s="31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Q171" s="30"/>
      <c r="AS171" s="30"/>
    </row>
    <row r="172" spans="5:45" x14ac:dyDescent="0.25">
      <c r="E172" s="21"/>
      <c r="H172" s="21"/>
      <c r="O172" s="30"/>
      <c r="P172" s="31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Q172" s="30"/>
      <c r="AS172" s="30"/>
    </row>
    <row r="173" spans="5:45" x14ac:dyDescent="0.25">
      <c r="E173" s="21"/>
      <c r="H173" s="21"/>
      <c r="O173" s="30"/>
      <c r="P173" s="31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Q173" s="30"/>
      <c r="AS173" s="30"/>
    </row>
    <row r="174" spans="5:45" x14ac:dyDescent="0.25">
      <c r="E174" s="21"/>
      <c r="H174" s="21"/>
      <c r="O174" s="30"/>
      <c r="P174" s="31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Q174" s="30"/>
      <c r="AS174" s="30"/>
    </row>
    <row r="175" spans="5:45" x14ac:dyDescent="0.25">
      <c r="E175" s="21"/>
      <c r="H175" s="21"/>
      <c r="O175" s="30"/>
      <c r="P175" s="31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Q175" s="30"/>
      <c r="AS175" s="30"/>
    </row>
    <row r="176" spans="5:45" x14ac:dyDescent="0.25">
      <c r="E176" s="21"/>
      <c r="H176" s="21"/>
      <c r="O176" s="30"/>
      <c r="P176" s="31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Q176" s="30"/>
      <c r="AS176" s="30"/>
    </row>
    <row r="177" spans="5:45" x14ac:dyDescent="0.25">
      <c r="E177" s="21"/>
      <c r="H177" s="21"/>
      <c r="O177" s="30"/>
      <c r="P177" s="31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Q177" s="30"/>
      <c r="AS177" s="30"/>
    </row>
    <row r="178" spans="5:45" x14ac:dyDescent="0.25">
      <c r="E178" s="21"/>
      <c r="H178" s="21"/>
      <c r="O178" s="30"/>
      <c r="P178" s="31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Q178" s="30"/>
      <c r="AS178" s="30"/>
    </row>
    <row r="179" spans="5:45" x14ac:dyDescent="0.25">
      <c r="E179" s="21"/>
      <c r="H179" s="21"/>
      <c r="O179" s="30"/>
      <c r="P179" s="31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Q179" s="30"/>
      <c r="AS179" s="30"/>
    </row>
    <row r="180" spans="5:45" x14ac:dyDescent="0.25">
      <c r="E180" s="21"/>
      <c r="H180" s="21"/>
      <c r="O180" s="30"/>
      <c r="P180" s="31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Q180" s="30"/>
      <c r="AS180" s="30"/>
    </row>
    <row r="181" spans="5:45" x14ac:dyDescent="0.25">
      <c r="E181" s="21"/>
      <c r="H181" s="21"/>
      <c r="O181" s="30"/>
      <c r="P181" s="31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Q181" s="30"/>
      <c r="AS181" s="30"/>
    </row>
    <row r="182" spans="5:45" x14ac:dyDescent="0.25">
      <c r="E182" s="21"/>
      <c r="H182" s="21"/>
      <c r="O182" s="30"/>
      <c r="P182" s="31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Q182" s="30"/>
      <c r="AS182" s="30"/>
    </row>
    <row r="183" spans="5:45" x14ac:dyDescent="0.25">
      <c r="E183" s="21"/>
      <c r="H183" s="21"/>
      <c r="O183" s="30"/>
      <c r="P183" s="31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Q183" s="30"/>
      <c r="AS183" s="30"/>
    </row>
    <row r="184" spans="5:45" x14ac:dyDescent="0.25">
      <c r="E184" s="21"/>
      <c r="H184" s="21"/>
      <c r="O184" s="30"/>
      <c r="P184" s="31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Q184" s="30"/>
      <c r="AS184" s="30"/>
    </row>
    <row r="185" spans="5:45" x14ac:dyDescent="0.25">
      <c r="E185" s="21"/>
      <c r="H185" s="21"/>
      <c r="O185" s="30"/>
      <c r="P185" s="31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Q185" s="30"/>
      <c r="AS185" s="30"/>
    </row>
    <row r="186" spans="5:45" x14ac:dyDescent="0.25">
      <c r="E186" s="21"/>
      <c r="H186" s="21"/>
      <c r="O186" s="30"/>
      <c r="P186" s="31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Q186" s="30"/>
      <c r="AS186" s="30"/>
    </row>
    <row r="187" spans="5:45" x14ac:dyDescent="0.25">
      <c r="E187" s="21"/>
      <c r="H187" s="21"/>
      <c r="O187" s="30"/>
      <c r="P187" s="31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Q187" s="30"/>
      <c r="AS187" s="30"/>
    </row>
    <row r="188" spans="5:45" x14ac:dyDescent="0.25">
      <c r="E188" s="21"/>
      <c r="H188" s="21"/>
      <c r="O188" s="30"/>
      <c r="P188" s="31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Q188" s="30"/>
      <c r="AS188" s="30"/>
    </row>
    <row r="189" spans="5:45" x14ac:dyDescent="0.25">
      <c r="E189" s="21"/>
      <c r="H189" s="21"/>
      <c r="O189" s="30"/>
      <c r="P189" s="31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Q189" s="30"/>
      <c r="AS189" s="30"/>
    </row>
    <row r="190" spans="5:45" x14ac:dyDescent="0.25">
      <c r="E190" s="21"/>
      <c r="H190" s="21"/>
      <c r="O190" s="30"/>
      <c r="P190" s="31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Q190" s="30"/>
      <c r="AS190" s="30"/>
    </row>
    <row r="191" spans="5:45" x14ac:dyDescent="0.25">
      <c r="E191" s="21"/>
      <c r="H191" s="21"/>
      <c r="O191" s="30"/>
      <c r="P191" s="31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Q191" s="30"/>
      <c r="AS191" s="30"/>
    </row>
    <row r="192" spans="5:45" x14ac:dyDescent="0.25">
      <c r="E192" s="21"/>
      <c r="H192" s="21"/>
      <c r="O192" s="30"/>
      <c r="P192" s="31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Q192" s="30"/>
      <c r="AS192" s="30"/>
    </row>
    <row r="193" spans="5:45" x14ac:dyDescent="0.25">
      <c r="E193" s="21"/>
      <c r="H193" s="21"/>
      <c r="O193" s="30"/>
      <c r="P193" s="31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Q193" s="30"/>
      <c r="AS193" s="30"/>
    </row>
    <row r="194" spans="5:45" x14ac:dyDescent="0.25">
      <c r="E194" s="21"/>
      <c r="H194" s="21"/>
      <c r="O194" s="30"/>
      <c r="P194" s="31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Q194" s="30"/>
      <c r="AS194" s="30"/>
    </row>
    <row r="195" spans="5:45" x14ac:dyDescent="0.25">
      <c r="E195" s="21"/>
      <c r="H195" s="21"/>
      <c r="O195" s="30"/>
      <c r="P195" s="31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Q195" s="30"/>
      <c r="AS195" s="30"/>
    </row>
    <row r="196" spans="5:45" x14ac:dyDescent="0.25">
      <c r="E196" s="21"/>
      <c r="H196" s="21"/>
      <c r="O196" s="30"/>
      <c r="P196" s="31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Q196" s="30"/>
      <c r="AS196" s="30"/>
    </row>
    <row r="197" spans="5:45" x14ac:dyDescent="0.25">
      <c r="E197" s="21"/>
      <c r="H197" s="21"/>
      <c r="O197" s="30"/>
      <c r="P197" s="31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Q197" s="30"/>
      <c r="AS197" s="30"/>
    </row>
    <row r="198" spans="5:45" x14ac:dyDescent="0.25">
      <c r="E198" s="21"/>
      <c r="H198" s="21"/>
      <c r="O198" s="30"/>
      <c r="P198" s="31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Q198" s="30"/>
      <c r="AS198" s="30"/>
    </row>
    <row r="199" spans="5:45" x14ac:dyDescent="0.25">
      <c r="E199" s="21"/>
      <c r="H199" s="21"/>
      <c r="O199" s="30"/>
      <c r="P199" s="31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Q199" s="30"/>
      <c r="AS199" s="30"/>
    </row>
    <row r="200" spans="5:45" x14ac:dyDescent="0.25">
      <c r="E200" s="21"/>
      <c r="H200" s="21"/>
      <c r="O200" s="30"/>
      <c r="P200" s="31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Q200" s="30"/>
      <c r="AS200" s="30"/>
    </row>
    <row r="201" spans="5:45" x14ac:dyDescent="0.25">
      <c r="E201" s="21"/>
      <c r="H201" s="21"/>
      <c r="O201" s="30"/>
      <c r="P201" s="31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Q201" s="30"/>
      <c r="AS201" s="30"/>
    </row>
    <row r="202" spans="5:45" x14ac:dyDescent="0.25">
      <c r="E202" s="21"/>
      <c r="H202" s="21"/>
      <c r="O202" s="30"/>
      <c r="P202" s="31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Q202" s="30"/>
      <c r="AS202" s="30"/>
    </row>
    <row r="203" spans="5:45" x14ac:dyDescent="0.25">
      <c r="E203" s="21"/>
      <c r="H203" s="21"/>
      <c r="O203" s="30"/>
      <c r="P203" s="31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Q203" s="30"/>
      <c r="AS203" s="30"/>
    </row>
    <row r="204" spans="5:45" x14ac:dyDescent="0.25">
      <c r="E204" s="21"/>
      <c r="H204" s="21"/>
      <c r="O204" s="30"/>
      <c r="P204" s="31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Q204" s="30"/>
      <c r="AS204" s="30"/>
    </row>
    <row r="205" spans="5:45" x14ac:dyDescent="0.25">
      <c r="E205" s="21"/>
      <c r="H205" s="21"/>
      <c r="O205" s="30"/>
      <c r="P205" s="31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Q205" s="30"/>
      <c r="AS205" s="30"/>
    </row>
    <row r="206" spans="5:45" x14ac:dyDescent="0.25">
      <c r="E206" s="21"/>
      <c r="H206" s="21"/>
      <c r="O206" s="30"/>
      <c r="P206" s="31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Q206" s="30"/>
      <c r="AS206" s="30"/>
    </row>
    <row r="207" spans="5:45" x14ac:dyDescent="0.25">
      <c r="E207" s="21"/>
      <c r="H207" s="21"/>
      <c r="O207" s="30"/>
      <c r="P207" s="31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Q207" s="30"/>
      <c r="AS207" s="30"/>
    </row>
    <row r="208" spans="5:45" x14ac:dyDescent="0.25">
      <c r="E208" s="21"/>
      <c r="H208" s="21"/>
      <c r="O208" s="30"/>
      <c r="P208" s="31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Q208" s="30"/>
      <c r="AS208" s="30"/>
    </row>
    <row r="209" spans="5:45" x14ac:dyDescent="0.25">
      <c r="E209" s="21"/>
      <c r="H209" s="21"/>
      <c r="O209" s="30"/>
      <c r="P209" s="31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Q209" s="30"/>
      <c r="AS209" s="30"/>
    </row>
    <row r="210" spans="5:45" x14ac:dyDescent="0.25">
      <c r="E210" s="21"/>
      <c r="H210" s="21"/>
      <c r="O210" s="30"/>
      <c r="P210" s="31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Q210" s="30"/>
      <c r="AS210" s="30"/>
    </row>
    <row r="211" spans="5:45" x14ac:dyDescent="0.25">
      <c r="E211" s="21"/>
      <c r="H211" s="21"/>
      <c r="O211" s="30"/>
      <c r="P211" s="31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Q211" s="30"/>
      <c r="AS211" s="30"/>
    </row>
    <row r="212" spans="5:45" x14ac:dyDescent="0.25">
      <c r="E212" s="21"/>
      <c r="H212" s="21"/>
      <c r="O212" s="30"/>
      <c r="P212" s="31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Q212" s="30"/>
      <c r="AS212" s="30"/>
    </row>
    <row r="213" spans="5:45" x14ac:dyDescent="0.25">
      <c r="E213" s="21"/>
      <c r="H213" s="21"/>
      <c r="O213" s="30"/>
      <c r="P213" s="31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Q213" s="30"/>
      <c r="AS213" s="30"/>
    </row>
    <row r="214" spans="5:45" x14ac:dyDescent="0.25">
      <c r="E214" s="21"/>
      <c r="H214" s="21"/>
      <c r="O214" s="30"/>
      <c r="P214" s="31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Q214" s="30"/>
      <c r="AS214" s="30"/>
    </row>
    <row r="215" spans="5:45" x14ac:dyDescent="0.25">
      <c r="E215" s="21"/>
      <c r="H215" s="21"/>
      <c r="O215" s="30"/>
      <c r="P215" s="31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Q215" s="30"/>
      <c r="AS215" s="30"/>
    </row>
    <row r="216" spans="5:45" x14ac:dyDescent="0.25">
      <c r="E216" s="21"/>
      <c r="H216" s="21"/>
      <c r="O216" s="30"/>
      <c r="P216" s="31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Q216" s="30"/>
      <c r="AS216" s="30"/>
    </row>
    <row r="217" spans="5:45" x14ac:dyDescent="0.25">
      <c r="E217" s="21"/>
      <c r="H217" s="21"/>
      <c r="O217" s="30"/>
      <c r="P217" s="31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Q217" s="30"/>
      <c r="AS217" s="30"/>
    </row>
    <row r="218" spans="5:45" x14ac:dyDescent="0.25">
      <c r="E218" s="21"/>
      <c r="H218" s="21"/>
      <c r="O218" s="30"/>
      <c r="P218" s="31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Q218" s="30"/>
      <c r="AS218" s="30"/>
    </row>
    <row r="219" spans="5:45" x14ac:dyDescent="0.25">
      <c r="E219" s="21"/>
      <c r="H219" s="21"/>
      <c r="O219" s="30"/>
      <c r="P219" s="31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Q219" s="30"/>
      <c r="AS219" s="30"/>
    </row>
    <row r="220" spans="5:45" x14ac:dyDescent="0.25">
      <c r="E220" s="21"/>
      <c r="H220" s="21"/>
      <c r="O220" s="30"/>
      <c r="P220" s="31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Q220" s="30"/>
      <c r="AS220" s="30"/>
    </row>
    <row r="221" spans="5:45" x14ac:dyDescent="0.25">
      <c r="E221" s="21"/>
      <c r="H221" s="21"/>
      <c r="O221" s="30"/>
      <c r="P221" s="31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Q221" s="30"/>
      <c r="AS221" s="30"/>
    </row>
    <row r="222" spans="5:45" x14ac:dyDescent="0.25">
      <c r="E222" s="21"/>
      <c r="H222" s="21"/>
      <c r="O222" s="30"/>
      <c r="P222" s="31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Q222" s="30"/>
      <c r="AS222" s="30"/>
    </row>
    <row r="223" spans="5:45" x14ac:dyDescent="0.25">
      <c r="E223" s="21"/>
      <c r="H223" s="21"/>
      <c r="O223" s="30"/>
      <c r="P223" s="31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Q223" s="30"/>
      <c r="AS223" s="30"/>
    </row>
    <row r="224" spans="5:45" x14ac:dyDescent="0.25">
      <c r="E224" s="21"/>
      <c r="H224" s="21"/>
      <c r="O224" s="30"/>
      <c r="P224" s="31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Q224" s="30"/>
      <c r="AS224" s="30"/>
    </row>
    <row r="225" spans="5:45" x14ac:dyDescent="0.25">
      <c r="E225" s="21"/>
      <c r="H225" s="21"/>
      <c r="O225" s="30"/>
      <c r="P225" s="31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Q225" s="30"/>
      <c r="AS225" s="30"/>
    </row>
    <row r="226" spans="5:45" x14ac:dyDescent="0.25">
      <c r="E226" s="21"/>
      <c r="H226" s="21"/>
      <c r="O226" s="30"/>
      <c r="P226" s="31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Q226" s="30"/>
      <c r="AS226" s="30"/>
    </row>
    <row r="227" spans="5:45" x14ac:dyDescent="0.25">
      <c r="E227" s="21"/>
      <c r="H227" s="21"/>
      <c r="O227" s="30"/>
      <c r="P227" s="31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Q227" s="30"/>
      <c r="AS227" s="30"/>
    </row>
    <row r="228" spans="5:45" x14ac:dyDescent="0.25">
      <c r="E228" s="21"/>
      <c r="H228" s="21"/>
      <c r="O228" s="30"/>
      <c r="P228" s="31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Q228" s="30"/>
      <c r="AS228" s="30"/>
    </row>
    <row r="229" spans="5:45" x14ac:dyDescent="0.25">
      <c r="E229" s="21"/>
      <c r="H229" s="21"/>
      <c r="O229" s="30"/>
      <c r="P229" s="31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Q229" s="30"/>
      <c r="AS229" s="30"/>
    </row>
    <row r="230" spans="5:45" x14ac:dyDescent="0.25">
      <c r="E230" s="21"/>
      <c r="H230" s="21"/>
      <c r="O230" s="30"/>
      <c r="P230" s="31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Q230" s="30"/>
      <c r="AS230" s="30"/>
    </row>
    <row r="231" spans="5:45" x14ac:dyDescent="0.25">
      <c r="E231" s="21"/>
      <c r="H231" s="21"/>
      <c r="O231" s="30"/>
      <c r="P231" s="31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Q231" s="30"/>
      <c r="AS231" s="30"/>
    </row>
    <row r="232" spans="5:45" x14ac:dyDescent="0.25">
      <c r="E232" s="21"/>
      <c r="H232" s="21"/>
      <c r="O232" s="30"/>
      <c r="P232" s="31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Q232" s="30"/>
      <c r="AS232" s="30"/>
    </row>
    <row r="233" spans="5:45" x14ac:dyDescent="0.25">
      <c r="E233" s="21"/>
      <c r="H233" s="21"/>
      <c r="O233" s="30"/>
      <c r="P233" s="31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Q233" s="30"/>
      <c r="AS233" s="30"/>
    </row>
    <row r="234" spans="5:45" x14ac:dyDescent="0.25">
      <c r="E234" s="21"/>
      <c r="H234" s="21"/>
      <c r="O234" s="30"/>
      <c r="P234" s="31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Q234" s="30"/>
      <c r="AS234" s="30"/>
    </row>
    <row r="235" spans="5:45" x14ac:dyDescent="0.25">
      <c r="E235" s="21"/>
      <c r="H235" s="21"/>
      <c r="O235" s="30"/>
      <c r="P235" s="31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Q235" s="30"/>
      <c r="AS235" s="30"/>
    </row>
    <row r="236" spans="5:45" x14ac:dyDescent="0.25">
      <c r="E236" s="21"/>
      <c r="H236" s="21"/>
      <c r="O236" s="30"/>
      <c r="P236" s="31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Q236" s="30"/>
      <c r="AS236" s="30"/>
    </row>
    <row r="237" spans="5:45" x14ac:dyDescent="0.25">
      <c r="E237" s="21"/>
      <c r="H237" s="21"/>
      <c r="O237" s="30"/>
      <c r="P237" s="31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Q237" s="30"/>
      <c r="AS237" s="30"/>
    </row>
    <row r="238" spans="5:45" x14ac:dyDescent="0.25">
      <c r="E238" s="21"/>
      <c r="H238" s="21"/>
      <c r="O238" s="30"/>
      <c r="P238" s="31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Q238" s="30"/>
      <c r="AS238" s="30"/>
    </row>
    <row r="239" spans="5:45" x14ac:dyDescent="0.25">
      <c r="E239" s="21"/>
      <c r="H239" s="21"/>
      <c r="O239" s="30"/>
      <c r="P239" s="31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Q239" s="30"/>
      <c r="AS239" s="30"/>
    </row>
    <row r="240" spans="5:45" x14ac:dyDescent="0.25">
      <c r="E240" s="21"/>
      <c r="H240" s="21"/>
      <c r="O240" s="30"/>
      <c r="P240" s="31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Q240" s="30"/>
      <c r="AS240" s="30"/>
    </row>
    <row r="241" spans="5:45" x14ac:dyDescent="0.25">
      <c r="E241" s="21"/>
      <c r="H241" s="21"/>
      <c r="O241" s="30"/>
      <c r="P241" s="31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Q241" s="30"/>
      <c r="AS241" s="30"/>
    </row>
    <row r="242" spans="5:45" x14ac:dyDescent="0.25">
      <c r="E242" s="21"/>
      <c r="H242" s="21"/>
      <c r="O242" s="30"/>
      <c r="P242" s="31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Q242" s="30"/>
      <c r="AS242" s="30"/>
    </row>
    <row r="243" spans="5:45" x14ac:dyDescent="0.25">
      <c r="E243" s="21"/>
      <c r="H243" s="21"/>
      <c r="O243" s="30"/>
      <c r="P243" s="31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Q243" s="30"/>
      <c r="AS243" s="30"/>
    </row>
    <row r="244" spans="5:45" x14ac:dyDescent="0.25">
      <c r="E244" s="21"/>
      <c r="H244" s="21"/>
      <c r="O244" s="30"/>
      <c r="P244" s="31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Q244" s="30"/>
      <c r="AS244" s="30"/>
    </row>
    <row r="245" spans="5:45" x14ac:dyDescent="0.25">
      <c r="E245" s="21"/>
      <c r="H245" s="21"/>
      <c r="O245" s="30"/>
      <c r="P245" s="31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Q245" s="30"/>
      <c r="AS245" s="30"/>
    </row>
    <row r="246" spans="5:45" x14ac:dyDescent="0.25">
      <c r="E246" s="21"/>
      <c r="H246" s="21"/>
      <c r="O246" s="30"/>
      <c r="P246" s="31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Q246" s="30"/>
      <c r="AS246" s="30"/>
    </row>
    <row r="247" spans="5:45" x14ac:dyDescent="0.25">
      <c r="E247" s="21"/>
      <c r="H247" s="21"/>
      <c r="O247" s="30"/>
      <c r="P247" s="31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Q247" s="30"/>
      <c r="AS247" s="30"/>
    </row>
    <row r="248" spans="5:45" x14ac:dyDescent="0.25">
      <c r="E248" s="21"/>
      <c r="H248" s="21"/>
      <c r="O248" s="30"/>
      <c r="P248" s="31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Q248" s="30"/>
      <c r="AS248" s="30"/>
    </row>
    <row r="249" spans="5:45" x14ac:dyDescent="0.25">
      <c r="E249" s="21"/>
      <c r="H249" s="21"/>
      <c r="O249" s="30"/>
      <c r="P249" s="31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Q249" s="30"/>
      <c r="AS249" s="30"/>
    </row>
    <row r="250" spans="5:45" x14ac:dyDescent="0.25">
      <c r="E250" s="21"/>
      <c r="H250" s="21"/>
      <c r="O250" s="30"/>
      <c r="P250" s="31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Q250" s="30"/>
      <c r="AS250" s="30"/>
    </row>
    <row r="251" spans="5:45" x14ac:dyDescent="0.25">
      <c r="E251" s="21"/>
      <c r="H251" s="21"/>
      <c r="O251" s="30"/>
      <c r="P251" s="31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Q251" s="30"/>
      <c r="AS251" s="30"/>
    </row>
    <row r="252" spans="5:45" x14ac:dyDescent="0.25">
      <c r="E252" s="21"/>
      <c r="H252" s="21"/>
      <c r="O252" s="30"/>
      <c r="P252" s="31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Q252" s="30"/>
      <c r="AS252" s="30"/>
    </row>
    <row r="253" spans="5:45" x14ac:dyDescent="0.25">
      <c r="E253" s="21"/>
      <c r="H253" s="21"/>
      <c r="O253" s="30"/>
      <c r="P253" s="31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Q253" s="30"/>
      <c r="AS253" s="30"/>
    </row>
    <row r="254" spans="5:45" x14ac:dyDescent="0.25">
      <c r="E254" s="21"/>
      <c r="H254" s="21"/>
      <c r="O254" s="30"/>
      <c r="P254" s="31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Q254" s="30"/>
      <c r="AS254" s="30"/>
    </row>
    <row r="255" spans="5:45" x14ac:dyDescent="0.25">
      <c r="E255" s="21"/>
      <c r="H255" s="21"/>
      <c r="O255" s="30"/>
      <c r="P255" s="31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Q255" s="30"/>
      <c r="AS255" s="30"/>
    </row>
    <row r="256" spans="5:45" x14ac:dyDescent="0.25">
      <c r="E256" s="21"/>
      <c r="H256" s="21"/>
      <c r="O256" s="30"/>
      <c r="P256" s="31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Q256" s="30"/>
      <c r="AS256" s="30"/>
    </row>
    <row r="257" spans="5:45" x14ac:dyDescent="0.25">
      <c r="E257" s="21"/>
      <c r="H257" s="21"/>
      <c r="O257" s="30"/>
      <c r="P257" s="31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Q257" s="30"/>
      <c r="AS257" s="30"/>
    </row>
    <row r="258" spans="5:45" x14ac:dyDescent="0.25">
      <c r="E258" s="21"/>
      <c r="H258" s="21"/>
      <c r="O258" s="30"/>
      <c r="P258" s="31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Q258" s="30"/>
      <c r="AS258" s="30"/>
    </row>
    <row r="259" spans="5:45" x14ac:dyDescent="0.25">
      <c r="E259" s="21"/>
      <c r="H259" s="21"/>
      <c r="O259" s="30"/>
      <c r="P259" s="31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Q259" s="30"/>
      <c r="AS259" s="30"/>
    </row>
    <row r="260" spans="5:45" x14ac:dyDescent="0.25">
      <c r="E260" s="21"/>
      <c r="H260" s="21"/>
      <c r="O260" s="30"/>
      <c r="P260" s="31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Q260" s="30"/>
      <c r="AS260" s="30"/>
    </row>
    <row r="261" spans="5:45" x14ac:dyDescent="0.25">
      <c r="E261" s="21"/>
      <c r="H261" s="21"/>
      <c r="O261" s="30"/>
      <c r="P261" s="31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Q261" s="30"/>
      <c r="AS261" s="30"/>
    </row>
    <row r="262" spans="5:45" x14ac:dyDescent="0.25">
      <c r="E262" s="21"/>
      <c r="H262" s="21"/>
      <c r="O262" s="30"/>
      <c r="P262" s="31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Q262" s="30"/>
      <c r="AS262" s="30"/>
    </row>
    <row r="263" spans="5:45" x14ac:dyDescent="0.25">
      <c r="E263" s="21"/>
      <c r="H263" s="21"/>
      <c r="O263" s="30"/>
      <c r="P263" s="31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Q263" s="30"/>
      <c r="AS263" s="30"/>
    </row>
    <row r="264" spans="5:45" x14ac:dyDescent="0.25">
      <c r="E264" s="21"/>
      <c r="H264" s="21"/>
      <c r="O264" s="30"/>
      <c r="P264" s="31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Q264" s="30"/>
      <c r="AS264" s="30"/>
    </row>
    <row r="265" spans="5:45" x14ac:dyDescent="0.25">
      <c r="E265" s="21"/>
      <c r="H265" s="21"/>
      <c r="O265" s="30"/>
      <c r="P265" s="31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Q265" s="30"/>
      <c r="AS265" s="30"/>
    </row>
    <row r="266" spans="5:45" x14ac:dyDescent="0.25">
      <c r="E266" s="21"/>
      <c r="H266" s="21"/>
      <c r="O266" s="30"/>
      <c r="P266" s="31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Q266" s="30"/>
      <c r="AS266" s="30"/>
    </row>
    <row r="267" spans="5:45" x14ac:dyDescent="0.25">
      <c r="E267" s="21"/>
      <c r="H267" s="21"/>
      <c r="O267" s="30"/>
      <c r="P267" s="31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Q267" s="30"/>
      <c r="AS267" s="30"/>
    </row>
    <row r="268" spans="5:45" x14ac:dyDescent="0.25">
      <c r="E268" s="21"/>
      <c r="H268" s="21"/>
      <c r="O268" s="30"/>
      <c r="P268" s="31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Q268" s="30"/>
      <c r="AS268" s="30"/>
    </row>
    <row r="269" spans="5:45" x14ac:dyDescent="0.25">
      <c r="E269" s="21"/>
      <c r="H269" s="21"/>
      <c r="O269" s="30"/>
      <c r="P269" s="31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Q269" s="30"/>
      <c r="AS269" s="30"/>
    </row>
    <row r="270" spans="5:45" x14ac:dyDescent="0.25">
      <c r="E270" s="21"/>
      <c r="H270" s="21"/>
      <c r="O270" s="30"/>
      <c r="P270" s="31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Q270" s="30"/>
      <c r="AS270" s="30"/>
    </row>
    <row r="271" spans="5:45" x14ac:dyDescent="0.25">
      <c r="E271" s="21"/>
      <c r="H271" s="21"/>
      <c r="O271" s="30"/>
      <c r="P271" s="31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Q271" s="30"/>
      <c r="AS271" s="30"/>
    </row>
    <row r="272" spans="5:45" x14ac:dyDescent="0.25">
      <c r="E272" s="21"/>
      <c r="H272" s="21"/>
      <c r="O272" s="30"/>
      <c r="P272" s="31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Q272" s="30"/>
      <c r="AS272" s="30"/>
    </row>
    <row r="273" spans="5:45" x14ac:dyDescent="0.25">
      <c r="E273" s="21"/>
      <c r="H273" s="21"/>
      <c r="O273" s="30"/>
      <c r="P273" s="31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Q273" s="30"/>
      <c r="AS273" s="30"/>
    </row>
    <row r="274" spans="5:45" x14ac:dyDescent="0.25">
      <c r="E274" s="21"/>
      <c r="H274" s="21"/>
      <c r="O274" s="30"/>
      <c r="P274" s="31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Q274" s="30"/>
      <c r="AS274" s="30"/>
    </row>
    <row r="275" spans="5:45" x14ac:dyDescent="0.25">
      <c r="E275" s="21"/>
      <c r="H275" s="21"/>
      <c r="O275" s="30"/>
      <c r="P275" s="31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Q275" s="30"/>
      <c r="AS275" s="30"/>
    </row>
    <row r="276" spans="5:45" x14ac:dyDescent="0.25">
      <c r="E276" s="21"/>
      <c r="H276" s="21"/>
      <c r="O276" s="30"/>
      <c r="P276" s="31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Q276" s="30"/>
      <c r="AS276" s="30"/>
    </row>
    <row r="277" spans="5:45" x14ac:dyDescent="0.25">
      <c r="E277" s="21"/>
      <c r="H277" s="21"/>
      <c r="O277" s="30"/>
      <c r="P277" s="31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Q277" s="30"/>
      <c r="AS277" s="30"/>
    </row>
    <row r="278" spans="5:45" x14ac:dyDescent="0.25">
      <c r="E278" s="21"/>
      <c r="H278" s="21"/>
      <c r="O278" s="30"/>
      <c r="P278" s="31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Q278" s="30"/>
      <c r="AS278" s="30"/>
    </row>
    <row r="279" spans="5:45" x14ac:dyDescent="0.25">
      <c r="E279" s="21"/>
      <c r="H279" s="21"/>
      <c r="O279" s="30"/>
      <c r="P279" s="31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Q279" s="30"/>
      <c r="AS279" s="30"/>
    </row>
    <row r="280" spans="5:45" x14ac:dyDescent="0.25">
      <c r="E280" s="21"/>
      <c r="H280" s="21"/>
      <c r="O280" s="30"/>
      <c r="P280" s="31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Q280" s="30"/>
      <c r="AS280" s="30"/>
    </row>
    <row r="281" spans="5:45" x14ac:dyDescent="0.25">
      <c r="E281" s="21"/>
      <c r="H281" s="21"/>
      <c r="O281" s="30"/>
      <c r="P281" s="31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Q281" s="30"/>
      <c r="AS281" s="30"/>
    </row>
    <row r="282" spans="5:45" x14ac:dyDescent="0.25">
      <c r="E282" s="21"/>
      <c r="H282" s="21"/>
      <c r="O282" s="30"/>
      <c r="P282" s="31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Q282" s="30"/>
      <c r="AS282" s="30"/>
    </row>
    <row r="283" spans="5:45" x14ac:dyDescent="0.25">
      <c r="E283" s="21"/>
      <c r="H283" s="21"/>
      <c r="O283" s="30"/>
      <c r="P283" s="31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Q283" s="30"/>
      <c r="AS283" s="30"/>
    </row>
    <row r="284" spans="5:45" x14ac:dyDescent="0.25">
      <c r="E284" s="21"/>
      <c r="H284" s="21"/>
      <c r="O284" s="30"/>
      <c r="P284" s="31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Q284" s="30"/>
      <c r="AS284" s="30"/>
    </row>
    <row r="285" spans="5:45" x14ac:dyDescent="0.25">
      <c r="E285" s="21"/>
      <c r="H285" s="21"/>
      <c r="O285" s="30"/>
      <c r="P285" s="31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Q285" s="30"/>
      <c r="AS285" s="30"/>
    </row>
    <row r="286" spans="5:45" x14ac:dyDescent="0.25">
      <c r="E286" s="21"/>
      <c r="H286" s="21"/>
      <c r="O286" s="30"/>
      <c r="P286" s="31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Q286" s="30"/>
      <c r="AS286" s="30"/>
    </row>
    <row r="287" spans="5:45" x14ac:dyDescent="0.25">
      <c r="E287" s="21"/>
      <c r="H287" s="21"/>
      <c r="O287" s="30"/>
      <c r="P287" s="31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Q287" s="30"/>
      <c r="AS287" s="30"/>
    </row>
    <row r="288" spans="5:45" x14ac:dyDescent="0.25">
      <c r="E288" s="21"/>
      <c r="H288" s="21"/>
      <c r="O288" s="30"/>
      <c r="P288" s="31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Q288" s="30"/>
      <c r="AS288" s="30"/>
    </row>
    <row r="289" spans="5:45" x14ac:dyDescent="0.25">
      <c r="E289" s="21"/>
      <c r="H289" s="21"/>
      <c r="O289" s="30"/>
      <c r="P289" s="31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Q289" s="30"/>
      <c r="AS289" s="30"/>
    </row>
    <row r="290" spans="5:45" x14ac:dyDescent="0.25">
      <c r="E290" s="21"/>
      <c r="H290" s="21"/>
      <c r="O290" s="30"/>
      <c r="P290" s="31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Q290" s="30"/>
      <c r="AS290" s="30"/>
    </row>
    <row r="291" spans="5:45" x14ac:dyDescent="0.25">
      <c r="E291" s="21"/>
      <c r="H291" s="21"/>
      <c r="O291" s="30"/>
      <c r="P291" s="31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Q291" s="30"/>
      <c r="AS291" s="30"/>
    </row>
    <row r="292" spans="5:45" x14ac:dyDescent="0.25">
      <c r="E292" s="21"/>
      <c r="H292" s="21"/>
      <c r="O292" s="30"/>
      <c r="P292" s="31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Q292" s="30"/>
      <c r="AS292" s="30"/>
    </row>
    <row r="293" spans="5:45" x14ac:dyDescent="0.25">
      <c r="E293" s="21"/>
      <c r="H293" s="21"/>
      <c r="O293" s="30"/>
      <c r="P293" s="31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Q293" s="30"/>
      <c r="AS293" s="30"/>
    </row>
    <row r="294" spans="5:45" x14ac:dyDescent="0.25">
      <c r="E294" s="21"/>
      <c r="H294" s="21"/>
      <c r="O294" s="30"/>
      <c r="P294" s="31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Q294" s="30"/>
      <c r="AS294" s="30"/>
    </row>
    <row r="295" spans="5:45" x14ac:dyDescent="0.25">
      <c r="E295" s="21"/>
      <c r="H295" s="21"/>
      <c r="O295" s="30"/>
      <c r="P295" s="31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Q295" s="30"/>
      <c r="AS295" s="30"/>
    </row>
    <row r="296" spans="5:45" x14ac:dyDescent="0.25">
      <c r="E296" s="21"/>
      <c r="H296" s="21"/>
      <c r="O296" s="30"/>
      <c r="P296" s="31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Q296" s="30"/>
      <c r="AS296" s="30"/>
    </row>
    <row r="297" spans="5:45" x14ac:dyDescent="0.25">
      <c r="E297" s="21"/>
      <c r="H297" s="21"/>
      <c r="O297" s="30"/>
      <c r="P297" s="31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Q297" s="30"/>
      <c r="AS297" s="30"/>
    </row>
    <row r="298" spans="5:45" x14ac:dyDescent="0.25">
      <c r="E298" s="21"/>
      <c r="H298" s="21"/>
      <c r="O298" s="30"/>
      <c r="P298" s="31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Q298" s="30"/>
      <c r="AS298" s="30"/>
    </row>
    <row r="299" spans="5:45" x14ac:dyDescent="0.25">
      <c r="E299" s="21"/>
      <c r="H299" s="21"/>
      <c r="O299" s="30"/>
      <c r="P299" s="31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Q299" s="30"/>
      <c r="AS299" s="30"/>
    </row>
    <row r="300" spans="5:45" x14ac:dyDescent="0.25">
      <c r="E300" s="21"/>
      <c r="H300" s="21"/>
      <c r="O300" s="30"/>
      <c r="P300" s="31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Q300" s="30"/>
      <c r="AS300" s="30"/>
    </row>
    <row r="301" spans="5:45" x14ac:dyDescent="0.25">
      <c r="E301" s="21"/>
      <c r="H301" s="21"/>
      <c r="O301" s="30"/>
      <c r="P301" s="31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Q301" s="30"/>
      <c r="AS301" s="30"/>
    </row>
    <row r="302" spans="5:45" x14ac:dyDescent="0.25">
      <c r="E302" s="21"/>
      <c r="H302" s="21"/>
      <c r="O302" s="30"/>
      <c r="P302" s="31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Q302" s="30"/>
      <c r="AS302" s="30"/>
    </row>
    <row r="303" spans="5:45" x14ac:dyDescent="0.25">
      <c r="E303" s="21"/>
      <c r="H303" s="21"/>
      <c r="O303" s="30"/>
      <c r="P303" s="31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Q303" s="30"/>
      <c r="AS303" s="30"/>
    </row>
    <row r="304" spans="5:45" x14ac:dyDescent="0.25">
      <c r="E304" s="21"/>
      <c r="H304" s="21"/>
      <c r="O304" s="30"/>
      <c r="P304" s="31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Q304" s="30"/>
      <c r="AS304" s="30"/>
    </row>
    <row r="305" spans="5:45" x14ac:dyDescent="0.25">
      <c r="E305" s="21"/>
      <c r="H305" s="21"/>
      <c r="O305" s="30"/>
      <c r="P305" s="31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Q305" s="30"/>
      <c r="AS305" s="30"/>
    </row>
    <row r="306" spans="5:45" x14ac:dyDescent="0.25">
      <c r="E306" s="21"/>
      <c r="H306" s="21"/>
      <c r="O306" s="30"/>
      <c r="P306" s="31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Q306" s="30"/>
      <c r="AS306" s="30"/>
    </row>
    <row r="307" spans="5:45" x14ac:dyDescent="0.25">
      <c r="E307" s="21"/>
      <c r="H307" s="21"/>
      <c r="O307" s="30"/>
      <c r="P307" s="31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Q307" s="30"/>
      <c r="AS307" s="30"/>
    </row>
    <row r="308" spans="5:45" x14ac:dyDescent="0.25">
      <c r="E308" s="21"/>
      <c r="H308" s="21"/>
      <c r="O308" s="30"/>
      <c r="P308" s="31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Q308" s="30"/>
      <c r="AS308" s="30"/>
    </row>
    <row r="309" spans="5:45" x14ac:dyDescent="0.25">
      <c r="E309" s="21"/>
      <c r="H309" s="21"/>
      <c r="O309" s="30"/>
      <c r="P309" s="31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Q309" s="30"/>
      <c r="AS309" s="30"/>
    </row>
    <row r="310" spans="5:45" x14ac:dyDescent="0.25">
      <c r="E310" s="21"/>
      <c r="H310" s="21"/>
      <c r="O310" s="30"/>
      <c r="P310" s="31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Q310" s="30"/>
      <c r="AS310" s="30"/>
    </row>
    <row r="311" spans="5:45" x14ac:dyDescent="0.25">
      <c r="E311" s="21"/>
      <c r="H311" s="21"/>
      <c r="O311" s="30"/>
      <c r="P311" s="31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Q311" s="30"/>
      <c r="AS311" s="30"/>
    </row>
    <row r="312" spans="5:45" x14ac:dyDescent="0.25">
      <c r="E312" s="21"/>
      <c r="H312" s="21"/>
      <c r="O312" s="30"/>
      <c r="P312" s="31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Q312" s="30"/>
      <c r="AS312" s="30"/>
    </row>
    <row r="313" spans="5:45" x14ac:dyDescent="0.25">
      <c r="E313" s="21"/>
      <c r="H313" s="21"/>
      <c r="O313" s="30"/>
      <c r="P313" s="31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Q313" s="30"/>
      <c r="AS313" s="30"/>
    </row>
    <row r="314" spans="5:45" x14ac:dyDescent="0.25">
      <c r="E314" s="21"/>
      <c r="H314" s="21"/>
      <c r="O314" s="30"/>
      <c r="P314" s="31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Q314" s="30"/>
      <c r="AS314" s="30"/>
    </row>
    <row r="315" spans="5:45" x14ac:dyDescent="0.25">
      <c r="E315" s="21"/>
      <c r="H315" s="21"/>
      <c r="O315" s="30"/>
      <c r="P315" s="31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Q315" s="30"/>
      <c r="AS315" s="30"/>
    </row>
    <row r="316" spans="5:45" x14ac:dyDescent="0.25">
      <c r="E316" s="21"/>
      <c r="H316" s="21"/>
      <c r="O316" s="30"/>
      <c r="P316" s="31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Q316" s="30"/>
      <c r="AS316" s="30"/>
    </row>
    <row r="317" spans="5:45" x14ac:dyDescent="0.25">
      <c r="E317" s="21"/>
      <c r="H317" s="21"/>
      <c r="O317" s="30"/>
      <c r="P317" s="31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Q317" s="30"/>
      <c r="AS317" s="30"/>
    </row>
    <row r="318" spans="5:45" x14ac:dyDescent="0.25">
      <c r="E318" s="21"/>
      <c r="H318" s="21"/>
      <c r="O318" s="30"/>
      <c r="P318" s="31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Q318" s="30"/>
      <c r="AS318" s="30"/>
    </row>
    <row r="319" spans="5:45" x14ac:dyDescent="0.25">
      <c r="E319" s="21"/>
      <c r="H319" s="21"/>
      <c r="O319" s="30"/>
      <c r="P319" s="31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Q319" s="30"/>
      <c r="AS319" s="30"/>
    </row>
    <row r="320" spans="5:45" x14ac:dyDescent="0.25">
      <c r="E320" s="21"/>
      <c r="H320" s="21"/>
      <c r="O320" s="30"/>
      <c r="P320" s="31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  <c r="AF320" s="30"/>
      <c r="AG320" s="30"/>
      <c r="AQ320" s="30"/>
      <c r="AS320" s="30"/>
    </row>
    <row r="321" spans="5:45" x14ac:dyDescent="0.25">
      <c r="E321" s="21"/>
      <c r="H321" s="21"/>
      <c r="O321" s="30"/>
      <c r="P321" s="31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  <c r="AF321" s="30"/>
      <c r="AG321" s="30"/>
      <c r="AQ321" s="30"/>
      <c r="AS321" s="30"/>
    </row>
    <row r="322" spans="5:45" x14ac:dyDescent="0.25">
      <c r="E322" s="21"/>
      <c r="H322" s="21"/>
      <c r="O322" s="30"/>
      <c r="P322" s="31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  <c r="AF322" s="30"/>
      <c r="AG322" s="30"/>
      <c r="AQ322" s="30"/>
      <c r="AS322" s="30"/>
    </row>
    <row r="323" spans="5:45" x14ac:dyDescent="0.25">
      <c r="E323" s="21"/>
      <c r="H323" s="21"/>
      <c r="O323" s="30"/>
      <c r="P323" s="31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30"/>
      <c r="AQ323" s="30"/>
      <c r="AS323" s="30"/>
    </row>
    <row r="324" spans="5:45" x14ac:dyDescent="0.25">
      <c r="E324" s="21"/>
      <c r="H324" s="21"/>
      <c r="O324" s="30"/>
      <c r="P324" s="31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30"/>
      <c r="AQ324" s="30"/>
      <c r="AS324" s="30"/>
    </row>
    <row r="325" spans="5:45" x14ac:dyDescent="0.25">
      <c r="E325" s="21"/>
      <c r="H325" s="21"/>
      <c r="O325" s="30"/>
      <c r="P325" s="31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  <c r="AF325" s="30"/>
      <c r="AG325" s="30"/>
      <c r="AQ325" s="30"/>
      <c r="AS325" s="30"/>
    </row>
    <row r="326" spans="5:45" x14ac:dyDescent="0.25">
      <c r="E326" s="21"/>
      <c r="H326" s="21"/>
      <c r="O326" s="30"/>
      <c r="P326" s="31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30"/>
      <c r="AQ326" s="30"/>
      <c r="AS326" s="30"/>
    </row>
    <row r="327" spans="5:45" x14ac:dyDescent="0.25">
      <c r="E327" s="21"/>
      <c r="H327" s="21"/>
      <c r="O327" s="30"/>
      <c r="P327" s="31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30"/>
      <c r="AQ327" s="30"/>
      <c r="AS327" s="30"/>
    </row>
    <row r="328" spans="5:45" x14ac:dyDescent="0.25">
      <c r="E328" s="21"/>
      <c r="H328" s="21"/>
      <c r="O328" s="30"/>
      <c r="P328" s="31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  <c r="AF328" s="30"/>
      <c r="AG328" s="30"/>
      <c r="AQ328" s="30"/>
      <c r="AS328" s="30"/>
    </row>
    <row r="329" spans="5:45" x14ac:dyDescent="0.25">
      <c r="E329" s="21"/>
      <c r="H329" s="21"/>
      <c r="O329" s="30"/>
      <c r="P329" s="31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30"/>
      <c r="AF329" s="30"/>
      <c r="AG329" s="30"/>
      <c r="AQ329" s="30"/>
      <c r="AS329" s="30"/>
    </row>
    <row r="330" spans="5:45" x14ac:dyDescent="0.25">
      <c r="E330" s="21"/>
      <c r="H330" s="21"/>
      <c r="O330" s="30"/>
      <c r="P330" s="31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  <c r="AC330" s="30"/>
      <c r="AD330" s="30"/>
      <c r="AE330" s="30"/>
      <c r="AF330" s="30"/>
      <c r="AG330" s="30"/>
      <c r="AQ330" s="30"/>
      <c r="AS330" s="30"/>
    </row>
    <row r="331" spans="5:45" x14ac:dyDescent="0.25">
      <c r="E331" s="21"/>
      <c r="H331" s="21"/>
      <c r="O331" s="30"/>
      <c r="P331" s="31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  <c r="AC331" s="30"/>
      <c r="AD331" s="30"/>
      <c r="AE331" s="30"/>
      <c r="AF331" s="30"/>
      <c r="AG331" s="30"/>
      <c r="AQ331" s="30"/>
      <c r="AS331" s="30"/>
    </row>
    <row r="332" spans="5:45" x14ac:dyDescent="0.25">
      <c r="E332" s="21"/>
      <c r="H332" s="21"/>
      <c r="O332" s="30"/>
      <c r="P332" s="31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  <c r="AC332" s="30"/>
      <c r="AD332" s="30"/>
      <c r="AE332" s="30"/>
      <c r="AF332" s="30"/>
      <c r="AG332" s="30"/>
      <c r="AQ332" s="30"/>
      <c r="AS332" s="30"/>
    </row>
    <row r="333" spans="5:45" x14ac:dyDescent="0.25">
      <c r="E333" s="21"/>
      <c r="H333" s="21"/>
      <c r="O333" s="30"/>
      <c r="P333" s="31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  <c r="AC333" s="30"/>
      <c r="AD333" s="30"/>
      <c r="AE333" s="30"/>
      <c r="AF333" s="30"/>
      <c r="AG333" s="30"/>
      <c r="AQ333" s="30"/>
      <c r="AS333" s="30"/>
    </row>
    <row r="334" spans="5:45" x14ac:dyDescent="0.25">
      <c r="E334" s="21"/>
      <c r="H334" s="21"/>
      <c r="O334" s="30"/>
      <c r="P334" s="31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  <c r="AC334" s="30"/>
      <c r="AD334" s="30"/>
      <c r="AE334" s="30"/>
      <c r="AF334" s="30"/>
      <c r="AG334" s="30"/>
      <c r="AQ334" s="30"/>
      <c r="AS334" s="30"/>
    </row>
    <row r="335" spans="5:45" x14ac:dyDescent="0.25">
      <c r="E335" s="21"/>
      <c r="H335" s="21"/>
      <c r="O335" s="30"/>
      <c r="P335" s="31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  <c r="AF335" s="30"/>
      <c r="AG335" s="30"/>
      <c r="AQ335" s="30"/>
      <c r="AS335" s="30"/>
    </row>
    <row r="336" spans="5:45" x14ac:dyDescent="0.25">
      <c r="E336" s="21"/>
      <c r="H336" s="21"/>
      <c r="O336" s="30"/>
      <c r="P336" s="31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  <c r="AC336" s="30"/>
      <c r="AD336" s="30"/>
      <c r="AE336" s="30"/>
      <c r="AF336" s="30"/>
      <c r="AG336" s="30"/>
      <c r="AQ336" s="30"/>
      <c r="AS336" s="30"/>
    </row>
    <row r="337" spans="5:45" x14ac:dyDescent="0.25">
      <c r="E337" s="21"/>
      <c r="H337" s="21"/>
      <c r="O337" s="30"/>
      <c r="P337" s="31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30"/>
      <c r="AQ337" s="30"/>
      <c r="AS337" s="30"/>
    </row>
    <row r="338" spans="5:45" x14ac:dyDescent="0.25">
      <c r="E338" s="21"/>
      <c r="H338" s="21"/>
      <c r="O338" s="30"/>
      <c r="P338" s="31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30"/>
      <c r="AQ338" s="30"/>
      <c r="AS338" s="30"/>
    </row>
    <row r="339" spans="5:45" x14ac:dyDescent="0.25">
      <c r="E339" s="21"/>
      <c r="H339" s="21"/>
      <c r="O339" s="30"/>
      <c r="P339" s="31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30"/>
      <c r="AQ339" s="30"/>
      <c r="AS339" s="30"/>
    </row>
    <row r="340" spans="5:45" x14ac:dyDescent="0.25">
      <c r="E340" s="21"/>
      <c r="H340" s="21"/>
      <c r="O340" s="30"/>
      <c r="P340" s="31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  <c r="AC340" s="30"/>
      <c r="AD340" s="30"/>
      <c r="AE340" s="30"/>
      <c r="AF340" s="30"/>
      <c r="AG340" s="30"/>
      <c r="AQ340" s="30"/>
      <c r="AS340" s="30"/>
    </row>
    <row r="341" spans="5:45" x14ac:dyDescent="0.25">
      <c r="E341" s="21"/>
      <c r="H341" s="21"/>
      <c r="O341" s="30"/>
      <c r="P341" s="31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  <c r="AB341" s="30"/>
      <c r="AC341" s="30"/>
      <c r="AD341" s="30"/>
      <c r="AE341" s="30"/>
      <c r="AF341" s="30"/>
      <c r="AG341" s="30"/>
      <c r="AQ341" s="30"/>
      <c r="AS341" s="30"/>
    </row>
    <row r="342" spans="5:45" x14ac:dyDescent="0.25">
      <c r="E342" s="21"/>
      <c r="H342" s="21"/>
      <c r="O342" s="30"/>
      <c r="P342" s="31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  <c r="AF342" s="30"/>
      <c r="AG342" s="30"/>
      <c r="AQ342" s="30"/>
      <c r="AS342" s="30"/>
    </row>
    <row r="343" spans="5:45" x14ac:dyDescent="0.25">
      <c r="E343" s="21"/>
      <c r="H343" s="21"/>
      <c r="O343" s="30"/>
      <c r="P343" s="31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  <c r="AC343" s="30"/>
      <c r="AD343" s="30"/>
      <c r="AE343" s="30"/>
      <c r="AF343" s="30"/>
      <c r="AG343" s="30"/>
      <c r="AQ343" s="30"/>
      <c r="AS343" s="30"/>
    </row>
    <row r="344" spans="5:45" x14ac:dyDescent="0.25">
      <c r="E344" s="21"/>
      <c r="H344" s="21"/>
      <c r="O344" s="30"/>
      <c r="P344" s="31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30"/>
      <c r="AQ344" s="30"/>
      <c r="AS344" s="30"/>
    </row>
    <row r="345" spans="5:45" x14ac:dyDescent="0.25">
      <c r="E345" s="21"/>
      <c r="H345" s="21"/>
      <c r="O345" s="30"/>
      <c r="P345" s="31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30"/>
      <c r="AQ345" s="30"/>
      <c r="AS345" s="30"/>
    </row>
    <row r="346" spans="5:45" x14ac:dyDescent="0.25">
      <c r="E346" s="21"/>
      <c r="H346" s="21"/>
      <c r="O346" s="30"/>
      <c r="P346" s="31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  <c r="AF346" s="30"/>
      <c r="AG346" s="30"/>
      <c r="AQ346" s="30"/>
      <c r="AS346" s="30"/>
    </row>
    <row r="347" spans="5:45" x14ac:dyDescent="0.25">
      <c r="E347" s="21"/>
      <c r="H347" s="21"/>
      <c r="O347" s="30"/>
      <c r="P347" s="31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  <c r="AF347" s="30"/>
      <c r="AG347" s="30"/>
      <c r="AQ347" s="30"/>
      <c r="AS347" s="30"/>
    </row>
    <row r="348" spans="5:45" x14ac:dyDescent="0.25">
      <c r="E348" s="21"/>
      <c r="H348" s="21"/>
      <c r="O348" s="30"/>
      <c r="P348" s="31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  <c r="AF348" s="30"/>
      <c r="AG348" s="30"/>
      <c r="AQ348" s="30"/>
      <c r="AS348" s="30"/>
    </row>
    <row r="349" spans="5:45" x14ac:dyDescent="0.25">
      <c r="E349" s="21"/>
      <c r="H349" s="21"/>
      <c r="O349" s="30"/>
      <c r="P349" s="31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  <c r="AE349" s="30"/>
      <c r="AF349" s="30"/>
      <c r="AG349" s="30"/>
      <c r="AQ349" s="30"/>
      <c r="AS349" s="30"/>
    </row>
    <row r="350" spans="5:45" x14ac:dyDescent="0.25">
      <c r="E350" s="21"/>
      <c r="H350" s="21"/>
      <c r="O350" s="30"/>
      <c r="P350" s="31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  <c r="AF350" s="30"/>
      <c r="AG350" s="30"/>
      <c r="AQ350" s="30"/>
      <c r="AS350" s="30"/>
    </row>
    <row r="351" spans="5:45" x14ac:dyDescent="0.25">
      <c r="E351" s="21"/>
      <c r="H351" s="21"/>
      <c r="O351" s="30"/>
      <c r="P351" s="31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  <c r="AB351" s="30"/>
      <c r="AC351" s="30"/>
      <c r="AD351" s="30"/>
      <c r="AE351" s="30"/>
      <c r="AF351" s="30"/>
      <c r="AG351" s="30"/>
      <c r="AQ351" s="30"/>
      <c r="AS351" s="30"/>
    </row>
    <row r="352" spans="5:45" x14ac:dyDescent="0.25">
      <c r="E352" s="21"/>
      <c r="H352" s="21"/>
      <c r="O352" s="30"/>
      <c r="P352" s="31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  <c r="AF352" s="30"/>
      <c r="AG352" s="30"/>
      <c r="AQ352" s="30"/>
      <c r="AS352" s="30"/>
    </row>
    <row r="353" spans="5:45" x14ac:dyDescent="0.25">
      <c r="E353" s="21"/>
      <c r="H353" s="21"/>
      <c r="O353" s="30"/>
      <c r="P353" s="31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  <c r="AF353" s="30"/>
      <c r="AG353" s="30"/>
      <c r="AQ353" s="30"/>
      <c r="AS353" s="30"/>
    </row>
    <row r="354" spans="5:45" x14ac:dyDescent="0.25">
      <c r="E354" s="21"/>
      <c r="H354" s="21"/>
      <c r="O354" s="30"/>
      <c r="P354" s="31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  <c r="AC354" s="30"/>
      <c r="AD354" s="30"/>
      <c r="AE354" s="30"/>
      <c r="AF354" s="30"/>
      <c r="AG354" s="30"/>
      <c r="AQ354" s="30"/>
      <c r="AS354" s="30"/>
    </row>
    <row r="355" spans="5:45" x14ac:dyDescent="0.25">
      <c r="E355" s="21"/>
      <c r="H355" s="21"/>
      <c r="O355" s="30"/>
      <c r="P355" s="31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30"/>
      <c r="AQ355" s="30"/>
      <c r="AS355" s="30"/>
    </row>
    <row r="356" spans="5:45" x14ac:dyDescent="0.25">
      <c r="E356" s="21"/>
      <c r="H356" s="21"/>
      <c r="O356" s="30"/>
      <c r="P356" s="31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  <c r="AE356" s="30"/>
      <c r="AF356" s="30"/>
      <c r="AG356" s="30"/>
      <c r="AQ356" s="30"/>
      <c r="AS356" s="30"/>
    </row>
    <row r="357" spans="5:45" x14ac:dyDescent="0.25">
      <c r="E357" s="21"/>
      <c r="H357" s="21"/>
      <c r="O357" s="30"/>
      <c r="P357" s="31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  <c r="AC357" s="30"/>
      <c r="AD357" s="30"/>
      <c r="AE357" s="30"/>
      <c r="AF357" s="30"/>
      <c r="AG357" s="30"/>
      <c r="AQ357" s="30"/>
      <c r="AS357" s="30"/>
    </row>
    <row r="358" spans="5:45" x14ac:dyDescent="0.25">
      <c r="E358" s="21"/>
      <c r="H358" s="21"/>
      <c r="O358" s="30"/>
      <c r="P358" s="31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  <c r="AC358" s="30"/>
      <c r="AD358" s="30"/>
      <c r="AE358" s="30"/>
      <c r="AF358" s="30"/>
      <c r="AG358" s="30"/>
      <c r="AQ358" s="30"/>
      <c r="AS358" s="30"/>
    </row>
    <row r="359" spans="5:45" x14ac:dyDescent="0.25">
      <c r="E359" s="21"/>
      <c r="H359" s="21"/>
      <c r="O359" s="30"/>
      <c r="P359" s="31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  <c r="AC359" s="30"/>
      <c r="AD359" s="30"/>
      <c r="AE359" s="30"/>
      <c r="AF359" s="30"/>
      <c r="AG359" s="30"/>
      <c r="AQ359" s="30"/>
      <c r="AS359" s="30"/>
    </row>
    <row r="360" spans="5:45" x14ac:dyDescent="0.25">
      <c r="E360" s="21"/>
      <c r="H360" s="21"/>
      <c r="O360" s="30"/>
      <c r="P360" s="31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  <c r="AC360" s="30"/>
      <c r="AD360" s="30"/>
      <c r="AE360" s="30"/>
      <c r="AF360" s="30"/>
      <c r="AG360" s="30"/>
      <c r="AQ360" s="30"/>
      <c r="AS360" s="30"/>
    </row>
    <row r="361" spans="5:45" x14ac:dyDescent="0.25">
      <c r="E361" s="21"/>
      <c r="H361" s="21"/>
      <c r="O361" s="30"/>
      <c r="P361" s="31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  <c r="AC361" s="30"/>
      <c r="AD361" s="30"/>
      <c r="AE361" s="30"/>
      <c r="AF361" s="30"/>
      <c r="AG361" s="30"/>
      <c r="AQ361" s="30"/>
      <c r="AS361" s="30"/>
    </row>
    <row r="362" spans="5:45" x14ac:dyDescent="0.25">
      <c r="E362" s="21"/>
      <c r="H362" s="21"/>
      <c r="O362" s="30"/>
      <c r="P362" s="31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  <c r="AC362" s="30"/>
      <c r="AD362" s="30"/>
      <c r="AE362" s="30"/>
      <c r="AF362" s="30"/>
      <c r="AG362" s="30"/>
      <c r="AQ362" s="30"/>
      <c r="AS362" s="30"/>
    </row>
    <row r="363" spans="5:45" x14ac:dyDescent="0.25">
      <c r="E363" s="21"/>
      <c r="H363" s="21"/>
      <c r="O363" s="30"/>
      <c r="P363" s="31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  <c r="AB363" s="30"/>
      <c r="AC363" s="30"/>
      <c r="AD363" s="30"/>
      <c r="AE363" s="30"/>
      <c r="AF363" s="30"/>
      <c r="AG363" s="30"/>
      <c r="AQ363" s="30"/>
      <c r="AS363" s="30"/>
    </row>
    <row r="364" spans="5:45" x14ac:dyDescent="0.25">
      <c r="E364" s="21"/>
      <c r="H364" s="21"/>
      <c r="O364" s="30"/>
      <c r="P364" s="31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  <c r="AC364" s="30"/>
      <c r="AD364" s="30"/>
      <c r="AE364" s="30"/>
      <c r="AF364" s="30"/>
      <c r="AG364" s="30"/>
      <c r="AQ364" s="30"/>
      <c r="AS364" s="30"/>
    </row>
    <row r="365" spans="5:45" x14ac:dyDescent="0.25">
      <c r="E365" s="21"/>
      <c r="H365" s="21"/>
      <c r="O365" s="30"/>
      <c r="P365" s="31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Q365" s="30"/>
      <c r="AS365" s="30"/>
    </row>
    <row r="366" spans="5:45" x14ac:dyDescent="0.25">
      <c r="E366" s="21"/>
      <c r="H366" s="21"/>
      <c r="O366" s="30"/>
      <c r="P366" s="31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30"/>
      <c r="AQ366" s="30"/>
      <c r="AS366" s="30"/>
    </row>
    <row r="367" spans="5:45" x14ac:dyDescent="0.25">
      <c r="E367" s="21"/>
      <c r="H367" s="21"/>
      <c r="O367" s="30"/>
      <c r="P367" s="31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30"/>
      <c r="AQ367" s="30"/>
      <c r="AS367" s="30"/>
    </row>
    <row r="368" spans="5:45" x14ac:dyDescent="0.25">
      <c r="E368" s="21"/>
      <c r="H368" s="21"/>
      <c r="O368" s="30"/>
      <c r="P368" s="31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  <c r="AF368" s="30"/>
      <c r="AG368" s="30"/>
      <c r="AQ368" s="30"/>
      <c r="AS368" s="30"/>
    </row>
    <row r="369" spans="5:45" x14ac:dyDescent="0.25">
      <c r="E369" s="21"/>
      <c r="H369" s="21"/>
      <c r="O369" s="30"/>
      <c r="P369" s="31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  <c r="AE369" s="30"/>
      <c r="AF369" s="30"/>
      <c r="AG369" s="30"/>
      <c r="AQ369" s="30"/>
      <c r="AS369" s="30"/>
    </row>
    <row r="370" spans="5:45" x14ac:dyDescent="0.25">
      <c r="E370" s="21"/>
      <c r="H370" s="21"/>
      <c r="O370" s="30"/>
      <c r="P370" s="31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  <c r="AF370" s="30"/>
      <c r="AG370" s="30"/>
      <c r="AQ370" s="30"/>
      <c r="AS370" s="30"/>
    </row>
    <row r="371" spans="5:45" x14ac:dyDescent="0.25">
      <c r="E371" s="21"/>
      <c r="H371" s="21"/>
      <c r="O371" s="30"/>
      <c r="P371" s="31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  <c r="AF371" s="30"/>
      <c r="AG371" s="30"/>
      <c r="AQ371" s="30"/>
      <c r="AS371" s="30"/>
    </row>
    <row r="372" spans="5:45" x14ac:dyDescent="0.25">
      <c r="E372" s="21"/>
      <c r="H372" s="21"/>
      <c r="O372" s="30"/>
      <c r="P372" s="31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  <c r="AB372" s="30"/>
      <c r="AC372" s="30"/>
      <c r="AD372" s="30"/>
      <c r="AE372" s="30"/>
      <c r="AF372" s="30"/>
      <c r="AG372" s="30"/>
      <c r="AQ372" s="30"/>
      <c r="AS372" s="30"/>
    </row>
    <row r="373" spans="5:45" x14ac:dyDescent="0.25">
      <c r="E373" s="21"/>
      <c r="H373" s="21"/>
      <c r="O373" s="30"/>
      <c r="P373" s="31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  <c r="AB373" s="30"/>
      <c r="AC373" s="30"/>
      <c r="AD373" s="30"/>
      <c r="AE373" s="30"/>
      <c r="AF373" s="30"/>
      <c r="AG373" s="30"/>
      <c r="AQ373" s="30"/>
      <c r="AS373" s="30"/>
    </row>
    <row r="374" spans="5:45" x14ac:dyDescent="0.25">
      <c r="E374" s="21"/>
      <c r="H374" s="21"/>
      <c r="O374" s="30"/>
      <c r="P374" s="31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  <c r="AE374" s="30"/>
      <c r="AF374" s="30"/>
      <c r="AG374" s="30"/>
      <c r="AQ374" s="30"/>
      <c r="AS374" s="30"/>
    </row>
    <row r="375" spans="5:45" x14ac:dyDescent="0.25">
      <c r="E375" s="21"/>
      <c r="H375" s="21"/>
      <c r="O375" s="30"/>
      <c r="P375" s="31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  <c r="AF375" s="30"/>
      <c r="AG375" s="30"/>
      <c r="AQ375" s="30"/>
      <c r="AS375" s="30"/>
    </row>
    <row r="376" spans="5:45" x14ac:dyDescent="0.25">
      <c r="E376" s="21"/>
      <c r="H376" s="21"/>
      <c r="O376" s="30"/>
      <c r="P376" s="31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30"/>
      <c r="AQ376" s="30"/>
      <c r="AS376" s="30"/>
    </row>
    <row r="377" spans="5:45" x14ac:dyDescent="0.25">
      <c r="E377" s="21"/>
      <c r="H377" s="21"/>
      <c r="O377" s="30"/>
      <c r="P377" s="31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  <c r="AC377" s="30"/>
      <c r="AD377" s="30"/>
      <c r="AE377" s="30"/>
      <c r="AF377" s="30"/>
      <c r="AG377" s="30"/>
      <c r="AQ377" s="30"/>
      <c r="AS377" s="30"/>
    </row>
    <row r="378" spans="5:45" x14ac:dyDescent="0.25">
      <c r="E378" s="21"/>
      <c r="H378" s="21"/>
      <c r="O378" s="30"/>
      <c r="P378" s="31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  <c r="AE378" s="30"/>
      <c r="AF378" s="30"/>
      <c r="AG378" s="30"/>
      <c r="AQ378" s="30"/>
      <c r="AS378" s="30"/>
    </row>
    <row r="379" spans="5:45" x14ac:dyDescent="0.25">
      <c r="E379" s="21"/>
      <c r="H379" s="21"/>
      <c r="O379" s="30"/>
      <c r="P379" s="31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  <c r="AF379" s="30"/>
      <c r="AG379" s="30"/>
      <c r="AQ379" s="30"/>
      <c r="AS379" s="30"/>
    </row>
    <row r="380" spans="5:45" x14ac:dyDescent="0.25">
      <c r="E380" s="21"/>
      <c r="H380" s="21"/>
      <c r="O380" s="30"/>
      <c r="P380" s="31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  <c r="AB380" s="30"/>
      <c r="AC380" s="30"/>
      <c r="AD380" s="30"/>
      <c r="AE380" s="30"/>
      <c r="AF380" s="30"/>
      <c r="AG380" s="30"/>
      <c r="AQ380" s="30"/>
      <c r="AS380" s="30"/>
    </row>
    <row r="381" spans="5:45" x14ac:dyDescent="0.25">
      <c r="E381" s="21"/>
      <c r="H381" s="21"/>
      <c r="O381" s="30"/>
      <c r="P381" s="31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30"/>
      <c r="AQ381" s="30"/>
      <c r="AS381" s="30"/>
    </row>
    <row r="382" spans="5:45" x14ac:dyDescent="0.25">
      <c r="E382" s="21"/>
      <c r="H382" s="21"/>
      <c r="O382" s="30"/>
      <c r="P382" s="31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  <c r="AC382" s="30"/>
      <c r="AD382" s="30"/>
      <c r="AE382" s="30"/>
      <c r="AF382" s="30"/>
      <c r="AG382" s="30"/>
      <c r="AQ382" s="30"/>
      <c r="AS382" s="30"/>
    </row>
    <row r="383" spans="5:45" x14ac:dyDescent="0.25">
      <c r="E383" s="21"/>
      <c r="H383" s="21"/>
      <c r="O383" s="30"/>
      <c r="P383" s="31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  <c r="AC383" s="30"/>
      <c r="AD383" s="30"/>
      <c r="AE383" s="30"/>
      <c r="AF383" s="30"/>
      <c r="AG383" s="30"/>
      <c r="AQ383" s="30"/>
      <c r="AS383" s="30"/>
    </row>
    <row r="384" spans="5:45" x14ac:dyDescent="0.25">
      <c r="E384" s="21"/>
      <c r="H384" s="21"/>
      <c r="O384" s="30"/>
      <c r="P384" s="31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  <c r="AC384" s="30"/>
      <c r="AD384" s="30"/>
      <c r="AE384" s="30"/>
      <c r="AF384" s="30"/>
      <c r="AG384" s="30"/>
      <c r="AQ384" s="30"/>
      <c r="AS384" s="30"/>
    </row>
    <row r="385" spans="5:45" x14ac:dyDescent="0.25">
      <c r="E385" s="21"/>
      <c r="H385" s="21"/>
      <c r="O385" s="30"/>
      <c r="P385" s="31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  <c r="AC385" s="30"/>
      <c r="AD385" s="30"/>
      <c r="AE385" s="30"/>
      <c r="AF385" s="30"/>
      <c r="AG385" s="30"/>
      <c r="AQ385" s="30"/>
      <c r="AS385" s="30"/>
    </row>
    <row r="386" spans="5:45" x14ac:dyDescent="0.25">
      <c r="E386" s="21"/>
      <c r="H386" s="21"/>
      <c r="O386" s="30"/>
      <c r="P386" s="31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  <c r="AC386" s="30"/>
      <c r="AD386" s="30"/>
      <c r="AE386" s="30"/>
      <c r="AF386" s="30"/>
      <c r="AG386" s="30"/>
      <c r="AQ386" s="30"/>
      <c r="AS386" s="30"/>
    </row>
    <row r="387" spans="5:45" x14ac:dyDescent="0.25">
      <c r="E387" s="21"/>
      <c r="H387" s="21"/>
      <c r="O387" s="30"/>
      <c r="P387" s="31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  <c r="AF387" s="30"/>
      <c r="AG387" s="30"/>
      <c r="AQ387" s="30"/>
      <c r="AS387" s="30"/>
    </row>
    <row r="388" spans="5:45" x14ac:dyDescent="0.25">
      <c r="E388" s="21"/>
      <c r="H388" s="21"/>
      <c r="O388" s="30"/>
      <c r="P388" s="31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30"/>
      <c r="AQ388" s="30"/>
      <c r="AS388" s="30"/>
    </row>
    <row r="389" spans="5:45" x14ac:dyDescent="0.25">
      <c r="E389" s="21"/>
      <c r="H389" s="21"/>
      <c r="O389" s="30"/>
      <c r="P389" s="31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  <c r="AF389" s="30"/>
      <c r="AG389" s="30"/>
      <c r="AQ389" s="30"/>
      <c r="AS389" s="30"/>
    </row>
    <row r="390" spans="5:45" x14ac:dyDescent="0.25">
      <c r="E390" s="21"/>
      <c r="H390" s="21"/>
      <c r="O390" s="30"/>
      <c r="P390" s="31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  <c r="AB390" s="30"/>
      <c r="AC390" s="30"/>
      <c r="AD390" s="30"/>
      <c r="AE390" s="30"/>
      <c r="AF390" s="30"/>
      <c r="AG390" s="30"/>
      <c r="AQ390" s="30"/>
      <c r="AS390" s="30"/>
    </row>
    <row r="391" spans="5:45" x14ac:dyDescent="0.25">
      <c r="E391" s="21"/>
      <c r="H391" s="21"/>
      <c r="O391" s="30"/>
      <c r="P391" s="31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  <c r="AB391" s="30"/>
      <c r="AC391" s="30"/>
      <c r="AD391" s="30"/>
      <c r="AE391" s="30"/>
      <c r="AF391" s="30"/>
      <c r="AG391" s="30"/>
      <c r="AQ391" s="30"/>
      <c r="AS391" s="30"/>
    </row>
    <row r="392" spans="5:45" x14ac:dyDescent="0.25">
      <c r="E392" s="21"/>
      <c r="H392" s="21"/>
      <c r="O392" s="30"/>
      <c r="P392" s="31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  <c r="AF392" s="30"/>
      <c r="AG392" s="30"/>
      <c r="AQ392" s="30"/>
      <c r="AS392" s="30"/>
    </row>
    <row r="393" spans="5:45" x14ac:dyDescent="0.25">
      <c r="E393" s="21"/>
      <c r="H393" s="21"/>
      <c r="O393" s="30"/>
      <c r="P393" s="31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  <c r="AF393" s="30"/>
      <c r="AG393" s="30"/>
      <c r="AQ393" s="30"/>
      <c r="AS393" s="30"/>
    </row>
    <row r="394" spans="5:45" x14ac:dyDescent="0.25">
      <c r="E394" s="21"/>
      <c r="H394" s="21"/>
      <c r="O394" s="30"/>
      <c r="P394" s="31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  <c r="AF394" s="30"/>
      <c r="AG394" s="30"/>
      <c r="AQ394" s="30"/>
      <c r="AS394" s="30"/>
    </row>
    <row r="395" spans="5:45" x14ac:dyDescent="0.25">
      <c r="E395" s="21"/>
      <c r="H395" s="21"/>
      <c r="O395" s="30"/>
      <c r="P395" s="31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  <c r="AC395" s="30"/>
      <c r="AD395" s="30"/>
      <c r="AE395" s="30"/>
      <c r="AF395" s="30"/>
      <c r="AG395" s="30"/>
      <c r="AQ395" s="30"/>
      <c r="AS395" s="30"/>
    </row>
    <row r="396" spans="5:45" x14ac:dyDescent="0.25">
      <c r="E396" s="21"/>
      <c r="H396" s="21"/>
      <c r="O396" s="30"/>
      <c r="P396" s="31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Q396" s="30"/>
      <c r="AS396" s="30"/>
    </row>
    <row r="397" spans="5:45" x14ac:dyDescent="0.25">
      <c r="E397" s="21"/>
      <c r="H397" s="21"/>
      <c r="O397" s="30"/>
      <c r="P397" s="31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30"/>
      <c r="AQ397" s="30"/>
      <c r="AS397" s="30"/>
    </row>
    <row r="398" spans="5:45" x14ac:dyDescent="0.25">
      <c r="E398" s="21"/>
      <c r="H398" s="21"/>
      <c r="O398" s="30"/>
      <c r="P398" s="31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  <c r="AF398" s="30"/>
      <c r="AG398" s="30"/>
      <c r="AQ398" s="30"/>
      <c r="AS398" s="30"/>
    </row>
    <row r="399" spans="5:45" x14ac:dyDescent="0.25">
      <c r="E399" s="21"/>
      <c r="H399" s="21"/>
      <c r="O399" s="30"/>
      <c r="P399" s="31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  <c r="AC399" s="30"/>
      <c r="AD399" s="30"/>
      <c r="AE399" s="30"/>
      <c r="AF399" s="30"/>
      <c r="AG399" s="30"/>
      <c r="AQ399" s="30"/>
      <c r="AS399" s="30"/>
    </row>
    <row r="400" spans="5:45" x14ac:dyDescent="0.25">
      <c r="E400" s="21"/>
      <c r="H400" s="21"/>
      <c r="O400" s="30"/>
      <c r="P400" s="31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  <c r="AC400" s="30"/>
      <c r="AD400" s="30"/>
      <c r="AE400" s="30"/>
      <c r="AF400" s="30"/>
      <c r="AG400" s="30"/>
      <c r="AQ400" s="30"/>
      <c r="AS400" s="30"/>
    </row>
    <row r="401" spans="5:45" x14ac:dyDescent="0.25">
      <c r="E401" s="21"/>
      <c r="H401" s="21"/>
      <c r="O401" s="30"/>
      <c r="P401" s="31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  <c r="AB401" s="30"/>
      <c r="AC401" s="30"/>
      <c r="AD401" s="30"/>
      <c r="AE401" s="30"/>
      <c r="AF401" s="30"/>
      <c r="AG401" s="30"/>
      <c r="AQ401" s="30"/>
      <c r="AS401" s="30"/>
    </row>
    <row r="402" spans="5:45" x14ac:dyDescent="0.25">
      <c r="E402" s="21"/>
      <c r="H402" s="21"/>
      <c r="O402" s="30"/>
      <c r="P402" s="31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  <c r="AC402" s="30"/>
      <c r="AD402" s="30"/>
      <c r="AE402" s="30"/>
      <c r="AF402" s="30"/>
      <c r="AG402" s="30"/>
      <c r="AQ402" s="30"/>
      <c r="AS402" s="30"/>
    </row>
    <row r="403" spans="5:45" x14ac:dyDescent="0.25">
      <c r="E403" s="21"/>
      <c r="H403" s="21"/>
      <c r="O403" s="30"/>
      <c r="P403" s="31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  <c r="AF403" s="30"/>
      <c r="AG403" s="30"/>
      <c r="AQ403" s="30"/>
      <c r="AS403" s="30"/>
    </row>
    <row r="404" spans="5:45" x14ac:dyDescent="0.25">
      <c r="E404" s="21"/>
      <c r="H404" s="21"/>
      <c r="O404" s="30"/>
      <c r="P404" s="31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  <c r="AF404" s="30"/>
      <c r="AG404" s="30"/>
      <c r="AQ404" s="30"/>
      <c r="AS404" s="30"/>
    </row>
    <row r="405" spans="5:45" x14ac:dyDescent="0.25">
      <c r="E405" s="21"/>
      <c r="H405" s="21"/>
      <c r="O405" s="30"/>
      <c r="P405" s="31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  <c r="AF405" s="30"/>
      <c r="AG405" s="30"/>
      <c r="AQ405" s="30"/>
      <c r="AS405" s="30"/>
    </row>
    <row r="406" spans="5:45" x14ac:dyDescent="0.25">
      <c r="E406" s="21"/>
      <c r="H406" s="21"/>
      <c r="O406" s="30"/>
      <c r="P406" s="31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0"/>
      <c r="AQ406" s="30"/>
      <c r="AS406" s="30"/>
    </row>
    <row r="407" spans="5:45" x14ac:dyDescent="0.25">
      <c r="E407" s="21"/>
      <c r="H407" s="21"/>
      <c r="O407" s="30"/>
      <c r="P407" s="31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0"/>
      <c r="AQ407" s="30"/>
      <c r="AS407" s="30"/>
    </row>
    <row r="408" spans="5:45" x14ac:dyDescent="0.25">
      <c r="E408" s="21"/>
      <c r="H408" s="21"/>
      <c r="O408" s="30"/>
      <c r="P408" s="31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30"/>
      <c r="AQ408" s="30"/>
      <c r="AS408" s="30"/>
    </row>
    <row r="409" spans="5:45" x14ac:dyDescent="0.25">
      <c r="E409" s="21"/>
      <c r="H409" s="21"/>
      <c r="O409" s="30"/>
      <c r="P409" s="31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  <c r="AF409" s="30"/>
      <c r="AG409" s="30"/>
      <c r="AQ409" s="30"/>
      <c r="AS409" s="30"/>
    </row>
    <row r="410" spans="5:45" x14ac:dyDescent="0.25">
      <c r="E410" s="21"/>
      <c r="H410" s="21"/>
      <c r="O410" s="30"/>
      <c r="P410" s="31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  <c r="AC410" s="30"/>
      <c r="AD410" s="30"/>
      <c r="AE410" s="30"/>
      <c r="AF410" s="30"/>
      <c r="AG410" s="30"/>
      <c r="AQ410" s="30"/>
      <c r="AS410" s="30"/>
    </row>
    <row r="411" spans="5:45" x14ac:dyDescent="0.25">
      <c r="E411" s="21"/>
      <c r="H411" s="21"/>
      <c r="O411" s="30"/>
      <c r="P411" s="31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  <c r="AB411" s="30"/>
      <c r="AC411" s="30"/>
      <c r="AD411" s="30"/>
      <c r="AE411" s="30"/>
      <c r="AF411" s="30"/>
      <c r="AG411" s="30"/>
      <c r="AQ411" s="30"/>
      <c r="AS411" s="30"/>
    </row>
    <row r="412" spans="5:45" x14ac:dyDescent="0.25">
      <c r="E412" s="21"/>
      <c r="H412" s="21"/>
      <c r="O412" s="30"/>
      <c r="P412" s="31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  <c r="AB412" s="30"/>
      <c r="AC412" s="30"/>
      <c r="AD412" s="30"/>
      <c r="AE412" s="30"/>
      <c r="AF412" s="30"/>
      <c r="AG412" s="30"/>
      <c r="AQ412" s="30"/>
      <c r="AS412" s="30"/>
    </row>
    <row r="413" spans="5:45" x14ac:dyDescent="0.25">
      <c r="E413" s="21"/>
      <c r="H413" s="21"/>
      <c r="O413" s="30"/>
      <c r="P413" s="31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  <c r="AC413" s="30"/>
      <c r="AD413" s="30"/>
      <c r="AE413" s="30"/>
      <c r="AF413" s="30"/>
      <c r="AG413" s="30"/>
      <c r="AQ413" s="30"/>
      <c r="AS413" s="30"/>
    </row>
    <row r="414" spans="5:45" x14ac:dyDescent="0.25">
      <c r="E414" s="21"/>
      <c r="H414" s="21"/>
      <c r="O414" s="30"/>
      <c r="P414" s="31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  <c r="AC414" s="30"/>
      <c r="AD414" s="30"/>
      <c r="AE414" s="30"/>
      <c r="AF414" s="30"/>
      <c r="AG414" s="30"/>
      <c r="AQ414" s="30"/>
      <c r="AS414" s="30"/>
    </row>
    <row r="415" spans="5:45" x14ac:dyDescent="0.25">
      <c r="E415" s="21"/>
      <c r="H415" s="21"/>
      <c r="O415" s="30"/>
      <c r="P415" s="31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  <c r="AF415" s="30"/>
      <c r="AG415" s="30"/>
      <c r="AQ415" s="30"/>
      <c r="AS415" s="30"/>
    </row>
    <row r="416" spans="5:45" x14ac:dyDescent="0.25">
      <c r="E416" s="21"/>
      <c r="H416" s="21"/>
      <c r="O416" s="30"/>
      <c r="P416" s="31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  <c r="AC416" s="30"/>
      <c r="AD416" s="30"/>
      <c r="AE416" s="30"/>
      <c r="AF416" s="30"/>
      <c r="AG416" s="30"/>
      <c r="AQ416" s="30"/>
      <c r="AS416" s="30"/>
    </row>
    <row r="417" spans="5:45" x14ac:dyDescent="0.25">
      <c r="E417" s="21"/>
      <c r="H417" s="21"/>
      <c r="O417" s="30"/>
      <c r="P417" s="31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  <c r="AC417" s="30"/>
      <c r="AD417" s="30"/>
      <c r="AE417" s="30"/>
      <c r="AF417" s="30"/>
      <c r="AG417" s="30"/>
      <c r="AQ417" s="30"/>
      <c r="AS417" s="30"/>
    </row>
    <row r="418" spans="5:45" x14ac:dyDescent="0.25">
      <c r="E418" s="21"/>
      <c r="H418" s="21"/>
      <c r="O418" s="30"/>
      <c r="P418" s="31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  <c r="AF418" s="30"/>
      <c r="AG418" s="30"/>
      <c r="AQ418" s="30"/>
      <c r="AS418" s="30"/>
    </row>
    <row r="419" spans="5:45" x14ac:dyDescent="0.25">
      <c r="E419" s="21"/>
      <c r="H419" s="21"/>
      <c r="O419" s="30"/>
      <c r="P419" s="31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  <c r="AC419" s="30"/>
      <c r="AD419" s="30"/>
      <c r="AE419" s="30"/>
      <c r="AF419" s="30"/>
      <c r="AG419" s="30"/>
      <c r="AQ419" s="30"/>
      <c r="AS419" s="30"/>
    </row>
    <row r="420" spans="5:45" x14ac:dyDescent="0.25">
      <c r="E420" s="21"/>
      <c r="H420" s="21"/>
      <c r="O420" s="30"/>
      <c r="P420" s="31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  <c r="AF420" s="30"/>
      <c r="AG420" s="30"/>
      <c r="AQ420" s="30"/>
      <c r="AS420" s="30"/>
    </row>
    <row r="421" spans="5:45" x14ac:dyDescent="0.25">
      <c r="E421" s="21"/>
      <c r="H421" s="21"/>
      <c r="O421" s="30"/>
      <c r="P421" s="31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  <c r="AF421" s="30"/>
      <c r="AG421" s="30"/>
      <c r="AQ421" s="30"/>
      <c r="AS421" s="30"/>
    </row>
    <row r="422" spans="5:45" x14ac:dyDescent="0.25">
      <c r="E422" s="21"/>
      <c r="H422" s="21"/>
      <c r="O422" s="30"/>
      <c r="P422" s="31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  <c r="AB422" s="30"/>
      <c r="AC422" s="30"/>
      <c r="AD422" s="30"/>
      <c r="AE422" s="30"/>
      <c r="AF422" s="30"/>
      <c r="AG422" s="30"/>
      <c r="AQ422" s="30"/>
      <c r="AS422" s="30"/>
    </row>
    <row r="423" spans="5:45" x14ac:dyDescent="0.25">
      <c r="E423" s="21"/>
      <c r="H423" s="21"/>
      <c r="O423" s="30"/>
      <c r="P423" s="31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30"/>
      <c r="AQ423" s="30"/>
      <c r="AS423" s="30"/>
    </row>
    <row r="424" spans="5:45" x14ac:dyDescent="0.25">
      <c r="E424" s="21"/>
      <c r="H424" s="21"/>
      <c r="O424" s="30"/>
      <c r="P424" s="31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  <c r="AC424" s="30"/>
      <c r="AD424" s="30"/>
      <c r="AE424" s="30"/>
      <c r="AF424" s="30"/>
      <c r="AG424" s="30"/>
      <c r="AQ424" s="30"/>
      <c r="AS424" s="30"/>
    </row>
    <row r="425" spans="5:45" x14ac:dyDescent="0.25">
      <c r="E425" s="21"/>
      <c r="H425" s="21"/>
      <c r="O425" s="30"/>
      <c r="P425" s="31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  <c r="AC425" s="30"/>
      <c r="AD425" s="30"/>
      <c r="AE425" s="30"/>
      <c r="AF425" s="30"/>
      <c r="AG425" s="30"/>
      <c r="AQ425" s="30"/>
      <c r="AS425" s="30"/>
    </row>
    <row r="426" spans="5:45" x14ac:dyDescent="0.25">
      <c r="E426" s="21"/>
      <c r="H426" s="21"/>
      <c r="O426" s="30"/>
      <c r="P426" s="31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  <c r="AF426" s="30"/>
      <c r="AG426" s="30"/>
      <c r="AQ426" s="30"/>
      <c r="AS426" s="30"/>
    </row>
    <row r="427" spans="5:45" x14ac:dyDescent="0.25">
      <c r="E427" s="21"/>
      <c r="H427" s="21"/>
      <c r="O427" s="30"/>
      <c r="P427" s="31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30"/>
      <c r="AQ427" s="30"/>
      <c r="AS427" s="30"/>
    </row>
    <row r="428" spans="5:45" x14ac:dyDescent="0.25">
      <c r="E428" s="21"/>
      <c r="H428" s="21"/>
      <c r="O428" s="30"/>
      <c r="P428" s="31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30"/>
      <c r="AQ428" s="30"/>
      <c r="AS428" s="30"/>
    </row>
    <row r="429" spans="5:45" x14ac:dyDescent="0.25">
      <c r="E429" s="21"/>
      <c r="H429" s="21"/>
      <c r="O429" s="30"/>
      <c r="P429" s="31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Q429" s="30"/>
      <c r="AS429" s="30"/>
    </row>
    <row r="430" spans="5:45" x14ac:dyDescent="0.25">
      <c r="E430" s="21"/>
      <c r="H430" s="21"/>
      <c r="O430" s="30"/>
      <c r="P430" s="31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  <c r="AF430" s="30"/>
      <c r="AG430" s="30"/>
      <c r="AQ430" s="30"/>
      <c r="AS430" s="30"/>
    </row>
    <row r="431" spans="5:45" x14ac:dyDescent="0.25">
      <c r="E431" s="21"/>
      <c r="H431" s="21"/>
      <c r="O431" s="30"/>
      <c r="P431" s="31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30"/>
      <c r="AQ431" s="30"/>
      <c r="AS431" s="30"/>
    </row>
    <row r="432" spans="5:45" x14ac:dyDescent="0.25">
      <c r="E432" s="21"/>
      <c r="H432" s="21"/>
      <c r="O432" s="30"/>
      <c r="P432" s="31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30"/>
      <c r="AQ432" s="30"/>
      <c r="AS432" s="30"/>
    </row>
    <row r="433" spans="5:45" x14ac:dyDescent="0.25">
      <c r="E433" s="21"/>
      <c r="H433" s="21"/>
      <c r="O433" s="30"/>
      <c r="P433" s="31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  <c r="AF433" s="30"/>
      <c r="AG433" s="30"/>
      <c r="AQ433" s="30"/>
      <c r="AS433" s="30"/>
    </row>
    <row r="434" spans="5:45" x14ac:dyDescent="0.25">
      <c r="E434" s="21"/>
      <c r="H434" s="21"/>
      <c r="O434" s="30"/>
      <c r="P434" s="31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  <c r="AF434" s="30"/>
      <c r="AG434" s="30"/>
      <c r="AQ434" s="30"/>
      <c r="AS434" s="30"/>
    </row>
    <row r="435" spans="5:45" x14ac:dyDescent="0.25">
      <c r="E435" s="21"/>
      <c r="H435" s="21"/>
      <c r="O435" s="30"/>
      <c r="P435" s="31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  <c r="AF435" s="30"/>
      <c r="AG435" s="30"/>
      <c r="AQ435" s="30"/>
      <c r="AS435" s="30"/>
    </row>
    <row r="436" spans="5:45" x14ac:dyDescent="0.25">
      <c r="E436" s="21"/>
      <c r="H436" s="21"/>
      <c r="O436" s="30"/>
      <c r="P436" s="31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30"/>
      <c r="AQ436" s="30"/>
      <c r="AS436" s="30"/>
    </row>
    <row r="437" spans="5:45" x14ac:dyDescent="0.25">
      <c r="E437" s="21"/>
      <c r="H437" s="21"/>
      <c r="O437" s="30"/>
      <c r="P437" s="31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  <c r="AC437" s="30"/>
      <c r="AD437" s="30"/>
      <c r="AE437" s="30"/>
      <c r="AF437" s="30"/>
      <c r="AG437" s="30"/>
      <c r="AQ437" s="30"/>
      <c r="AS437" s="30"/>
    </row>
    <row r="438" spans="5:45" x14ac:dyDescent="0.25">
      <c r="E438" s="21"/>
      <c r="H438" s="21"/>
      <c r="O438" s="30"/>
      <c r="P438" s="31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  <c r="AC438" s="30"/>
      <c r="AD438" s="30"/>
      <c r="AE438" s="30"/>
      <c r="AF438" s="30"/>
      <c r="AG438" s="30"/>
      <c r="AQ438" s="30"/>
      <c r="AS438" s="30"/>
    </row>
    <row r="439" spans="5:45" x14ac:dyDescent="0.25">
      <c r="E439" s="21"/>
      <c r="H439" s="21"/>
      <c r="O439" s="30"/>
      <c r="P439" s="31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  <c r="AC439" s="30"/>
      <c r="AD439" s="30"/>
      <c r="AE439" s="30"/>
      <c r="AF439" s="30"/>
      <c r="AG439" s="30"/>
      <c r="AQ439" s="30"/>
      <c r="AS439" s="30"/>
    </row>
    <row r="440" spans="5:45" x14ac:dyDescent="0.25">
      <c r="E440" s="21"/>
      <c r="H440" s="21"/>
      <c r="O440" s="30"/>
      <c r="P440" s="31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  <c r="AF440" s="30"/>
      <c r="AG440" s="30"/>
      <c r="AQ440" s="30"/>
      <c r="AS440" s="30"/>
    </row>
    <row r="441" spans="5:45" x14ac:dyDescent="0.25">
      <c r="E441" s="21"/>
      <c r="H441" s="21"/>
      <c r="O441" s="30"/>
      <c r="P441" s="31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  <c r="AC441" s="30"/>
      <c r="AD441" s="30"/>
      <c r="AE441" s="30"/>
      <c r="AF441" s="30"/>
      <c r="AG441" s="30"/>
      <c r="AQ441" s="30"/>
      <c r="AS441" s="30"/>
    </row>
    <row r="442" spans="5:45" x14ac:dyDescent="0.25">
      <c r="E442" s="21"/>
      <c r="H442" s="21"/>
      <c r="O442" s="30"/>
      <c r="P442" s="31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  <c r="AC442" s="30"/>
      <c r="AD442" s="30"/>
      <c r="AE442" s="30"/>
      <c r="AF442" s="30"/>
      <c r="AG442" s="30"/>
      <c r="AQ442" s="30"/>
      <c r="AS442" s="30"/>
    </row>
    <row r="443" spans="5:45" x14ac:dyDescent="0.25">
      <c r="E443" s="21"/>
      <c r="H443" s="21"/>
      <c r="O443" s="30"/>
      <c r="P443" s="31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  <c r="AF443" s="30"/>
      <c r="AG443" s="30"/>
      <c r="AQ443" s="30"/>
      <c r="AS443" s="30"/>
    </row>
    <row r="444" spans="5:45" x14ac:dyDescent="0.25">
      <c r="E444" s="21"/>
      <c r="H444" s="21"/>
      <c r="O444" s="30"/>
      <c r="P444" s="31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  <c r="AF444" s="30"/>
      <c r="AG444" s="30"/>
      <c r="AQ444" s="30"/>
      <c r="AS444" s="30"/>
    </row>
    <row r="445" spans="5:45" x14ac:dyDescent="0.25">
      <c r="E445" s="21"/>
      <c r="H445" s="21"/>
      <c r="O445" s="30"/>
      <c r="P445" s="31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  <c r="AF445" s="30"/>
      <c r="AG445" s="30"/>
      <c r="AQ445" s="30"/>
      <c r="AS445" s="30"/>
    </row>
    <row r="446" spans="5:45" x14ac:dyDescent="0.25">
      <c r="E446" s="21"/>
      <c r="H446" s="21"/>
      <c r="O446" s="30"/>
      <c r="P446" s="31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30"/>
      <c r="AQ446" s="30"/>
      <c r="AS446" s="30"/>
    </row>
    <row r="447" spans="5:45" x14ac:dyDescent="0.25">
      <c r="E447" s="21"/>
      <c r="H447" s="21"/>
      <c r="O447" s="30"/>
      <c r="P447" s="31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  <c r="AF447" s="30"/>
      <c r="AG447" s="30"/>
      <c r="AQ447" s="30"/>
      <c r="AS447" s="30"/>
    </row>
    <row r="448" spans="5:45" x14ac:dyDescent="0.25">
      <c r="E448" s="21"/>
      <c r="H448" s="21"/>
      <c r="O448" s="30"/>
      <c r="P448" s="31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  <c r="AF448" s="30"/>
      <c r="AG448" s="30"/>
      <c r="AQ448" s="30"/>
      <c r="AS448" s="30"/>
    </row>
    <row r="449" spans="5:45" x14ac:dyDescent="0.25">
      <c r="E449" s="21"/>
      <c r="H449" s="21"/>
      <c r="O449" s="30"/>
      <c r="P449" s="31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  <c r="AC449" s="30"/>
      <c r="AD449" s="30"/>
      <c r="AE449" s="30"/>
      <c r="AF449" s="30"/>
      <c r="AG449" s="30"/>
      <c r="AQ449" s="30"/>
      <c r="AS449" s="30"/>
    </row>
    <row r="450" spans="5:45" x14ac:dyDescent="0.25">
      <c r="E450" s="21"/>
      <c r="H450" s="21"/>
      <c r="O450" s="30"/>
      <c r="P450" s="31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  <c r="AC450" s="30"/>
      <c r="AD450" s="30"/>
      <c r="AE450" s="30"/>
      <c r="AF450" s="30"/>
      <c r="AG450" s="30"/>
      <c r="AQ450" s="30"/>
      <c r="AS450" s="30"/>
    </row>
    <row r="451" spans="5:45" x14ac:dyDescent="0.25">
      <c r="E451" s="21"/>
      <c r="H451" s="21"/>
      <c r="O451" s="30"/>
      <c r="P451" s="31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  <c r="AB451" s="30"/>
      <c r="AC451" s="30"/>
      <c r="AD451" s="30"/>
      <c r="AE451" s="30"/>
      <c r="AF451" s="30"/>
      <c r="AG451" s="30"/>
      <c r="AQ451" s="30"/>
      <c r="AS451" s="30"/>
    </row>
    <row r="452" spans="5:45" x14ac:dyDescent="0.25">
      <c r="E452" s="21"/>
      <c r="H452" s="21"/>
      <c r="O452" s="30"/>
      <c r="P452" s="31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  <c r="AB452" s="30"/>
      <c r="AC452" s="30"/>
      <c r="AD452" s="30"/>
      <c r="AE452" s="30"/>
      <c r="AF452" s="30"/>
      <c r="AG452" s="30"/>
      <c r="AQ452" s="30"/>
      <c r="AS452" s="30"/>
    </row>
    <row r="453" spans="5:45" x14ac:dyDescent="0.25">
      <c r="E453" s="21"/>
      <c r="H453" s="21"/>
      <c r="O453" s="30"/>
      <c r="P453" s="31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30"/>
      <c r="AQ453" s="30"/>
      <c r="AS453" s="30"/>
    </row>
    <row r="454" spans="5:45" x14ac:dyDescent="0.25">
      <c r="E454" s="21"/>
      <c r="H454" s="21"/>
      <c r="O454" s="30"/>
      <c r="P454" s="31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  <c r="AC454" s="30"/>
      <c r="AD454" s="30"/>
      <c r="AE454" s="30"/>
      <c r="AF454" s="30"/>
      <c r="AG454" s="30"/>
      <c r="AQ454" s="30"/>
      <c r="AS454" s="30"/>
    </row>
    <row r="455" spans="5:45" x14ac:dyDescent="0.25">
      <c r="E455" s="21"/>
      <c r="H455" s="21"/>
      <c r="O455" s="30"/>
      <c r="P455" s="31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  <c r="AF455" s="30"/>
      <c r="AG455" s="30"/>
      <c r="AQ455" s="30"/>
      <c r="AS455" s="30"/>
    </row>
    <row r="456" spans="5:45" x14ac:dyDescent="0.25">
      <c r="E456" s="21"/>
      <c r="H456" s="21"/>
      <c r="O456" s="30"/>
      <c r="P456" s="31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  <c r="AE456" s="30"/>
      <c r="AF456" s="30"/>
      <c r="AG456" s="30"/>
      <c r="AQ456" s="30"/>
      <c r="AS456" s="30"/>
    </row>
    <row r="457" spans="5:45" x14ac:dyDescent="0.25">
      <c r="E457" s="21"/>
      <c r="H457" s="21"/>
      <c r="O457" s="30"/>
      <c r="P457" s="31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  <c r="AC457" s="30"/>
      <c r="AD457" s="30"/>
      <c r="AE457" s="30"/>
      <c r="AF457" s="30"/>
      <c r="AG457" s="30"/>
      <c r="AQ457" s="30"/>
      <c r="AS457" s="30"/>
    </row>
    <row r="458" spans="5:45" x14ac:dyDescent="0.25">
      <c r="E458" s="21"/>
      <c r="H458" s="21"/>
      <c r="O458" s="30"/>
      <c r="P458" s="31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  <c r="AC458" s="30"/>
      <c r="AD458" s="30"/>
      <c r="AE458" s="30"/>
      <c r="AF458" s="30"/>
      <c r="AG458" s="30"/>
      <c r="AQ458" s="30"/>
      <c r="AS458" s="30"/>
    </row>
    <row r="459" spans="5:45" x14ac:dyDescent="0.25">
      <c r="E459" s="21"/>
      <c r="H459" s="21"/>
      <c r="O459" s="30"/>
      <c r="P459" s="31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  <c r="AF459" s="30"/>
      <c r="AG459" s="30"/>
      <c r="AQ459" s="30"/>
      <c r="AS459" s="30"/>
    </row>
    <row r="460" spans="5:45" x14ac:dyDescent="0.25">
      <c r="E460" s="21"/>
      <c r="H460" s="21"/>
      <c r="O460" s="30"/>
      <c r="P460" s="31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  <c r="AC460" s="30"/>
      <c r="AD460" s="30"/>
      <c r="AE460" s="30"/>
      <c r="AF460" s="30"/>
      <c r="AG460" s="30"/>
      <c r="AQ460" s="30"/>
      <c r="AS460" s="30"/>
    </row>
    <row r="461" spans="5:45" x14ac:dyDescent="0.25">
      <c r="E461" s="21"/>
      <c r="H461" s="21"/>
      <c r="O461" s="30"/>
      <c r="P461" s="31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  <c r="AB461" s="30"/>
      <c r="AC461" s="30"/>
      <c r="AD461" s="30"/>
      <c r="AE461" s="30"/>
      <c r="AF461" s="30"/>
      <c r="AG461" s="30"/>
      <c r="AQ461" s="30"/>
      <c r="AS461" s="30"/>
    </row>
    <row r="462" spans="5:45" x14ac:dyDescent="0.25">
      <c r="E462" s="21"/>
      <c r="H462" s="21"/>
      <c r="O462" s="30"/>
      <c r="P462" s="31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  <c r="AB462" s="30"/>
      <c r="AC462" s="30"/>
      <c r="AD462" s="30"/>
      <c r="AE462" s="30"/>
      <c r="AF462" s="30"/>
      <c r="AG462" s="30"/>
      <c r="AQ462" s="30"/>
      <c r="AS462" s="30"/>
    </row>
    <row r="463" spans="5:45" x14ac:dyDescent="0.25">
      <c r="E463" s="21"/>
      <c r="H463" s="21"/>
      <c r="O463" s="30"/>
      <c r="P463" s="31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  <c r="AC463" s="30"/>
      <c r="AD463" s="30"/>
      <c r="AE463" s="30"/>
      <c r="AF463" s="30"/>
      <c r="AG463" s="30"/>
      <c r="AQ463" s="30"/>
      <c r="AS463" s="30"/>
    </row>
    <row r="464" spans="5:45" x14ac:dyDescent="0.25">
      <c r="E464" s="21"/>
      <c r="H464" s="21"/>
      <c r="O464" s="30"/>
      <c r="P464" s="31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  <c r="AE464" s="30"/>
      <c r="AF464" s="30"/>
      <c r="AG464" s="30"/>
      <c r="AQ464" s="30"/>
      <c r="AS464" s="30"/>
    </row>
    <row r="465" spans="5:45" x14ac:dyDescent="0.25">
      <c r="E465" s="21"/>
      <c r="H465" s="21"/>
      <c r="O465" s="30"/>
      <c r="P465" s="31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30"/>
      <c r="AQ465" s="30"/>
      <c r="AS465" s="30"/>
    </row>
    <row r="466" spans="5:45" x14ac:dyDescent="0.25">
      <c r="E466" s="21"/>
      <c r="H466" s="21"/>
      <c r="O466" s="30"/>
      <c r="P466" s="31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  <c r="AC466" s="30"/>
      <c r="AD466" s="30"/>
      <c r="AE466" s="30"/>
      <c r="AF466" s="30"/>
      <c r="AG466" s="30"/>
      <c r="AQ466" s="30"/>
      <c r="AS466" s="30"/>
    </row>
    <row r="467" spans="5:45" x14ac:dyDescent="0.25">
      <c r="E467" s="21"/>
      <c r="H467" s="21"/>
      <c r="O467" s="30"/>
      <c r="P467" s="31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30"/>
      <c r="AQ467" s="30"/>
      <c r="AS467" s="30"/>
    </row>
    <row r="468" spans="5:45" x14ac:dyDescent="0.25">
      <c r="E468" s="21"/>
      <c r="H468" s="21"/>
      <c r="O468" s="30"/>
      <c r="P468" s="31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  <c r="AF468" s="30"/>
      <c r="AG468" s="30"/>
      <c r="AQ468" s="30"/>
      <c r="AS468" s="30"/>
    </row>
    <row r="469" spans="5:45" x14ac:dyDescent="0.25">
      <c r="E469" s="21"/>
      <c r="H469" s="21"/>
      <c r="O469" s="30"/>
      <c r="P469" s="31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  <c r="AC469" s="30"/>
      <c r="AD469" s="30"/>
      <c r="AE469" s="30"/>
      <c r="AF469" s="30"/>
      <c r="AG469" s="30"/>
      <c r="AQ469" s="30"/>
      <c r="AS469" s="30"/>
    </row>
    <row r="470" spans="5:45" x14ac:dyDescent="0.25">
      <c r="E470" s="21"/>
      <c r="H470" s="21"/>
      <c r="O470" s="30"/>
      <c r="P470" s="31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30"/>
      <c r="AQ470" s="30"/>
      <c r="AS470" s="30"/>
    </row>
    <row r="471" spans="5:45" x14ac:dyDescent="0.25">
      <c r="E471" s="21"/>
      <c r="H471" s="21"/>
      <c r="O471" s="30"/>
      <c r="P471" s="31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  <c r="AB471" s="30"/>
      <c r="AC471" s="30"/>
      <c r="AD471" s="30"/>
      <c r="AE471" s="30"/>
      <c r="AF471" s="30"/>
      <c r="AG471" s="30"/>
      <c r="AQ471" s="30"/>
      <c r="AS471" s="30"/>
    </row>
    <row r="472" spans="5:45" x14ac:dyDescent="0.25">
      <c r="E472" s="21"/>
      <c r="H472" s="21"/>
      <c r="O472" s="30"/>
      <c r="P472" s="31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  <c r="AB472" s="30"/>
      <c r="AC472" s="30"/>
      <c r="AD472" s="30"/>
      <c r="AE472" s="30"/>
      <c r="AF472" s="30"/>
      <c r="AG472" s="30"/>
      <c r="AQ472" s="30"/>
      <c r="AS472" s="30"/>
    </row>
    <row r="473" spans="5:45" x14ac:dyDescent="0.25">
      <c r="E473" s="21"/>
      <c r="H473" s="21"/>
      <c r="O473" s="30"/>
      <c r="P473" s="31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  <c r="AB473" s="30"/>
      <c r="AC473" s="30"/>
      <c r="AD473" s="30"/>
      <c r="AE473" s="30"/>
      <c r="AF473" s="30"/>
      <c r="AG473" s="30"/>
      <c r="AQ473" s="30"/>
      <c r="AS473" s="30"/>
    </row>
    <row r="474" spans="5:45" x14ac:dyDescent="0.25">
      <c r="E474" s="21"/>
      <c r="H474" s="21"/>
      <c r="O474" s="30"/>
      <c r="P474" s="31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  <c r="AF474" s="30"/>
      <c r="AG474" s="30"/>
      <c r="AQ474" s="30"/>
      <c r="AS474" s="30"/>
    </row>
    <row r="475" spans="5:45" x14ac:dyDescent="0.25">
      <c r="E475" s="21"/>
      <c r="H475" s="21"/>
      <c r="O475" s="30"/>
      <c r="P475" s="31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  <c r="AF475" s="30"/>
      <c r="AG475" s="30"/>
      <c r="AQ475" s="30"/>
      <c r="AS475" s="30"/>
    </row>
    <row r="476" spans="5:45" x14ac:dyDescent="0.25">
      <c r="E476" s="21"/>
      <c r="H476" s="21"/>
      <c r="O476" s="30"/>
      <c r="P476" s="31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30"/>
      <c r="AQ476" s="30"/>
      <c r="AS476" s="30"/>
    </row>
    <row r="477" spans="5:45" x14ac:dyDescent="0.25">
      <c r="E477" s="21"/>
      <c r="H477" s="21"/>
      <c r="O477" s="30"/>
      <c r="P477" s="31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  <c r="AC477" s="30"/>
      <c r="AD477" s="30"/>
      <c r="AE477" s="30"/>
      <c r="AF477" s="30"/>
      <c r="AG477" s="30"/>
      <c r="AQ477" s="30"/>
      <c r="AS477" s="30"/>
    </row>
    <row r="478" spans="5:45" x14ac:dyDescent="0.25">
      <c r="E478" s="21"/>
      <c r="H478" s="21"/>
      <c r="O478" s="30"/>
      <c r="P478" s="31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  <c r="AC478" s="30"/>
      <c r="AD478" s="30"/>
      <c r="AE478" s="30"/>
      <c r="AF478" s="30"/>
      <c r="AG478" s="30"/>
      <c r="AQ478" s="30"/>
      <c r="AS478" s="30"/>
    </row>
    <row r="479" spans="5:45" x14ac:dyDescent="0.25">
      <c r="E479" s="21"/>
      <c r="H479" s="21"/>
      <c r="O479" s="30"/>
      <c r="P479" s="31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  <c r="AC479" s="30"/>
      <c r="AD479" s="30"/>
      <c r="AE479" s="30"/>
      <c r="AF479" s="30"/>
      <c r="AG479" s="30"/>
      <c r="AQ479" s="30"/>
      <c r="AS479" s="30"/>
    </row>
    <row r="480" spans="5:45" x14ac:dyDescent="0.25">
      <c r="E480" s="21"/>
      <c r="H480" s="21"/>
      <c r="O480" s="30"/>
      <c r="P480" s="31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  <c r="AC480" s="30"/>
      <c r="AD480" s="30"/>
      <c r="AE480" s="30"/>
      <c r="AF480" s="30"/>
      <c r="AG480" s="30"/>
      <c r="AQ480" s="30"/>
      <c r="AS480" s="30"/>
    </row>
    <row r="481" spans="5:45" x14ac:dyDescent="0.25">
      <c r="E481" s="21"/>
      <c r="H481" s="21"/>
      <c r="O481" s="30"/>
      <c r="P481" s="31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  <c r="AB481" s="30"/>
      <c r="AC481" s="30"/>
      <c r="AD481" s="30"/>
      <c r="AE481" s="30"/>
      <c r="AF481" s="30"/>
      <c r="AG481" s="30"/>
      <c r="AQ481" s="30"/>
      <c r="AS481" s="30"/>
    </row>
    <row r="482" spans="5:45" x14ac:dyDescent="0.25">
      <c r="E482" s="21"/>
      <c r="H482" s="21"/>
      <c r="O482" s="30"/>
      <c r="P482" s="31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  <c r="AB482" s="30"/>
      <c r="AC482" s="30"/>
      <c r="AD482" s="30"/>
      <c r="AE482" s="30"/>
      <c r="AF482" s="30"/>
      <c r="AG482" s="30"/>
      <c r="AQ482" s="30"/>
      <c r="AS482" s="30"/>
    </row>
    <row r="483" spans="5:45" x14ac:dyDescent="0.25">
      <c r="E483" s="21"/>
      <c r="H483" s="21"/>
      <c r="O483" s="30"/>
      <c r="P483" s="31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  <c r="AC483" s="30"/>
      <c r="AD483" s="30"/>
      <c r="AE483" s="30"/>
      <c r="AF483" s="30"/>
      <c r="AG483" s="30"/>
      <c r="AQ483" s="30"/>
      <c r="AS483" s="30"/>
    </row>
    <row r="484" spans="5:45" x14ac:dyDescent="0.25">
      <c r="E484" s="21"/>
      <c r="H484" s="21"/>
      <c r="O484" s="30"/>
      <c r="P484" s="31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  <c r="AF484" s="30"/>
      <c r="AG484" s="30"/>
      <c r="AQ484" s="30"/>
      <c r="AS484" s="30"/>
    </row>
    <row r="485" spans="5:45" x14ac:dyDescent="0.25">
      <c r="E485" s="21"/>
      <c r="H485" s="21"/>
      <c r="O485" s="30"/>
      <c r="P485" s="31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  <c r="AC485" s="30"/>
      <c r="AD485" s="30"/>
      <c r="AE485" s="30"/>
      <c r="AF485" s="30"/>
      <c r="AG485" s="30"/>
      <c r="AQ485" s="30"/>
      <c r="AS485" s="30"/>
    </row>
    <row r="486" spans="5:45" x14ac:dyDescent="0.25">
      <c r="E486" s="21"/>
      <c r="H486" s="21"/>
      <c r="O486" s="30"/>
      <c r="P486" s="31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  <c r="AF486" s="30"/>
      <c r="AG486" s="30"/>
      <c r="AQ486" s="30"/>
      <c r="AS486" s="30"/>
    </row>
    <row r="487" spans="5:45" x14ac:dyDescent="0.25">
      <c r="E487" s="21"/>
      <c r="H487" s="21"/>
      <c r="O487" s="30"/>
      <c r="P487" s="31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  <c r="AF487" s="30"/>
      <c r="AG487" s="30"/>
      <c r="AQ487" s="30"/>
      <c r="AS487" s="30"/>
    </row>
    <row r="488" spans="5:45" x14ac:dyDescent="0.25">
      <c r="E488" s="21"/>
      <c r="H488" s="21"/>
      <c r="O488" s="30"/>
      <c r="P488" s="31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  <c r="AF488" s="30"/>
      <c r="AG488" s="30"/>
      <c r="AQ488" s="30"/>
      <c r="AS488" s="30"/>
    </row>
    <row r="489" spans="5:45" x14ac:dyDescent="0.25">
      <c r="E489" s="21"/>
      <c r="H489" s="21"/>
      <c r="O489" s="30"/>
      <c r="P489" s="31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  <c r="AC489" s="30"/>
      <c r="AD489" s="30"/>
      <c r="AE489" s="30"/>
      <c r="AF489" s="30"/>
      <c r="AG489" s="30"/>
      <c r="AQ489" s="30"/>
      <c r="AS489" s="30"/>
    </row>
    <row r="490" spans="5:45" x14ac:dyDescent="0.25">
      <c r="E490" s="21"/>
      <c r="H490" s="21"/>
      <c r="O490" s="30"/>
      <c r="P490" s="31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  <c r="AF490" s="30"/>
      <c r="AG490" s="30"/>
      <c r="AQ490" s="30"/>
      <c r="AS490" s="30"/>
    </row>
    <row r="491" spans="5:45" x14ac:dyDescent="0.25">
      <c r="E491" s="21"/>
      <c r="H491" s="21"/>
      <c r="O491" s="30"/>
      <c r="P491" s="31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  <c r="AB491" s="30"/>
      <c r="AC491" s="30"/>
      <c r="AD491" s="30"/>
      <c r="AE491" s="30"/>
      <c r="AF491" s="30"/>
      <c r="AG491" s="30"/>
      <c r="AQ491" s="30"/>
      <c r="AS491" s="30"/>
    </row>
    <row r="492" spans="5:45" x14ac:dyDescent="0.25">
      <c r="E492" s="21"/>
      <c r="H492" s="21"/>
      <c r="O492" s="30"/>
      <c r="P492" s="31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  <c r="AB492" s="30"/>
      <c r="AC492" s="30"/>
      <c r="AD492" s="30"/>
      <c r="AE492" s="30"/>
      <c r="AF492" s="30"/>
      <c r="AG492" s="30"/>
      <c r="AQ492" s="30"/>
      <c r="AS492" s="30"/>
    </row>
    <row r="493" spans="5:45" x14ac:dyDescent="0.25">
      <c r="E493" s="21"/>
      <c r="H493" s="21"/>
      <c r="O493" s="30"/>
      <c r="P493" s="31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  <c r="AB493" s="30"/>
      <c r="AC493" s="30"/>
      <c r="AD493" s="30"/>
      <c r="AE493" s="30"/>
      <c r="AF493" s="30"/>
      <c r="AG493" s="30"/>
      <c r="AQ493" s="30"/>
      <c r="AS493" s="30"/>
    </row>
    <row r="494" spans="5:45" x14ac:dyDescent="0.25">
      <c r="E494" s="21"/>
      <c r="H494" s="21"/>
      <c r="O494" s="30"/>
      <c r="P494" s="31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  <c r="AC494" s="30"/>
      <c r="AD494" s="30"/>
      <c r="AE494" s="30"/>
      <c r="AF494" s="30"/>
      <c r="AG494" s="30"/>
      <c r="AQ494" s="30"/>
      <c r="AS494" s="30"/>
    </row>
    <row r="495" spans="5:45" x14ac:dyDescent="0.25">
      <c r="E495" s="21"/>
      <c r="H495" s="21"/>
      <c r="O495" s="30"/>
      <c r="P495" s="31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  <c r="AC495" s="30"/>
      <c r="AD495" s="30"/>
      <c r="AE495" s="30"/>
      <c r="AF495" s="30"/>
      <c r="AG495" s="30"/>
      <c r="AQ495" s="30"/>
      <c r="AS495" s="30"/>
    </row>
    <row r="496" spans="5:45" x14ac:dyDescent="0.25">
      <c r="E496" s="21"/>
      <c r="H496" s="21"/>
      <c r="O496" s="30"/>
      <c r="P496" s="31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  <c r="AC496" s="30"/>
      <c r="AD496" s="30"/>
      <c r="AE496" s="30"/>
      <c r="AF496" s="30"/>
      <c r="AG496" s="30"/>
      <c r="AQ496" s="30"/>
      <c r="AS496" s="30"/>
    </row>
    <row r="497" spans="5:45" x14ac:dyDescent="0.25">
      <c r="E497" s="21"/>
      <c r="H497" s="21"/>
      <c r="O497" s="30"/>
      <c r="P497" s="31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30"/>
      <c r="AQ497" s="30"/>
      <c r="AS497" s="30"/>
    </row>
    <row r="498" spans="5:45" x14ac:dyDescent="0.25">
      <c r="E498" s="21"/>
      <c r="H498" s="21"/>
      <c r="O498" s="30"/>
      <c r="P498" s="31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  <c r="AC498" s="30"/>
      <c r="AD498" s="30"/>
      <c r="AE498" s="30"/>
      <c r="AF498" s="30"/>
      <c r="AG498" s="30"/>
      <c r="AQ498" s="30"/>
      <c r="AS498" s="30"/>
    </row>
    <row r="499" spans="5:45" x14ac:dyDescent="0.25">
      <c r="E499" s="21"/>
      <c r="H499" s="21"/>
      <c r="O499" s="30"/>
      <c r="P499" s="31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  <c r="AC499" s="30"/>
      <c r="AD499" s="30"/>
      <c r="AE499" s="30"/>
      <c r="AF499" s="30"/>
      <c r="AG499" s="30"/>
      <c r="AQ499" s="30"/>
      <c r="AS499" s="30"/>
    </row>
    <row r="500" spans="5:45" x14ac:dyDescent="0.25">
      <c r="E500" s="21"/>
      <c r="H500" s="21"/>
      <c r="O500" s="30"/>
      <c r="P500" s="31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  <c r="AC500" s="30"/>
      <c r="AD500" s="30"/>
      <c r="AE500" s="30"/>
      <c r="AF500" s="30"/>
      <c r="AG500" s="30"/>
      <c r="AQ500" s="30"/>
      <c r="AS500" s="30"/>
    </row>
    <row r="501" spans="5:45" x14ac:dyDescent="0.25">
      <c r="E501" s="21"/>
      <c r="H501" s="21"/>
      <c r="O501" s="30"/>
      <c r="P501" s="31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  <c r="AB501" s="30"/>
      <c r="AC501" s="30"/>
      <c r="AD501" s="30"/>
      <c r="AE501" s="30"/>
      <c r="AF501" s="30"/>
      <c r="AG501" s="30"/>
      <c r="AQ501" s="30"/>
      <c r="AS501" s="30"/>
    </row>
    <row r="502" spans="5:45" x14ac:dyDescent="0.25">
      <c r="E502" s="21"/>
      <c r="H502" s="21"/>
      <c r="O502" s="30"/>
      <c r="P502" s="31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  <c r="AB502" s="30"/>
      <c r="AC502" s="30"/>
      <c r="AD502" s="30"/>
      <c r="AE502" s="30"/>
      <c r="AF502" s="30"/>
      <c r="AG502" s="30"/>
      <c r="AQ502" s="30"/>
      <c r="AS502" s="30"/>
    </row>
    <row r="503" spans="5:45" x14ac:dyDescent="0.25">
      <c r="E503" s="21"/>
      <c r="H503" s="21"/>
      <c r="O503" s="30"/>
      <c r="P503" s="31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  <c r="AB503" s="30"/>
      <c r="AC503" s="30"/>
      <c r="AD503" s="30"/>
      <c r="AE503" s="30"/>
      <c r="AF503" s="30"/>
      <c r="AG503" s="30"/>
      <c r="AQ503" s="30"/>
      <c r="AS503" s="30"/>
    </row>
    <row r="504" spans="5:45" x14ac:dyDescent="0.25">
      <c r="E504" s="21"/>
      <c r="H504" s="21"/>
      <c r="O504" s="30"/>
      <c r="P504" s="31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  <c r="AB504" s="30"/>
      <c r="AC504" s="30"/>
      <c r="AD504" s="30"/>
      <c r="AE504" s="30"/>
      <c r="AF504" s="30"/>
      <c r="AG504" s="30"/>
      <c r="AQ504" s="30"/>
      <c r="AS504" s="30"/>
    </row>
    <row r="505" spans="5:45" x14ac:dyDescent="0.25">
      <c r="E505" s="21"/>
      <c r="H505" s="21"/>
      <c r="O505" s="30"/>
      <c r="P505" s="31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  <c r="AB505" s="30"/>
      <c r="AC505" s="30"/>
      <c r="AD505" s="30"/>
      <c r="AE505" s="30"/>
      <c r="AF505" s="30"/>
      <c r="AG505" s="30"/>
      <c r="AQ505" s="30"/>
      <c r="AS505" s="30"/>
    </row>
    <row r="506" spans="5:45" x14ac:dyDescent="0.25">
      <c r="E506" s="21"/>
      <c r="H506" s="21"/>
      <c r="O506" s="30"/>
      <c r="P506" s="31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  <c r="AB506" s="30"/>
      <c r="AC506" s="30"/>
      <c r="AD506" s="30"/>
      <c r="AE506" s="30"/>
      <c r="AF506" s="30"/>
      <c r="AG506" s="30"/>
      <c r="AQ506" s="30"/>
      <c r="AS506" s="30"/>
    </row>
    <row r="507" spans="5:45" x14ac:dyDescent="0.25">
      <c r="E507" s="21"/>
      <c r="H507" s="21"/>
      <c r="O507" s="30"/>
      <c r="P507" s="31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  <c r="AB507" s="30"/>
      <c r="AC507" s="30"/>
      <c r="AD507" s="30"/>
      <c r="AE507" s="30"/>
      <c r="AF507" s="30"/>
      <c r="AG507" s="30"/>
      <c r="AQ507" s="30"/>
      <c r="AS507" s="30"/>
    </row>
    <row r="508" spans="5:45" x14ac:dyDescent="0.25">
      <c r="E508" s="21"/>
      <c r="H508" s="21"/>
      <c r="O508" s="30"/>
      <c r="P508" s="31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  <c r="AB508" s="30"/>
      <c r="AC508" s="30"/>
      <c r="AD508" s="30"/>
      <c r="AE508" s="30"/>
      <c r="AF508" s="30"/>
      <c r="AG508" s="30"/>
      <c r="AQ508" s="30"/>
      <c r="AS508" s="30"/>
    </row>
    <row r="509" spans="5:45" x14ac:dyDescent="0.25">
      <c r="E509" s="21"/>
      <c r="H509" s="21"/>
      <c r="O509" s="30"/>
      <c r="P509" s="31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  <c r="AB509" s="30"/>
      <c r="AC509" s="30"/>
      <c r="AD509" s="30"/>
      <c r="AE509" s="30"/>
      <c r="AF509" s="30"/>
      <c r="AG509" s="30"/>
      <c r="AQ509" s="30"/>
      <c r="AS509" s="30"/>
    </row>
    <row r="510" spans="5:45" x14ac:dyDescent="0.25">
      <c r="E510" s="21"/>
      <c r="H510" s="21"/>
      <c r="O510" s="30"/>
      <c r="P510" s="31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  <c r="AB510" s="30"/>
      <c r="AC510" s="30"/>
      <c r="AD510" s="30"/>
      <c r="AE510" s="30"/>
      <c r="AF510" s="30"/>
      <c r="AG510" s="30"/>
      <c r="AQ510" s="30"/>
      <c r="AS510" s="30"/>
    </row>
    <row r="511" spans="5:45" x14ac:dyDescent="0.25">
      <c r="E511" s="21"/>
      <c r="H511" s="21"/>
      <c r="O511" s="30"/>
      <c r="P511" s="31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  <c r="AB511" s="30"/>
      <c r="AC511" s="30"/>
      <c r="AD511" s="30"/>
      <c r="AE511" s="30"/>
      <c r="AF511" s="30"/>
      <c r="AG511" s="30"/>
      <c r="AQ511" s="30"/>
      <c r="AS511" s="30"/>
    </row>
    <row r="512" spans="5:45" x14ac:dyDescent="0.25">
      <c r="E512" s="21"/>
      <c r="H512" s="21"/>
      <c r="O512" s="30"/>
      <c r="P512" s="31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  <c r="AC512" s="30"/>
      <c r="AD512" s="30"/>
      <c r="AE512" s="30"/>
      <c r="AF512" s="30"/>
      <c r="AG512" s="30"/>
      <c r="AQ512" s="30"/>
      <c r="AS512" s="30"/>
    </row>
    <row r="513" spans="5:45" x14ac:dyDescent="0.25">
      <c r="E513" s="21"/>
      <c r="H513" s="21"/>
      <c r="O513" s="30"/>
      <c r="P513" s="31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  <c r="AB513" s="30"/>
      <c r="AC513" s="30"/>
      <c r="AD513" s="30"/>
      <c r="AE513" s="30"/>
      <c r="AF513" s="30"/>
      <c r="AG513" s="30"/>
      <c r="AQ513" s="30"/>
      <c r="AS513" s="30"/>
    </row>
    <row r="514" spans="5:45" x14ac:dyDescent="0.25">
      <c r="E514" s="21"/>
      <c r="H514" s="21"/>
      <c r="O514" s="30"/>
      <c r="P514" s="31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  <c r="AB514" s="30"/>
      <c r="AC514" s="30"/>
      <c r="AD514" s="30"/>
      <c r="AE514" s="30"/>
      <c r="AF514" s="30"/>
      <c r="AG514" s="30"/>
      <c r="AQ514" s="30"/>
      <c r="AS514" s="30"/>
    </row>
    <row r="515" spans="5:45" x14ac:dyDescent="0.25">
      <c r="E515" s="21"/>
      <c r="H515" s="21"/>
      <c r="O515" s="30"/>
      <c r="P515" s="31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  <c r="AB515" s="30"/>
      <c r="AC515" s="30"/>
      <c r="AD515" s="30"/>
      <c r="AE515" s="30"/>
      <c r="AF515" s="30"/>
      <c r="AG515" s="30"/>
      <c r="AQ515" s="30"/>
      <c r="AS515" s="30"/>
    </row>
    <row r="516" spans="5:45" x14ac:dyDescent="0.25">
      <c r="E516" s="21"/>
      <c r="H516" s="21"/>
      <c r="O516" s="30"/>
      <c r="P516" s="31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  <c r="AC516" s="30"/>
      <c r="AD516" s="30"/>
      <c r="AE516" s="30"/>
      <c r="AF516" s="30"/>
      <c r="AG516" s="30"/>
      <c r="AQ516" s="30"/>
      <c r="AS516" s="30"/>
    </row>
    <row r="517" spans="5:45" x14ac:dyDescent="0.25">
      <c r="E517" s="21"/>
      <c r="H517" s="21"/>
      <c r="O517" s="30"/>
      <c r="P517" s="31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  <c r="AB517" s="30"/>
      <c r="AC517" s="30"/>
      <c r="AD517" s="30"/>
      <c r="AE517" s="30"/>
      <c r="AF517" s="30"/>
      <c r="AG517" s="30"/>
      <c r="AQ517" s="30"/>
      <c r="AS517" s="30"/>
    </row>
    <row r="518" spans="5:45" x14ac:dyDescent="0.25">
      <c r="E518" s="21"/>
      <c r="H518" s="21"/>
      <c r="O518" s="30"/>
      <c r="P518" s="31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  <c r="AB518" s="30"/>
      <c r="AC518" s="30"/>
      <c r="AD518" s="30"/>
      <c r="AE518" s="30"/>
      <c r="AF518" s="30"/>
      <c r="AG518" s="30"/>
      <c r="AQ518" s="30"/>
      <c r="AS518" s="30"/>
    </row>
    <row r="519" spans="5:45" x14ac:dyDescent="0.25">
      <c r="E519" s="21"/>
      <c r="H519" s="21"/>
      <c r="O519" s="30"/>
      <c r="P519" s="31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  <c r="AB519" s="30"/>
      <c r="AC519" s="30"/>
      <c r="AD519" s="30"/>
      <c r="AE519" s="30"/>
      <c r="AF519" s="30"/>
      <c r="AG519" s="30"/>
      <c r="AQ519" s="30"/>
      <c r="AS519" s="30"/>
    </row>
    <row r="520" spans="5:45" x14ac:dyDescent="0.25">
      <c r="E520" s="21"/>
      <c r="H520" s="21"/>
      <c r="O520" s="30"/>
      <c r="P520" s="31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  <c r="AF520" s="30"/>
      <c r="AG520" s="30"/>
      <c r="AQ520" s="30"/>
      <c r="AS520" s="30"/>
    </row>
    <row r="521" spans="5:45" x14ac:dyDescent="0.25">
      <c r="E521" s="21"/>
      <c r="H521" s="21"/>
      <c r="O521" s="30"/>
      <c r="P521" s="31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  <c r="AB521" s="30"/>
      <c r="AC521" s="30"/>
      <c r="AD521" s="30"/>
      <c r="AE521" s="30"/>
      <c r="AF521" s="30"/>
      <c r="AG521" s="30"/>
      <c r="AQ521" s="30"/>
      <c r="AS521" s="30"/>
    </row>
    <row r="522" spans="5:45" x14ac:dyDescent="0.25">
      <c r="E522" s="21"/>
      <c r="H522" s="21"/>
      <c r="O522" s="30"/>
      <c r="P522" s="31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  <c r="AB522" s="30"/>
      <c r="AC522" s="30"/>
      <c r="AD522" s="30"/>
      <c r="AE522" s="30"/>
      <c r="AF522" s="30"/>
      <c r="AG522" s="30"/>
      <c r="AQ522" s="30"/>
      <c r="AS522" s="30"/>
    </row>
    <row r="523" spans="5:45" x14ac:dyDescent="0.25">
      <c r="E523" s="21"/>
      <c r="H523" s="21"/>
      <c r="O523" s="30"/>
      <c r="P523" s="31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  <c r="AB523" s="30"/>
      <c r="AC523" s="30"/>
      <c r="AD523" s="30"/>
      <c r="AE523" s="30"/>
      <c r="AF523" s="30"/>
      <c r="AG523" s="30"/>
      <c r="AQ523" s="30"/>
      <c r="AS523" s="30"/>
    </row>
    <row r="524" spans="5:45" x14ac:dyDescent="0.25">
      <c r="E524" s="21"/>
      <c r="H524" s="21"/>
      <c r="O524" s="30"/>
      <c r="P524" s="31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30"/>
      <c r="AQ524" s="30"/>
      <c r="AS524" s="30"/>
    </row>
    <row r="525" spans="5:45" x14ac:dyDescent="0.25">
      <c r="E525" s="21"/>
      <c r="H525" s="21"/>
      <c r="O525" s="30"/>
      <c r="P525" s="31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  <c r="AC525" s="30"/>
      <c r="AD525" s="30"/>
      <c r="AE525" s="30"/>
      <c r="AF525" s="30"/>
      <c r="AG525" s="30"/>
      <c r="AQ525" s="30"/>
      <c r="AS525" s="30"/>
    </row>
    <row r="526" spans="5:45" x14ac:dyDescent="0.25">
      <c r="E526" s="21"/>
      <c r="H526" s="21"/>
      <c r="O526" s="30"/>
      <c r="P526" s="31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  <c r="AC526" s="30"/>
      <c r="AD526" s="30"/>
      <c r="AE526" s="30"/>
      <c r="AF526" s="30"/>
      <c r="AG526" s="30"/>
      <c r="AQ526" s="30"/>
      <c r="AS526" s="30"/>
    </row>
    <row r="527" spans="5:45" x14ac:dyDescent="0.25">
      <c r="E527" s="21"/>
      <c r="H527" s="21"/>
      <c r="O527" s="30"/>
      <c r="P527" s="31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  <c r="AC527" s="30"/>
      <c r="AD527" s="30"/>
      <c r="AE527" s="30"/>
      <c r="AF527" s="30"/>
      <c r="AG527" s="30"/>
      <c r="AQ527" s="30"/>
      <c r="AS527" s="30"/>
    </row>
    <row r="528" spans="5:45" x14ac:dyDescent="0.25">
      <c r="E528" s="21"/>
      <c r="H528" s="21"/>
      <c r="O528" s="30"/>
      <c r="P528" s="31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  <c r="AF528" s="30"/>
      <c r="AG528" s="30"/>
      <c r="AQ528" s="30"/>
      <c r="AS528" s="30"/>
    </row>
    <row r="529" spans="5:45" x14ac:dyDescent="0.25">
      <c r="E529" s="21"/>
      <c r="H529" s="21"/>
      <c r="O529" s="30"/>
      <c r="P529" s="31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  <c r="AC529" s="30"/>
      <c r="AD529" s="30"/>
      <c r="AE529" s="30"/>
      <c r="AF529" s="30"/>
      <c r="AG529" s="30"/>
      <c r="AQ529" s="30"/>
      <c r="AS529" s="30"/>
    </row>
    <row r="530" spans="5:45" x14ac:dyDescent="0.25">
      <c r="E530" s="21"/>
      <c r="H530" s="21"/>
      <c r="O530" s="30"/>
      <c r="P530" s="31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  <c r="AE530" s="30"/>
      <c r="AF530" s="30"/>
      <c r="AG530" s="30"/>
      <c r="AQ530" s="30"/>
      <c r="AS530" s="30"/>
    </row>
    <row r="531" spans="5:45" x14ac:dyDescent="0.25">
      <c r="E531" s="21"/>
      <c r="H531" s="21"/>
      <c r="O531" s="30"/>
      <c r="P531" s="31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  <c r="AC531" s="30"/>
      <c r="AD531" s="30"/>
      <c r="AE531" s="30"/>
      <c r="AF531" s="30"/>
      <c r="AG531" s="30"/>
      <c r="AQ531" s="30"/>
      <c r="AS531" s="30"/>
    </row>
    <row r="532" spans="5:45" x14ac:dyDescent="0.25">
      <c r="E532" s="21"/>
      <c r="H532" s="21"/>
      <c r="O532" s="30"/>
      <c r="P532" s="31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  <c r="AC532" s="30"/>
      <c r="AD532" s="30"/>
      <c r="AE532" s="30"/>
      <c r="AF532" s="30"/>
      <c r="AG532" s="30"/>
      <c r="AQ532" s="30"/>
      <c r="AS532" s="30"/>
    </row>
    <row r="533" spans="5:45" x14ac:dyDescent="0.25">
      <c r="E533" s="21"/>
      <c r="H533" s="21"/>
      <c r="O533" s="30"/>
      <c r="P533" s="31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  <c r="AB533" s="30"/>
      <c r="AC533" s="30"/>
      <c r="AD533" s="30"/>
      <c r="AE533" s="30"/>
      <c r="AF533" s="30"/>
      <c r="AG533" s="30"/>
      <c r="AQ533" s="30"/>
      <c r="AS533" s="30"/>
    </row>
    <row r="534" spans="5:45" x14ac:dyDescent="0.25">
      <c r="E534" s="21"/>
      <c r="H534" s="21"/>
      <c r="O534" s="30"/>
      <c r="P534" s="31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  <c r="AC534" s="30"/>
      <c r="AD534" s="30"/>
      <c r="AE534" s="30"/>
      <c r="AF534" s="30"/>
      <c r="AG534" s="30"/>
      <c r="AQ534" s="30"/>
      <c r="AS534" s="30"/>
    </row>
    <row r="535" spans="5:45" x14ac:dyDescent="0.25">
      <c r="E535" s="21"/>
      <c r="H535" s="21"/>
      <c r="O535" s="30"/>
      <c r="P535" s="31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30"/>
      <c r="AQ535" s="30"/>
      <c r="AS535" s="30"/>
    </row>
    <row r="536" spans="5:45" x14ac:dyDescent="0.25">
      <c r="E536" s="21"/>
      <c r="H536" s="21"/>
      <c r="O536" s="30"/>
      <c r="P536" s="31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  <c r="AC536" s="30"/>
      <c r="AD536" s="30"/>
      <c r="AE536" s="30"/>
      <c r="AF536" s="30"/>
      <c r="AG536" s="30"/>
      <c r="AQ536" s="30"/>
      <c r="AS536" s="30"/>
    </row>
    <row r="537" spans="5:45" x14ac:dyDescent="0.25">
      <c r="E537" s="21"/>
      <c r="H537" s="21"/>
      <c r="O537" s="30"/>
      <c r="P537" s="31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30"/>
      <c r="AQ537" s="30"/>
      <c r="AS537" s="30"/>
    </row>
    <row r="538" spans="5:45" x14ac:dyDescent="0.25">
      <c r="E538" s="21"/>
      <c r="H538" s="21"/>
      <c r="O538" s="30"/>
      <c r="P538" s="31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  <c r="AC538" s="30"/>
      <c r="AD538" s="30"/>
      <c r="AE538" s="30"/>
      <c r="AF538" s="30"/>
      <c r="AG538" s="30"/>
      <c r="AQ538" s="30"/>
      <c r="AS538" s="30"/>
    </row>
    <row r="539" spans="5:45" x14ac:dyDescent="0.25">
      <c r="E539" s="21"/>
      <c r="H539" s="21"/>
      <c r="O539" s="30"/>
      <c r="P539" s="31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  <c r="AC539" s="30"/>
      <c r="AD539" s="30"/>
      <c r="AE539" s="30"/>
      <c r="AF539" s="30"/>
      <c r="AG539" s="30"/>
      <c r="AQ539" s="30"/>
      <c r="AS539" s="30"/>
    </row>
    <row r="540" spans="5:45" x14ac:dyDescent="0.25">
      <c r="E540" s="21"/>
      <c r="H540" s="21"/>
      <c r="O540" s="30"/>
      <c r="P540" s="31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  <c r="AB540" s="30"/>
      <c r="AC540" s="30"/>
      <c r="AD540" s="30"/>
      <c r="AE540" s="30"/>
      <c r="AF540" s="30"/>
      <c r="AG540" s="30"/>
      <c r="AQ540" s="30"/>
      <c r="AS540" s="30"/>
    </row>
    <row r="541" spans="5:45" x14ac:dyDescent="0.25">
      <c r="E541" s="21"/>
      <c r="H541" s="21"/>
      <c r="O541" s="30"/>
      <c r="P541" s="31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  <c r="AC541" s="30"/>
      <c r="AD541" s="30"/>
      <c r="AE541" s="30"/>
      <c r="AF541" s="30"/>
      <c r="AG541" s="30"/>
      <c r="AQ541" s="30"/>
      <c r="AS541" s="30"/>
    </row>
    <row r="542" spans="5:45" x14ac:dyDescent="0.25">
      <c r="E542" s="21"/>
      <c r="H542" s="21"/>
      <c r="O542" s="30"/>
      <c r="P542" s="31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  <c r="AB542" s="30"/>
      <c r="AC542" s="30"/>
      <c r="AD542" s="30"/>
      <c r="AE542" s="30"/>
      <c r="AF542" s="30"/>
      <c r="AG542" s="30"/>
      <c r="AQ542" s="30"/>
      <c r="AS542" s="30"/>
    </row>
    <row r="543" spans="5:45" x14ac:dyDescent="0.25">
      <c r="E543" s="21"/>
      <c r="H543" s="21"/>
      <c r="O543" s="30"/>
      <c r="P543" s="31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  <c r="AB543" s="30"/>
      <c r="AC543" s="30"/>
      <c r="AD543" s="30"/>
      <c r="AE543" s="30"/>
      <c r="AF543" s="30"/>
      <c r="AG543" s="30"/>
      <c r="AQ543" s="30"/>
      <c r="AS543" s="30"/>
    </row>
    <row r="544" spans="5:45" x14ac:dyDescent="0.25">
      <c r="E544" s="21"/>
      <c r="H544" s="21"/>
      <c r="O544" s="30"/>
      <c r="P544" s="31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30"/>
      <c r="AQ544" s="30"/>
      <c r="AS544" s="30"/>
    </row>
    <row r="545" spans="5:45" x14ac:dyDescent="0.25">
      <c r="E545" s="21"/>
      <c r="H545" s="21"/>
      <c r="O545" s="30"/>
      <c r="P545" s="31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  <c r="AC545" s="30"/>
      <c r="AD545" s="30"/>
      <c r="AE545" s="30"/>
      <c r="AF545" s="30"/>
      <c r="AG545" s="30"/>
      <c r="AQ545" s="30"/>
      <c r="AS545" s="30"/>
    </row>
    <row r="546" spans="5:45" x14ac:dyDescent="0.25">
      <c r="E546" s="21"/>
      <c r="H546" s="21"/>
      <c r="O546" s="30"/>
      <c r="P546" s="31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30"/>
      <c r="AQ546" s="30"/>
      <c r="AS546" s="30"/>
    </row>
    <row r="547" spans="5:45" x14ac:dyDescent="0.25">
      <c r="E547" s="21"/>
      <c r="H547" s="21"/>
      <c r="O547" s="30"/>
      <c r="P547" s="31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  <c r="AF547" s="30"/>
      <c r="AG547" s="30"/>
      <c r="AQ547" s="30"/>
      <c r="AS547" s="30"/>
    </row>
    <row r="548" spans="5:45" x14ac:dyDescent="0.25">
      <c r="E548" s="21"/>
      <c r="H548" s="21"/>
      <c r="O548" s="30"/>
      <c r="P548" s="31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  <c r="AC548" s="30"/>
      <c r="AD548" s="30"/>
      <c r="AE548" s="30"/>
      <c r="AF548" s="30"/>
      <c r="AG548" s="30"/>
      <c r="AQ548" s="30"/>
      <c r="AS548" s="30"/>
    </row>
    <row r="549" spans="5:45" x14ac:dyDescent="0.25">
      <c r="E549" s="21"/>
      <c r="H549" s="21"/>
      <c r="O549" s="30"/>
      <c r="P549" s="31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  <c r="AC549" s="30"/>
      <c r="AD549" s="30"/>
      <c r="AE549" s="30"/>
      <c r="AF549" s="30"/>
      <c r="AG549" s="30"/>
      <c r="AQ549" s="30"/>
      <c r="AS549" s="30"/>
    </row>
    <row r="550" spans="5:45" x14ac:dyDescent="0.25">
      <c r="E550" s="21"/>
      <c r="H550" s="21"/>
      <c r="O550" s="30"/>
      <c r="P550" s="31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  <c r="AB550" s="30"/>
      <c r="AC550" s="30"/>
      <c r="AD550" s="30"/>
      <c r="AE550" s="30"/>
      <c r="AF550" s="30"/>
      <c r="AG550" s="30"/>
      <c r="AQ550" s="30"/>
      <c r="AS550" s="30"/>
    </row>
    <row r="551" spans="5:45" x14ac:dyDescent="0.25">
      <c r="E551" s="21"/>
      <c r="H551" s="21"/>
      <c r="O551" s="30"/>
      <c r="P551" s="31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  <c r="AB551" s="30"/>
      <c r="AC551" s="30"/>
      <c r="AD551" s="30"/>
      <c r="AE551" s="30"/>
      <c r="AF551" s="30"/>
      <c r="AG551" s="30"/>
      <c r="AQ551" s="30"/>
      <c r="AS551" s="30"/>
    </row>
    <row r="552" spans="5:45" x14ac:dyDescent="0.25">
      <c r="E552" s="21"/>
      <c r="H552" s="21"/>
      <c r="O552" s="30"/>
      <c r="P552" s="31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  <c r="AB552" s="30"/>
      <c r="AC552" s="30"/>
      <c r="AD552" s="30"/>
      <c r="AE552" s="30"/>
      <c r="AF552" s="30"/>
      <c r="AG552" s="30"/>
      <c r="AQ552" s="30"/>
      <c r="AS552" s="30"/>
    </row>
    <row r="553" spans="5:45" x14ac:dyDescent="0.25">
      <c r="E553" s="21"/>
      <c r="H553" s="21"/>
      <c r="O553" s="30"/>
      <c r="P553" s="31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  <c r="AB553" s="30"/>
      <c r="AC553" s="30"/>
      <c r="AD553" s="30"/>
      <c r="AE553" s="30"/>
      <c r="AF553" s="30"/>
      <c r="AG553" s="30"/>
      <c r="AQ553" s="30"/>
      <c r="AS553" s="30"/>
    </row>
    <row r="554" spans="5:45" x14ac:dyDescent="0.25">
      <c r="E554" s="21"/>
      <c r="H554" s="21"/>
      <c r="O554" s="30"/>
      <c r="P554" s="31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  <c r="AB554" s="30"/>
      <c r="AC554" s="30"/>
      <c r="AD554" s="30"/>
      <c r="AE554" s="30"/>
      <c r="AF554" s="30"/>
      <c r="AG554" s="30"/>
      <c r="AQ554" s="30"/>
      <c r="AS554" s="30"/>
    </row>
    <row r="555" spans="5:45" x14ac:dyDescent="0.25">
      <c r="E555" s="21"/>
      <c r="H555" s="21"/>
      <c r="O555" s="30"/>
      <c r="P555" s="31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  <c r="AB555" s="30"/>
      <c r="AC555" s="30"/>
      <c r="AD555" s="30"/>
      <c r="AE555" s="30"/>
      <c r="AF555" s="30"/>
      <c r="AG555" s="30"/>
      <c r="AQ555" s="30"/>
      <c r="AS555" s="30"/>
    </row>
    <row r="556" spans="5:45" x14ac:dyDescent="0.25">
      <c r="E556" s="21"/>
      <c r="H556" s="21"/>
      <c r="O556" s="30"/>
      <c r="P556" s="31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  <c r="AB556" s="30"/>
      <c r="AC556" s="30"/>
      <c r="AD556" s="30"/>
      <c r="AE556" s="30"/>
      <c r="AF556" s="30"/>
      <c r="AG556" s="30"/>
      <c r="AQ556" s="30"/>
      <c r="AS556" s="30"/>
    </row>
    <row r="557" spans="5:45" x14ac:dyDescent="0.25">
      <c r="E557" s="21"/>
      <c r="H557" s="21"/>
      <c r="O557" s="30"/>
      <c r="P557" s="31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  <c r="AB557" s="30"/>
      <c r="AC557" s="30"/>
      <c r="AD557" s="30"/>
      <c r="AE557" s="30"/>
      <c r="AF557" s="30"/>
      <c r="AG557" s="30"/>
      <c r="AQ557" s="30"/>
      <c r="AS557" s="30"/>
    </row>
    <row r="558" spans="5:45" x14ac:dyDescent="0.25">
      <c r="E558" s="21"/>
      <c r="H558" s="21"/>
      <c r="O558" s="30"/>
      <c r="P558" s="31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  <c r="AB558" s="30"/>
      <c r="AC558" s="30"/>
      <c r="AD558" s="30"/>
      <c r="AE558" s="30"/>
      <c r="AF558" s="30"/>
      <c r="AG558" s="30"/>
      <c r="AQ558" s="30"/>
      <c r="AS558" s="30"/>
    </row>
    <row r="559" spans="5:45" x14ac:dyDescent="0.25">
      <c r="E559" s="21"/>
      <c r="H559" s="21"/>
      <c r="O559" s="30"/>
      <c r="P559" s="31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  <c r="AB559" s="30"/>
      <c r="AC559" s="30"/>
      <c r="AD559" s="30"/>
      <c r="AE559" s="30"/>
      <c r="AF559" s="30"/>
      <c r="AG559" s="30"/>
      <c r="AQ559" s="30"/>
      <c r="AS559" s="30"/>
    </row>
    <row r="560" spans="5:45" x14ac:dyDescent="0.25">
      <c r="E560" s="21"/>
      <c r="H560" s="21"/>
      <c r="O560" s="30"/>
      <c r="P560" s="31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  <c r="AB560" s="30"/>
      <c r="AC560" s="30"/>
      <c r="AD560" s="30"/>
      <c r="AE560" s="30"/>
      <c r="AF560" s="30"/>
      <c r="AG560" s="30"/>
      <c r="AQ560" s="30"/>
      <c r="AS560" s="30"/>
    </row>
    <row r="561" spans="5:45" x14ac:dyDescent="0.25">
      <c r="E561" s="21"/>
      <c r="H561" s="21"/>
      <c r="O561" s="30"/>
      <c r="P561" s="31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  <c r="AB561" s="30"/>
      <c r="AC561" s="30"/>
      <c r="AD561" s="30"/>
      <c r="AE561" s="30"/>
      <c r="AF561" s="30"/>
      <c r="AG561" s="30"/>
      <c r="AQ561" s="30"/>
      <c r="AS561" s="30"/>
    </row>
    <row r="562" spans="5:45" x14ac:dyDescent="0.25">
      <c r="E562" s="21"/>
      <c r="H562" s="21"/>
      <c r="O562" s="30"/>
      <c r="P562" s="31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  <c r="AB562" s="30"/>
      <c r="AC562" s="30"/>
      <c r="AD562" s="30"/>
      <c r="AE562" s="30"/>
      <c r="AF562" s="30"/>
      <c r="AG562" s="30"/>
      <c r="AQ562" s="30"/>
      <c r="AS562" s="30"/>
    </row>
    <row r="563" spans="5:45" x14ac:dyDescent="0.25">
      <c r="E563" s="21"/>
      <c r="H563" s="21"/>
      <c r="O563" s="30"/>
      <c r="P563" s="31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  <c r="AB563" s="30"/>
      <c r="AC563" s="30"/>
      <c r="AD563" s="30"/>
      <c r="AE563" s="30"/>
      <c r="AF563" s="30"/>
      <c r="AG563" s="30"/>
      <c r="AQ563" s="30"/>
      <c r="AS563" s="30"/>
    </row>
    <row r="564" spans="5:45" x14ac:dyDescent="0.25">
      <c r="E564" s="21"/>
      <c r="H564" s="21"/>
      <c r="O564" s="30"/>
      <c r="P564" s="31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  <c r="AB564" s="30"/>
      <c r="AC564" s="30"/>
      <c r="AD564" s="30"/>
      <c r="AE564" s="30"/>
      <c r="AF564" s="30"/>
      <c r="AG564" s="30"/>
      <c r="AQ564" s="30"/>
      <c r="AS564" s="30"/>
    </row>
    <row r="565" spans="5:45" x14ac:dyDescent="0.25">
      <c r="E565" s="21"/>
      <c r="H565" s="21"/>
      <c r="O565" s="30"/>
      <c r="P565" s="31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  <c r="AB565" s="30"/>
      <c r="AC565" s="30"/>
      <c r="AD565" s="30"/>
      <c r="AE565" s="30"/>
      <c r="AF565" s="30"/>
      <c r="AG565" s="30"/>
      <c r="AQ565" s="30"/>
      <c r="AS565" s="30"/>
    </row>
    <row r="566" spans="5:45" x14ac:dyDescent="0.25">
      <c r="E566" s="21"/>
      <c r="H566" s="21"/>
      <c r="O566" s="30"/>
      <c r="P566" s="31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  <c r="AB566" s="30"/>
      <c r="AC566" s="30"/>
      <c r="AD566" s="30"/>
      <c r="AE566" s="30"/>
      <c r="AF566" s="30"/>
      <c r="AG566" s="30"/>
      <c r="AQ566" s="30"/>
      <c r="AS566" s="30"/>
    </row>
    <row r="567" spans="5:45" x14ac:dyDescent="0.25">
      <c r="E567" s="21"/>
      <c r="H567" s="21"/>
      <c r="O567" s="30"/>
      <c r="P567" s="31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  <c r="AB567" s="30"/>
      <c r="AC567" s="30"/>
      <c r="AD567" s="30"/>
      <c r="AE567" s="30"/>
      <c r="AF567" s="30"/>
      <c r="AG567" s="30"/>
      <c r="AQ567" s="30"/>
      <c r="AS567" s="30"/>
    </row>
    <row r="568" spans="5:45" x14ac:dyDescent="0.25">
      <c r="E568" s="21"/>
      <c r="H568" s="21"/>
      <c r="O568" s="30"/>
      <c r="P568" s="31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  <c r="AB568" s="30"/>
      <c r="AC568" s="30"/>
      <c r="AD568" s="30"/>
      <c r="AE568" s="30"/>
      <c r="AF568" s="30"/>
      <c r="AG568" s="30"/>
      <c r="AQ568" s="30"/>
      <c r="AS568" s="30"/>
    </row>
    <row r="569" spans="5:45" x14ac:dyDescent="0.25">
      <c r="E569" s="21"/>
      <c r="H569" s="21"/>
      <c r="O569" s="30"/>
      <c r="P569" s="31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  <c r="AB569" s="30"/>
      <c r="AC569" s="30"/>
      <c r="AD569" s="30"/>
      <c r="AE569" s="30"/>
      <c r="AF569" s="30"/>
      <c r="AG569" s="30"/>
      <c r="AQ569" s="30"/>
      <c r="AS569" s="30"/>
    </row>
    <row r="570" spans="5:45" x14ac:dyDescent="0.25">
      <c r="E570" s="21"/>
      <c r="H570" s="21"/>
      <c r="O570" s="30"/>
      <c r="P570" s="31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  <c r="AB570" s="30"/>
      <c r="AC570" s="30"/>
      <c r="AD570" s="30"/>
      <c r="AE570" s="30"/>
      <c r="AF570" s="30"/>
      <c r="AG570" s="30"/>
      <c r="AQ570" s="30"/>
      <c r="AS570" s="30"/>
    </row>
    <row r="571" spans="5:45" x14ac:dyDescent="0.25">
      <c r="E571" s="21"/>
      <c r="H571" s="21"/>
      <c r="O571" s="30"/>
      <c r="P571" s="31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  <c r="AB571" s="30"/>
      <c r="AC571" s="30"/>
      <c r="AD571" s="30"/>
      <c r="AE571" s="30"/>
      <c r="AF571" s="30"/>
      <c r="AG571" s="30"/>
      <c r="AQ571" s="30"/>
      <c r="AS571" s="30"/>
    </row>
    <row r="572" spans="5:45" x14ac:dyDescent="0.25">
      <c r="E572" s="21"/>
      <c r="H572" s="21"/>
      <c r="O572" s="30"/>
      <c r="P572" s="31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  <c r="AB572" s="30"/>
      <c r="AC572" s="30"/>
      <c r="AD572" s="30"/>
      <c r="AE572" s="30"/>
      <c r="AF572" s="30"/>
      <c r="AG572" s="30"/>
      <c r="AQ572" s="30"/>
      <c r="AS572" s="30"/>
    </row>
    <row r="573" spans="5:45" x14ac:dyDescent="0.25">
      <c r="E573" s="21"/>
      <c r="H573" s="21"/>
      <c r="O573" s="30"/>
      <c r="P573" s="31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  <c r="AB573" s="30"/>
      <c r="AC573" s="30"/>
      <c r="AD573" s="30"/>
      <c r="AE573" s="30"/>
      <c r="AF573" s="30"/>
      <c r="AG573" s="30"/>
      <c r="AQ573" s="30"/>
      <c r="AS573" s="30"/>
    </row>
    <row r="574" spans="5:45" x14ac:dyDescent="0.25">
      <c r="E574" s="21"/>
      <c r="H574" s="21"/>
      <c r="O574" s="30"/>
      <c r="P574" s="31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  <c r="AB574" s="30"/>
      <c r="AC574" s="30"/>
      <c r="AD574" s="30"/>
      <c r="AE574" s="30"/>
      <c r="AF574" s="30"/>
      <c r="AG574" s="30"/>
      <c r="AQ574" s="30"/>
      <c r="AS574" s="30"/>
    </row>
    <row r="575" spans="5:45" x14ac:dyDescent="0.25">
      <c r="E575" s="21"/>
      <c r="H575" s="21"/>
      <c r="O575" s="30"/>
      <c r="P575" s="31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  <c r="AB575" s="30"/>
      <c r="AC575" s="30"/>
      <c r="AD575" s="30"/>
      <c r="AE575" s="30"/>
      <c r="AF575" s="30"/>
      <c r="AG575" s="30"/>
      <c r="AQ575" s="30"/>
      <c r="AS575" s="30"/>
    </row>
    <row r="576" spans="5:45" x14ac:dyDescent="0.25">
      <c r="E576" s="21"/>
      <c r="H576" s="21"/>
      <c r="O576" s="30"/>
      <c r="P576" s="31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  <c r="AB576" s="30"/>
      <c r="AC576" s="30"/>
      <c r="AD576" s="30"/>
      <c r="AE576" s="30"/>
      <c r="AF576" s="30"/>
      <c r="AG576" s="30"/>
      <c r="AQ576" s="30"/>
      <c r="AS576" s="30"/>
    </row>
    <row r="577" spans="5:45" x14ac:dyDescent="0.25">
      <c r="E577" s="21"/>
      <c r="H577" s="21"/>
      <c r="O577" s="30"/>
      <c r="P577" s="31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  <c r="AB577" s="30"/>
      <c r="AC577" s="30"/>
      <c r="AD577" s="30"/>
      <c r="AE577" s="30"/>
      <c r="AF577" s="30"/>
      <c r="AG577" s="30"/>
      <c r="AQ577" s="30"/>
      <c r="AS577" s="30"/>
    </row>
    <row r="578" spans="5:45" x14ac:dyDescent="0.25">
      <c r="E578" s="21"/>
      <c r="H578" s="21"/>
      <c r="O578" s="30"/>
      <c r="P578" s="31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  <c r="AB578" s="30"/>
      <c r="AC578" s="30"/>
      <c r="AD578" s="30"/>
      <c r="AE578" s="30"/>
      <c r="AF578" s="30"/>
      <c r="AG578" s="30"/>
      <c r="AQ578" s="30"/>
      <c r="AS578" s="30"/>
    </row>
    <row r="579" spans="5:45" x14ac:dyDescent="0.25">
      <c r="E579" s="21"/>
      <c r="H579" s="21"/>
      <c r="O579" s="30"/>
      <c r="P579" s="31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  <c r="AB579" s="30"/>
      <c r="AC579" s="30"/>
      <c r="AD579" s="30"/>
      <c r="AE579" s="30"/>
      <c r="AF579" s="30"/>
      <c r="AG579" s="30"/>
      <c r="AQ579" s="30"/>
      <c r="AS579" s="30"/>
    </row>
    <row r="580" spans="5:45" x14ac:dyDescent="0.25">
      <c r="E580" s="21"/>
      <c r="H580" s="21"/>
      <c r="O580" s="30"/>
      <c r="P580" s="31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  <c r="AB580" s="30"/>
      <c r="AC580" s="30"/>
      <c r="AD580" s="30"/>
      <c r="AE580" s="30"/>
      <c r="AF580" s="30"/>
      <c r="AG580" s="30"/>
      <c r="AQ580" s="30"/>
      <c r="AS580" s="30"/>
    </row>
    <row r="581" spans="5:45" x14ac:dyDescent="0.25">
      <c r="E581" s="21"/>
      <c r="H581" s="21"/>
      <c r="O581" s="30"/>
      <c r="P581" s="31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  <c r="AB581" s="30"/>
      <c r="AC581" s="30"/>
      <c r="AD581" s="30"/>
      <c r="AE581" s="30"/>
      <c r="AF581" s="30"/>
      <c r="AG581" s="30"/>
      <c r="AQ581" s="30"/>
      <c r="AS581" s="30"/>
    </row>
    <row r="582" spans="5:45" x14ac:dyDescent="0.25">
      <c r="E582" s="21"/>
      <c r="H582" s="21"/>
      <c r="O582" s="30"/>
      <c r="P582" s="31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  <c r="AB582" s="30"/>
      <c r="AC582" s="30"/>
      <c r="AD582" s="30"/>
      <c r="AE582" s="30"/>
      <c r="AF582" s="30"/>
      <c r="AG582" s="30"/>
      <c r="AQ582" s="30"/>
      <c r="AS582" s="30"/>
    </row>
    <row r="583" spans="5:45" x14ac:dyDescent="0.25">
      <c r="E583" s="21"/>
      <c r="H583" s="21"/>
      <c r="O583" s="30"/>
      <c r="P583" s="31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  <c r="AB583" s="30"/>
      <c r="AC583" s="30"/>
      <c r="AD583" s="30"/>
      <c r="AE583" s="30"/>
      <c r="AF583" s="30"/>
      <c r="AG583" s="30"/>
      <c r="AQ583" s="30"/>
      <c r="AS583" s="30"/>
    </row>
    <row r="584" spans="5:45" x14ac:dyDescent="0.25">
      <c r="E584" s="21"/>
      <c r="H584" s="21"/>
      <c r="O584" s="30"/>
      <c r="P584" s="31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  <c r="AB584" s="30"/>
      <c r="AC584" s="30"/>
      <c r="AD584" s="30"/>
      <c r="AE584" s="30"/>
      <c r="AF584" s="30"/>
      <c r="AG584" s="30"/>
      <c r="AQ584" s="30"/>
      <c r="AS584" s="30"/>
    </row>
    <row r="585" spans="5:45" x14ac:dyDescent="0.25">
      <c r="E585" s="21"/>
      <c r="H585" s="21"/>
      <c r="O585" s="30"/>
      <c r="P585" s="31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  <c r="AB585" s="30"/>
      <c r="AC585" s="30"/>
      <c r="AD585" s="30"/>
      <c r="AE585" s="30"/>
      <c r="AF585" s="30"/>
      <c r="AG585" s="30"/>
      <c r="AQ585" s="30"/>
      <c r="AS585" s="30"/>
    </row>
    <row r="586" spans="5:45" x14ac:dyDescent="0.25">
      <c r="E586" s="21"/>
      <c r="H586" s="21"/>
      <c r="O586" s="30"/>
      <c r="P586" s="31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  <c r="AB586" s="30"/>
      <c r="AC586" s="30"/>
      <c r="AD586" s="30"/>
      <c r="AE586" s="30"/>
      <c r="AF586" s="30"/>
      <c r="AG586" s="30"/>
      <c r="AQ586" s="30"/>
      <c r="AS586" s="30"/>
    </row>
    <row r="587" spans="5:45" x14ac:dyDescent="0.25">
      <c r="E587" s="21"/>
      <c r="H587" s="21"/>
      <c r="O587" s="30"/>
      <c r="P587" s="31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  <c r="AB587" s="30"/>
      <c r="AC587" s="30"/>
      <c r="AD587" s="30"/>
      <c r="AE587" s="30"/>
      <c r="AF587" s="30"/>
      <c r="AG587" s="30"/>
      <c r="AQ587" s="30"/>
      <c r="AS587" s="30"/>
    </row>
    <row r="588" spans="5:45" x14ac:dyDescent="0.25">
      <c r="E588" s="21"/>
      <c r="H588" s="21"/>
      <c r="O588" s="30"/>
      <c r="P588" s="31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  <c r="AF588" s="30"/>
      <c r="AG588" s="30"/>
      <c r="AQ588" s="30"/>
      <c r="AS588" s="30"/>
    </row>
    <row r="589" spans="5:45" x14ac:dyDescent="0.25">
      <c r="E589" s="21"/>
      <c r="H589" s="21"/>
      <c r="O589" s="30"/>
      <c r="P589" s="31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  <c r="AB589" s="30"/>
      <c r="AC589" s="30"/>
      <c r="AD589" s="30"/>
      <c r="AE589" s="30"/>
      <c r="AF589" s="30"/>
      <c r="AG589" s="30"/>
      <c r="AQ589" s="30"/>
      <c r="AS589" s="30"/>
    </row>
    <row r="590" spans="5:45" x14ac:dyDescent="0.25">
      <c r="E590" s="21"/>
      <c r="H590" s="21"/>
      <c r="O590" s="30"/>
      <c r="P590" s="31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  <c r="AB590" s="30"/>
      <c r="AC590" s="30"/>
      <c r="AD590" s="30"/>
      <c r="AE590" s="30"/>
      <c r="AF590" s="30"/>
      <c r="AG590" s="30"/>
      <c r="AQ590" s="30"/>
      <c r="AS590" s="30"/>
    </row>
    <row r="591" spans="5:45" x14ac:dyDescent="0.25">
      <c r="E591" s="21"/>
      <c r="H591" s="21"/>
      <c r="O591" s="30"/>
      <c r="P591" s="31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  <c r="AB591" s="30"/>
      <c r="AC591" s="30"/>
      <c r="AD591" s="30"/>
      <c r="AE591" s="30"/>
      <c r="AF591" s="30"/>
      <c r="AG591" s="30"/>
      <c r="AQ591" s="30"/>
      <c r="AS591" s="30"/>
    </row>
    <row r="592" spans="5:45" x14ac:dyDescent="0.25">
      <c r="E592" s="21"/>
      <c r="H592" s="21"/>
      <c r="O592" s="30"/>
      <c r="P592" s="31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  <c r="AB592" s="30"/>
      <c r="AC592" s="30"/>
      <c r="AD592" s="30"/>
      <c r="AE592" s="30"/>
      <c r="AF592" s="30"/>
      <c r="AG592" s="30"/>
      <c r="AQ592" s="30"/>
      <c r="AS592" s="30"/>
    </row>
    <row r="593" spans="5:45" x14ac:dyDescent="0.25">
      <c r="E593" s="21"/>
      <c r="H593" s="21"/>
      <c r="O593" s="30"/>
      <c r="P593" s="31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  <c r="AB593" s="30"/>
      <c r="AC593" s="30"/>
      <c r="AD593" s="30"/>
      <c r="AE593" s="30"/>
      <c r="AF593" s="30"/>
      <c r="AG593" s="30"/>
      <c r="AQ593" s="30"/>
      <c r="AS593" s="30"/>
    </row>
    <row r="594" spans="5:45" x14ac:dyDescent="0.25">
      <c r="E594" s="21"/>
      <c r="H594" s="21"/>
      <c r="O594" s="30"/>
      <c r="P594" s="31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  <c r="AB594" s="30"/>
      <c r="AC594" s="30"/>
      <c r="AD594" s="30"/>
      <c r="AE594" s="30"/>
      <c r="AF594" s="30"/>
      <c r="AG594" s="30"/>
      <c r="AQ594" s="30"/>
      <c r="AS594" s="30"/>
    </row>
    <row r="595" spans="5:45" x14ac:dyDescent="0.25">
      <c r="E595" s="21"/>
      <c r="H595" s="21"/>
      <c r="O595" s="30"/>
      <c r="P595" s="31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  <c r="AB595" s="30"/>
      <c r="AC595" s="30"/>
      <c r="AD595" s="30"/>
      <c r="AE595" s="30"/>
      <c r="AF595" s="30"/>
      <c r="AG595" s="30"/>
      <c r="AQ595" s="30"/>
      <c r="AS595" s="30"/>
    </row>
    <row r="596" spans="5:45" x14ac:dyDescent="0.25">
      <c r="E596" s="21"/>
      <c r="H596" s="21"/>
      <c r="O596" s="30"/>
      <c r="P596" s="31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  <c r="AB596" s="30"/>
      <c r="AC596" s="30"/>
      <c r="AD596" s="30"/>
      <c r="AE596" s="30"/>
      <c r="AF596" s="30"/>
      <c r="AG596" s="30"/>
      <c r="AQ596" s="30"/>
      <c r="AS596" s="30"/>
    </row>
    <row r="597" spans="5:45" x14ac:dyDescent="0.25">
      <c r="E597" s="21"/>
      <c r="H597" s="21"/>
      <c r="O597" s="30"/>
      <c r="P597" s="31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  <c r="AB597" s="30"/>
      <c r="AC597" s="30"/>
      <c r="AD597" s="30"/>
      <c r="AE597" s="30"/>
      <c r="AF597" s="30"/>
      <c r="AG597" s="30"/>
      <c r="AQ597" s="30"/>
      <c r="AS597" s="30"/>
    </row>
    <row r="598" spans="5:45" x14ac:dyDescent="0.25">
      <c r="E598" s="21"/>
      <c r="H598" s="21"/>
      <c r="O598" s="30"/>
      <c r="P598" s="31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  <c r="AB598" s="30"/>
      <c r="AC598" s="30"/>
      <c r="AD598" s="30"/>
      <c r="AE598" s="30"/>
      <c r="AF598" s="30"/>
      <c r="AG598" s="30"/>
      <c r="AQ598" s="30"/>
      <c r="AS598" s="30"/>
    </row>
    <row r="599" spans="5:45" x14ac:dyDescent="0.25">
      <c r="E599" s="21"/>
      <c r="H599" s="21"/>
      <c r="O599" s="30"/>
      <c r="P599" s="31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  <c r="AB599" s="30"/>
      <c r="AC599" s="30"/>
      <c r="AD599" s="30"/>
      <c r="AE599" s="30"/>
      <c r="AF599" s="30"/>
      <c r="AG599" s="30"/>
      <c r="AQ599" s="30"/>
      <c r="AS599" s="30"/>
    </row>
    <row r="600" spans="5:45" x14ac:dyDescent="0.25">
      <c r="E600" s="21"/>
      <c r="H600" s="21"/>
      <c r="O600" s="30"/>
      <c r="P600" s="31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  <c r="AB600" s="30"/>
      <c r="AC600" s="30"/>
      <c r="AD600" s="30"/>
      <c r="AE600" s="30"/>
      <c r="AF600" s="30"/>
      <c r="AG600" s="30"/>
      <c r="AQ600" s="30"/>
      <c r="AS600" s="30"/>
    </row>
    <row r="601" spans="5:45" x14ac:dyDescent="0.25">
      <c r="E601" s="21"/>
      <c r="H601" s="21"/>
      <c r="O601" s="30"/>
      <c r="P601" s="31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  <c r="AB601" s="30"/>
      <c r="AC601" s="30"/>
      <c r="AD601" s="30"/>
      <c r="AE601" s="30"/>
      <c r="AF601" s="30"/>
      <c r="AG601" s="30"/>
      <c r="AQ601" s="30"/>
      <c r="AS601" s="30"/>
    </row>
    <row r="602" spans="5:45" x14ac:dyDescent="0.25">
      <c r="E602" s="21"/>
      <c r="H602" s="21"/>
      <c r="O602" s="30"/>
      <c r="P602" s="31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  <c r="AB602" s="30"/>
      <c r="AC602" s="30"/>
      <c r="AD602" s="30"/>
      <c r="AE602" s="30"/>
      <c r="AF602" s="30"/>
      <c r="AG602" s="30"/>
      <c r="AQ602" s="30"/>
      <c r="AS602" s="30"/>
    </row>
    <row r="603" spans="5:45" x14ac:dyDescent="0.25">
      <c r="E603" s="21"/>
      <c r="H603" s="21"/>
      <c r="O603" s="30"/>
      <c r="P603" s="31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  <c r="AB603" s="30"/>
      <c r="AC603" s="30"/>
      <c r="AD603" s="30"/>
      <c r="AE603" s="30"/>
      <c r="AF603" s="30"/>
      <c r="AG603" s="30"/>
      <c r="AQ603" s="30"/>
      <c r="AS603" s="30"/>
    </row>
    <row r="604" spans="5:45" x14ac:dyDescent="0.25">
      <c r="E604" s="21"/>
      <c r="H604" s="21"/>
      <c r="O604" s="30"/>
      <c r="P604" s="31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  <c r="AB604" s="30"/>
      <c r="AC604" s="30"/>
      <c r="AD604" s="30"/>
      <c r="AE604" s="30"/>
      <c r="AF604" s="30"/>
      <c r="AG604" s="30"/>
      <c r="AQ604" s="30"/>
      <c r="AS604" s="30"/>
    </row>
    <row r="605" spans="5:45" x14ac:dyDescent="0.25">
      <c r="E605" s="21"/>
      <c r="H605" s="21"/>
      <c r="O605" s="30"/>
      <c r="P605" s="31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  <c r="AB605" s="30"/>
      <c r="AC605" s="30"/>
      <c r="AD605" s="30"/>
      <c r="AE605" s="30"/>
      <c r="AF605" s="30"/>
      <c r="AG605" s="30"/>
      <c r="AQ605" s="30"/>
      <c r="AS605" s="30"/>
    </row>
    <row r="606" spans="5:45" x14ac:dyDescent="0.25">
      <c r="E606" s="21"/>
      <c r="H606" s="21"/>
      <c r="O606" s="30"/>
      <c r="P606" s="31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  <c r="AB606" s="30"/>
      <c r="AC606" s="30"/>
      <c r="AD606" s="30"/>
      <c r="AE606" s="30"/>
      <c r="AF606" s="30"/>
      <c r="AG606" s="30"/>
      <c r="AQ606" s="30"/>
      <c r="AS606" s="30"/>
    </row>
    <row r="607" spans="5:45" x14ac:dyDescent="0.25">
      <c r="E607" s="21"/>
      <c r="H607" s="21"/>
      <c r="O607" s="30"/>
      <c r="P607" s="31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  <c r="AB607" s="30"/>
      <c r="AC607" s="30"/>
      <c r="AD607" s="30"/>
      <c r="AE607" s="30"/>
      <c r="AF607" s="30"/>
      <c r="AG607" s="30"/>
      <c r="AQ607" s="30"/>
      <c r="AS607" s="30"/>
    </row>
    <row r="608" spans="5:45" x14ac:dyDescent="0.25">
      <c r="E608" s="21"/>
      <c r="H608" s="21"/>
      <c r="O608" s="30"/>
      <c r="P608" s="31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  <c r="AB608" s="30"/>
      <c r="AC608" s="30"/>
      <c r="AD608" s="30"/>
      <c r="AE608" s="30"/>
      <c r="AF608" s="30"/>
      <c r="AG608" s="30"/>
      <c r="AQ608" s="30"/>
      <c r="AS608" s="30"/>
    </row>
    <row r="609" spans="5:45" x14ac:dyDescent="0.25">
      <c r="E609" s="21"/>
      <c r="H609" s="21"/>
      <c r="O609" s="30"/>
      <c r="P609" s="31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  <c r="AB609" s="30"/>
      <c r="AC609" s="30"/>
      <c r="AD609" s="30"/>
      <c r="AE609" s="30"/>
      <c r="AF609" s="30"/>
      <c r="AG609" s="30"/>
      <c r="AQ609" s="30"/>
      <c r="AS609" s="30"/>
    </row>
    <row r="610" spans="5:45" x14ac:dyDescent="0.25">
      <c r="E610" s="21"/>
      <c r="H610" s="21"/>
      <c r="O610" s="30"/>
      <c r="P610" s="31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  <c r="AB610" s="30"/>
      <c r="AC610" s="30"/>
      <c r="AD610" s="30"/>
      <c r="AE610" s="30"/>
      <c r="AF610" s="30"/>
      <c r="AG610" s="30"/>
      <c r="AQ610" s="30"/>
      <c r="AS610" s="30"/>
    </row>
    <row r="611" spans="5:45" x14ac:dyDescent="0.25">
      <c r="E611" s="21"/>
      <c r="H611" s="21"/>
      <c r="O611" s="30"/>
      <c r="P611" s="31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  <c r="AB611" s="30"/>
      <c r="AC611" s="30"/>
      <c r="AD611" s="30"/>
      <c r="AE611" s="30"/>
      <c r="AF611" s="30"/>
      <c r="AG611" s="30"/>
      <c r="AQ611" s="30"/>
      <c r="AS611" s="30"/>
    </row>
    <row r="612" spans="5:45" x14ac:dyDescent="0.25">
      <c r="E612" s="21"/>
      <c r="H612" s="21"/>
      <c r="O612" s="30"/>
      <c r="P612" s="31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  <c r="AB612" s="30"/>
      <c r="AC612" s="30"/>
      <c r="AD612" s="30"/>
      <c r="AE612" s="30"/>
      <c r="AF612" s="30"/>
      <c r="AG612" s="30"/>
      <c r="AQ612" s="30"/>
      <c r="AS612" s="30"/>
    </row>
    <row r="613" spans="5:45" x14ac:dyDescent="0.25">
      <c r="E613" s="21"/>
      <c r="H613" s="21"/>
      <c r="O613" s="30"/>
      <c r="P613" s="31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  <c r="AB613" s="30"/>
      <c r="AC613" s="30"/>
      <c r="AD613" s="30"/>
      <c r="AE613" s="30"/>
      <c r="AF613" s="30"/>
      <c r="AG613" s="30"/>
      <c r="AQ613" s="30"/>
      <c r="AS613" s="30"/>
    </row>
    <row r="614" spans="5:45" x14ac:dyDescent="0.25">
      <c r="E614" s="21"/>
      <c r="H614" s="21"/>
      <c r="O614" s="30"/>
      <c r="P614" s="31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  <c r="AB614" s="30"/>
      <c r="AC614" s="30"/>
      <c r="AD614" s="30"/>
      <c r="AE614" s="30"/>
      <c r="AF614" s="30"/>
      <c r="AG614" s="30"/>
      <c r="AQ614" s="30"/>
      <c r="AS614" s="30"/>
    </row>
    <row r="615" spans="5:45" x14ac:dyDescent="0.25">
      <c r="E615" s="21"/>
      <c r="H615" s="21"/>
      <c r="O615" s="30"/>
      <c r="P615" s="31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  <c r="AF615" s="30"/>
      <c r="AG615" s="30"/>
      <c r="AQ615" s="30"/>
      <c r="AS615" s="30"/>
    </row>
    <row r="616" spans="5:45" x14ac:dyDescent="0.25">
      <c r="E616" s="21"/>
      <c r="H616" s="21"/>
      <c r="O616" s="30"/>
      <c r="P616" s="31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  <c r="AB616" s="30"/>
      <c r="AC616" s="30"/>
      <c r="AD616" s="30"/>
      <c r="AE616" s="30"/>
      <c r="AF616" s="30"/>
      <c r="AG616" s="30"/>
      <c r="AQ616" s="30"/>
      <c r="AS616" s="30"/>
    </row>
    <row r="617" spans="5:45" x14ac:dyDescent="0.25">
      <c r="E617" s="21"/>
      <c r="H617" s="21"/>
      <c r="O617" s="30"/>
      <c r="P617" s="31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  <c r="AB617" s="30"/>
      <c r="AC617" s="30"/>
      <c r="AD617" s="30"/>
      <c r="AE617" s="30"/>
      <c r="AF617" s="30"/>
      <c r="AG617" s="30"/>
      <c r="AQ617" s="30"/>
      <c r="AS617" s="30"/>
    </row>
    <row r="618" spans="5:45" x14ac:dyDescent="0.25">
      <c r="E618" s="21"/>
      <c r="H618" s="21"/>
      <c r="O618" s="30"/>
      <c r="P618" s="31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  <c r="AB618" s="30"/>
      <c r="AC618" s="30"/>
      <c r="AD618" s="30"/>
      <c r="AE618" s="30"/>
      <c r="AF618" s="30"/>
      <c r="AG618" s="30"/>
      <c r="AQ618" s="30"/>
      <c r="AS618" s="30"/>
    </row>
    <row r="619" spans="5:45" x14ac:dyDescent="0.25">
      <c r="E619" s="21"/>
      <c r="H619" s="21"/>
      <c r="O619" s="30"/>
      <c r="P619" s="31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  <c r="AB619" s="30"/>
      <c r="AC619" s="30"/>
      <c r="AD619" s="30"/>
      <c r="AE619" s="30"/>
      <c r="AF619" s="30"/>
      <c r="AG619" s="30"/>
      <c r="AQ619" s="30"/>
      <c r="AS619" s="30"/>
    </row>
    <row r="620" spans="5:45" x14ac:dyDescent="0.25">
      <c r="E620" s="21"/>
      <c r="H620" s="21"/>
      <c r="O620" s="30"/>
      <c r="P620" s="31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  <c r="AB620" s="30"/>
      <c r="AC620" s="30"/>
      <c r="AD620" s="30"/>
      <c r="AE620" s="30"/>
      <c r="AF620" s="30"/>
      <c r="AG620" s="30"/>
      <c r="AQ620" s="30"/>
      <c r="AS620" s="30"/>
    </row>
    <row r="621" spans="5:45" x14ac:dyDescent="0.25">
      <c r="E621" s="21"/>
      <c r="H621" s="21"/>
      <c r="O621" s="30"/>
      <c r="P621" s="31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  <c r="AB621" s="30"/>
      <c r="AC621" s="30"/>
      <c r="AD621" s="30"/>
      <c r="AE621" s="30"/>
      <c r="AF621" s="30"/>
      <c r="AG621" s="30"/>
      <c r="AQ621" s="30"/>
      <c r="AS621" s="30"/>
    </row>
    <row r="622" spans="5:45" x14ac:dyDescent="0.25">
      <c r="E622" s="21"/>
      <c r="H622" s="21"/>
      <c r="O622" s="30"/>
      <c r="P622" s="31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  <c r="AB622" s="30"/>
      <c r="AC622" s="30"/>
      <c r="AD622" s="30"/>
      <c r="AE622" s="30"/>
      <c r="AF622" s="30"/>
      <c r="AG622" s="30"/>
      <c r="AQ622" s="30"/>
      <c r="AS622" s="30"/>
    </row>
    <row r="623" spans="5:45" x14ac:dyDescent="0.25">
      <c r="E623" s="21"/>
      <c r="H623" s="21"/>
      <c r="O623" s="30"/>
      <c r="P623" s="31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  <c r="AB623" s="30"/>
      <c r="AC623" s="30"/>
      <c r="AD623" s="30"/>
      <c r="AE623" s="30"/>
      <c r="AF623" s="30"/>
      <c r="AG623" s="30"/>
      <c r="AQ623" s="30"/>
      <c r="AS623" s="30"/>
    </row>
    <row r="624" spans="5:45" x14ac:dyDescent="0.25">
      <c r="E624" s="21"/>
      <c r="H624" s="21"/>
      <c r="O624" s="30"/>
      <c r="P624" s="31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  <c r="AB624" s="30"/>
      <c r="AC624" s="30"/>
      <c r="AD624" s="30"/>
      <c r="AE624" s="30"/>
      <c r="AF624" s="30"/>
      <c r="AG624" s="30"/>
      <c r="AQ624" s="30"/>
      <c r="AS624" s="30"/>
    </row>
    <row r="625" spans="5:45" x14ac:dyDescent="0.25">
      <c r="E625" s="21"/>
      <c r="H625" s="21"/>
      <c r="O625" s="30"/>
      <c r="P625" s="31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  <c r="AB625" s="30"/>
      <c r="AC625" s="30"/>
      <c r="AD625" s="30"/>
      <c r="AE625" s="30"/>
      <c r="AF625" s="30"/>
      <c r="AG625" s="30"/>
      <c r="AQ625" s="30"/>
      <c r="AS625" s="30"/>
    </row>
    <row r="626" spans="5:45" x14ac:dyDescent="0.25">
      <c r="E626" s="21"/>
      <c r="H626" s="21"/>
      <c r="O626" s="30"/>
      <c r="P626" s="31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  <c r="AB626" s="30"/>
      <c r="AC626" s="30"/>
      <c r="AD626" s="30"/>
      <c r="AE626" s="30"/>
      <c r="AF626" s="30"/>
      <c r="AG626" s="30"/>
      <c r="AQ626" s="30"/>
      <c r="AS626" s="30"/>
    </row>
    <row r="627" spans="5:45" x14ac:dyDescent="0.25">
      <c r="E627" s="21"/>
      <c r="H627" s="21"/>
      <c r="O627" s="30"/>
      <c r="P627" s="31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  <c r="AB627" s="30"/>
      <c r="AC627" s="30"/>
      <c r="AD627" s="30"/>
      <c r="AE627" s="30"/>
      <c r="AF627" s="30"/>
      <c r="AG627" s="30"/>
      <c r="AQ627" s="30"/>
      <c r="AS627" s="30"/>
    </row>
    <row r="628" spans="5:45" x14ac:dyDescent="0.25">
      <c r="E628" s="21"/>
      <c r="H628" s="21"/>
      <c r="O628" s="30"/>
      <c r="P628" s="31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  <c r="AB628" s="30"/>
      <c r="AC628" s="30"/>
      <c r="AD628" s="30"/>
      <c r="AE628" s="30"/>
      <c r="AF628" s="30"/>
      <c r="AG628" s="30"/>
      <c r="AQ628" s="30"/>
      <c r="AS628" s="30"/>
    </row>
    <row r="629" spans="5:45" x14ac:dyDescent="0.25">
      <c r="E629" s="21"/>
      <c r="H629" s="21"/>
      <c r="O629" s="30"/>
      <c r="P629" s="31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  <c r="AB629" s="30"/>
      <c r="AC629" s="30"/>
      <c r="AD629" s="30"/>
      <c r="AE629" s="30"/>
      <c r="AF629" s="30"/>
      <c r="AG629" s="30"/>
      <c r="AQ629" s="30"/>
      <c r="AS629" s="30"/>
    </row>
    <row r="630" spans="5:45" x14ac:dyDescent="0.25">
      <c r="E630" s="21"/>
      <c r="H630" s="21"/>
      <c r="O630" s="30"/>
      <c r="P630" s="31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  <c r="AB630" s="30"/>
      <c r="AC630" s="30"/>
      <c r="AD630" s="30"/>
      <c r="AE630" s="30"/>
      <c r="AF630" s="30"/>
      <c r="AG630" s="30"/>
      <c r="AQ630" s="30"/>
      <c r="AS630" s="30"/>
    </row>
    <row r="631" spans="5:45" x14ac:dyDescent="0.25">
      <c r="E631" s="21"/>
      <c r="H631" s="21"/>
      <c r="O631" s="30"/>
      <c r="P631" s="31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  <c r="AB631" s="30"/>
      <c r="AC631" s="30"/>
      <c r="AD631" s="30"/>
      <c r="AE631" s="30"/>
      <c r="AF631" s="30"/>
      <c r="AG631" s="30"/>
      <c r="AQ631" s="30"/>
      <c r="AS631" s="30"/>
    </row>
    <row r="632" spans="5:45" x14ac:dyDescent="0.25">
      <c r="E632" s="21"/>
      <c r="H632" s="21"/>
      <c r="O632" s="30"/>
      <c r="P632" s="31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  <c r="AB632" s="30"/>
      <c r="AC632" s="30"/>
      <c r="AD632" s="30"/>
      <c r="AE632" s="30"/>
      <c r="AF632" s="30"/>
      <c r="AG632" s="30"/>
      <c r="AQ632" s="30"/>
      <c r="AS632" s="30"/>
    </row>
    <row r="633" spans="5:45" x14ac:dyDescent="0.25">
      <c r="E633" s="21"/>
      <c r="H633" s="21"/>
      <c r="O633" s="30"/>
      <c r="P633" s="31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  <c r="AB633" s="30"/>
      <c r="AC633" s="30"/>
      <c r="AD633" s="30"/>
      <c r="AE633" s="30"/>
      <c r="AF633" s="30"/>
      <c r="AG633" s="30"/>
      <c r="AQ633" s="30"/>
      <c r="AS633" s="30"/>
    </row>
    <row r="634" spans="5:45" x14ac:dyDescent="0.25">
      <c r="E634" s="21"/>
      <c r="H634" s="21"/>
      <c r="O634" s="30"/>
      <c r="P634" s="31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  <c r="AB634" s="30"/>
      <c r="AC634" s="30"/>
      <c r="AD634" s="30"/>
      <c r="AE634" s="30"/>
      <c r="AF634" s="30"/>
      <c r="AG634" s="30"/>
      <c r="AQ634" s="30"/>
      <c r="AS634" s="30"/>
    </row>
    <row r="635" spans="5:45" x14ac:dyDescent="0.25">
      <c r="E635" s="21"/>
      <c r="H635" s="21"/>
      <c r="O635" s="30"/>
      <c r="P635" s="31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  <c r="AB635" s="30"/>
      <c r="AC635" s="30"/>
      <c r="AD635" s="30"/>
      <c r="AE635" s="30"/>
      <c r="AF635" s="30"/>
      <c r="AG635" s="30"/>
      <c r="AQ635" s="30"/>
      <c r="AS635" s="30"/>
    </row>
    <row r="636" spans="5:45" x14ac:dyDescent="0.25">
      <c r="E636" s="21"/>
      <c r="H636" s="21"/>
      <c r="O636" s="30"/>
      <c r="P636" s="31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  <c r="AB636" s="30"/>
      <c r="AC636" s="30"/>
      <c r="AD636" s="30"/>
      <c r="AE636" s="30"/>
      <c r="AF636" s="30"/>
      <c r="AG636" s="30"/>
      <c r="AQ636" s="30"/>
      <c r="AS636" s="30"/>
    </row>
    <row r="637" spans="5:45" x14ac:dyDescent="0.25">
      <c r="E637" s="21"/>
      <c r="H637" s="21"/>
      <c r="O637" s="30"/>
      <c r="P637" s="31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  <c r="AB637" s="30"/>
      <c r="AC637" s="30"/>
      <c r="AD637" s="30"/>
      <c r="AE637" s="30"/>
      <c r="AF637" s="30"/>
      <c r="AG637" s="30"/>
      <c r="AQ637" s="30"/>
      <c r="AS637" s="30"/>
    </row>
    <row r="638" spans="5:45" x14ac:dyDescent="0.25">
      <c r="E638" s="21"/>
      <c r="H638" s="21"/>
      <c r="O638" s="30"/>
      <c r="P638" s="31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  <c r="AB638" s="30"/>
      <c r="AC638" s="30"/>
      <c r="AD638" s="30"/>
      <c r="AE638" s="30"/>
      <c r="AF638" s="30"/>
      <c r="AG638" s="30"/>
      <c r="AQ638" s="30"/>
      <c r="AS638" s="30"/>
    </row>
    <row r="639" spans="5:45" x14ac:dyDescent="0.25">
      <c r="E639" s="21"/>
      <c r="H639" s="21"/>
      <c r="O639" s="30"/>
      <c r="P639" s="31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  <c r="AB639" s="30"/>
      <c r="AC639" s="30"/>
      <c r="AD639" s="30"/>
      <c r="AE639" s="30"/>
      <c r="AF639" s="30"/>
      <c r="AG639" s="30"/>
      <c r="AQ639" s="30"/>
      <c r="AS639" s="30"/>
    </row>
    <row r="640" spans="5:45" x14ac:dyDescent="0.25">
      <c r="E640" s="21"/>
      <c r="H640" s="21"/>
      <c r="O640" s="30"/>
      <c r="P640" s="31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  <c r="AB640" s="30"/>
      <c r="AC640" s="30"/>
      <c r="AD640" s="30"/>
      <c r="AE640" s="30"/>
      <c r="AF640" s="30"/>
      <c r="AG640" s="30"/>
      <c r="AQ640" s="30"/>
      <c r="AS640" s="30"/>
    </row>
    <row r="641" spans="5:45" x14ac:dyDescent="0.25">
      <c r="E641" s="21"/>
      <c r="H641" s="21"/>
      <c r="O641" s="30"/>
      <c r="P641" s="31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  <c r="AB641" s="30"/>
      <c r="AC641" s="30"/>
      <c r="AD641" s="30"/>
      <c r="AE641" s="30"/>
      <c r="AF641" s="30"/>
      <c r="AG641" s="30"/>
      <c r="AQ641" s="30"/>
      <c r="AS641" s="30"/>
    </row>
    <row r="642" spans="5:45" x14ac:dyDescent="0.25">
      <c r="E642" s="21"/>
      <c r="H642" s="21"/>
      <c r="O642" s="30"/>
      <c r="P642" s="31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  <c r="AB642" s="30"/>
      <c r="AC642" s="30"/>
      <c r="AD642" s="30"/>
      <c r="AE642" s="30"/>
      <c r="AF642" s="30"/>
      <c r="AG642" s="30"/>
      <c r="AQ642" s="30"/>
      <c r="AS642" s="30"/>
    </row>
    <row r="643" spans="5:45" x14ac:dyDescent="0.25">
      <c r="E643" s="21"/>
      <c r="H643" s="21"/>
      <c r="O643" s="30"/>
      <c r="P643" s="31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  <c r="AB643" s="30"/>
      <c r="AC643" s="30"/>
      <c r="AD643" s="30"/>
      <c r="AE643" s="30"/>
      <c r="AF643" s="30"/>
      <c r="AG643" s="30"/>
      <c r="AQ643" s="30"/>
      <c r="AS643" s="30"/>
    </row>
    <row r="644" spans="5:45" x14ac:dyDescent="0.25">
      <c r="E644" s="21"/>
      <c r="H644" s="21"/>
      <c r="O644" s="30"/>
      <c r="P644" s="31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  <c r="AB644" s="30"/>
      <c r="AC644" s="30"/>
      <c r="AD644" s="30"/>
      <c r="AE644" s="30"/>
      <c r="AF644" s="30"/>
      <c r="AG644" s="30"/>
      <c r="AQ644" s="30"/>
      <c r="AS644" s="30"/>
    </row>
    <row r="645" spans="5:45" x14ac:dyDescent="0.25">
      <c r="E645" s="21"/>
      <c r="H645" s="21"/>
      <c r="O645" s="30"/>
      <c r="P645" s="31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  <c r="AB645" s="30"/>
      <c r="AC645" s="30"/>
      <c r="AD645" s="30"/>
      <c r="AE645" s="30"/>
      <c r="AF645" s="30"/>
      <c r="AG645" s="30"/>
      <c r="AQ645" s="30"/>
      <c r="AS645" s="30"/>
    </row>
    <row r="646" spans="5:45" x14ac:dyDescent="0.25">
      <c r="E646" s="21"/>
      <c r="H646" s="21"/>
      <c r="O646" s="30"/>
      <c r="P646" s="31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  <c r="AB646" s="30"/>
      <c r="AC646" s="30"/>
      <c r="AD646" s="30"/>
      <c r="AE646" s="30"/>
      <c r="AF646" s="30"/>
      <c r="AG646" s="30"/>
      <c r="AQ646" s="30"/>
      <c r="AS646" s="30"/>
    </row>
    <row r="647" spans="5:45" x14ac:dyDescent="0.25">
      <c r="E647" s="21"/>
      <c r="H647" s="21"/>
      <c r="O647" s="30"/>
      <c r="P647" s="31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  <c r="AB647" s="30"/>
      <c r="AC647" s="30"/>
      <c r="AD647" s="30"/>
      <c r="AE647" s="30"/>
      <c r="AF647" s="30"/>
      <c r="AG647" s="30"/>
      <c r="AQ647" s="30"/>
      <c r="AS647" s="30"/>
    </row>
    <row r="648" spans="5:45" x14ac:dyDescent="0.25">
      <c r="E648" s="21"/>
      <c r="H648" s="21"/>
      <c r="O648" s="30"/>
      <c r="P648" s="31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  <c r="AB648" s="30"/>
      <c r="AC648" s="30"/>
      <c r="AD648" s="30"/>
      <c r="AE648" s="30"/>
      <c r="AF648" s="30"/>
      <c r="AG648" s="30"/>
      <c r="AQ648" s="30"/>
      <c r="AS648" s="30"/>
    </row>
    <row r="649" spans="5:45" x14ac:dyDescent="0.25">
      <c r="E649" s="21"/>
      <c r="H649" s="21"/>
      <c r="O649" s="30"/>
      <c r="P649" s="31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  <c r="AB649" s="30"/>
      <c r="AC649" s="30"/>
      <c r="AD649" s="30"/>
      <c r="AE649" s="30"/>
      <c r="AF649" s="30"/>
      <c r="AG649" s="30"/>
      <c r="AQ649" s="30"/>
      <c r="AS649" s="30"/>
    </row>
    <row r="650" spans="5:45" x14ac:dyDescent="0.25">
      <c r="E650" s="21"/>
      <c r="H650" s="21"/>
      <c r="O650" s="30"/>
      <c r="P650" s="31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  <c r="AB650" s="30"/>
      <c r="AC650" s="30"/>
      <c r="AD650" s="30"/>
      <c r="AE650" s="30"/>
      <c r="AF650" s="30"/>
      <c r="AG650" s="30"/>
      <c r="AQ650" s="30"/>
      <c r="AS650" s="30"/>
    </row>
    <row r="651" spans="5:45" x14ac:dyDescent="0.25">
      <c r="E651" s="21"/>
      <c r="H651" s="21"/>
      <c r="O651" s="30"/>
      <c r="P651" s="31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  <c r="AB651" s="30"/>
      <c r="AC651" s="30"/>
      <c r="AD651" s="30"/>
      <c r="AE651" s="30"/>
      <c r="AF651" s="30"/>
      <c r="AG651" s="30"/>
      <c r="AQ651" s="30"/>
      <c r="AS651" s="30"/>
    </row>
    <row r="652" spans="5:45" x14ac:dyDescent="0.25">
      <c r="E652" s="21"/>
      <c r="H652" s="21"/>
      <c r="O652" s="30"/>
      <c r="P652" s="31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  <c r="AB652" s="30"/>
      <c r="AC652" s="30"/>
      <c r="AD652" s="30"/>
      <c r="AE652" s="30"/>
      <c r="AF652" s="30"/>
      <c r="AG652" s="30"/>
      <c r="AQ652" s="30"/>
      <c r="AS652" s="30"/>
    </row>
    <row r="653" spans="5:45" x14ac:dyDescent="0.25">
      <c r="E653" s="21"/>
      <c r="H653" s="21"/>
      <c r="O653" s="30"/>
      <c r="P653" s="31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  <c r="AB653" s="30"/>
      <c r="AC653" s="30"/>
      <c r="AD653" s="30"/>
      <c r="AE653" s="30"/>
      <c r="AF653" s="30"/>
      <c r="AG653" s="30"/>
      <c r="AQ653" s="30"/>
      <c r="AS653" s="30"/>
    </row>
    <row r="654" spans="5:45" x14ac:dyDescent="0.25">
      <c r="E654" s="21"/>
      <c r="H654" s="21"/>
      <c r="O654" s="30"/>
      <c r="P654" s="31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  <c r="AB654" s="30"/>
      <c r="AC654" s="30"/>
      <c r="AD654" s="30"/>
      <c r="AE654" s="30"/>
      <c r="AF654" s="30"/>
      <c r="AG654" s="30"/>
      <c r="AQ654" s="30"/>
      <c r="AS654" s="30"/>
    </row>
    <row r="655" spans="5:45" x14ac:dyDescent="0.25">
      <c r="E655" s="21"/>
      <c r="H655" s="21"/>
      <c r="O655" s="30"/>
      <c r="P655" s="31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  <c r="AB655" s="30"/>
      <c r="AC655" s="30"/>
      <c r="AD655" s="30"/>
      <c r="AE655" s="30"/>
      <c r="AF655" s="30"/>
      <c r="AG655" s="30"/>
      <c r="AQ655" s="30"/>
      <c r="AS655" s="30"/>
    </row>
    <row r="656" spans="5:45" x14ac:dyDescent="0.25">
      <c r="E656" s="21"/>
      <c r="H656" s="21"/>
      <c r="O656" s="30"/>
      <c r="P656" s="31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  <c r="AB656" s="30"/>
      <c r="AC656" s="30"/>
      <c r="AD656" s="30"/>
      <c r="AE656" s="30"/>
      <c r="AF656" s="30"/>
      <c r="AG656" s="30"/>
      <c r="AQ656" s="30"/>
      <c r="AS656" s="30"/>
    </row>
    <row r="657" spans="5:45" x14ac:dyDescent="0.25">
      <c r="E657" s="21"/>
      <c r="H657" s="21"/>
      <c r="O657" s="30"/>
      <c r="P657" s="31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  <c r="AB657" s="30"/>
      <c r="AC657" s="30"/>
      <c r="AD657" s="30"/>
      <c r="AE657" s="30"/>
      <c r="AF657" s="30"/>
      <c r="AG657" s="30"/>
      <c r="AQ657" s="30"/>
      <c r="AS657" s="30"/>
    </row>
    <row r="658" spans="5:45" x14ac:dyDescent="0.25">
      <c r="E658" s="21"/>
      <c r="H658" s="21"/>
      <c r="O658" s="30"/>
      <c r="P658" s="31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  <c r="AB658" s="30"/>
      <c r="AC658" s="30"/>
      <c r="AD658" s="30"/>
      <c r="AE658" s="30"/>
      <c r="AF658" s="30"/>
      <c r="AG658" s="30"/>
      <c r="AQ658" s="30"/>
      <c r="AS658" s="30"/>
    </row>
    <row r="659" spans="5:45" x14ac:dyDescent="0.25">
      <c r="E659" s="21"/>
      <c r="H659" s="21"/>
      <c r="O659" s="30"/>
      <c r="P659" s="31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  <c r="AB659" s="30"/>
      <c r="AC659" s="30"/>
      <c r="AD659" s="30"/>
      <c r="AE659" s="30"/>
      <c r="AF659" s="30"/>
      <c r="AG659" s="30"/>
      <c r="AQ659" s="30"/>
      <c r="AS659" s="30"/>
    </row>
    <row r="660" spans="5:45" x14ac:dyDescent="0.25">
      <c r="E660" s="21"/>
      <c r="H660" s="21"/>
      <c r="O660" s="30"/>
      <c r="P660" s="31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  <c r="AB660" s="30"/>
      <c r="AC660" s="30"/>
      <c r="AD660" s="30"/>
      <c r="AE660" s="30"/>
      <c r="AF660" s="30"/>
      <c r="AG660" s="30"/>
      <c r="AQ660" s="30"/>
      <c r="AS660" s="30"/>
    </row>
    <row r="661" spans="5:45" x14ac:dyDescent="0.25">
      <c r="E661" s="21"/>
      <c r="H661" s="21"/>
      <c r="O661" s="30"/>
      <c r="P661" s="31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  <c r="AB661" s="30"/>
      <c r="AC661" s="30"/>
      <c r="AD661" s="30"/>
      <c r="AE661" s="30"/>
      <c r="AF661" s="30"/>
      <c r="AG661" s="30"/>
      <c r="AQ661" s="30"/>
      <c r="AS661" s="30"/>
    </row>
    <row r="662" spans="5:45" x14ac:dyDescent="0.25">
      <c r="E662" s="21"/>
      <c r="H662" s="21"/>
      <c r="O662" s="30"/>
      <c r="P662" s="31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  <c r="AB662" s="30"/>
      <c r="AC662" s="30"/>
      <c r="AD662" s="30"/>
      <c r="AE662" s="30"/>
      <c r="AF662" s="30"/>
      <c r="AG662" s="30"/>
      <c r="AQ662" s="30"/>
      <c r="AS662" s="30"/>
    </row>
    <row r="663" spans="5:45" x14ac:dyDescent="0.25">
      <c r="E663" s="21"/>
      <c r="H663" s="21"/>
      <c r="O663" s="30"/>
      <c r="P663" s="31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  <c r="AB663" s="30"/>
      <c r="AC663" s="30"/>
      <c r="AD663" s="30"/>
      <c r="AE663" s="30"/>
      <c r="AF663" s="30"/>
      <c r="AG663" s="30"/>
      <c r="AQ663" s="30"/>
      <c r="AS663" s="30"/>
    </row>
    <row r="664" spans="5:45" x14ac:dyDescent="0.25">
      <c r="E664" s="21"/>
      <c r="H664" s="21"/>
      <c r="O664" s="30"/>
      <c r="P664" s="31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  <c r="AB664" s="30"/>
      <c r="AC664" s="30"/>
      <c r="AD664" s="30"/>
      <c r="AE664" s="30"/>
      <c r="AF664" s="30"/>
      <c r="AG664" s="30"/>
      <c r="AQ664" s="30"/>
      <c r="AS664" s="30"/>
    </row>
    <row r="665" spans="5:45" x14ac:dyDescent="0.25">
      <c r="E665" s="21"/>
      <c r="H665" s="21"/>
      <c r="O665" s="30"/>
      <c r="P665" s="31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  <c r="AB665" s="30"/>
      <c r="AC665" s="30"/>
      <c r="AD665" s="30"/>
      <c r="AE665" s="30"/>
      <c r="AF665" s="30"/>
      <c r="AG665" s="30"/>
      <c r="AQ665" s="30"/>
      <c r="AS665" s="30"/>
    </row>
    <row r="666" spans="5:45" x14ac:dyDescent="0.25">
      <c r="E666" s="21"/>
      <c r="H666" s="21"/>
      <c r="O666" s="30"/>
      <c r="P666" s="31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  <c r="AB666" s="30"/>
      <c r="AC666" s="30"/>
      <c r="AD666" s="30"/>
      <c r="AE666" s="30"/>
      <c r="AF666" s="30"/>
      <c r="AG666" s="30"/>
      <c r="AQ666" s="30"/>
      <c r="AS666" s="30"/>
    </row>
    <row r="667" spans="5:45" x14ac:dyDescent="0.25">
      <c r="E667" s="21"/>
      <c r="H667" s="21"/>
      <c r="O667" s="30"/>
      <c r="P667" s="31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  <c r="AB667" s="30"/>
      <c r="AC667" s="30"/>
      <c r="AD667" s="30"/>
      <c r="AE667" s="30"/>
      <c r="AF667" s="30"/>
      <c r="AG667" s="30"/>
      <c r="AQ667" s="30"/>
      <c r="AS667" s="30"/>
    </row>
    <row r="668" spans="5:45" x14ac:dyDescent="0.25">
      <c r="E668" s="21"/>
      <c r="H668" s="21"/>
      <c r="O668" s="30"/>
      <c r="P668" s="31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  <c r="AB668" s="30"/>
      <c r="AC668" s="30"/>
      <c r="AD668" s="30"/>
      <c r="AE668" s="30"/>
      <c r="AF668" s="30"/>
      <c r="AG668" s="30"/>
      <c r="AQ668" s="30"/>
      <c r="AS668" s="30"/>
    </row>
    <row r="669" spans="5:45" x14ac:dyDescent="0.25">
      <c r="E669" s="21"/>
      <c r="H669" s="21"/>
      <c r="O669" s="30"/>
      <c r="P669" s="31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  <c r="AB669" s="30"/>
      <c r="AC669" s="30"/>
      <c r="AD669" s="30"/>
      <c r="AE669" s="30"/>
      <c r="AF669" s="30"/>
      <c r="AG669" s="30"/>
      <c r="AQ669" s="30"/>
      <c r="AS669" s="30"/>
    </row>
    <row r="670" spans="5:45" x14ac:dyDescent="0.25">
      <c r="E670" s="21"/>
      <c r="H670" s="21"/>
      <c r="O670" s="30"/>
      <c r="P670" s="31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  <c r="AB670" s="30"/>
      <c r="AC670" s="30"/>
      <c r="AD670" s="30"/>
      <c r="AE670" s="30"/>
      <c r="AF670" s="30"/>
      <c r="AG670" s="30"/>
      <c r="AQ670" s="30"/>
      <c r="AS670" s="30"/>
    </row>
    <row r="671" spans="5:45" x14ac:dyDescent="0.25">
      <c r="E671" s="21"/>
      <c r="H671" s="21"/>
      <c r="O671" s="30"/>
      <c r="P671" s="31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  <c r="AB671" s="30"/>
      <c r="AC671" s="30"/>
      <c r="AD671" s="30"/>
      <c r="AE671" s="30"/>
      <c r="AF671" s="30"/>
      <c r="AG671" s="30"/>
      <c r="AQ671" s="30"/>
      <c r="AS671" s="30"/>
    </row>
    <row r="672" spans="5:45" x14ac:dyDescent="0.25">
      <c r="E672" s="21"/>
      <c r="H672" s="21"/>
      <c r="O672" s="30"/>
      <c r="P672" s="31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  <c r="AB672" s="30"/>
      <c r="AC672" s="30"/>
      <c r="AD672" s="30"/>
      <c r="AE672" s="30"/>
      <c r="AF672" s="30"/>
      <c r="AG672" s="30"/>
      <c r="AQ672" s="30"/>
      <c r="AS672" s="30"/>
    </row>
    <row r="673" spans="5:45" x14ac:dyDescent="0.25">
      <c r="E673" s="21"/>
      <c r="H673" s="21"/>
      <c r="O673" s="30"/>
      <c r="P673" s="31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  <c r="AB673" s="30"/>
      <c r="AC673" s="30"/>
      <c r="AD673" s="30"/>
      <c r="AE673" s="30"/>
      <c r="AF673" s="30"/>
      <c r="AG673" s="30"/>
      <c r="AQ673" s="30"/>
      <c r="AS673" s="30"/>
    </row>
    <row r="674" spans="5:45" x14ac:dyDescent="0.25">
      <c r="E674" s="21"/>
      <c r="H674" s="21"/>
      <c r="O674" s="30"/>
      <c r="P674" s="31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  <c r="AB674" s="30"/>
      <c r="AC674" s="30"/>
      <c r="AD674" s="30"/>
      <c r="AE674" s="30"/>
      <c r="AF674" s="30"/>
      <c r="AG674" s="30"/>
      <c r="AQ674" s="30"/>
      <c r="AS674" s="30"/>
    </row>
    <row r="675" spans="5:45" x14ac:dyDescent="0.25">
      <c r="E675" s="21"/>
      <c r="H675" s="21"/>
      <c r="O675" s="30"/>
      <c r="P675" s="31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  <c r="AB675" s="30"/>
      <c r="AC675" s="30"/>
      <c r="AD675" s="30"/>
      <c r="AE675" s="30"/>
      <c r="AF675" s="30"/>
      <c r="AG675" s="30"/>
      <c r="AQ675" s="30"/>
      <c r="AS675" s="30"/>
    </row>
    <row r="676" spans="5:45" x14ac:dyDescent="0.25">
      <c r="E676" s="21"/>
      <c r="H676" s="21"/>
      <c r="O676" s="30"/>
      <c r="P676" s="31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  <c r="AB676" s="30"/>
      <c r="AC676" s="30"/>
      <c r="AD676" s="30"/>
      <c r="AE676" s="30"/>
      <c r="AF676" s="30"/>
      <c r="AG676" s="30"/>
      <c r="AQ676" s="30"/>
      <c r="AS676" s="30"/>
    </row>
    <row r="677" spans="5:45" x14ac:dyDescent="0.25">
      <c r="E677" s="21"/>
      <c r="H677" s="21"/>
      <c r="O677" s="30"/>
      <c r="P677" s="31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  <c r="AB677" s="30"/>
      <c r="AC677" s="30"/>
      <c r="AD677" s="30"/>
      <c r="AE677" s="30"/>
      <c r="AF677" s="30"/>
      <c r="AG677" s="30"/>
      <c r="AQ677" s="30"/>
      <c r="AS677" s="30"/>
    </row>
    <row r="678" spans="5:45" x14ac:dyDescent="0.25">
      <c r="E678" s="21"/>
      <c r="H678" s="21"/>
      <c r="O678" s="30"/>
      <c r="P678" s="31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  <c r="AB678" s="30"/>
      <c r="AC678" s="30"/>
      <c r="AD678" s="30"/>
      <c r="AE678" s="30"/>
      <c r="AF678" s="30"/>
      <c r="AG678" s="30"/>
      <c r="AQ678" s="30"/>
      <c r="AS678" s="30"/>
    </row>
    <row r="679" spans="5:45" x14ac:dyDescent="0.25">
      <c r="E679" s="21"/>
      <c r="H679" s="21"/>
      <c r="O679" s="30"/>
      <c r="P679" s="31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  <c r="AB679" s="30"/>
      <c r="AC679" s="30"/>
      <c r="AD679" s="30"/>
      <c r="AE679" s="30"/>
      <c r="AF679" s="30"/>
      <c r="AG679" s="30"/>
      <c r="AQ679" s="30"/>
      <c r="AS679" s="30"/>
    </row>
    <row r="680" spans="5:45" x14ac:dyDescent="0.25">
      <c r="E680" s="21"/>
      <c r="H680" s="21"/>
      <c r="O680" s="30"/>
      <c r="P680" s="31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  <c r="AB680" s="30"/>
      <c r="AC680" s="30"/>
      <c r="AD680" s="30"/>
      <c r="AE680" s="30"/>
      <c r="AF680" s="30"/>
      <c r="AG680" s="30"/>
      <c r="AQ680" s="30"/>
      <c r="AS680" s="30"/>
    </row>
    <row r="681" spans="5:45" x14ac:dyDescent="0.25">
      <c r="E681" s="21"/>
      <c r="H681" s="21"/>
      <c r="O681" s="30"/>
      <c r="P681" s="31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  <c r="AB681" s="30"/>
      <c r="AC681" s="30"/>
      <c r="AD681" s="30"/>
      <c r="AE681" s="30"/>
      <c r="AF681" s="30"/>
      <c r="AG681" s="30"/>
      <c r="AQ681" s="30"/>
      <c r="AS681" s="30"/>
    </row>
    <row r="682" spans="5:45" x14ac:dyDescent="0.25">
      <c r="E682" s="21"/>
      <c r="H682" s="21"/>
      <c r="O682" s="30"/>
      <c r="P682" s="31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  <c r="AB682" s="30"/>
      <c r="AC682" s="30"/>
      <c r="AD682" s="30"/>
      <c r="AE682" s="30"/>
      <c r="AF682" s="30"/>
      <c r="AG682" s="30"/>
      <c r="AQ682" s="30"/>
      <c r="AS682" s="30"/>
    </row>
    <row r="683" spans="5:45" x14ac:dyDescent="0.25">
      <c r="E683" s="21"/>
      <c r="H683" s="21"/>
      <c r="O683" s="30"/>
      <c r="P683" s="31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  <c r="AC683" s="30"/>
      <c r="AD683" s="30"/>
      <c r="AE683" s="30"/>
      <c r="AF683" s="30"/>
      <c r="AG683" s="30"/>
      <c r="AQ683" s="30"/>
      <c r="AS683" s="30"/>
    </row>
    <row r="684" spans="5:45" x14ac:dyDescent="0.25">
      <c r="E684" s="21"/>
      <c r="H684" s="21"/>
      <c r="O684" s="30"/>
      <c r="P684" s="31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  <c r="AC684" s="30"/>
      <c r="AD684" s="30"/>
      <c r="AE684" s="30"/>
      <c r="AF684" s="30"/>
      <c r="AG684" s="30"/>
      <c r="AQ684" s="30"/>
      <c r="AS684" s="30"/>
    </row>
    <row r="685" spans="5:45" x14ac:dyDescent="0.25">
      <c r="E685" s="21"/>
      <c r="H685" s="21"/>
      <c r="O685" s="30"/>
      <c r="P685" s="31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  <c r="AF685" s="30"/>
      <c r="AG685" s="30"/>
      <c r="AQ685" s="30"/>
      <c r="AS685" s="30"/>
    </row>
    <row r="686" spans="5:45" x14ac:dyDescent="0.25">
      <c r="E686" s="21"/>
      <c r="H686" s="21"/>
      <c r="O686" s="30"/>
      <c r="P686" s="31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Q686" s="30"/>
      <c r="AS686" s="30"/>
    </row>
    <row r="687" spans="5:45" x14ac:dyDescent="0.25">
      <c r="E687" s="21"/>
      <c r="H687" s="21"/>
      <c r="O687" s="30"/>
      <c r="P687" s="31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30"/>
      <c r="AQ687" s="30"/>
      <c r="AS687" s="30"/>
    </row>
    <row r="688" spans="5:45" x14ac:dyDescent="0.25">
      <c r="E688" s="21"/>
      <c r="H688" s="21"/>
      <c r="O688" s="30"/>
      <c r="P688" s="31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Q688" s="30"/>
      <c r="AS688" s="30"/>
    </row>
    <row r="689" spans="5:45" x14ac:dyDescent="0.25">
      <c r="E689" s="21"/>
      <c r="H689" s="21"/>
      <c r="O689" s="30"/>
      <c r="P689" s="31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Q689" s="30"/>
      <c r="AS689" s="30"/>
    </row>
    <row r="690" spans="5:45" x14ac:dyDescent="0.25">
      <c r="E690" s="21"/>
      <c r="H690" s="21"/>
      <c r="O690" s="30"/>
      <c r="P690" s="31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Q690" s="30"/>
      <c r="AS690" s="30"/>
    </row>
    <row r="691" spans="5:45" x14ac:dyDescent="0.25">
      <c r="E691" s="21"/>
      <c r="H691" s="21"/>
      <c r="O691" s="30"/>
      <c r="P691" s="31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  <c r="AB691" s="30"/>
      <c r="AC691" s="30"/>
      <c r="AD691" s="30"/>
      <c r="AE691" s="30"/>
      <c r="AF691" s="30"/>
      <c r="AG691" s="30"/>
      <c r="AQ691" s="30"/>
      <c r="AS691" s="30"/>
    </row>
    <row r="692" spans="5:45" x14ac:dyDescent="0.25">
      <c r="E692" s="21"/>
      <c r="H692" s="21"/>
      <c r="O692" s="30"/>
      <c r="P692" s="31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  <c r="AB692" s="30"/>
      <c r="AC692" s="30"/>
      <c r="AD692" s="30"/>
      <c r="AE692" s="30"/>
      <c r="AF692" s="30"/>
      <c r="AG692" s="30"/>
      <c r="AQ692" s="30"/>
      <c r="AS692" s="30"/>
    </row>
    <row r="693" spans="5:45" x14ac:dyDescent="0.25">
      <c r="E693" s="21"/>
      <c r="H693" s="21"/>
      <c r="O693" s="30"/>
      <c r="P693" s="31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  <c r="AB693" s="30"/>
      <c r="AC693" s="30"/>
      <c r="AD693" s="30"/>
      <c r="AE693" s="30"/>
      <c r="AF693" s="30"/>
      <c r="AG693" s="30"/>
      <c r="AQ693" s="30"/>
      <c r="AS693" s="30"/>
    </row>
    <row r="694" spans="5:45" x14ac:dyDescent="0.25">
      <c r="E694" s="21"/>
      <c r="H694" s="21"/>
      <c r="O694" s="30"/>
      <c r="P694" s="31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  <c r="AB694" s="30"/>
      <c r="AC694" s="30"/>
      <c r="AD694" s="30"/>
      <c r="AE694" s="30"/>
      <c r="AF694" s="30"/>
      <c r="AG694" s="30"/>
      <c r="AQ694" s="30"/>
      <c r="AS694" s="30"/>
    </row>
    <row r="695" spans="5:45" x14ac:dyDescent="0.25">
      <c r="E695" s="21"/>
      <c r="H695" s="21"/>
      <c r="O695" s="30"/>
      <c r="P695" s="31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  <c r="AB695" s="30"/>
      <c r="AC695" s="30"/>
      <c r="AD695" s="30"/>
      <c r="AE695" s="30"/>
      <c r="AF695" s="30"/>
      <c r="AG695" s="30"/>
      <c r="AQ695" s="30"/>
      <c r="AS695" s="30"/>
    </row>
    <row r="696" spans="5:45" x14ac:dyDescent="0.25">
      <c r="E696" s="21"/>
      <c r="H696" s="21"/>
      <c r="O696" s="30"/>
      <c r="P696" s="31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  <c r="AB696" s="30"/>
      <c r="AC696" s="30"/>
      <c r="AD696" s="30"/>
      <c r="AE696" s="30"/>
      <c r="AF696" s="30"/>
      <c r="AG696" s="30"/>
      <c r="AQ696" s="30"/>
      <c r="AS696" s="30"/>
    </row>
    <row r="697" spans="5:45" x14ac:dyDescent="0.25">
      <c r="E697" s="21"/>
      <c r="H697" s="21"/>
      <c r="O697" s="30"/>
      <c r="P697" s="31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  <c r="AB697" s="30"/>
      <c r="AC697" s="30"/>
      <c r="AD697" s="30"/>
      <c r="AE697" s="30"/>
      <c r="AF697" s="30"/>
      <c r="AG697" s="30"/>
      <c r="AQ697" s="30"/>
      <c r="AS697" s="30"/>
    </row>
    <row r="698" spans="5:45" x14ac:dyDescent="0.25">
      <c r="E698" s="21"/>
      <c r="H698" s="21"/>
      <c r="O698" s="30"/>
      <c r="P698" s="31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  <c r="AB698" s="30"/>
      <c r="AC698" s="30"/>
      <c r="AD698" s="30"/>
      <c r="AE698" s="30"/>
      <c r="AF698" s="30"/>
      <c r="AG698" s="30"/>
      <c r="AQ698" s="30"/>
      <c r="AS698" s="30"/>
    </row>
    <row r="699" spans="5:45" x14ac:dyDescent="0.25">
      <c r="E699" s="21"/>
      <c r="H699" s="21"/>
      <c r="O699" s="30"/>
      <c r="P699" s="31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  <c r="AC699" s="30"/>
      <c r="AD699" s="30"/>
      <c r="AE699" s="30"/>
      <c r="AF699" s="30"/>
      <c r="AG699" s="30"/>
      <c r="AQ699" s="30"/>
      <c r="AS699" s="30"/>
    </row>
    <row r="700" spans="5:45" x14ac:dyDescent="0.25">
      <c r="E700" s="21"/>
      <c r="H700" s="21"/>
      <c r="O700" s="30"/>
      <c r="P700" s="31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  <c r="AB700" s="30"/>
      <c r="AC700" s="30"/>
      <c r="AD700" s="30"/>
      <c r="AE700" s="30"/>
      <c r="AF700" s="30"/>
      <c r="AG700" s="30"/>
      <c r="AQ700" s="30"/>
      <c r="AS700" s="30"/>
    </row>
    <row r="701" spans="5:45" x14ac:dyDescent="0.25">
      <c r="E701" s="21"/>
      <c r="H701" s="21"/>
      <c r="O701" s="30"/>
      <c r="P701" s="31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  <c r="AB701" s="30"/>
      <c r="AC701" s="30"/>
      <c r="AD701" s="30"/>
      <c r="AE701" s="30"/>
      <c r="AF701" s="30"/>
      <c r="AG701" s="30"/>
      <c r="AQ701" s="30"/>
      <c r="AS701" s="30"/>
    </row>
    <row r="702" spans="5:45" x14ac:dyDescent="0.25">
      <c r="E702" s="21"/>
      <c r="H702" s="21"/>
      <c r="O702" s="30"/>
      <c r="P702" s="31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  <c r="AB702" s="30"/>
      <c r="AC702" s="30"/>
      <c r="AD702" s="30"/>
      <c r="AE702" s="30"/>
      <c r="AF702" s="30"/>
      <c r="AG702" s="30"/>
      <c r="AQ702" s="30"/>
      <c r="AS702" s="30"/>
    </row>
    <row r="703" spans="5:45" x14ac:dyDescent="0.25">
      <c r="E703" s="21"/>
      <c r="H703" s="21"/>
      <c r="O703" s="30"/>
      <c r="P703" s="31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Q703" s="30"/>
      <c r="AS703" s="30"/>
    </row>
    <row r="704" spans="5:45" x14ac:dyDescent="0.25">
      <c r="E704" s="21"/>
      <c r="H704" s="21"/>
      <c r="O704" s="30"/>
      <c r="P704" s="31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  <c r="AB704" s="30"/>
      <c r="AC704" s="30"/>
      <c r="AD704" s="30"/>
      <c r="AE704" s="30"/>
      <c r="AF704" s="30"/>
      <c r="AG704" s="30"/>
      <c r="AQ704" s="30"/>
      <c r="AS704" s="30"/>
    </row>
    <row r="705" spans="5:45" x14ac:dyDescent="0.25">
      <c r="E705" s="21"/>
      <c r="H705" s="21"/>
      <c r="O705" s="30"/>
      <c r="P705" s="31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  <c r="AB705" s="30"/>
      <c r="AC705" s="30"/>
      <c r="AD705" s="30"/>
      <c r="AE705" s="30"/>
      <c r="AF705" s="30"/>
      <c r="AG705" s="30"/>
      <c r="AQ705" s="30"/>
      <c r="AS705" s="30"/>
    </row>
    <row r="706" spans="5:45" x14ac:dyDescent="0.25">
      <c r="E706" s="21"/>
      <c r="H706" s="21"/>
      <c r="O706" s="30"/>
      <c r="P706" s="31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  <c r="AB706" s="30"/>
      <c r="AC706" s="30"/>
      <c r="AD706" s="30"/>
      <c r="AE706" s="30"/>
      <c r="AF706" s="30"/>
      <c r="AG706" s="30"/>
      <c r="AQ706" s="30"/>
      <c r="AS706" s="30"/>
    </row>
    <row r="707" spans="5:45" x14ac:dyDescent="0.25">
      <c r="E707" s="21"/>
      <c r="H707" s="21"/>
      <c r="O707" s="30"/>
      <c r="P707" s="31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  <c r="AB707" s="30"/>
      <c r="AC707" s="30"/>
      <c r="AD707" s="30"/>
      <c r="AE707" s="30"/>
      <c r="AF707" s="30"/>
      <c r="AG707" s="30"/>
      <c r="AQ707" s="30"/>
      <c r="AS707" s="30"/>
    </row>
    <row r="708" spans="5:45" x14ac:dyDescent="0.25">
      <c r="E708" s="21"/>
      <c r="H708" s="21"/>
      <c r="O708" s="30"/>
      <c r="P708" s="31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  <c r="AB708" s="30"/>
      <c r="AC708" s="30"/>
      <c r="AD708" s="30"/>
      <c r="AE708" s="30"/>
      <c r="AF708" s="30"/>
      <c r="AG708" s="30"/>
      <c r="AQ708" s="30"/>
      <c r="AS708" s="30"/>
    </row>
    <row r="709" spans="5:45" x14ac:dyDescent="0.25">
      <c r="E709" s="21"/>
      <c r="H709" s="21"/>
      <c r="O709" s="30"/>
      <c r="P709" s="31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  <c r="AB709" s="30"/>
      <c r="AC709" s="30"/>
      <c r="AD709" s="30"/>
      <c r="AE709" s="30"/>
      <c r="AF709" s="30"/>
      <c r="AG709" s="30"/>
      <c r="AQ709" s="30"/>
      <c r="AS709" s="30"/>
    </row>
    <row r="710" spans="5:45" x14ac:dyDescent="0.25">
      <c r="E710" s="21"/>
      <c r="H710" s="21"/>
      <c r="O710" s="30"/>
      <c r="P710" s="31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  <c r="AB710" s="30"/>
      <c r="AC710" s="30"/>
      <c r="AD710" s="30"/>
      <c r="AE710" s="30"/>
      <c r="AF710" s="30"/>
      <c r="AG710" s="30"/>
      <c r="AQ710" s="30"/>
      <c r="AS710" s="30"/>
    </row>
    <row r="711" spans="5:45" x14ac:dyDescent="0.25">
      <c r="E711" s="21"/>
      <c r="H711" s="21"/>
      <c r="O711" s="30"/>
      <c r="P711" s="31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  <c r="AB711" s="30"/>
      <c r="AC711" s="30"/>
      <c r="AD711" s="30"/>
      <c r="AE711" s="30"/>
      <c r="AF711" s="30"/>
      <c r="AG711" s="30"/>
      <c r="AQ711" s="30"/>
      <c r="AS711" s="30"/>
    </row>
    <row r="712" spans="5:45" x14ac:dyDescent="0.25">
      <c r="E712" s="21"/>
      <c r="H712" s="21"/>
      <c r="O712" s="30"/>
      <c r="P712" s="31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  <c r="AB712" s="30"/>
      <c r="AC712" s="30"/>
      <c r="AD712" s="30"/>
      <c r="AE712" s="30"/>
      <c r="AF712" s="30"/>
      <c r="AG712" s="30"/>
      <c r="AQ712" s="30"/>
      <c r="AS712" s="30"/>
    </row>
    <row r="713" spans="5:45" x14ac:dyDescent="0.25">
      <c r="E713" s="21"/>
      <c r="H713" s="21"/>
      <c r="O713" s="30"/>
      <c r="P713" s="31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  <c r="AB713" s="30"/>
      <c r="AC713" s="30"/>
      <c r="AD713" s="30"/>
      <c r="AE713" s="30"/>
      <c r="AF713" s="30"/>
      <c r="AG713" s="30"/>
      <c r="AQ713" s="30"/>
      <c r="AS713" s="30"/>
    </row>
    <row r="714" spans="5:45" x14ac:dyDescent="0.25">
      <c r="E714" s="21"/>
      <c r="H714" s="21"/>
      <c r="O714" s="30"/>
      <c r="P714" s="31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  <c r="AB714" s="30"/>
      <c r="AC714" s="30"/>
      <c r="AD714" s="30"/>
      <c r="AE714" s="30"/>
      <c r="AF714" s="30"/>
      <c r="AG714" s="30"/>
      <c r="AQ714" s="30"/>
      <c r="AS714" s="30"/>
    </row>
    <row r="715" spans="5:45" x14ac:dyDescent="0.25">
      <c r="E715" s="21"/>
      <c r="H715" s="21"/>
      <c r="O715" s="30"/>
      <c r="P715" s="31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  <c r="AB715" s="30"/>
      <c r="AC715" s="30"/>
      <c r="AD715" s="30"/>
      <c r="AE715" s="30"/>
      <c r="AF715" s="30"/>
      <c r="AG715" s="30"/>
      <c r="AQ715" s="30"/>
      <c r="AS715" s="30"/>
    </row>
    <row r="716" spans="5:45" x14ac:dyDescent="0.25">
      <c r="E716" s="21"/>
      <c r="H716" s="21"/>
      <c r="O716" s="30"/>
      <c r="P716" s="31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  <c r="AB716" s="30"/>
      <c r="AC716" s="30"/>
      <c r="AD716" s="30"/>
      <c r="AE716" s="30"/>
      <c r="AF716" s="30"/>
      <c r="AG716" s="30"/>
      <c r="AQ716" s="30"/>
      <c r="AS716" s="30"/>
    </row>
    <row r="717" spans="5:45" x14ac:dyDescent="0.25">
      <c r="E717" s="21"/>
      <c r="H717" s="21"/>
      <c r="O717" s="30"/>
      <c r="P717" s="31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  <c r="AB717" s="30"/>
      <c r="AC717" s="30"/>
      <c r="AD717" s="30"/>
      <c r="AE717" s="30"/>
      <c r="AF717" s="30"/>
      <c r="AG717" s="30"/>
      <c r="AQ717" s="30"/>
      <c r="AS717" s="30"/>
    </row>
    <row r="718" spans="5:45" x14ac:dyDescent="0.25">
      <c r="E718" s="21"/>
      <c r="H718" s="21"/>
      <c r="O718" s="30"/>
      <c r="P718" s="31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  <c r="AB718" s="30"/>
      <c r="AC718" s="30"/>
      <c r="AD718" s="30"/>
      <c r="AE718" s="30"/>
      <c r="AF718" s="30"/>
      <c r="AG718" s="30"/>
      <c r="AQ718" s="30"/>
      <c r="AS718" s="30"/>
    </row>
    <row r="719" spans="5:45" x14ac:dyDescent="0.25">
      <c r="E719" s="21"/>
      <c r="H719" s="21"/>
      <c r="O719" s="30"/>
      <c r="P719" s="31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  <c r="AB719" s="30"/>
      <c r="AC719" s="30"/>
      <c r="AD719" s="30"/>
      <c r="AE719" s="30"/>
      <c r="AF719" s="30"/>
      <c r="AG719" s="30"/>
      <c r="AQ719" s="30"/>
      <c r="AS719" s="30"/>
    </row>
    <row r="720" spans="5:45" x14ac:dyDescent="0.25">
      <c r="E720" s="21"/>
      <c r="H720" s="21"/>
      <c r="O720" s="30"/>
      <c r="P720" s="31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  <c r="AB720" s="30"/>
      <c r="AC720" s="30"/>
      <c r="AD720" s="30"/>
      <c r="AE720" s="30"/>
      <c r="AF720" s="30"/>
      <c r="AG720" s="30"/>
      <c r="AQ720" s="30"/>
      <c r="AS720" s="30"/>
    </row>
    <row r="721" spans="5:45" x14ac:dyDescent="0.25">
      <c r="E721" s="21"/>
      <c r="H721" s="21"/>
      <c r="O721" s="30"/>
      <c r="P721" s="31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  <c r="AB721" s="30"/>
      <c r="AC721" s="30"/>
      <c r="AD721" s="30"/>
      <c r="AE721" s="30"/>
      <c r="AF721" s="30"/>
      <c r="AG721" s="30"/>
      <c r="AQ721" s="30"/>
      <c r="AS721" s="30"/>
    </row>
    <row r="722" spans="5:45" x14ac:dyDescent="0.25">
      <c r="E722" s="21"/>
      <c r="H722" s="21"/>
      <c r="O722" s="30"/>
      <c r="P722" s="31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  <c r="AB722" s="30"/>
      <c r="AC722" s="30"/>
      <c r="AD722" s="30"/>
      <c r="AE722" s="30"/>
      <c r="AF722" s="30"/>
      <c r="AG722" s="30"/>
      <c r="AQ722" s="30"/>
      <c r="AS722" s="30"/>
    </row>
    <row r="723" spans="5:45" x14ac:dyDescent="0.25">
      <c r="E723" s="21"/>
      <c r="H723" s="21"/>
      <c r="O723" s="30"/>
      <c r="P723" s="31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  <c r="AB723" s="30"/>
      <c r="AC723" s="30"/>
      <c r="AD723" s="30"/>
      <c r="AE723" s="30"/>
      <c r="AF723" s="30"/>
      <c r="AG723" s="30"/>
      <c r="AQ723" s="30"/>
      <c r="AS723" s="30"/>
    </row>
    <row r="724" spans="5:45" x14ac:dyDescent="0.25">
      <c r="E724" s="21"/>
      <c r="H724" s="21"/>
      <c r="O724" s="30"/>
      <c r="P724" s="31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  <c r="AB724" s="30"/>
      <c r="AC724" s="30"/>
      <c r="AD724" s="30"/>
      <c r="AE724" s="30"/>
      <c r="AF724" s="30"/>
      <c r="AG724" s="30"/>
      <c r="AQ724" s="30"/>
      <c r="AS724" s="30"/>
    </row>
    <row r="725" spans="5:45" x14ac:dyDescent="0.25">
      <c r="E725" s="21"/>
      <c r="H725" s="21"/>
      <c r="O725" s="30"/>
      <c r="P725" s="31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  <c r="AB725" s="30"/>
      <c r="AC725" s="30"/>
      <c r="AD725" s="30"/>
      <c r="AE725" s="30"/>
      <c r="AF725" s="30"/>
      <c r="AG725" s="30"/>
      <c r="AQ725" s="30"/>
      <c r="AS725" s="30"/>
    </row>
    <row r="726" spans="5:45" x14ac:dyDescent="0.25">
      <c r="E726" s="21"/>
      <c r="H726" s="21"/>
      <c r="O726" s="30"/>
      <c r="P726" s="31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  <c r="AB726" s="30"/>
      <c r="AC726" s="30"/>
      <c r="AD726" s="30"/>
      <c r="AE726" s="30"/>
      <c r="AF726" s="30"/>
      <c r="AG726" s="30"/>
      <c r="AQ726" s="30"/>
      <c r="AS726" s="30"/>
    </row>
    <row r="727" spans="5:45" x14ac:dyDescent="0.25">
      <c r="E727" s="21"/>
      <c r="H727" s="21"/>
      <c r="O727" s="30"/>
      <c r="P727" s="31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  <c r="AB727" s="30"/>
      <c r="AC727" s="30"/>
      <c r="AD727" s="30"/>
      <c r="AE727" s="30"/>
      <c r="AF727" s="30"/>
      <c r="AG727" s="30"/>
      <c r="AQ727" s="30"/>
      <c r="AS727" s="30"/>
    </row>
    <row r="728" spans="5:45" x14ac:dyDescent="0.25">
      <c r="E728" s="21"/>
      <c r="H728" s="21"/>
      <c r="O728" s="30"/>
      <c r="P728" s="31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  <c r="AB728" s="30"/>
      <c r="AC728" s="30"/>
      <c r="AD728" s="30"/>
      <c r="AE728" s="30"/>
      <c r="AF728" s="30"/>
      <c r="AG728" s="30"/>
      <c r="AQ728" s="30"/>
      <c r="AS728" s="30"/>
    </row>
    <row r="729" spans="5:45" x14ac:dyDescent="0.25">
      <c r="E729" s="21"/>
      <c r="H729" s="21"/>
      <c r="O729" s="30"/>
      <c r="P729" s="31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  <c r="AB729" s="30"/>
      <c r="AC729" s="30"/>
      <c r="AD729" s="30"/>
      <c r="AE729" s="30"/>
      <c r="AF729" s="30"/>
      <c r="AG729" s="30"/>
      <c r="AQ729" s="30"/>
      <c r="AS729" s="30"/>
    </row>
    <row r="730" spans="5:45" x14ac:dyDescent="0.25">
      <c r="E730" s="21"/>
      <c r="H730" s="21"/>
      <c r="O730" s="30"/>
      <c r="P730" s="31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  <c r="AB730" s="30"/>
      <c r="AC730" s="30"/>
      <c r="AD730" s="30"/>
      <c r="AE730" s="30"/>
      <c r="AF730" s="30"/>
      <c r="AG730" s="30"/>
      <c r="AQ730" s="30"/>
      <c r="AS730" s="30"/>
    </row>
    <row r="731" spans="5:45" x14ac:dyDescent="0.25">
      <c r="E731" s="21"/>
      <c r="H731" s="21"/>
      <c r="O731" s="30"/>
      <c r="P731" s="31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  <c r="AB731" s="30"/>
      <c r="AC731" s="30"/>
      <c r="AD731" s="30"/>
      <c r="AE731" s="30"/>
      <c r="AF731" s="30"/>
      <c r="AG731" s="30"/>
      <c r="AQ731" s="30"/>
      <c r="AS731" s="30"/>
    </row>
    <row r="732" spans="5:45" x14ac:dyDescent="0.25">
      <c r="E732" s="21"/>
      <c r="H732" s="21"/>
      <c r="O732" s="30"/>
      <c r="P732" s="31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  <c r="AB732" s="30"/>
      <c r="AC732" s="30"/>
      <c r="AD732" s="30"/>
      <c r="AE732" s="30"/>
      <c r="AF732" s="30"/>
      <c r="AG732" s="30"/>
      <c r="AQ732" s="30"/>
      <c r="AS732" s="30"/>
    </row>
    <row r="733" spans="5:45" x14ac:dyDescent="0.25">
      <c r="E733" s="21"/>
      <c r="H733" s="21"/>
      <c r="O733" s="30"/>
      <c r="P733" s="31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  <c r="AB733" s="30"/>
      <c r="AC733" s="30"/>
      <c r="AD733" s="30"/>
      <c r="AE733" s="30"/>
      <c r="AF733" s="30"/>
      <c r="AG733" s="30"/>
      <c r="AQ733" s="30"/>
      <c r="AS733" s="30"/>
    </row>
    <row r="734" spans="5:45" x14ac:dyDescent="0.25">
      <c r="E734" s="21"/>
      <c r="H734" s="21"/>
      <c r="O734" s="30"/>
      <c r="P734" s="31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  <c r="AB734" s="30"/>
      <c r="AC734" s="30"/>
      <c r="AD734" s="30"/>
      <c r="AE734" s="30"/>
      <c r="AF734" s="30"/>
      <c r="AG734" s="30"/>
      <c r="AQ734" s="30"/>
      <c r="AS734" s="30"/>
    </row>
    <row r="735" spans="5:45" x14ac:dyDescent="0.25">
      <c r="E735" s="21"/>
      <c r="H735" s="21"/>
      <c r="O735" s="30"/>
      <c r="P735" s="31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  <c r="AB735" s="30"/>
      <c r="AC735" s="30"/>
      <c r="AD735" s="30"/>
      <c r="AE735" s="30"/>
      <c r="AF735" s="30"/>
      <c r="AG735" s="30"/>
      <c r="AQ735" s="30"/>
      <c r="AS735" s="30"/>
    </row>
    <row r="736" spans="5:45" x14ac:dyDescent="0.25">
      <c r="E736" s="21"/>
      <c r="H736" s="21"/>
      <c r="O736" s="30"/>
      <c r="P736" s="31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  <c r="AB736" s="30"/>
      <c r="AC736" s="30"/>
      <c r="AD736" s="30"/>
      <c r="AE736" s="30"/>
      <c r="AF736" s="30"/>
      <c r="AG736" s="30"/>
      <c r="AQ736" s="30"/>
      <c r="AS736" s="30"/>
    </row>
    <row r="737" spans="5:45" x14ac:dyDescent="0.25">
      <c r="E737" s="21"/>
      <c r="H737" s="21"/>
      <c r="O737" s="30"/>
      <c r="P737" s="31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  <c r="AB737" s="30"/>
      <c r="AC737" s="30"/>
      <c r="AD737" s="30"/>
      <c r="AE737" s="30"/>
      <c r="AF737" s="30"/>
      <c r="AG737" s="30"/>
      <c r="AQ737" s="30"/>
      <c r="AS737" s="30"/>
    </row>
    <row r="738" spans="5:45" x14ac:dyDescent="0.25">
      <c r="E738" s="21"/>
      <c r="H738" s="21"/>
      <c r="O738" s="30"/>
      <c r="P738" s="31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  <c r="AB738" s="30"/>
      <c r="AC738" s="30"/>
      <c r="AD738" s="30"/>
      <c r="AE738" s="30"/>
      <c r="AF738" s="30"/>
      <c r="AG738" s="30"/>
      <c r="AQ738" s="30"/>
      <c r="AS738" s="30"/>
    </row>
    <row r="739" spans="5:45" x14ac:dyDescent="0.25">
      <c r="E739" s="21"/>
      <c r="H739" s="21"/>
      <c r="O739" s="30"/>
      <c r="P739" s="31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  <c r="AB739" s="30"/>
      <c r="AC739" s="30"/>
      <c r="AD739" s="30"/>
      <c r="AE739" s="30"/>
      <c r="AF739" s="30"/>
      <c r="AG739" s="30"/>
      <c r="AQ739" s="30"/>
      <c r="AS739" s="30"/>
    </row>
    <row r="740" spans="5:45" x14ac:dyDescent="0.25">
      <c r="E740" s="21"/>
      <c r="H740" s="21"/>
      <c r="O740" s="30"/>
      <c r="P740" s="31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  <c r="AB740" s="30"/>
      <c r="AC740" s="30"/>
      <c r="AD740" s="30"/>
      <c r="AE740" s="30"/>
      <c r="AF740" s="30"/>
      <c r="AG740" s="30"/>
      <c r="AQ740" s="30"/>
      <c r="AS740" s="30"/>
    </row>
    <row r="741" spans="5:45" x14ac:dyDescent="0.25">
      <c r="E741" s="21"/>
      <c r="H741" s="21"/>
      <c r="O741" s="30"/>
      <c r="P741" s="31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  <c r="AB741" s="30"/>
      <c r="AC741" s="30"/>
      <c r="AD741" s="30"/>
      <c r="AE741" s="30"/>
      <c r="AF741" s="30"/>
      <c r="AG741" s="30"/>
      <c r="AQ741" s="30"/>
      <c r="AS741" s="30"/>
    </row>
    <row r="742" spans="5:45" x14ac:dyDescent="0.25">
      <c r="E742" s="21"/>
      <c r="H742" s="21"/>
      <c r="O742" s="30"/>
      <c r="P742" s="31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  <c r="AB742" s="30"/>
      <c r="AC742" s="30"/>
      <c r="AD742" s="30"/>
      <c r="AE742" s="30"/>
      <c r="AF742" s="30"/>
      <c r="AG742" s="30"/>
      <c r="AQ742" s="30"/>
      <c r="AS742" s="30"/>
    </row>
    <row r="743" spans="5:45" x14ac:dyDescent="0.25">
      <c r="E743" s="21"/>
      <c r="H743" s="21"/>
      <c r="O743" s="30"/>
      <c r="P743" s="31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  <c r="AB743" s="30"/>
      <c r="AC743" s="30"/>
      <c r="AD743" s="30"/>
      <c r="AE743" s="30"/>
      <c r="AF743" s="30"/>
      <c r="AG743" s="30"/>
      <c r="AQ743" s="30"/>
      <c r="AS743" s="30"/>
    </row>
    <row r="744" spans="5:45" x14ac:dyDescent="0.25">
      <c r="E744" s="21"/>
      <c r="H744" s="21"/>
      <c r="O744" s="30"/>
      <c r="P744" s="31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  <c r="AB744" s="30"/>
      <c r="AC744" s="30"/>
      <c r="AD744" s="30"/>
      <c r="AE744" s="30"/>
      <c r="AF744" s="30"/>
      <c r="AG744" s="30"/>
      <c r="AQ744" s="30"/>
      <c r="AS744" s="30"/>
    </row>
    <row r="745" spans="5:45" x14ac:dyDescent="0.25">
      <c r="E745" s="21"/>
      <c r="H745" s="21"/>
      <c r="O745" s="30"/>
      <c r="P745" s="31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  <c r="AB745" s="30"/>
      <c r="AC745" s="30"/>
      <c r="AD745" s="30"/>
      <c r="AE745" s="30"/>
      <c r="AF745" s="30"/>
      <c r="AG745" s="30"/>
      <c r="AQ745" s="30"/>
      <c r="AS745" s="30"/>
    </row>
    <row r="746" spans="5:45" x14ac:dyDescent="0.25">
      <c r="E746" s="21"/>
      <c r="H746" s="21"/>
      <c r="O746" s="30"/>
      <c r="P746" s="31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  <c r="AB746" s="30"/>
      <c r="AC746" s="30"/>
      <c r="AD746" s="30"/>
      <c r="AE746" s="30"/>
      <c r="AF746" s="30"/>
      <c r="AG746" s="30"/>
      <c r="AQ746" s="30"/>
      <c r="AS746" s="30"/>
    </row>
    <row r="747" spans="5:45" x14ac:dyDescent="0.25">
      <c r="E747" s="21"/>
      <c r="H747" s="21"/>
      <c r="O747" s="30"/>
      <c r="P747" s="31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  <c r="AB747" s="30"/>
      <c r="AC747" s="30"/>
      <c r="AD747" s="30"/>
      <c r="AE747" s="30"/>
      <c r="AF747" s="30"/>
      <c r="AG747" s="30"/>
      <c r="AQ747" s="30"/>
      <c r="AS747" s="30"/>
    </row>
    <row r="748" spans="5:45" x14ac:dyDescent="0.25">
      <c r="E748" s="21"/>
      <c r="H748" s="21"/>
      <c r="O748" s="30"/>
      <c r="P748" s="31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  <c r="AB748" s="30"/>
      <c r="AC748" s="30"/>
      <c r="AD748" s="30"/>
      <c r="AE748" s="30"/>
      <c r="AF748" s="30"/>
      <c r="AG748" s="30"/>
      <c r="AQ748" s="30"/>
      <c r="AS748" s="30"/>
    </row>
    <row r="749" spans="5:45" x14ac:dyDescent="0.25">
      <c r="E749" s="21"/>
      <c r="H749" s="21"/>
      <c r="O749" s="30"/>
      <c r="P749" s="31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  <c r="AB749" s="30"/>
      <c r="AC749" s="30"/>
      <c r="AD749" s="30"/>
      <c r="AE749" s="30"/>
      <c r="AF749" s="30"/>
      <c r="AG749" s="30"/>
      <c r="AQ749" s="30"/>
      <c r="AS749" s="30"/>
    </row>
    <row r="750" spans="5:45" x14ac:dyDescent="0.25">
      <c r="E750" s="21"/>
      <c r="H750" s="21"/>
      <c r="O750" s="30"/>
      <c r="P750" s="31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  <c r="AB750" s="30"/>
      <c r="AC750" s="30"/>
      <c r="AD750" s="30"/>
      <c r="AE750" s="30"/>
      <c r="AF750" s="30"/>
      <c r="AG750" s="30"/>
      <c r="AQ750" s="30"/>
      <c r="AS750" s="30"/>
    </row>
    <row r="751" spans="5:45" x14ac:dyDescent="0.25">
      <c r="E751" s="21"/>
      <c r="H751" s="21"/>
      <c r="O751" s="30"/>
      <c r="P751" s="31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  <c r="AB751" s="30"/>
      <c r="AC751" s="30"/>
      <c r="AD751" s="30"/>
      <c r="AE751" s="30"/>
      <c r="AF751" s="30"/>
      <c r="AG751" s="30"/>
      <c r="AQ751" s="30"/>
      <c r="AS751" s="30"/>
    </row>
    <row r="752" spans="5:45" x14ac:dyDescent="0.25">
      <c r="E752" s="21"/>
      <c r="H752" s="21"/>
      <c r="O752" s="30"/>
      <c r="P752" s="31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  <c r="AB752" s="30"/>
      <c r="AC752" s="30"/>
      <c r="AD752" s="30"/>
      <c r="AE752" s="30"/>
      <c r="AF752" s="30"/>
      <c r="AG752" s="30"/>
      <c r="AQ752" s="30"/>
      <c r="AS752" s="30"/>
    </row>
    <row r="753" spans="5:45" x14ac:dyDescent="0.25">
      <c r="E753" s="21"/>
      <c r="H753" s="21"/>
      <c r="O753" s="30"/>
      <c r="P753" s="31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  <c r="AB753" s="30"/>
      <c r="AC753" s="30"/>
      <c r="AD753" s="30"/>
      <c r="AE753" s="30"/>
      <c r="AF753" s="30"/>
      <c r="AG753" s="30"/>
      <c r="AQ753" s="30"/>
      <c r="AS753" s="30"/>
    </row>
    <row r="754" spans="5:45" x14ac:dyDescent="0.25">
      <c r="E754" s="21"/>
      <c r="H754" s="21"/>
      <c r="O754" s="30"/>
      <c r="P754" s="31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  <c r="AB754" s="30"/>
      <c r="AC754" s="30"/>
      <c r="AD754" s="30"/>
      <c r="AE754" s="30"/>
      <c r="AF754" s="30"/>
      <c r="AG754" s="30"/>
      <c r="AQ754" s="30"/>
      <c r="AS754" s="30"/>
    </row>
    <row r="755" spans="5:45" x14ac:dyDescent="0.25">
      <c r="E755" s="21"/>
      <c r="H755" s="21"/>
      <c r="O755" s="30"/>
      <c r="P755" s="31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  <c r="AB755" s="30"/>
      <c r="AC755" s="30"/>
      <c r="AD755" s="30"/>
      <c r="AE755" s="30"/>
      <c r="AF755" s="30"/>
      <c r="AG755" s="30"/>
      <c r="AQ755" s="30"/>
      <c r="AS755" s="30"/>
    </row>
    <row r="756" spans="5:45" x14ac:dyDescent="0.25">
      <c r="E756" s="21"/>
      <c r="H756" s="21"/>
      <c r="O756" s="30"/>
      <c r="P756" s="31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  <c r="AB756" s="30"/>
      <c r="AC756" s="30"/>
      <c r="AD756" s="30"/>
      <c r="AE756" s="30"/>
      <c r="AF756" s="30"/>
      <c r="AG756" s="30"/>
      <c r="AQ756" s="30"/>
      <c r="AS756" s="30"/>
    </row>
    <row r="757" spans="5:45" x14ac:dyDescent="0.25">
      <c r="E757" s="21"/>
      <c r="H757" s="21"/>
      <c r="O757" s="30"/>
      <c r="P757" s="31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  <c r="AB757" s="30"/>
      <c r="AC757" s="30"/>
      <c r="AD757" s="30"/>
      <c r="AE757" s="30"/>
      <c r="AF757" s="30"/>
      <c r="AG757" s="30"/>
      <c r="AQ757" s="30"/>
      <c r="AS757" s="30"/>
    </row>
    <row r="758" spans="5:45" x14ac:dyDescent="0.25">
      <c r="E758" s="21"/>
      <c r="H758" s="21"/>
      <c r="O758" s="30"/>
      <c r="P758" s="31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  <c r="AB758" s="30"/>
      <c r="AC758" s="30"/>
      <c r="AD758" s="30"/>
      <c r="AE758" s="30"/>
      <c r="AF758" s="30"/>
      <c r="AG758" s="30"/>
      <c r="AQ758" s="30"/>
      <c r="AS758" s="30"/>
    </row>
    <row r="759" spans="5:45" x14ac:dyDescent="0.25">
      <c r="E759" s="21"/>
      <c r="H759" s="21"/>
      <c r="O759" s="30"/>
      <c r="P759" s="31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  <c r="AB759" s="30"/>
      <c r="AC759" s="30"/>
      <c r="AD759" s="30"/>
      <c r="AE759" s="30"/>
      <c r="AF759" s="30"/>
      <c r="AG759" s="30"/>
      <c r="AQ759" s="30"/>
      <c r="AS759" s="30"/>
    </row>
    <row r="760" spans="5:45" x14ac:dyDescent="0.25">
      <c r="E760" s="21"/>
      <c r="H760" s="21"/>
      <c r="O760" s="30"/>
      <c r="P760" s="31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  <c r="AB760" s="30"/>
      <c r="AC760" s="30"/>
      <c r="AD760" s="30"/>
      <c r="AE760" s="30"/>
      <c r="AF760" s="30"/>
      <c r="AG760" s="30"/>
      <c r="AQ760" s="30"/>
      <c r="AS760" s="30"/>
    </row>
    <row r="761" spans="5:45" x14ac:dyDescent="0.25">
      <c r="E761" s="21"/>
      <c r="H761" s="21"/>
      <c r="O761" s="30"/>
      <c r="P761" s="31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  <c r="AB761" s="30"/>
      <c r="AC761" s="30"/>
      <c r="AD761" s="30"/>
      <c r="AE761" s="30"/>
      <c r="AF761" s="30"/>
      <c r="AG761" s="30"/>
      <c r="AQ761" s="30"/>
      <c r="AS761" s="30"/>
    </row>
    <row r="762" spans="5:45" x14ac:dyDescent="0.25">
      <c r="E762" s="21"/>
      <c r="H762" s="21"/>
      <c r="O762" s="30"/>
      <c r="P762" s="31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  <c r="AB762" s="30"/>
      <c r="AC762" s="30"/>
      <c r="AD762" s="30"/>
      <c r="AE762" s="30"/>
      <c r="AF762" s="30"/>
      <c r="AG762" s="30"/>
      <c r="AQ762" s="30"/>
      <c r="AS762" s="30"/>
    </row>
    <row r="763" spans="5:45" x14ac:dyDescent="0.25">
      <c r="E763" s="21"/>
      <c r="H763" s="21"/>
      <c r="O763" s="30"/>
      <c r="P763" s="31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  <c r="AB763" s="30"/>
      <c r="AC763" s="30"/>
      <c r="AD763" s="30"/>
      <c r="AE763" s="30"/>
      <c r="AF763" s="30"/>
      <c r="AG763" s="30"/>
      <c r="AQ763" s="30"/>
      <c r="AS763" s="30"/>
    </row>
    <row r="764" spans="5:45" x14ac:dyDescent="0.25">
      <c r="E764" s="21"/>
      <c r="H764" s="21"/>
      <c r="O764" s="30"/>
      <c r="P764" s="31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  <c r="AB764" s="30"/>
      <c r="AC764" s="30"/>
      <c r="AD764" s="30"/>
      <c r="AE764" s="30"/>
      <c r="AF764" s="30"/>
      <c r="AG764" s="30"/>
      <c r="AQ764" s="30"/>
      <c r="AS764" s="30"/>
    </row>
    <row r="765" spans="5:45" x14ac:dyDescent="0.25">
      <c r="E765" s="21"/>
      <c r="H765" s="21"/>
      <c r="O765" s="30"/>
      <c r="P765" s="31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  <c r="AB765" s="30"/>
      <c r="AC765" s="30"/>
      <c r="AD765" s="30"/>
      <c r="AE765" s="30"/>
      <c r="AF765" s="30"/>
      <c r="AG765" s="30"/>
      <c r="AQ765" s="30"/>
      <c r="AS765" s="30"/>
    </row>
    <row r="766" spans="5:45" x14ac:dyDescent="0.25">
      <c r="E766" s="21"/>
      <c r="H766" s="21"/>
      <c r="O766" s="30"/>
      <c r="P766" s="31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  <c r="AB766" s="30"/>
      <c r="AC766" s="30"/>
      <c r="AD766" s="30"/>
      <c r="AE766" s="30"/>
      <c r="AF766" s="30"/>
      <c r="AG766" s="30"/>
      <c r="AQ766" s="30"/>
      <c r="AS766" s="30"/>
    </row>
    <row r="767" spans="5:45" x14ac:dyDescent="0.25">
      <c r="E767" s="21"/>
      <c r="H767" s="21"/>
      <c r="O767" s="30"/>
      <c r="P767" s="31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  <c r="AB767" s="30"/>
      <c r="AC767" s="30"/>
      <c r="AD767" s="30"/>
      <c r="AE767" s="30"/>
      <c r="AF767" s="30"/>
      <c r="AG767" s="30"/>
      <c r="AQ767" s="30"/>
      <c r="AS767" s="30"/>
    </row>
    <row r="768" spans="5:45" x14ac:dyDescent="0.25">
      <c r="E768" s="21"/>
      <c r="H768" s="21"/>
      <c r="O768" s="30"/>
      <c r="P768" s="31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  <c r="AB768" s="30"/>
      <c r="AC768" s="30"/>
      <c r="AD768" s="30"/>
      <c r="AE768" s="30"/>
      <c r="AF768" s="30"/>
      <c r="AG768" s="30"/>
      <c r="AQ768" s="30"/>
      <c r="AS768" s="30"/>
    </row>
    <row r="769" spans="5:45" x14ac:dyDescent="0.25">
      <c r="E769" s="21"/>
      <c r="H769" s="21"/>
      <c r="O769" s="30"/>
      <c r="P769" s="31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  <c r="AB769" s="30"/>
      <c r="AC769" s="30"/>
      <c r="AD769" s="30"/>
      <c r="AE769" s="30"/>
      <c r="AF769" s="30"/>
      <c r="AG769" s="30"/>
      <c r="AQ769" s="30"/>
      <c r="AS769" s="30"/>
    </row>
    <row r="770" spans="5:45" x14ac:dyDescent="0.25">
      <c r="E770" s="21"/>
      <c r="H770" s="21"/>
      <c r="O770" s="30"/>
      <c r="P770" s="31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  <c r="AB770" s="30"/>
      <c r="AC770" s="30"/>
      <c r="AD770" s="30"/>
      <c r="AE770" s="30"/>
      <c r="AF770" s="30"/>
      <c r="AG770" s="30"/>
      <c r="AQ770" s="30"/>
      <c r="AS770" s="30"/>
    </row>
    <row r="771" spans="5:45" x14ac:dyDescent="0.25">
      <c r="E771" s="21"/>
      <c r="H771" s="21"/>
      <c r="O771" s="30"/>
      <c r="P771" s="31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  <c r="AB771" s="30"/>
      <c r="AC771" s="30"/>
      <c r="AD771" s="30"/>
      <c r="AE771" s="30"/>
      <c r="AF771" s="30"/>
      <c r="AG771" s="30"/>
      <c r="AQ771" s="30"/>
      <c r="AS771" s="30"/>
    </row>
    <row r="772" spans="5:45" x14ac:dyDescent="0.25">
      <c r="E772" s="21"/>
      <c r="H772" s="21"/>
      <c r="O772" s="30"/>
      <c r="P772" s="31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  <c r="AB772" s="30"/>
      <c r="AC772" s="30"/>
      <c r="AD772" s="30"/>
      <c r="AE772" s="30"/>
      <c r="AF772" s="30"/>
      <c r="AG772" s="30"/>
      <c r="AQ772" s="30"/>
      <c r="AS772" s="30"/>
    </row>
    <row r="773" spans="5:45" x14ac:dyDescent="0.25">
      <c r="E773" s="21"/>
      <c r="H773" s="21"/>
      <c r="O773" s="30"/>
      <c r="P773" s="31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  <c r="AB773" s="30"/>
      <c r="AC773" s="30"/>
      <c r="AD773" s="30"/>
      <c r="AE773" s="30"/>
      <c r="AF773" s="30"/>
      <c r="AG773" s="30"/>
      <c r="AQ773" s="30"/>
      <c r="AS773" s="30"/>
    </row>
    <row r="774" spans="5:45" x14ac:dyDescent="0.25">
      <c r="E774" s="21"/>
      <c r="H774" s="21"/>
      <c r="O774" s="30"/>
      <c r="P774" s="31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  <c r="AB774" s="30"/>
      <c r="AC774" s="30"/>
      <c r="AD774" s="30"/>
      <c r="AE774" s="30"/>
      <c r="AF774" s="30"/>
      <c r="AG774" s="30"/>
      <c r="AQ774" s="30"/>
      <c r="AS774" s="30"/>
    </row>
    <row r="775" spans="5:45" x14ac:dyDescent="0.25">
      <c r="E775" s="21"/>
      <c r="H775" s="21"/>
      <c r="O775" s="30"/>
      <c r="P775" s="31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  <c r="AB775" s="30"/>
      <c r="AC775" s="30"/>
      <c r="AD775" s="30"/>
      <c r="AE775" s="30"/>
      <c r="AF775" s="30"/>
      <c r="AG775" s="30"/>
      <c r="AQ775" s="30"/>
      <c r="AS775" s="30"/>
    </row>
    <row r="776" spans="5:45" x14ac:dyDescent="0.25">
      <c r="E776" s="21"/>
      <c r="H776" s="21"/>
      <c r="O776" s="30"/>
      <c r="P776" s="31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  <c r="AB776" s="30"/>
      <c r="AC776" s="30"/>
      <c r="AD776" s="30"/>
      <c r="AE776" s="30"/>
      <c r="AF776" s="30"/>
      <c r="AG776" s="30"/>
      <c r="AQ776" s="30"/>
      <c r="AS776" s="30"/>
    </row>
    <row r="777" spans="5:45" x14ac:dyDescent="0.25">
      <c r="E777" s="21"/>
      <c r="H777" s="21"/>
      <c r="O777" s="30"/>
      <c r="P777" s="31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  <c r="AB777" s="30"/>
      <c r="AC777" s="30"/>
      <c r="AD777" s="30"/>
      <c r="AE777" s="30"/>
      <c r="AF777" s="30"/>
      <c r="AG777" s="30"/>
      <c r="AQ777" s="30"/>
      <c r="AS777" s="30"/>
    </row>
    <row r="778" spans="5:45" x14ac:dyDescent="0.25">
      <c r="E778" s="21"/>
      <c r="H778" s="21"/>
      <c r="O778" s="30"/>
      <c r="P778" s="31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  <c r="AB778" s="30"/>
      <c r="AC778" s="30"/>
      <c r="AD778" s="30"/>
      <c r="AE778" s="30"/>
      <c r="AF778" s="30"/>
      <c r="AG778" s="30"/>
      <c r="AQ778" s="30"/>
      <c r="AS778" s="30"/>
    </row>
    <row r="779" spans="5:45" x14ac:dyDescent="0.25">
      <c r="E779" s="21"/>
      <c r="H779" s="21"/>
      <c r="O779" s="30"/>
      <c r="P779" s="31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  <c r="AB779" s="30"/>
      <c r="AC779" s="30"/>
      <c r="AD779" s="30"/>
      <c r="AE779" s="30"/>
      <c r="AF779" s="30"/>
      <c r="AG779" s="30"/>
      <c r="AQ779" s="30"/>
      <c r="AS779" s="30"/>
    </row>
    <row r="780" spans="5:45" x14ac:dyDescent="0.25">
      <c r="E780" s="21"/>
      <c r="H780" s="21"/>
      <c r="O780" s="30"/>
      <c r="P780" s="31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  <c r="AB780" s="30"/>
      <c r="AC780" s="30"/>
      <c r="AD780" s="30"/>
      <c r="AE780" s="30"/>
      <c r="AF780" s="30"/>
      <c r="AG780" s="30"/>
      <c r="AQ780" s="30"/>
      <c r="AS780" s="30"/>
    </row>
    <row r="781" spans="5:45" x14ac:dyDescent="0.25">
      <c r="E781" s="21"/>
      <c r="H781" s="21"/>
      <c r="O781" s="30"/>
      <c r="P781" s="31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  <c r="AB781" s="30"/>
      <c r="AC781" s="30"/>
      <c r="AD781" s="30"/>
      <c r="AE781" s="30"/>
      <c r="AF781" s="30"/>
      <c r="AG781" s="30"/>
      <c r="AQ781" s="30"/>
      <c r="AS781" s="30"/>
    </row>
    <row r="782" spans="5:45" x14ac:dyDescent="0.25">
      <c r="E782" s="21"/>
      <c r="H782" s="21"/>
      <c r="O782" s="30"/>
      <c r="P782" s="31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  <c r="AB782" s="30"/>
      <c r="AC782" s="30"/>
      <c r="AD782" s="30"/>
      <c r="AE782" s="30"/>
      <c r="AF782" s="30"/>
      <c r="AG782" s="30"/>
      <c r="AQ782" s="30"/>
      <c r="AS782" s="30"/>
    </row>
    <row r="783" spans="5:45" x14ac:dyDescent="0.25">
      <c r="E783" s="21"/>
      <c r="H783" s="21"/>
      <c r="O783" s="30"/>
      <c r="P783" s="31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  <c r="AB783" s="30"/>
      <c r="AC783" s="30"/>
      <c r="AD783" s="30"/>
      <c r="AE783" s="30"/>
      <c r="AF783" s="30"/>
      <c r="AG783" s="30"/>
      <c r="AQ783" s="30"/>
      <c r="AS783" s="30"/>
    </row>
    <row r="784" spans="5:45" x14ac:dyDescent="0.25">
      <c r="E784" s="21"/>
      <c r="H784" s="21"/>
      <c r="O784" s="30"/>
      <c r="P784" s="31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  <c r="AB784" s="30"/>
      <c r="AC784" s="30"/>
      <c r="AD784" s="30"/>
      <c r="AE784" s="30"/>
      <c r="AF784" s="30"/>
      <c r="AG784" s="30"/>
      <c r="AQ784" s="30"/>
      <c r="AS784" s="30"/>
    </row>
    <row r="785" spans="5:45" x14ac:dyDescent="0.25">
      <c r="E785" s="21"/>
      <c r="H785" s="21"/>
      <c r="O785" s="30"/>
      <c r="P785" s="31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  <c r="AB785" s="30"/>
      <c r="AC785" s="30"/>
      <c r="AD785" s="30"/>
      <c r="AE785" s="30"/>
      <c r="AF785" s="30"/>
      <c r="AG785" s="30"/>
      <c r="AQ785" s="30"/>
      <c r="AS785" s="30"/>
    </row>
    <row r="786" spans="5:45" x14ac:dyDescent="0.25">
      <c r="E786" s="21"/>
      <c r="H786" s="21"/>
      <c r="O786" s="30"/>
      <c r="P786" s="31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  <c r="AB786" s="30"/>
      <c r="AC786" s="30"/>
      <c r="AD786" s="30"/>
      <c r="AE786" s="30"/>
      <c r="AF786" s="30"/>
      <c r="AG786" s="30"/>
      <c r="AQ786" s="30"/>
      <c r="AS786" s="30"/>
    </row>
    <row r="787" spans="5:45" x14ac:dyDescent="0.25">
      <c r="E787" s="21"/>
      <c r="H787" s="21"/>
      <c r="O787" s="30"/>
      <c r="P787" s="31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  <c r="AB787" s="30"/>
      <c r="AC787" s="30"/>
      <c r="AD787" s="30"/>
      <c r="AE787" s="30"/>
      <c r="AF787" s="30"/>
      <c r="AG787" s="30"/>
      <c r="AQ787" s="30"/>
      <c r="AS787" s="30"/>
    </row>
    <row r="788" spans="5:45" x14ac:dyDescent="0.25">
      <c r="E788" s="21"/>
      <c r="H788" s="21"/>
      <c r="O788" s="30"/>
      <c r="P788" s="31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  <c r="AB788" s="30"/>
      <c r="AC788" s="30"/>
      <c r="AD788" s="30"/>
      <c r="AE788" s="30"/>
      <c r="AF788" s="30"/>
      <c r="AG788" s="30"/>
      <c r="AQ788" s="30"/>
      <c r="AS788" s="30"/>
    </row>
    <row r="789" spans="5:45" x14ac:dyDescent="0.25">
      <c r="E789" s="21"/>
      <c r="H789" s="21"/>
      <c r="O789" s="30"/>
      <c r="P789" s="31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  <c r="AB789" s="30"/>
      <c r="AC789" s="30"/>
      <c r="AD789" s="30"/>
      <c r="AE789" s="30"/>
      <c r="AF789" s="30"/>
      <c r="AG789" s="30"/>
      <c r="AQ789" s="30"/>
      <c r="AS789" s="30"/>
    </row>
    <row r="790" spans="5:45" x14ac:dyDescent="0.25">
      <c r="E790" s="21"/>
      <c r="H790" s="21"/>
      <c r="O790" s="30"/>
      <c r="P790" s="31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  <c r="AB790" s="30"/>
      <c r="AC790" s="30"/>
      <c r="AD790" s="30"/>
      <c r="AE790" s="30"/>
      <c r="AF790" s="30"/>
      <c r="AG790" s="30"/>
      <c r="AQ790" s="30"/>
      <c r="AS790" s="30"/>
    </row>
    <row r="791" spans="5:45" x14ac:dyDescent="0.25">
      <c r="E791" s="21"/>
      <c r="H791" s="21"/>
      <c r="O791" s="30"/>
      <c r="P791" s="31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  <c r="AB791" s="30"/>
      <c r="AC791" s="30"/>
      <c r="AD791" s="30"/>
      <c r="AE791" s="30"/>
      <c r="AF791" s="30"/>
      <c r="AG791" s="30"/>
      <c r="AQ791" s="30"/>
      <c r="AS791" s="30"/>
    </row>
    <row r="792" spans="5:45" x14ac:dyDescent="0.25">
      <c r="E792" s="21"/>
      <c r="H792" s="21"/>
      <c r="O792" s="30"/>
      <c r="P792" s="31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  <c r="AB792" s="30"/>
      <c r="AC792" s="30"/>
      <c r="AD792" s="30"/>
      <c r="AE792" s="30"/>
      <c r="AF792" s="30"/>
      <c r="AG792" s="30"/>
      <c r="AQ792" s="30"/>
      <c r="AS792" s="30"/>
    </row>
    <row r="793" spans="5:45" x14ac:dyDescent="0.25">
      <c r="E793" s="21"/>
      <c r="H793" s="21"/>
      <c r="O793" s="30"/>
      <c r="P793" s="31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  <c r="AB793" s="30"/>
      <c r="AC793" s="30"/>
      <c r="AD793" s="30"/>
      <c r="AE793" s="30"/>
      <c r="AF793" s="30"/>
      <c r="AG793" s="30"/>
      <c r="AQ793" s="30"/>
      <c r="AS793" s="30"/>
    </row>
    <row r="794" spans="5:45" x14ac:dyDescent="0.25">
      <c r="E794" s="21"/>
      <c r="H794" s="21"/>
      <c r="O794" s="30"/>
      <c r="P794" s="31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  <c r="AB794" s="30"/>
      <c r="AC794" s="30"/>
      <c r="AD794" s="30"/>
      <c r="AE794" s="30"/>
      <c r="AF794" s="30"/>
      <c r="AG794" s="30"/>
      <c r="AQ794" s="30"/>
      <c r="AS794" s="30"/>
    </row>
    <row r="795" spans="5:45" x14ac:dyDescent="0.25">
      <c r="E795" s="21"/>
      <c r="H795" s="21"/>
      <c r="O795" s="30"/>
      <c r="P795" s="31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  <c r="AB795" s="30"/>
      <c r="AC795" s="30"/>
      <c r="AD795" s="30"/>
      <c r="AE795" s="30"/>
      <c r="AF795" s="30"/>
      <c r="AG795" s="30"/>
      <c r="AQ795" s="30"/>
      <c r="AS795" s="30"/>
    </row>
    <row r="796" spans="5:45" x14ac:dyDescent="0.25">
      <c r="E796" s="21"/>
      <c r="H796" s="21"/>
      <c r="O796" s="30"/>
      <c r="P796" s="31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  <c r="AB796" s="30"/>
      <c r="AC796" s="30"/>
      <c r="AD796" s="30"/>
      <c r="AE796" s="30"/>
      <c r="AF796" s="30"/>
      <c r="AG796" s="30"/>
      <c r="AQ796" s="30"/>
      <c r="AS796" s="30"/>
    </row>
    <row r="797" spans="5:45" x14ac:dyDescent="0.25">
      <c r="E797" s="21"/>
      <c r="H797" s="21"/>
      <c r="O797" s="30"/>
      <c r="P797" s="31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  <c r="AB797" s="30"/>
      <c r="AC797" s="30"/>
      <c r="AD797" s="30"/>
      <c r="AE797" s="30"/>
      <c r="AF797" s="30"/>
      <c r="AG797" s="30"/>
      <c r="AQ797" s="30"/>
      <c r="AS797" s="30"/>
    </row>
    <row r="798" spans="5:45" x14ac:dyDescent="0.25">
      <c r="E798" s="21"/>
      <c r="H798" s="21"/>
      <c r="O798" s="30"/>
      <c r="P798" s="31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  <c r="AB798" s="30"/>
      <c r="AC798" s="30"/>
      <c r="AD798" s="30"/>
      <c r="AE798" s="30"/>
      <c r="AF798" s="30"/>
      <c r="AG798" s="30"/>
      <c r="AQ798" s="30"/>
      <c r="AS798" s="30"/>
    </row>
    <row r="799" spans="5:45" x14ac:dyDescent="0.25">
      <c r="E799" s="21"/>
      <c r="H799" s="21"/>
      <c r="O799" s="30"/>
      <c r="P799" s="31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  <c r="AB799" s="30"/>
      <c r="AC799" s="30"/>
      <c r="AD799" s="30"/>
      <c r="AE799" s="30"/>
      <c r="AF799" s="30"/>
      <c r="AG799" s="30"/>
      <c r="AQ799" s="30"/>
      <c r="AS799" s="30"/>
    </row>
    <row r="800" spans="5:45" x14ac:dyDescent="0.25">
      <c r="E800" s="21"/>
      <c r="H800" s="21"/>
      <c r="O800" s="30"/>
      <c r="P800" s="31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  <c r="AB800" s="30"/>
      <c r="AC800" s="30"/>
      <c r="AD800" s="30"/>
      <c r="AE800" s="30"/>
      <c r="AF800" s="30"/>
      <c r="AG800" s="30"/>
      <c r="AQ800" s="30"/>
      <c r="AS800" s="30"/>
    </row>
    <row r="801" spans="5:45" x14ac:dyDescent="0.25">
      <c r="E801" s="21"/>
      <c r="H801" s="21"/>
      <c r="O801" s="30"/>
      <c r="P801" s="31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  <c r="AB801" s="30"/>
      <c r="AC801" s="30"/>
      <c r="AD801" s="30"/>
      <c r="AE801" s="30"/>
      <c r="AF801" s="30"/>
      <c r="AG801" s="30"/>
      <c r="AQ801" s="30"/>
      <c r="AS801" s="30"/>
    </row>
    <row r="802" spans="5:45" x14ac:dyDescent="0.25">
      <c r="E802" s="21"/>
      <c r="H802" s="21"/>
      <c r="O802" s="30"/>
      <c r="P802" s="31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  <c r="AB802" s="30"/>
      <c r="AC802" s="30"/>
      <c r="AD802" s="30"/>
      <c r="AE802" s="30"/>
      <c r="AF802" s="30"/>
      <c r="AG802" s="30"/>
      <c r="AQ802" s="30"/>
      <c r="AS802" s="30"/>
    </row>
    <row r="803" spans="5:45" x14ac:dyDescent="0.25">
      <c r="E803" s="21"/>
      <c r="H803" s="21"/>
      <c r="O803" s="30"/>
      <c r="P803" s="31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  <c r="AB803" s="30"/>
      <c r="AC803" s="30"/>
      <c r="AD803" s="30"/>
      <c r="AE803" s="30"/>
      <c r="AF803" s="30"/>
      <c r="AG803" s="30"/>
      <c r="AQ803" s="30"/>
      <c r="AS803" s="30"/>
    </row>
    <row r="804" spans="5:45" x14ac:dyDescent="0.25">
      <c r="E804" s="21"/>
      <c r="H804" s="21"/>
      <c r="O804" s="30"/>
      <c r="P804" s="31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  <c r="AB804" s="30"/>
      <c r="AC804" s="30"/>
      <c r="AD804" s="30"/>
      <c r="AE804" s="30"/>
      <c r="AF804" s="30"/>
      <c r="AG804" s="30"/>
      <c r="AQ804" s="30"/>
      <c r="AS804" s="30"/>
    </row>
    <row r="805" spans="5:45" x14ac:dyDescent="0.25">
      <c r="E805" s="21"/>
      <c r="H805" s="21"/>
      <c r="O805" s="30"/>
      <c r="P805" s="31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  <c r="AB805" s="30"/>
      <c r="AC805" s="30"/>
      <c r="AD805" s="30"/>
      <c r="AE805" s="30"/>
      <c r="AF805" s="30"/>
      <c r="AG805" s="30"/>
      <c r="AQ805" s="30"/>
      <c r="AS805" s="30"/>
    </row>
    <row r="806" spans="5:45" x14ac:dyDescent="0.25">
      <c r="E806" s="21"/>
      <c r="H806" s="21"/>
      <c r="O806" s="30"/>
      <c r="P806" s="31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  <c r="AB806" s="30"/>
      <c r="AC806" s="30"/>
      <c r="AD806" s="30"/>
      <c r="AE806" s="30"/>
      <c r="AF806" s="30"/>
      <c r="AG806" s="30"/>
      <c r="AQ806" s="30"/>
      <c r="AS806" s="30"/>
    </row>
    <row r="807" spans="5:45" x14ac:dyDescent="0.25">
      <c r="E807" s="21"/>
      <c r="H807" s="21"/>
      <c r="O807" s="30"/>
      <c r="P807" s="31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  <c r="AB807" s="30"/>
      <c r="AC807" s="30"/>
      <c r="AD807" s="30"/>
      <c r="AE807" s="30"/>
      <c r="AF807" s="30"/>
      <c r="AG807" s="30"/>
      <c r="AQ807" s="30"/>
      <c r="AS807" s="30"/>
    </row>
    <row r="808" spans="5:45" x14ac:dyDescent="0.25">
      <c r="E808" s="21"/>
      <c r="H808" s="21"/>
      <c r="O808" s="30"/>
      <c r="P808" s="31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  <c r="AB808" s="30"/>
      <c r="AC808" s="30"/>
      <c r="AD808" s="30"/>
      <c r="AE808" s="30"/>
      <c r="AF808" s="30"/>
      <c r="AG808" s="30"/>
      <c r="AQ808" s="30"/>
      <c r="AS808" s="30"/>
    </row>
    <row r="809" spans="5:45" x14ac:dyDescent="0.25">
      <c r="E809" s="21"/>
      <c r="H809" s="21"/>
      <c r="O809" s="30"/>
      <c r="P809" s="31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  <c r="AB809" s="30"/>
      <c r="AC809" s="30"/>
      <c r="AD809" s="30"/>
      <c r="AE809" s="30"/>
      <c r="AF809" s="30"/>
      <c r="AG809" s="30"/>
      <c r="AQ809" s="30"/>
      <c r="AS809" s="30"/>
    </row>
    <row r="810" spans="5:45" x14ac:dyDescent="0.25">
      <c r="E810" s="21"/>
      <c r="H810" s="21"/>
      <c r="O810" s="30"/>
      <c r="P810" s="31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  <c r="AB810" s="30"/>
      <c r="AC810" s="30"/>
      <c r="AD810" s="30"/>
      <c r="AE810" s="30"/>
      <c r="AF810" s="30"/>
      <c r="AG810" s="30"/>
      <c r="AQ810" s="30"/>
      <c r="AS810" s="30"/>
    </row>
    <row r="811" spans="5:45" x14ac:dyDescent="0.25">
      <c r="E811" s="21"/>
      <c r="H811" s="21"/>
      <c r="O811" s="30"/>
      <c r="P811" s="31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  <c r="AB811" s="30"/>
      <c r="AC811" s="30"/>
      <c r="AD811" s="30"/>
      <c r="AE811" s="30"/>
      <c r="AF811" s="30"/>
      <c r="AG811" s="30"/>
      <c r="AQ811" s="30"/>
      <c r="AS811" s="30"/>
    </row>
    <row r="812" spans="5:45" x14ac:dyDescent="0.25">
      <c r="E812" s="21"/>
      <c r="H812" s="21"/>
      <c r="O812" s="30"/>
      <c r="P812" s="31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  <c r="AB812" s="30"/>
      <c r="AC812" s="30"/>
      <c r="AD812" s="30"/>
      <c r="AE812" s="30"/>
      <c r="AF812" s="30"/>
      <c r="AG812" s="30"/>
      <c r="AQ812" s="30"/>
      <c r="AS812" s="30"/>
    </row>
    <row r="813" spans="5:45" x14ac:dyDescent="0.25">
      <c r="E813" s="21"/>
      <c r="H813" s="21"/>
      <c r="O813" s="30"/>
      <c r="P813" s="31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  <c r="AB813" s="30"/>
      <c r="AC813" s="30"/>
      <c r="AD813" s="30"/>
      <c r="AE813" s="30"/>
      <c r="AF813" s="30"/>
      <c r="AG813" s="30"/>
      <c r="AQ813" s="30"/>
      <c r="AS813" s="30"/>
    </row>
    <row r="814" spans="5:45" x14ac:dyDescent="0.25">
      <c r="E814" s="21"/>
      <c r="H814" s="21"/>
      <c r="O814" s="30"/>
      <c r="P814" s="31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  <c r="AB814" s="30"/>
      <c r="AC814" s="30"/>
      <c r="AD814" s="30"/>
      <c r="AE814" s="30"/>
      <c r="AF814" s="30"/>
      <c r="AG814" s="30"/>
      <c r="AQ814" s="30"/>
      <c r="AS814" s="30"/>
    </row>
    <row r="815" spans="5:45" x14ac:dyDescent="0.25">
      <c r="E815" s="21"/>
      <c r="H815" s="21"/>
      <c r="O815" s="30"/>
      <c r="P815" s="31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  <c r="AB815" s="30"/>
      <c r="AC815" s="30"/>
      <c r="AD815" s="30"/>
      <c r="AE815" s="30"/>
      <c r="AF815" s="30"/>
      <c r="AG815" s="30"/>
      <c r="AQ815" s="30"/>
      <c r="AS815" s="30"/>
    </row>
    <row r="816" spans="5:45" x14ac:dyDescent="0.25">
      <c r="E816" s="21"/>
      <c r="H816" s="21"/>
      <c r="O816" s="30"/>
      <c r="P816" s="31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  <c r="AB816" s="30"/>
      <c r="AC816" s="30"/>
      <c r="AD816" s="30"/>
      <c r="AE816" s="30"/>
      <c r="AF816" s="30"/>
      <c r="AG816" s="30"/>
      <c r="AQ816" s="30"/>
      <c r="AS816" s="30"/>
    </row>
    <row r="817" spans="5:45" x14ac:dyDescent="0.25">
      <c r="E817" s="21"/>
      <c r="H817" s="21"/>
      <c r="O817" s="30"/>
      <c r="P817" s="31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  <c r="AB817" s="30"/>
      <c r="AC817" s="30"/>
      <c r="AD817" s="30"/>
      <c r="AE817" s="30"/>
      <c r="AF817" s="30"/>
      <c r="AG817" s="30"/>
      <c r="AQ817" s="30"/>
      <c r="AS817" s="30"/>
    </row>
    <row r="818" spans="5:45" x14ac:dyDescent="0.25">
      <c r="E818" s="21"/>
      <c r="H818" s="21"/>
      <c r="O818" s="30"/>
      <c r="P818" s="31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  <c r="AB818" s="30"/>
      <c r="AC818" s="30"/>
      <c r="AD818" s="30"/>
      <c r="AE818" s="30"/>
      <c r="AF818" s="30"/>
      <c r="AG818" s="30"/>
      <c r="AQ818" s="30"/>
      <c r="AS818" s="30"/>
    </row>
    <row r="819" spans="5:45" x14ac:dyDescent="0.25">
      <c r="E819" s="21"/>
      <c r="H819" s="21"/>
      <c r="O819" s="30"/>
      <c r="P819" s="31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  <c r="AB819" s="30"/>
      <c r="AC819" s="30"/>
      <c r="AD819" s="30"/>
      <c r="AE819" s="30"/>
      <c r="AF819" s="30"/>
      <c r="AG819" s="30"/>
      <c r="AQ819" s="30"/>
      <c r="AS819" s="30"/>
    </row>
    <row r="820" spans="5:45" x14ac:dyDescent="0.25">
      <c r="E820" s="21"/>
      <c r="H820" s="21"/>
      <c r="O820" s="30"/>
      <c r="P820" s="31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  <c r="AB820" s="30"/>
      <c r="AC820" s="30"/>
      <c r="AD820" s="30"/>
      <c r="AE820" s="30"/>
      <c r="AF820" s="30"/>
      <c r="AG820" s="30"/>
      <c r="AQ820" s="30"/>
      <c r="AS820" s="30"/>
    </row>
    <row r="821" spans="5:45" x14ac:dyDescent="0.25">
      <c r="E821" s="21"/>
      <c r="H821" s="21"/>
      <c r="O821" s="30"/>
      <c r="P821" s="31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  <c r="AB821" s="30"/>
      <c r="AC821" s="30"/>
      <c r="AD821" s="30"/>
      <c r="AE821" s="30"/>
      <c r="AF821" s="30"/>
      <c r="AG821" s="30"/>
      <c r="AQ821" s="30"/>
      <c r="AS821" s="30"/>
    </row>
    <row r="822" spans="5:45" x14ac:dyDescent="0.25">
      <c r="E822" s="21"/>
      <c r="H822" s="21"/>
      <c r="O822" s="30"/>
      <c r="P822" s="31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  <c r="AB822" s="30"/>
      <c r="AC822" s="30"/>
      <c r="AD822" s="30"/>
      <c r="AE822" s="30"/>
      <c r="AF822" s="30"/>
      <c r="AG822" s="30"/>
      <c r="AQ822" s="30"/>
      <c r="AS822" s="30"/>
    </row>
    <row r="823" spans="5:45" x14ac:dyDescent="0.25">
      <c r="E823" s="21"/>
      <c r="H823" s="21"/>
      <c r="O823" s="30"/>
      <c r="P823" s="31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  <c r="AB823" s="30"/>
      <c r="AC823" s="30"/>
      <c r="AD823" s="30"/>
      <c r="AE823" s="30"/>
      <c r="AF823" s="30"/>
      <c r="AG823" s="30"/>
      <c r="AQ823" s="30"/>
      <c r="AS823" s="30"/>
    </row>
    <row r="824" spans="5:45" x14ac:dyDescent="0.25">
      <c r="E824" s="21"/>
      <c r="H824" s="21"/>
      <c r="O824" s="30"/>
      <c r="P824" s="31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  <c r="AB824" s="30"/>
      <c r="AC824" s="30"/>
      <c r="AD824" s="30"/>
      <c r="AE824" s="30"/>
      <c r="AF824" s="30"/>
      <c r="AG824" s="30"/>
      <c r="AQ824" s="30"/>
      <c r="AS824" s="30"/>
    </row>
    <row r="825" spans="5:45" x14ac:dyDescent="0.25">
      <c r="E825" s="21"/>
      <c r="H825" s="21"/>
      <c r="O825" s="30"/>
      <c r="P825" s="31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  <c r="AB825" s="30"/>
      <c r="AC825" s="30"/>
      <c r="AD825" s="30"/>
      <c r="AE825" s="30"/>
      <c r="AF825" s="30"/>
      <c r="AG825" s="30"/>
      <c r="AQ825" s="30"/>
      <c r="AS825" s="30"/>
    </row>
    <row r="826" spans="5:45" x14ac:dyDescent="0.25">
      <c r="E826" s="21"/>
      <c r="H826" s="21"/>
      <c r="O826" s="30"/>
      <c r="P826" s="31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  <c r="AB826" s="30"/>
      <c r="AC826" s="30"/>
      <c r="AD826" s="30"/>
      <c r="AE826" s="30"/>
      <c r="AF826" s="30"/>
      <c r="AG826" s="30"/>
      <c r="AQ826" s="30"/>
      <c r="AS826" s="30"/>
    </row>
    <row r="827" spans="5:45" x14ac:dyDescent="0.25">
      <c r="E827" s="21"/>
      <c r="H827" s="21"/>
      <c r="O827" s="30"/>
      <c r="P827" s="31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  <c r="AB827" s="30"/>
      <c r="AC827" s="30"/>
      <c r="AD827" s="30"/>
      <c r="AE827" s="30"/>
      <c r="AF827" s="30"/>
      <c r="AG827" s="30"/>
      <c r="AQ827" s="30"/>
      <c r="AS827" s="30"/>
    </row>
    <row r="828" spans="5:45" x14ac:dyDescent="0.25">
      <c r="E828" s="21"/>
      <c r="H828" s="21"/>
      <c r="O828" s="30"/>
      <c r="P828" s="31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  <c r="AB828" s="30"/>
      <c r="AC828" s="30"/>
      <c r="AD828" s="30"/>
      <c r="AE828" s="30"/>
      <c r="AF828" s="30"/>
      <c r="AG828" s="30"/>
      <c r="AQ828" s="30"/>
      <c r="AS828" s="30"/>
    </row>
    <row r="829" spans="5:45" x14ac:dyDescent="0.25">
      <c r="E829" s="21"/>
      <c r="H829" s="21"/>
      <c r="O829" s="30"/>
      <c r="P829" s="31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  <c r="AB829" s="30"/>
      <c r="AC829" s="30"/>
      <c r="AD829" s="30"/>
      <c r="AE829" s="30"/>
      <c r="AF829" s="30"/>
      <c r="AG829" s="30"/>
      <c r="AQ829" s="30"/>
      <c r="AS829" s="30"/>
    </row>
    <row r="830" spans="5:45" x14ac:dyDescent="0.25">
      <c r="E830" s="21"/>
      <c r="H830" s="21"/>
      <c r="O830" s="30"/>
      <c r="P830" s="31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  <c r="AB830" s="30"/>
      <c r="AC830" s="30"/>
      <c r="AD830" s="30"/>
      <c r="AE830" s="30"/>
      <c r="AF830" s="30"/>
      <c r="AG830" s="30"/>
      <c r="AQ830" s="30"/>
      <c r="AS830" s="30"/>
    </row>
    <row r="831" spans="5:45" x14ac:dyDescent="0.25">
      <c r="E831" s="21"/>
      <c r="H831" s="21"/>
      <c r="O831" s="30"/>
      <c r="P831" s="31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  <c r="AB831" s="30"/>
      <c r="AC831" s="30"/>
      <c r="AD831" s="30"/>
      <c r="AE831" s="30"/>
      <c r="AF831" s="30"/>
      <c r="AG831" s="30"/>
      <c r="AQ831" s="30"/>
      <c r="AS831" s="30"/>
    </row>
    <row r="832" spans="5:45" x14ac:dyDescent="0.25">
      <c r="E832" s="21"/>
      <c r="H832" s="21"/>
      <c r="O832" s="30"/>
      <c r="P832" s="31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  <c r="AB832" s="30"/>
      <c r="AC832" s="30"/>
      <c r="AD832" s="30"/>
      <c r="AE832" s="30"/>
      <c r="AF832" s="30"/>
      <c r="AG832" s="30"/>
      <c r="AQ832" s="30"/>
      <c r="AS832" s="30"/>
    </row>
    <row r="833" spans="5:45" x14ac:dyDescent="0.25">
      <c r="E833" s="21"/>
      <c r="H833" s="21"/>
      <c r="O833" s="30"/>
      <c r="P833" s="31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  <c r="AB833" s="30"/>
      <c r="AC833" s="30"/>
      <c r="AD833" s="30"/>
      <c r="AE833" s="30"/>
      <c r="AF833" s="30"/>
      <c r="AG833" s="30"/>
      <c r="AQ833" s="30"/>
      <c r="AS833" s="30"/>
    </row>
    <row r="834" spans="5:45" x14ac:dyDescent="0.25">
      <c r="E834" s="21"/>
      <c r="H834" s="21"/>
      <c r="O834" s="30"/>
      <c r="P834" s="31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  <c r="AB834" s="30"/>
      <c r="AC834" s="30"/>
      <c r="AD834" s="30"/>
      <c r="AE834" s="30"/>
      <c r="AF834" s="30"/>
      <c r="AG834" s="30"/>
      <c r="AQ834" s="30"/>
      <c r="AS834" s="30"/>
    </row>
    <row r="835" spans="5:45" x14ac:dyDescent="0.25">
      <c r="E835" s="21"/>
      <c r="H835" s="21"/>
      <c r="O835" s="30"/>
      <c r="P835" s="31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  <c r="AB835" s="30"/>
      <c r="AC835" s="30"/>
      <c r="AD835" s="30"/>
      <c r="AE835" s="30"/>
      <c r="AF835" s="30"/>
      <c r="AG835" s="30"/>
      <c r="AQ835" s="30"/>
      <c r="AS835" s="30"/>
    </row>
    <row r="836" spans="5:45" x14ac:dyDescent="0.25">
      <c r="E836" s="21"/>
      <c r="H836" s="21"/>
      <c r="O836" s="30"/>
      <c r="P836" s="31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  <c r="AB836" s="30"/>
      <c r="AC836" s="30"/>
      <c r="AD836" s="30"/>
      <c r="AE836" s="30"/>
      <c r="AF836" s="30"/>
      <c r="AG836" s="30"/>
      <c r="AQ836" s="30"/>
      <c r="AS836" s="30"/>
    </row>
    <row r="837" spans="5:45" x14ac:dyDescent="0.25">
      <c r="E837" s="21"/>
      <c r="H837" s="21"/>
      <c r="O837" s="30"/>
      <c r="P837" s="31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  <c r="AB837" s="30"/>
      <c r="AC837" s="30"/>
      <c r="AD837" s="30"/>
      <c r="AE837" s="30"/>
      <c r="AF837" s="30"/>
      <c r="AG837" s="30"/>
      <c r="AQ837" s="30"/>
      <c r="AS837" s="30"/>
    </row>
    <row r="838" spans="5:45" x14ac:dyDescent="0.25">
      <c r="E838" s="21"/>
      <c r="H838" s="21"/>
      <c r="O838" s="30"/>
      <c r="P838" s="31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  <c r="AB838" s="30"/>
      <c r="AC838" s="30"/>
      <c r="AD838" s="30"/>
      <c r="AE838" s="30"/>
      <c r="AF838" s="30"/>
      <c r="AG838" s="30"/>
      <c r="AQ838" s="30"/>
      <c r="AS838" s="30"/>
    </row>
    <row r="839" spans="5:45" x14ac:dyDescent="0.25">
      <c r="E839" s="21"/>
      <c r="H839" s="21"/>
      <c r="O839" s="30"/>
      <c r="P839" s="31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  <c r="AB839" s="30"/>
      <c r="AC839" s="30"/>
      <c r="AD839" s="30"/>
      <c r="AE839" s="30"/>
      <c r="AF839" s="30"/>
      <c r="AG839" s="30"/>
      <c r="AQ839" s="30"/>
      <c r="AS839" s="30"/>
    </row>
    <row r="840" spans="5:45" x14ac:dyDescent="0.25">
      <c r="E840" s="21"/>
      <c r="H840" s="21"/>
      <c r="O840" s="30"/>
      <c r="P840" s="31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  <c r="AB840" s="30"/>
      <c r="AC840" s="30"/>
      <c r="AD840" s="30"/>
      <c r="AE840" s="30"/>
      <c r="AF840" s="30"/>
      <c r="AG840" s="30"/>
      <c r="AQ840" s="30"/>
      <c r="AS840" s="30"/>
    </row>
    <row r="841" spans="5:45" x14ac:dyDescent="0.25">
      <c r="E841" s="21"/>
      <c r="H841" s="21"/>
      <c r="O841" s="30"/>
      <c r="P841" s="31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  <c r="AB841" s="30"/>
      <c r="AC841" s="30"/>
      <c r="AD841" s="30"/>
      <c r="AE841" s="30"/>
      <c r="AF841" s="30"/>
      <c r="AG841" s="30"/>
      <c r="AQ841" s="30"/>
      <c r="AS841" s="30"/>
    </row>
    <row r="842" spans="5:45" x14ac:dyDescent="0.25">
      <c r="E842" s="21"/>
      <c r="H842" s="21"/>
      <c r="O842" s="30"/>
      <c r="P842" s="31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  <c r="AB842" s="30"/>
      <c r="AC842" s="30"/>
      <c r="AD842" s="30"/>
      <c r="AE842" s="30"/>
      <c r="AF842" s="30"/>
      <c r="AG842" s="30"/>
      <c r="AQ842" s="30"/>
      <c r="AS842" s="30"/>
    </row>
    <row r="843" spans="5:45" x14ac:dyDescent="0.25">
      <c r="E843" s="21"/>
      <c r="H843" s="21"/>
      <c r="O843" s="30"/>
      <c r="P843" s="31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  <c r="AB843" s="30"/>
      <c r="AC843" s="30"/>
      <c r="AD843" s="30"/>
      <c r="AE843" s="30"/>
      <c r="AF843" s="30"/>
      <c r="AG843" s="30"/>
      <c r="AQ843" s="30"/>
      <c r="AS843" s="30"/>
    </row>
    <row r="844" spans="5:45" x14ac:dyDescent="0.25">
      <c r="E844" s="21"/>
      <c r="H844" s="21"/>
      <c r="O844" s="30"/>
      <c r="P844" s="31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  <c r="AB844" s="30"/>
      <c r="AC844" s="30"/>
      <c r="AD844" s="30"/>
      <c r="AE844" s="30"/>
      <c r="AF844" s="30"/>
      <c r="AG844" s="30"/>
      <c r="AQ844" s="30"/>
      <c r="AS844" s="30"/>
    </row>
    <row r="845" spans="5:45" x14ac:dyDescent="0.25">
      <c r="E845" s="21"/>
      <c r="H845" s="21"/>
      <c r="O845" s="30"/>
      <c r="P845" s="31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  <c r="AB845" s="30"/>
      <c r="AC845" s="30"/>
      <c r="AD845" s="30"/>
      <c r="AE845" s="30"/>
      <c r="AF845" s="30"/>
      <c r="AG845" s="30"/>
      <c r="AQ845" s="30"/>
      <c r="AS845" s="30"/>
    </row>
    <row r="846" spans="5:45" x14ac:dyDescent="0.25">
      <c r="E846" s="21"/>
      <c r="H846" s="21"/>
      <c r="O846" s="30"/>
      <c r="P846" s="31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  <c r="AB846" s="30"/>
      <c r="AC846" s="30"/>
      <c r="AD846" s="30"/>
      <c r="AE846" s="30"/>
      <c r="AF846" s="30"/>
      <c r="AG846" s="30"/>
      <c r="AQ846" s="30"/>
      <c r="AS846" s="30"/>
    </row>
    <row r="847" spans="5:45" x14ac:dyDescent="0.25">
      <c r="E847" s="21"/>
      <c r="H847" s="21"/>
      <c r="O847" s="30"/>
      <c r="P847" s="31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  <c r="AB847" s="30"/>
      <c r="AC847" s="30"/>
      <c r="AD847" s="30"/>
      <c r="AE847" s="30"/>
      <c r="AF847" s="30"/>
      <c r="AG847" s="30"/>
      <c r="AQ847" s="30"/>
      <c r="AS847" s="30"/>
    </row>
    <row r="848" spans="5:45" x14ac:dyDescent="0.25">
      <c r="E848" s="21"/>
      <c r="H848" s="21"/>
      <c r="O848" s="30"/>
      <c r="P848" s="31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  <c r="AB848" s="30"/>
      <c r="AC848" s="30"/>
      <c r="AD848" s="30"/>
      <c r="AE848" s="30"/>
      <c r="AF848" s="30"/>
      <c r="AG848" s="30"/>
      <c r="AQ848" s="30"/>
      <c r="AS848" s="30"/>
    </row>
    <row r="849" spans="5:45" x14ac:dyDescent="0.25">
      <c r="E849" s="21"/>
      <c r="H849" s="21"/>
      <c r="O849" s="30"/>
      <c r="P849" s="31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  <c r="AB849" s="30"/>
      <c r="AC849" s="30"/>
      <c r="AD849" s="30"/>
      <c r="AE849" s="30"/>
      <c r="AF849" s="30"/>
      <c r="AG849" s="30"/>
      <c r="AQ849" s="30"/>
      <c r="AS849" s="30"/>
    </row>
    <row r="850" spans="5:45" x14ac:dyDescent="0.25">
      <c r="E850" s="21"/>
      <c r="H850" s="21"/>
      <c r="O850" s="30"/>
      <c r="P850" s="31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  <c r="AB850" s="30"/>
      <c r="AC850" s="30"/>
      <c r="AD850" s="30"/>
      <c r="AE850" s="30"/>
      <c r="AF850" s="30"/>
      <c r="AG850" s="30"/>
      <c r="AQ850" s="30"/>
      <c r="AS850" s="30"/>
    </row>
    <row r="851" spans="5:45" x14ac:dyDescent="0.25">
      <c r="E851" s="21"/>
      <c r="H851" s="21"/>
      <c r="O851" s="30"/>
      <c r="P851" s="31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  <c r="AB851" s="30"/>
      <c r="AC851" s="30"/>
      <c r="AD851" s="30"/>
      <c r="AE851" s="30"/>
      <c r="AF851" s="30"/>
      <c r="AG851" s="30"/>
      <c r="AQ851" s="30"/>
      <c r="AS851" s="30"/>
    </row>
    <row r="852" spans="5:45" x14ac:dyDescent="0.25">
      <c r="E852" s="21"/>
      <c r="H852" s="21"/>
      <c r="O852" s="30"/>
      <c r="P852" s="31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  <c r="AB852" s="30"/>
      <c r="AC852" s="30"/>
      <c r="AD852" s="30"/>
      <c r="AE852" s="30"/>
      <c r="AF852" s="30"/>
      <c r="AG852" s="30"/>
      <c r="AQ852" s="30"/>
      <c r="AS852" s="30"/>
    </row>
    <row r="853" spans="5:45" x14ac:dyDescent="0.25">
      <c r="E853" s="21"/>
      <c r="H853" s="21"/>
      <c r="O853" s="30"/>
      <c r="P853" s="31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  <c r="AB853" s="30"/>
      <c r="AC853" s="30"/>
      <c r="AD853" s="30"/>
      <c r="AE853" s="30"/>
      <c r="AF853" s="30"/>
      <c r="AG853" s="30"/>
      <c r="AQ853" s="30"/>
      <c r="AS853" s="30"/>
    </row>
    <row r="854" spans="5:45" x14ac:dyDescent="0.25">
      <c r="E854" s="21"/>
      <c r="H854" s="21"/>
      <c r="O854" s="30"/>
      <c r="P854" s="31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  <c r="AB854" s="30"/>
      <c r="AC854" s="30"/>
      <c r="AD854" s="30"/>
      <c r="AE854" s="30"/>
      <c r="AF854" s="30"/>
      <c r="AG854" s="30"/>
      <c r="AQ854" s="30"/>
      <c r="AS854" s="30"/>
    </row>
    <row r="855" spans="5:45" x14ac:dyDescent="0.25">
      <c r="E855" s="21"/>
      <c r="H855" s="21"/>
      <c r="O855" s="30"/>
      <c r="P855" s="31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  <c r="AB855" s="30"/>
      <c r="AC855" s="30"/>
      <c r="AD855" s="30"/>
      <c r="AE855" s="30"/>
      <c r="AF855" s="30"/>
      <c r="AG855" s="30"/>
      <c r="AQ855" s="30"/>
      <c r="AS855" s="30"/>
    </row>
    <row r="856" spans="5:45" x14ac:dyDescent="0.25">
      <c r="E856" s="21"/>
      <c r="H856" s="21"/>
      <c r="O856" s="30"/>
      <c r="P856" s="31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  <c r="AB856" s="30"/>
      <c r="AC856" s="30"/>
      <c r="AD856" s="30"/>
      <c r="AE856" s="30"/>
      <c r="AF856" s="30"/>
      <c r="AG856" s="30"/>
      <c r="AQ856" s="30"/>
      <c r="AS856" s="30"/>
    </row>
    <row r="857" spans="5:45" x14ac:dyDescent="0.25">
      <c r="E857" s="21"/>
      <c r="H857" s="21"/>
      <c r="O857" s="30"/>
      <c r="P857" s="31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  <c r="AB857" s="30"/>
      <c r="AC857" s="30"/>
      <c r="AD857" s="30"/>
      <c r="AE857" s="30"/>
      <c r="AF857" s="30"/>
      <c r="AG857" s="30"/>
      <c r="AQ857" s="30"/>
      <c r="AS857" s="30"/>
    </row>
    <row r="858" spans="5:45" x14ac:dyDescent="0.25">
      <c r="E858" s="21"/>
      <c r="H858" s="21"/>
      <c r="O858" s="30"/>
      <c r="P858" s="31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  <c r="AB858" s="30"/>
      <c r="AC858" s="30"/>
      <c r="AD858" s="30"/>
      <c r="AE858" s="30"/>
      <c r="AF858" s="30"/>
      <c r="AG858" s="30"/>
      <c r="AQ858" s="30"/>
      <c r="AS858" s="30"/>
    </row>
    <row r="859" spans="5:45" x14ac:dyDescent="0.25">
      <c r="E859" s="21"/>
      <c r="H859" s="21"/>
      <c r="O859" s="30"/>
      <c r="P859" s="31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  <c r="AB859" s="30"/>
      <c r="AC859" s="30"/>
      <c r="AD859" s="30"/>
      <c r="AE859" s="30"/>
      <c r="AF859" s="30"/>
      <c r="AG859" s="30"/>
      <c r="AQ859" s="30"/>
      <c r="AS859" s="30"/>
    </row>
    <row r="860" spans="5:45" x14ac:dyDescent="0.25">
      <c r="E860" s="21"/>
      <c r="H860" s="21"/>
      <c r="O860" s="30"/>
      <c r="P860" s="31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  <c r="AB860" s="30"/>
      <c r="AC860" s="30"/>
      <c r="AD860" s="30"/>
      <c r="AE860" s="30"/>
      <c r="AF860" s="30"/>
      <c r="AG860" s="30"/>
      <c r="AQ860" s="30"/>
      <c r="AS860" s="30"/>
    </row>
    <row r="861" spans="5:45" x14ac:dyDescent="0.25">
      <c r="E861" s="21"/>
      <c r="H861" s="21"/>
      <c r="O861" s="30"/>
      <c r="P861" s="31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  <c r="AB861" s="30"/>
      <c r="AC861" s="30"/>
      <c r="AD861" s="30"/>
      <c r="AE861" s="30"/>
      <c r="AF861" s="30"/>
      <c r="AG861" s="30"/>
      <c r="AQ861" s="30"/>
      <c r="AS861" s="30"/>
    </row>
    <row r="862" spans="5:45" x14ac:dyDescent="0.25">
      <c r="E862" s="21"/>
      <c r="H862" s="21"/>
      <c r="O862" s="30"/>
      <c r="P862" s="31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  <c r="AB862" s="30"/>
      <c r="AC862" s="30"/>
      <c r="AD862" s="30"/>
      <c r="AE862" s="30"/>
      <c r="AF862" s="30"/>
      <c r="AG862" s="30"/>
      <c r="AQ862" s="30"/>
      <c r="AS862" s="30"/>
    </row>
    <row r="863" spans="5:45" x14ac:dyDescent="0.25">
      <c r="E863" s="21"/>
      <c r="H863" s="21"/>
      <c r="O863" s="30"/>
      <c r="P863" s="31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  <c r="AB863" s="30"/>
      <c r="AC863" s="30"/>
      <c r="AD863" s="30"/>
      <c r="AE863" s="30"/>
      <c r="AF863" s="30"/>
      <c r="AG863" s="30"/>
      <c r="AQ863" s="30"/>
      <c r="AS863" s="30"/>
    </row>
    <row r="864" spans="5:45" x14ac:dyDescent="0.25">
      <c r="E864" s="21"/>
      <c r="H864" s="21"/>
      <c r="O864" s="30"/>
      <c r="P864" s="31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  <c r="AB864" s="30"/>
      <c r="AC864" s="30"/>
      <c r="AD864" s="30"/>
      <c r="AE864" s="30"/>
      <c r="AF864" s="30"/>
      <c r="AG864" s="30"/>
      <c r="AQ864" s="30"/>
      <c r="AS864" s="30"/>
    </row>
    <row r="865" spans="5:45" x14ac:dyDescent="0.25">
      <c r="E865" s="21"/>
      <c r="H865" s="21"/>
      <c r="O865" s="30"/>
      <c r="P865" s="31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  <c r="AB865" s="30"/>
      <c r="AC865" s="30"/>
      <c r="AD865" s="30"/>
      <c r="AE865" s="30"/>
      <c r="AF865" s="30"/>
      <c r="AG865" s="30"/>
      <c r="AQ865" s="30"/>
      <c r="AS865" s="30"/>
    </row>
    <row r="866" spans="5:45" x14ac:dyDescent="0.25">
      <c r="E866" s="21"/>
      <c r="H866" s="21"/>
      <c r="O866" s="30"/>
      <c r="P866" s="31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  <c r="AB866" s="30"/>
      <c r="AC866" s="30"/>
      <c r="AD866" s="30"/>
      <c r="AE866" s="30"/>
      <c r="AF866" s="30"/>
      <c r="AG866" s="30"/>
      <c r="AQ866" s="30"/>
      <c r="AS866" s="30"/>
    </row>
    <row r="867" spans="5:45" x14ac:dyDescent="0.25">
      <c r="E867" s="21"/>
      <c r="H867" s="21"/>
      <c r="O867" s="30"/>
      <c r="P867" s="31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  <c r="AB867" s="30"/>
      <c r="AC867" s="30"/>
      <c r="AD867" s="30"/>
      <c r="AE867" s="30"/>
      <c r="AF867" s="30"/>
      <c r="AG867" s="30"/>
      <c r="AQ867" s="30"/>
      <c r="AS867" s="30"/>
    </row>
    <row r="868" spans="5:45" x14ac:dyDescent="0.25">
      <c r="E868" s="21"/>
      <c r="H868" s="21"/>
      <c r="O868" s="30"/>
      <c r="P868" s="31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  <c r="AB868" s="30"/>
      <c r="AC868" s="30"/>
      <c r="AD868" s="30"/>
      <c r="AE868" s="30"/>
      <c r="AF868" s="30"/>
      <c r="AG868" s="30"/>
      <c r="AQ868" s="30"/>
      <c r="AS868" s="30"/>
    </row>
    <row r="869" spans="5:45" x14ac:dyDescent="0.25">
      <c r="E869" s="21"/>
      <c r="H869" s="21"/>
      <c r="O869" s="30"/>
      <c r="P869" s="31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  <c r="AB869" s="30"/>
      <c r="AC869" s="30"/>
      <c r="AD869" s="30"/>
      <c r="AE869" s="30"/>
      <c r="AF869" s="30"/>
      <c r="AG869" s="30"/>
      <c r="AQ869" s="30"/>
      <c r="AS869" s="30"/>
    </row>
    <row r="870" spans="5:45" x14ac:dyDescent="0.25">
      <c r="E870" s="21"/>
      <c r="H870" s="21"/>
      <c r="O870" s="30"/>
      <c r="P870" s="31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  <c r="AB870" s="30"/>
      <c r="AC870" s="30"/>
      <c r="AD870" s="30"/>
      <c r="AE870" s="30"/>
      <c r="AF870" s="30"/>
      <c r="AG870" s="30"/>
      <c r="AQ870" s="30"/>
      <c r="AS870" s="30"/>
    </row>
    <row r="871" spans="5:45" x14ac:dyDescent="0.25">
      <c r="E871" s="21"/>
      <c r="H871" s="21"/>
      <c r="O871" s="30"/>
      <c r="P871" s="31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  <c r="AB871" s="30"/>
      <c r="AC871" s="30"/>
      <c r="AD871" s="30"/>
      <c r="AE871" s="30"/>
      <c r="AF871" s="30"/>
      <c r="AG871" s="30"/>
      <c r="AQ871" s="30"/>
      <c r="AS871" s="30"/>
    </row>
    <row r="872" spans="5:45" x14ac:dyDescent="0.25">
      <c r="E872" s="21"/>
      <c r="H872" s="21"/>
      <c r="O872" s="30"/>
      <c r="P872" s="31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  <c r="AB872" s="30"/>
      <c r="AC872" s="30"/>
      <c r="AD872" s="30"/>
      <c r="AE872" s="30"/>
      <c r="AF872" s="30"/>
      <c r="AG872" s="30"/>
      <c r="AQ872" s="30"/>
      <c r="AS872" s="30"/>
    </row>
    <row r="873" spans="5:45" x14ac:dyDescent="0.25">
      <c r="E873" s="21"/>
      <c r="H873" s="21"/>
      <c r="O873" s="30"/>
      <c r="P873" s="31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  <c r="AB873" s="30"/>
      <c r="AC873" s="30"/>
      <c r="AD873" s="30"/>
      <c r="AE873" s="30"/>
      <c r="AF873" s="30"/>
      <c r="AG873" s="30"/>
      <c r="AQ873" s="30"/>
      <c r="AS873" s="30"/>
    </row>
    <row r="874" spans="5:45" x14ac:dyDescent="0.25">
      <c r="E874" s="21"/>
      <c r="H874" s="21"/>
      <c r="O874" s="30"/>
      <c r="P874" s="31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  <c r="AB874" s="30"/>
      <c r="AC874" s="30"/>
      <c r="AD874" s="30"/>
      <c r="AE874" s="30"/>
      <c r="AF874" s="30"/>
      <c r="AG874" s="30"/>
      <c r="AQ874" s="30"/>
      <c r="AS874" s="30"/>
    </row>
    <row r="875" spans="5:45" x14ac:dyDescent="0.25">
      <c r="E875" s="21"/>
      <c r="H875" s="21"/>
      <c r="O875" s="30"/>
      <c r="P875" s="31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  <c r="AB875" s="30"/>
      <c r="AC875" s="30"/>
      <c r="AD875" s="30"/>
      <c r="AE875" s="30"/>
      <c r="AF875" s="30"/>
      <c r="AG875" s="30"/>
      <c r="AQ875" s="30"/>
      <c r="AS875" s="30"/>
    </row>
    <row r="876" spans="5:45" x14ac:dyDescent="0.25">
      <c r="E876" s="21"/>
      <c r="H876" s="21"/>
      <c r="O876" s="30"/>
      <c r="P876" s="31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  <c r="AB876" s="30"/>
      <c r="AC876" s="30"/>
      <c r="AD876" s="30"/>
      <c r="AE876" s="30"/>
      <c r="AF876" s="30"/>
      <c r="AG876" s="30"/>
      <c r="AQ876" s="30"/>
      <c r="AS876" s="30"/>
    </row>
    <row r="877" spans="5:45" x14ac:dyDescent="0.25">
      <c r="E877" s="21"/>
      <c r="H877" s="21"/>
      <c r="O877" s="30"/>
      <c r="P877" s="31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  <c r="AB877" s="30"/>
      <c r="AC877" s="30"/>
      <c r="AD877" s="30"/>
      <c r="AE877" s="30"/>
      <c r="AF877" s="30"/>
      <c r="AG877" s="30"/>
      <c r="AQ877" s="30"/>
      <c r="AS877" s="30"/>
    </row>
    <row r="878" spans="5:45" x14ac:dyDescent="0.25">
      <c r="E878" s="21"/>
      <c r="H878" s="21"/>
      <c r="O878" s="30"/>
      <c r="P878" s="31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  <c r="AB878" s="30"/>
      <c r="AC878" s="30"/>
      <c r="AD878" s="30"/>
      <c r="AE878" s="30"/>
      <c r="AF878" s="30"/>
      <c r="AG878" s="30"/>
      <c r="AQ878" s="30"/>
      <c r="AS878" s="30"/>
    </row>
    <row r="879" spans="5:45" x14ac:dyDescent="0.25">
      <c r="E879" s="21"/>
      <c r="H879" s="21"/>
      <c r="O879" s="30"/>
      <c r="P879" s="31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  <c r="AB879" s="30"/>
      <c r="AC879" s="30"/>
      <c r="AD879" s="30"/>
      <c r="AE879" s="30"/>
      <c r="AF879" s="30"/>
      <c r="AG879" s="30"/>
      <c r="AQ879" s="30"/>
      <c r="AS879" s="30"/>
    </row>
    <row r="880" spans="5:45" x14ac:dyDescent="0.25">
      <c r="E880" s="21"/>
      <c r="H880" s="21"/>
      <c r="O880" s="30"/>
      <c r="P880" s="31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  <c r="AB880" s="30"/>
      <c r="AC880" s="30"/>
      <c r="AD880" s="30"/>
      <c r="AE880" s="30"/>
      <c r="AF880" s="30"/>
      <c r="AG880" s="30"/>
      <c r="AQ880" s="30"/>
      <c r="AS880" s="30"/>
    </row>
    <row r="881" spans="5:45" x14ac:dyDescent="0.25">
      <c r="E881" s="21"/>
      <c r="H881" s="21"/>
      <c r="O881" s="30"/>
      <c r="P881" s="31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  <c r="AB881" s="30"/>
      <c r="AC881" s="30"/>
      <c r="AD881" s="30"/>
      <c r="AE881" s="30"/>
      <c r="AF881" s="30"/>
      <c r="AG881" s="30"/>
      <c r="AQ881" s="30"/>
      <c r="AS881" s="30"/>
    </row>
    <row r="882" spans="5:45" x14ac:dyDescent="0.25">
      <c r="E882" s="21"/>
      <c r="H882" s="21"/>
      <c r="O882" s="30"/>
      <c r="P882" s="31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  <c r="AB882" s="30"/>
      <c r="AC882" s="30"/>
      <c r="AD882" s="30"/>
      <c r="AE882" s="30"/>
      <c r="AF882" s="30"/>
      <c r="AG882" s="30"/>
      <c r="AQ882" s="30"/>
      <c r="AS882" s="30"/>
    </row>
    <row r="883" spans="5:45" x14ac:dyDescent="0.25">
      <c r="E883" s="21"/>
      <c r="H883" s="21"/>
      <c r="O883" s="30"/>
      <c r="P883" s="31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  <c r="AB883" s="30"/>
      <c r="AC883" s="30"/>
      <c r="AD883" s="30"/>
      <c r="AE883" s="30"/>
      <c r="AF883" s="30"/>
      <c r="AG883" s="30"/>
      <c r="AQ883" s="30"/>
      <c r="AS883" s="30"/>
    </row>
    <row r="884" spans="5:45" x14ac:dyDescent="0.25">
      <c r="E884" s="21"/>
      <c r="H884" s="21"/>
      <c r="O884" s="30"/>
      <c r="P884" s="31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  <c r="AB884" s="30"/>
      <c r="AC884" s="30"/>
      <c r="AD884" s="30"/>
      <c r="AE884" s="30"/>
      <c r="AF884" s="30"/>
      <c r="AG884" s="30"/>
      <c r="AQ884" s="30"/>
      <c r="AS884" s="30"/>
    </row>
    <row r="885" spans="5:45" x14ac:dyDescent="0.25">
      <c r="E885" s="21"/>
      <c r="H885" s="21"/>
      <c r="O885" s="30"/>
      <c r="P885" s="31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  <c r="AB885" s="30"/>
      <c r="AC885" s="30"/>
      <c r="AD885" s="30"/>
      <c r="AE885" s="30"/>
      <c r="AF885" s="30"/>
      <c r="AG885" s="30"/>
      <c r="AQ885" s="30"/>
      <c r="AS885" s="30"/>
    </row>
    <row r="886" spans="5:45" x14ac:dyDescent="0.25">
      <c r="E886" s="21"/>
      <c r="H886" s="21"/>
      <c r="O886" s="30"/>
      <c r="P886" s="31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  <c r="AB886" s="30"/>
      <c r="AC886" s="30"/>
      <c r="AD886" s="30"/>
      <c r="AE886" s="30"/>
      <c r="AF886" s="30"/>
      <c r="AG886" s="30"/>
      <c r="AQ886" s="30"/>
      <c r="AS886" s="30"/>
    </row>
    <row r="887" spans="5:45" x14ac:dyDescent="0.25">
      <c r="E887" s="21"/>
      <c r="H887" s="21"/>
      <c r="O887" s="30"/>
      <c r="P887" s="31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  <c r="AB887" s="30"/>
      <c r="AC887" s="30"/>
      <c r="AD887" s="30"/>
      <c r="AE887" s="30"/>
      <c r="AF887" s="30"/>
      <c r="AG887" s="30"/>
      <c r="AQ887" s="30"/>
      <c r="AS887" s="30"/>
    </row>
    <row r="888" spans="5:45" x14ac:dyDescent="0.25">
      <c r="E888" s="21"/>
      <c r="H888" s="21"/>
      <c r="O888" s="30"/>
      <c r="P888" s="31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  <c r="AB888" s="30"/>
      <c r="AC888" s="30"/>
      <c r="AD888" s="30"/>
      <c r="AE888" s="30"/>
      <c r="AF888" s="30"/>
      <c r="AG888" s="30"/>
      <c r="AQ888" s="30"/>
      <c r="AS888" s="30"/>
    </row>
    <row r="889" spans="5:45" x14ac:dyDescent="0.25">
      <c r="E889" s="21"/>
      <c r="H889" s="21"/>
      <c r="O889" s="30"/>
      <c r="P889" s="31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  <c r="AB889" s="30"/>
      <c r="AC889" s="30"/>
      <c r="AD889" s="30"/>
      <c r="AE889" s="30"/>
      <c r="AF889" s="30"/>
      <c r="AG889" s="30"/>
      <c r="AQ889" s="30"/>
      <c r="AS889" s="30"/>
    </row>
    <row r="890" spans="5:45" x14ac:dyDescent="0.25">
      <c r="E890" s="21"/>
      <c r="H890" s="21"/>
      <c r="O890" s="30"/>
      <c r="P890" s="31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  <c r="AB890" s="30"/>
      <c r="AC890" s="30"/>
      <c r="AD890" s="30"/>
      <c r="AE890" s="30"/>
      <c r="AF890" s="30"/>
      <c r="AG890" s="30"/>
      <c r="AQ890" s="30"/>
      <c r="AS890" s="30"/>
    </row>
    <row r="891" spans="5:45" x14ac:dyDescent="0.25">
      <c r="E891" s="21"/>
      <c r="H891" s="21"/>
      <c r="O891" s="30"/>
      <c r="P891" s="31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  <c r="AB891" s="30"/>
      <c r="AC891" s="30"/>
      <c r="AD891" s="30"/>
      <c r="AE891" s="30"/>
      <c r="AF891" s="30"/>
      <c r="AG891" s="30"/>
      <c r="AQ891" s="30"/>
      <c r="AS891" s="30"/>
    </row>
    <row r="892" spans="5:45" x14ac:dyDescent="0.25">
      <c r="E892" s="21"/>
      <c r="H892" s="21"/>
      <c r="O892" s="30"/>
      <c r="P892" s="31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  <c r="AB892" s="30"/>
      <c r="AC892" s="30"/>
      <c r="AD892" s="30"/>
      <c r="AE892" s="30"/>
      <c r="AF892" s="30"/>
      <c r="AG892" s="30"/>
      <c r="AQ892" s="30"/>
      <c r="AS892" s="30"/>
    </row>
    <row r="893" spans="5:45" x14ac:dyDescent="0.25">
      <c r="E893" s="21"/>
      <c r="H893" s="21"/>
      <c r="O893" s="30"/>
      <c r="P893" s="31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  <c r="AB893" s="30"/>
      <c r="AC893" s="30"/>
      <c r="AD893" s="30"/>
      <c r="AE893" s="30"/>
      <c r="AF893" s="30"/>
      <c r="AG893" s="30"/>
      <c r="AQ893" s="30"/>
      <c r="AS893" s="30"/>
    </row>
    <row r="894" spans="5:45" x14ac:dyDescent="0.25">
      <c r="E894" s="21"/>
      <c r="H894" s="21"/>
      <c r="O894" s="30"/>
      <c r="P894" s="31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  <c r="AB894" s="30"/>
      <c r="AC894" s="30"/>
      <c r="AD894" s="30"/>
      <c r="AE894" s="30"/>
      <c r="AF894" s="30"/>
      <c r="AG894" s="30"/>
      <c r="AQ894" s="30"/>
      <c r="AS894" s="30"/>
    </row>
    <row r="895" spans="5:45" x14ac:dyDescent="0.25">
      <c r="E895" s="21"/>
      <c r="H895" s="21"/>
      <c r="O895" s="30"/>
      <c r="P895" s="31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  <c r="AB895" s="30"/>
      <c r="AC895" s="30"/>
      <c r="AD895" s="30"/>
      <c r="AE895" s="30"/>
      <c r="AF895" s="30"/>
      <c r="AG895" s="30"/>
      <c r="AQ895" s="30"/>
      <c r="AS895" s="30"/>
    </row>
    <row r="896" spans="5:45" x14ac:dyDescent="0.25">
      <c r="E896" s="21"/>
      <c r="H896" s="21"/>
      <c r="O896" s="30"/>
      <c r="P896" s="31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  <c r="AB896" s="30"/>
      <c r="AC896" s="30"/>
      <c r="AD896" s="30"/>
      <c r="AE896" s="30"/>
      <c r="AF896" s="30"/>
      <c r="AG896" s="30"/>
      <c r="AQ896" s="30"/>
      <c r="AS896" s="30"/>
    </row>
    <row r="897" spans="5:45" x14ac:dyDescent="0.25">
      <c r="E897" s="21"/>
      <c r="H897" s="21"/>
      <c r="O897" s="30"/>
      <c r="P897" s="31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  <c r="AB897" s="30"/>
      <c r="AC897" s="30"/>
      <c r="AD897" s="30"/>
      <c r="AE897" s="30"/>
      <c r="AF897" s="30"/>
      <c r="AG897" s="30"/>
      <c r="AQ897" s="30"/>
      <c r="AS897" s="30"/>
    </row>
    <row r="898" spans="5:45" x14ac:dyDescent="0.25">
      <c r="E898" s="21"/>
      <c r="H898" s="21"/>
      <c r="O898" s="30"/>
      <c r="P898" s="31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  <c r="AB898" s="30"/>
      <c r="AC898" s="30"/>
      <c r="AD898" s="30"/>
      <c r="AE898" s="30"/>
      <c r="AF898" s="30"/>
      <c r="AG898" s="30"/>
      <c r="AQ898" s="30"/>
      <c r="AS898" s="30"/>
    </row>
    <row r="899" spans="5:45" x14ac:dyDescent="0.25">
      <c r="E899" s="21"/>
      <c r="H899" s="21"/>
      <c r="O899" s="30"/>
      <c r="P899" s="31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  <c r="AB899" s="30"/>
      <c r="AC899" s="30"/>
      <c r="AD899" s="30"/>
      <c r="AE899" s="30"/>
      <c r="AF899" s="30"/>
      <c r="AG899" s="30"/>
      <c r="AQ899" s="30"/>
      <c r="AS899" s="30"/>
    </row>
    <row r="900" spans="5:45" x14ac:dyDescent="0.25">
      <c r="E900" s="21"/>
      <c r="H900" s="21"/>
      <c r="O900" s="30"/>
      <c r="P900" s="31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  <c r="AB900" s="30"/>
      <c r="AC900" s="30"/>
      <c r="AD900" s="30"/>
      <c r="AE900" s="30"/>
      <c r="AF900" s="30"/>
      <c r="AG900" s="30"/>
      <c r="AQ900" s="30"/>
      <c r="AS900" s="30"/>
    </row>
    <row r="901" spans="5:45" x14ac:dyDescent="0.25">
      <c r="E901" s="21"/>
      <c r="H901" s="21"/>
      <c r="O901" s="30"/>
      <c r="P901" s="31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  <c r="AB901" s="30"/>
      <c r="AC901" s="30"/>
      <c r="AD901" s="30"/>
      <c r="AE901" s="30"/>
      <c r="AF901" s="30"/>
      <c r="AG901" s="30"/>
      <c r="AQ901" s="30"/>
      <c r="AS901" s="30"/>
    </row>
    <row r="902" spans="5:45" x14ac:dyDescent="0.25">
      <c r="E902" s="21"/>
      <c r="H902" s="21"/>
      <c r="O902" s="30"/>
      <c r="P902" s="31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  <c r="AB902" s="30"/>
      <c r="AC902" s="30"/>
      <c r="AD902" s="30"/>
      <c r="AE902" s="30"/>
      <c r="AF902" s="30"/>
      <c r="AG902" s="30"/>
      <c r="AQ902" s="30"/>
      <c r="AS902" s="30"/>
    </row>
    <row r="903" spans="5:45" x14ac:dyDescent="0.25">
      <c r="E903" s="21"/>
      <c r="H903" s="21"/>
      <c r="O903" s="30"/>
      <c r="P903" s="31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  <c r="AB903" s="30"/>
      <c r="AC903" s="30"/>
      <c r="AD903" s="30"/>
      <c r="AE903" s="30"/>
      <c r="AF903" s="30"/>
      <c r="AG903" s="30"/>
      <c r="AQ903" s="30"/>
      <c r="AS903" s="30"/>
    </row>
    <row r="904" spans="5:45" x14ac:dyDescent="0.25">
      <c r="E904" s="21"/>
      <c r="H904" s="21"/>
      <c r="O904" s="30"/>
      <c r="P904" s="31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  <c r="AB904" s="30"/>
      <c r="AC904" s="30"/>
      <c r="AD904" s="30"/>
      <c r="AE904" s="30"/>
      <c r="AF904" s="30"/>
      <c r="AG904" s="30"/>
      <c r="AQ904" s="30"/>
      <c r="AS904" s="30"/>
    </row>
    <row r="905" spans="5:45" x14ac:dyDescent="0.25">
      <c r="E905" s="21"/>
      <c r="H905" s="21"/>
      <c r="O905" s="30"/>
      <c r="P905" s="31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  <c r="AB905" s="30"/>
      <c r="AC905" s="30"/>
      <c r="AD905" s="30"/>
      <c r="AE905" s="30"/>
      <c r="AF905" s="30"/>
      <c r="AG905" s="30"/>
      <c r="AQ905" s="30"/>
      <c r="AS905" s="30"/>
    </row>
    <row r="906" spans="5:45" x14ac:dyDescent="0.25">
      <c r="E906" s="21"/>
      <c r="H906" s="21"/>
      <c r="O906" s="30"/>
      <c r="P906" s="31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  <c r="AB906" s="30"/>
      <c r="AC906" s="30"/>
      <c r="AD906" s="30"/>
      <c r="AE906" s="30"/>
      <c r="AF906" s="30"/>
      <c r="AG906" s="30"/>
      <c r="AQ906" s="30"/>
      <c r="AS906" s="30"/>
    </row>
    <row r="907" spans="5:45" x14ac:dyDescent="0.25">
      <c r="E907" s="21"/>
      <c r="H907" s="21"/>
      <c r="O907" s="30"/>
      <c r="P907" s="31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  <c r="AB907" s="30"/>
      <c r="AC907" s="30"/>
      <c r="AD907" s="30"/>
      <c r="AE907" s="30"/>
      <c r="AF907" s="30"/>
      <c r="AG907" s="30"/>
      <c r="AQ907" s="30"/>
      <c r="AS907" s="30"/>
    </row>
    <row r="908" spans="5:45" x14ac:dyDescent="0.25">
      <c r="E908" s="21"/>
      <c r="H908" s="21"/>
      <c r="O908" s="30"/>
      <c r="P908" s="31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  <c r="AB908" s="30"/>
      <c r="AC908" s="30"/>
      <c r="AD908" s="30"/>
      <c r="AE908" s="30"/>
      <c r="AF908" s="30"/>
      <c r="AG908" s="30"/>
      <c r="AQ908" s="30"/>
      <c r="AS908" s="30"/>
    </row>
    <row r="909" spans="5:45" x14ac:dyDescent="0.25">
      <c r="E909" s="21"/>
      <c r="H909" s="21"/>
      <c r="O909" s="30"/>
      <c r="P909" s="31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  <c r="AB909" s="30"/>
      <c r="AC909" s="30"/>
      <c r="AD909" s="30"/>
      <c r="AE909" s="30"/>
      <c r="AF909" s="30"/>
      <c r="AG909" s="30"/>
      <c r="AQ909" s="30"/>
      <c r="AS909" s="30"/>
    </row>
    <row r="910" spans="5:45" x14ac:dyDescent="0.25">
      <c r="E910" s="21"/>
      <c r="H910" s="21"/>
      <c r="O910" s="30"/>
      <c r="P910" s="31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  <c r="AB910" s="30"/>
      <c r="AC910" s="30"/>
      <c r="AD910" s="30"/>
      <c r="AE910" s="30"/>
      <c r="AF910" s="30"/>
      <c r="AG910" s="30"/>
      <c r="AQ910" s="30"/>
      <c r="AS910" s="30"/>
    </row>
    <row r="911" spans="5:45" x14ac:dyDescent="0.25">
      <c r="E911" s="21"/>
      <c r="H911" s="21"/>
      <c r="O911" s="30"/>
      <c r="P911" s="31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  <c r="AB911" s="30"/>
      <c r="AC911" s="30"/>
      <c r="AD911" s="30"/>
      <c r="AE911" s="30"/>
      <c r="AF911" s="30"/>
      <c r="AG911" s="30"/>
      <c r="AQ911" s="30"/>
      <c r="AS911" s="30"/>
    </row>
    <row r="912" spans="5:45" x14ac:dyDescent="0.25">
      <c r="E912" s="21"/>
      <c r="H912" s="21"/>
      <c r="O912" s="30"/>
      <c r="P912" s="31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  <c r="AB912" s="30"/>
      <c r="AC912" s="30"/>
      <c r="AD912" s="30"/>
      <c r="AE912" s="30"/>
      <c r="AF912" s="30"/>
      <c r="AG912" s="30"/>
      <c r="AQ912" s="30"/>
      <c r="AS912" s="30"/>
    </row>
    <row r="913" spans="5:45" x14ac:dyDescent="0.25">
      <c r="E913" s="21"/>
      <c r="H913" s="21"/>
      <c r="O913" s="30"/>
      <c r="P913" s="31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  <c r="AB913" s="30"/>
      <c r="AC913" s="30"/>
      <c r="AD913" s="30"/>
      <c r="AE913" s="30"/>
      <c r="AF913" s="30"/>
      <c r="AG913" s="30"/>
      <c r="AQ913" s="30"/>
      <c r="AS913" s="30"/>
    </row>
    <row r="914" spans="5:45" x14ac:dyDescent="0.25">
      <c r="E914" s="21"/>
      <c r="H914" s="21"/>
      <c r="O914" s="30"/>
      <c r="P914" s="31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  <c r="AB914" s="30"/>
      <c r="AC914" s="30"/>
      <c r="AD914" s="30"/>
      <c r="AE914" s="30"/>
      <c r="AF914" s="30"/>
      <c r="AG914" s="30"/>
      <c r="AQ914" s="30"/>
      <c r="AS914" s="30"/>
    </row>
    <row r="915" spans="5:45" x14ac:dyDescent="0.25">
      <c r="E915" s="21"/>
      <c r="H915" s="21"/>
      <c r="O915" s="30"/>
      <c r="P915" s="31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  <c r="AB915" s="30"/>
      <c r="AC915" s="30"/>
      <c r="AD915" s="30"/>
      <c r="AE915" s="30"/>
      <c r="AF915" s="30"/>
      <c r="AG915" s="30"/>
      <c r="AQ915" s="30"/>
      <c r="AS915" s="30"/>
    </row>
    <row r="916" spans="5:45" x14ac:dyDescent="0.25">
      <c r="E916" s="21"/>
      <c r="H916" s="21"/>
      <c r="O916" s="30"/>
      <c r="P916" s="31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  <c r="AB916" s="30"/>
      <c r="AC916" s="30"/>
      <c r="AD916" s="30"/>
      <c r="AE916" s="30"/>
      <c r="AF916" s="30"/>
      <c r="AG916" s="30"/>
      <c r="AQ916" s="30"/>
      <c r="AS916" s="30"/>
    </row>
    <row r="917" spans="5:45" x14ac:dyDescent="0.25">
      <c r="E917" s="21"/>
      <c r="H917" s="21"/>
      <c r="O917" s="30"/>
      <c r="P917" s="31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  <c r="AB917" s="30"/>
      <c r="AC917" s="30"/>
      <c r="AD917" s="30"/>
      <c r="AE917" s="30"/>
      <c r="AF917" s="30"/>
      <c r="AG917" s="30"/>
      <c r="AQ917" s="30"/>
      <c r="AS917" s="30"/>
    </row>
    <row r="918" spans="5:45" x14ac:dyDescent="0.25">
      <c r="E918" s="21"/>
      <c r="H918" s="21"/>
      <c r="O918" s="30"/>
      <c r="P918" s="31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  <c r="AB918" s="30"/>
      <c r="AC918" s="30"/>
      <c r="AD918" s="30"/>
      <c r="AE918" s="30"/>
      <c r="AF918" s="30"/>
      <c r="AG918" s="30"/>
      <c r="AQ918" s="30"/>
      <c r="AS918" s="30"/>
    </row>
    <row r="919" spans="5:45" x14ac:dyDescent="0.25">
      <c r="E919" s="21"/>
      <c r="H919" s="21"/>
      <c r="O919" s="30"/>
      <c r="P919" s="31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  <c r="AB919" s="30"/>
      <c r="AC919" s="30"/>
      <c r="AD919" s="30"/>
      <c r="AE919" s="30"/>
      <c r="AF919" s="30"/>
      <c r="AG919" s="30"/>
      <c r="AQ919" s="30"/>
      <c r="AS919" s="30"/>
    </row>
    <row r="920" spans="5:45" x14ac:dyDescent="0.25">
      <c r="E920" s="21"/>
      <c r="H920" s="21"/>
      <c r="O920" s="30"/>
      <c r="P920" s="31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  <c r="AB920" s="30"/>
      <c r="AC920" s="30"/>
      <c r="AD920" s="30"/>
      <c r="AE920" s="30"/>
      <c r="AF920" s="30"/>
      <c r="AG920" s="30"/>
      <c r="AQ920" s="30"/>
      <c r="AS920" s="30"/>
    </row>
    <row r="921" spans="5:45" x14ac:dyDescent="0.25">
      <c r="E921" s="21"/>
      <c r="H921" s="21"/>
      <c r="O921" s="30"/>
      <c r="P921" s="31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  <c r="AB921" s="30"/>
      <c r="AC921" s="30"/>
      <c r="AD921" s="30"/>
      <c r="AE921" s="30"/>
      <c r="AF921" s="30"/>
      <c r="AG921" s="30"/>
      <c r="AQ921" s="30"/>
      <c r="AS921" s="30"/>
    </row>
    <row r="922" spans="5:45" x14ac:dyDescent="0.25">
      <c r="E922" s="21"/>
      <c r="H922" s="21"/>
      <c r="O922" s="30"/>
      <c r="P922" s="31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  <c r="AB922" s="30"/>
      <c r="AC922" s="30"/>
      <c r="AD922" s="30"/>
      <c r="AE922" s="30"/>
      <c r="AF922" s="30"/>
      <c r="AG922" s="30"/>
      <c r="AQ922" s="30"/>
      <c r="AS922" s="30"/>
    </row>
    <row r="923" spans="5:45" x14ac:dyDescent="0.25">
      <c r="E923" s="21"/>
      <c r="H923" s="21"/>
      <c r="O923" s="30"/>
      <c r="P923" s="31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  <c r="AB923" s="30"/>
      <c r="AC923" s="30"/>
      <c r="AD923" s="30"/>
      <c r="AE923" s="30"/>
      <c r="AF923" s="30"/>
      <c r="AG923" s="30"/>
      <c r="AQ923" s="30"/>
      <c r="AS923" s="30"/>
    </row>
    <row r="924" spans="5:45" x14ac:dyDescent="0.25">
      <c r="E924" s="21"/>
      <c r="H924" s="21"/>
      <c r="O924" s="30"/>
      <c r="P924" s="31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  <c r="AB924" s="30"/>
      <c r="AC924" s="30"/>
      <c r="AD924" s="30"/>
      <c r="AE924" s="30"/>
      <c r="AF924" s="30"/>
      <c r="AG924" s="30"/>
      <c r="AQ924" s="30"/>
      <c r="AS924" s="30"/>
    </row>
    <row r="925" spans="5:45" x14ac:dyDescent="0.25">
      <c r="E925" s="21"/>
      <c r="H925" s="21"/>
      <c r="O925" s="30"/>
      <c r="P925" s="31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  <c r="AB925" s="30"/>
      <c r="AC925" s="30"/>
      <c r="AD925" s="30"/>
      <c r="AE925" s="30"/>
      <c r="AF925" s="30"/>
      <c r="AG925" s="30"/>
      <c r="AQ925" s="30"/>
      <c r="AS925" s="30"/>
    </row>
    <row r="926" spans="5:45" x14ac:dyDescent="0.25">
      <c r="E926" s="21"/>
      <c r="H926" s="21"/>
      <c r="O926" s="30"/>
      <c r="P926" s="31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  <c r="AB926" s="30"/>
      <c r="AC926" s="30"/>
      <c r="AD926" s="30"/>
      <c r="AE926" s="30"/>
      <c r="AF926" s="30"/>
      <c r="AG926" s="30"/>
      <c r="AQ926" s="30"/>
      <c r="AS926" s="30"/>
    </row>
    <row r="927" spans="5:45" x14ac:dyDescent="0.25">
      <c r="E927" s="21"/>
      <c r="H927" s="21"/>
      <c r="O927" s="30"/>
      <c r="P927" s="31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  <c r="AB927" s="30"/>
      <c r="AC927" s="30"/>
      <c r="AD927" s="30"/>
      <c r="AE927" s="30"/>
      <c r="AF927" s="30"/>
      <c r="AG927" s="30"/>
      <c r="AQ927" s="30"/>
      <c r="AS927" s="30"/>
    </row>
    <row r="928" spans="5:45" x14ac:dyDescent="0.25">
      <c r="E928" s="21"/>
      <c r="H928" s="21"/>
      <c r="O928" s="30"/>
      <c r="P928" s="31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  <c r="AB928" s="30"/>
      <c r="AC928" s="30"/>
      <c r="AD928" s="30"/>
      <c r="AE928" s="30"/>
      <c r="AF928" s="30"/>
      <c r="AG928" s="30"/>
      <c r="AQ928" s="30"/>
      <c r="AS928" s="30"/>
    </row>
    <row r="929" spans="5:45" x14ac:dyDescent="0.25">
      <c r="E929" s="21"/>
      <c r="H929" s="21"/>
      <c r="O929" s="30"/>
      <c r="P929" s="31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  <c r="AB929" s="30"/>
      <c r="AC929" s="30"/>
      <c r="AD929" s="30"/>
      <c r="AE929" s="30"/>
      <c r="AF929" s="30"/>
      <c r="AG929" s="30"/>
      <c r="AQ929" s="30"/>
      <c r="AS929" s="30"/>
    </row>
    <row r="930" spans="5:45" x14ac:dyDescent="0.25">
      <c r="E930" s="21"/>
      <c r="H930" s="21"/>
      <c r="O930" s="30"/>
      <c r="P930" s="31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  <c r="AB930" s="30"/>
      <c r="AC930" s="30"/>
      <c r="AD930" s="30"/>
      <c r="AE930" s="30"/>
      <c r="AF930" s="30"/>
      <c r="AG930" s="30"/>
      <c r="AQ930" s="30"/>
      <c r="AS930" s="30"/>
    </row>
    <row r="931" spans="5:45" x14ac:dyDescent="0.25">
      <c r="E931" s="21"/>
      <c r="H931" s="21"/>
      <c r="O931" s="30"/>
      <c r="P931" s="31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  <c r="AB931" s="30"/>
      <c r="AC931" s="30"/>
      <c r="AD931" s="30"/>
      <c r="AE931" s="30"/>
      <c r="AF931" s="30"/>
      <c r="AG931" s="30"/>
      <c r="AQ931" s="30"/>
      <c r="AS931" s="30"/>
    </row>
    <row r="932" spans="5:45" x14ac:dyDescent="0.25">
      <c r="E932" s="21"/>
      <c r="H932" s="21"/>
      <c r="O932" s="30"/>
      <c r="P932" s="31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  <c r="AB932" s="30"/>
      <c r="AC932" s="30"/>
      <c r="AD932" s="30"/>
      <c r="AE932" s="30"/>
      <c r="AF932" s="30"/>
      <c r="AG932" s="30"/>
      <c r="AQ932" s="30"/>
      <c r="AS932" s="30"/>
    </row>
    <row r="933" spans="5:45" x14ac:dyDescent="0.25">
      <c r="E933" s="21"/>
      <c r="H933" s="21"/>
      <c r="O933" s="30"/>
      <c r="P933" s="31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  <c r="AB933" s="30"/>
      <c r="AC933" s="30"/>
      <c r="AD933" s="30"/>
      <c r="AE933" s="30"/>
      <c r="AF933" s="30"/>
      <c r="AG933" s="30"/>
      <c r="AQ933" s="30"/>
      <c r="AS933" s="30"/>
    </row>
    <row r="934" spans="5:45" x14ac:dyDescent="0.25">
      <c r="E934" s="21"/>
      <c r="H934" s="21"/>
      <c r="O934" s="30"/>
      <c r="P934" s="31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  <c r="AB934" s="30"/>
      <c r="AC934" s="30"/>
      <c r="AD934" s="30"/>
      <c r="AE934" s="30"/>
      <c r="AF934" s="30"/>
      <c r="AG934" s="30"/>
      <c r="AQ934" s="30"/>
      <c r="AS934" s="30"/>
    </row>
    <row r="935" spans="5:45" x14ac:dyDescent="0.25">
      <c r="E935" s="21"/>
      <c r="H935" s="21"/>
      <c r="O935" s="30"/>
      <c r="P935" s="31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  <c r="AB935" s="30"/>
      <c r="AC935" s="30"/>
      <c r="AD935" s="30"/>
      <c r="AE935" s="30"/>
      <c r="AF935" s="30"/>
      <c r="AG935" s="30"/>
      <c r="AQ935" s="30"/>
      <c r="AS935" s="30"/>
    </row>
    <row r="936" spans="5:45" x14ac:dyDescent="0.25">
      <c r="E936" s="21"/>
      <c r="H936" s="21"/>
      <c r="O936" s="30"/>
      <c r="P936" s="31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  <c r="AB936" s="30"/>
      <c r="AC936" s="30"/>
      <c r="AD936" s="30"/>
      <c r="AE936" s="30"/>
      <c r="AF936" s="30"/>
      <c r="AG936" s="30"/>
      <c r="AQ936" s="30"/>
      <c r="AS936" s="30"/>
    </row>
    <row r="937" spans="5:45" x14ac:dyDescent="0.25">
      <c r="E937" s="21"/>
      <c r="H937" s="21"/>
      <c r="O937" s="30"/>
      <c r="P937" s="31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  <c r="AB937" s="30"/>
      <c r="AC937" s="30"/>
      <c r="AD937" s="30"/>
      <c r="AE937" s="30"/>
      <c r="AF937" s="30"/>
      <c r="AG937" s="30"/>
      <c r="AQ937" s="30"/>
      <c r="AS937" s="30"/>
    </row>
    <row r="938" spans="5:45" x14ac:dyDescent="0.25">
      <c r="E938" s="21"/>
      <c r="H938" s="21"/>
      <c r="O938" s="30"/>
      <c r="P938" s="31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  <c r="AB938" s="30"/>
      <c r="AC938" s="30"/>
      <c r="AD938" s="30"/>
      <c r="AE938" s="30"/>
      <c r="AF938" s="30"/>
      <c r="AG938" s="30"/>
      <c r="AQ938" s="30"/>
      <c r="AS938" s="30"/>
    </row>
    <row r="939" spans="5:45" x14ac:dyDescent="0.25">
      <c r="E939" s="21"/>
      <c r="H939" s="21"/>
      <c r="O939" s="30"/>
      <c r="P939" s="31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  <c r="AB939" s="30"/>
      <c r="AC939" s="30"/>
      <c r="AD939" s="30"/>
      <c r="AE939" s="30"/>
      <c r="AF939" s="30"/>
      <c r="AG939" s="30"/>
      <c r="AQ939" s="30"/>
      <c r="AS939" s="30"/>
    </row>
    <row r="940" spans="5:45" x14ac:dyDescent="0.25">
      <c r="E940" s="21"/>
      <c r="H940" s="21"/>
      <c r="O940" s="30"/>
      <c r="P940" s="31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  <c r="AB940" s="30"/>
      <c r="AC940" s="30"/>
      <c r="AD940" s="30"/>
      <c r="AE940" s="30"/>
      <c r="AF940" s="30"/>
      <c r="AG940" s="30"/>
      <c r="AQ940" s="30"/>
      <c r="AS940" s="30"/>
    </row>
    <row r="941" spans="5:45" x14ac:dyDescent="0.25">
      <c r="E941" s="21"/>
      <c r="H941" s="21"/>
      <c r="O941" s="30"/>
      <c r="P941" s="31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  <c r="AB941" s="30"/>
      <c r="AC941" s="30"/>
      <c r="AD941" s="30"/>
      <c r="AE941" s="30"/>
      <c r="AF941" s="30"/>
      <c r="AG941" s="30"/>
      <c r="AQ941" s="30"/>
      <c r="AS941" s="30"/>
    </row>
    <row r="942" spans="5:45" x14ac:dyDescent="0.25">
      <c r="E942" s="21"/>
      <c r="H942" s="21"/>
      <c r="O942" s="30"/>
      <c r="P942" s="31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  <c r="AB942" s="30"/>
      <c r="AC942" s="30"/>
      <c r="AD942" s="30"/>
      <c r="AE942" s="30"/>
      <c r="AF942" s="30"/>
      <c r="AG942" s="30"/>
      <c r="AQ942" s="30"/>
      <c r="AS942" s="30"/>
    </row>
    <row r="943" spans="5:45" x14ac:dyDescent="0.25">
      <c r="E943" s="21"/>
      <c r="H943" s="21"/>
      <c r="O943" s="30"/>
      <c r="P943" s="31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  <c r="AB943" s="30"/>
      <c r="AC943" s="30"/>
      <c r="AD943" s="30"/>
      <c r="AE943" s="30"/>
      <c r="AF943" s="30"/>
      <c r="AG943" s="30"/>
      <c r="AQ943" s="30"/>
      <c r="AS943" s="30"/>
    </row>
    <row r="944" spans="5:45" x14ac:dyDescent="0.25">
      <c r="E944" s="21"/>
      <c r="H944" s="21"/>
      <c r="O944" s="30"/>
      <c r="P944" s="31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  <c r="AB944" s="30"/>
      <c r="AC944" s="30"/>
      <c r="AD944" s="30"/>
      <c r="AE944" s="30"/>
      <c r="AF944" s="30"/>
      <c r="AG944" s="30"/>
      <c r="AQ944" s="30"/>
      <c r="AS944" s="30"/>
    </row>
    <row r="945" spans="5:45" x14ac:dyDescent="0.25">
      <c r="E945" s="21"/>
      <c r="H945" s="21"/>
      <c r="O945" s="30"/>
      <c r="P945" s="31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  <c r="AB945" s="30"/>
      <c r="AC945" s="30"/>
      <c r="AD945" s="30"/>
      <c r="AE945" s="30"/>
      <c r="AF945" s="30"/>
      <c r="AG945" s="30"/>
      <c r="AQ945" s="30"/>
      <c r="AS945" s="30"/>
    </row>
    <row r="946" spans="5:45" x14ac:dyDescent="0.25">
      <c r="E946" s="21"/>
      <c r="H946" s="21"/>
      <c r="O946" s="30"/>
      <c r="P946" s="31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  <c r="AB946" s="30"/>
      <c r="AC946" s="30"/>
      <c r="AD946" s="30"/>
      <c r="AE946" s="30"/>
      <c r="AF946" s="30"/>
      <c r="AG946" s="30"/>
      <c r="AQ946" s="30"/>
      <c r="AS946" s="30"/>
    </row>
    <row r="947" spans="5:45" x14ac:dyDescent="0.25">
      <c r="E947" s="21"/>
      <c r="H947" s="21"/>
      <c r="O947" s="30"/>
      <c r="P947" s="31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  <c r="AB947" s="30"/>
      <c r="AC947" s="30"/>
      <c r="AD947" s="30"/>
      <c r="AE947" s="30"/>
      <c r="AF947" s="30"/>
      <c r="AG947" s="30"/>
      <c r="AQ947" s="30"/>
      <c r="AS947" s="30"/>
    </row>
    <row r="948" spans="5:45" x14ac:dyDescent="0.25">
      <c r="E948" s="21"/>
      <c r="H948" s="21"/>
      <c r="O948" s="30"/>
      <c r="P948" s="31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  <c r="AB948" s="30"/>
      <c r="AC948" s="30"/>
      <c r="AD948" s="30"/>
      <c r="AE948" s="30"/>
      <c r="AF948" s="30"/>
      <c r="AG948" s="30"/>
      <c r="AQ948" s="30"/>
      <c r="AS948" s="30"/>
    </row>
    <row r="949" spans="5:45" x14ac:dyDescent="0.25">
      <c r="E949" s="21"/>
      <c r="H949" s="21"/>
      <c r="O949" s="30"/>
      <c r="P949" s="31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  <c r="AB949" s="30"/>
      <c r="AC949" s="30"/>
      <c r="AD949" s="30"/>
      <c r="AE949" s="30"/>
      <c r="AF949" s="30"/>
      <c r="AG949" s="30"/>
      <c r="AQ949" s="30"/>
      <c r="AS949" s="30"/>
    </row>
    <row r="950" spans="5:45" x14ac:dyDescent="0.25">
      <c r="E950" s="21"/>
      <c r="H950" s="21"/>
      <c r="O950" s="30"/>
      <c r="P950" s="31"/>
      <c r="Q950" s="30"/>
      <c r="R950" s="30"/>
      <c r="S950" s="30"/>
      <c r="T950" s="30"/>
      <c r="U950" s="30"/>
      <c r="V950" s="30"/>
      <c r="W950" s="30"/>
      <c r="X950" s="30"/>
      <c r="Y950" s="30"/>
      <c r="Z950" s="30"/>
      <c r="AA950" s="30"/>
      <c r="AB950" s="30"/>
      <c r="AC950" s="30"/>
      <c r="AD950" s="30"/>
      <c r="AE950" s="30"/>
      <c r="AF950" s="30"/>
      <c r="AG950" s="30"/>
      <c r="AQ950" s="30"/>
      <c r="AS950" s="30"/>
    </row>
    <row r="951" spans="5:45" x14ac:dyDescent="0.25">
      <c r="E951" s="21"/>
      <c r="H951" s="21"/>
      <c r="O951" s="30"/>
      <c r="P951" s="31"/>
      <c r="Q951" s="30"/>
      <c r="R951" s="30"/>
      <c r="S951" s="30"/>
      <c r="T951" s="30"/>
      <c r="U951" s="30"/>
      <c r="V951" s="30"/>
      <c r="W951" s="30"/>
      <c r="X951" s="30"/>
      <c r="Y951" s="30"/>
      <c r="Z951" s="30"/>
      <c r="AA951" s="30"/>
      <c r="AB951" s="30"/>
      <c r="AC951" s="30"/>
      <c r="AD951" s="30"/>
      <c r="AE951" s="30"/>
      <c r="AF951" s="30"/>
      <c r="AG951" s="30"/>
      <c r="AQ951" s="30"/>
      <c r="AS951" s="30"/>
    </row>
    <row r="952" spans="5:45" x14ac:dyDescent="0.25">
      <c r="E952" s="21"/>
      <c r="H952" s="21"/>
      <c r="O952" s="30"/>
      <c r="P952" s="31"/>
      <c r="Q952" s="30"/>
      <c r="R952" s="30"/>
      <c r="S952" s="30"/>
      <c r="T952" s="30"/>
      <c r="U952" s="30"/>
      <c r="V952" s="30"/>
      <c r="W952" s="30"/>
      <c r="X952" s="30"/>
      <c r="Y952" s="30"/>
      <c r="Z952" s="30"/>
      <c r="AA952" s="30"/>
      <c r="AB952" s="30"/>
      <c r="AC952" s="30"/>
      <c r="AD952" s="30"/>
      <c r="AE952" s="30"/>
      <c r="AF952" s="30"/>
      <c r="AG952" s="30"/>
      <c r="AQ952" s="30"/>
      <c r="AS952" s="30"/>
    </row>
    <row r="953" spans="5:45" x14ac:dyDescent="0.25">
      <c r="E953" s="21"/>
      <c r="H953" s="21"/>
      <c r="O953" s="30"/>
      <c r="P953" s="31"/>
      <c r="Q953" s="30"/>
      <c r="R953" s="30"/>
      <c r="S953" s="30"/>
      <c r="T953" s="30"/>
      <c r="U953" s="30"/>
      <c r="V953" s="30"/>
      <c r="W953" s="30"/>
      <c r="X953" s="30"/>
      <c r="Y953" s="30"/>
      <c r="Z953" s="30"/>
      <c r="AA953" s="30"/>
      <c r="AB953" s="30"/>
      <c r="AC953" s="30"/>
      <c r="AD953" s="30"/>
      <c r="AE953" s="30"/>
      <c r="AF953" s="30"/>
      <c r="AG953" s="30"/>
      <c r="AQ953" s="30"/>
      <c r="AS953" s="30"/>
    </row>
    <row r="954" spans="5:45" x14ac:dyDescent="0.25">
      <c r="E954" s="21"/>
      <c r="H954" s="21"/>
      <c r="O954" s="30"/>
      <c r="P954" s="31"/>
      <c r="Q954" s="30"/>
      <c r="R954" s="30"/>
      <c r="S954" s="30"/>
      <c r="T954" s="30"/>
      <c r="U954" s="30"/>
      <c r="V954" s="30"/>
      <c r="W954" s="30"/>
      <c r="X954" s="30"/>
      <c r="Y954" s="30"/>
      <c r="Z954" s="30"/>
      <c r="AA954" s="30"/>
      <c r="AB954" s="30"/>
      <c r="AC954" s="30"/>
      <c r="AD954" s="30"/>
      <c r="AE954" s="30"/>
      <c r="AF954" s="30"/>
      <c r="AG954" s="30"/>
      <c r="AQ954" s="30"/>
      <c r="AS954" s="30"/>
    </row>
    <row r="955" spans="5:45" x14ac:dyDescent="0.25">
      <c r="E955" s="21"/>
      <c r="H955" s="21"/>
      <c r="O955" s="30"/>
      <c r="P955" s="31"/>
      <c r="Q955" s="30"/>
      <c r="R955" s="30"/>
      <c r="S955" s="30"/>
      <c r="T955" s="30"/>
      <c r="U955" s="30"/>
      <c r="V955" s="30"/>
      <c r="W955" s="30"/>
      <c r="X955" s="30"/>
      <c r="Y955" s="30"/>
      <c r="Z955" s="30"/>
      <c r="AA955" s="30"/>
      <c r="AB955" s="30"/>
      <c r="AC955" s="30"/>
      <c r="AD955" s="30"/>
      <c r="AE955" s="30"/>
      <c r="AF955" s="30"/>
      <c r="AG955" s="30"/>
      <c r="AQ955" s="30"/>
      <c r="AS955" s="30"/>
    </row>
    <row r="956" spans="5:45" x14ac:dyDescent="0.25">
      <c r="E956" s="21"/>
      <c r="H956" s="21"/>
      <c r="O956" s="30"/>
      <c r="P956" s="31"/>
      <c r="Q956" s="30"/>
      <c r="R956" s="30"/>
      <c r="S956" s="30"/>
      <c r="T956" s="30"/>
      <c r="U956" s="30"/>
      <c r="V956" s="30"/>
      <c r="W956" s="30"/>
      <c r="X956" s="30"/>
      <c r="Y956" s="30"/>
      <c r="Z956" s="30"/>
      <c r="AA956" s="30"/>
      <c r="AB956" s="30"/>
      <c r="AC956" s="30"/>
      <c r="AD956" s="30"/>
      <c r="AE956" s="30"/>
      <c r="AF956" s="30"/>
      <c r="AG956" s="30"/>
      <c r="AQ956" s="30"/>
      <c r="AS956" s="30"/>
    </row>
    <row r="957" spans="5:45" x14ac:dyDescent="0.25">
      <c r="E957" s="21"/>
      <c r="H957" s="21"/>
      <c r="O957" s="30"/>
      <c r="P957" s="31"/>
      <c r="Q957" s="30"/>
      <c r="R957" s="30"/>
      <c r="S957" s="30"/>
      <c r="T957" s="30"/>
      <c r="U957" s="30"/>
      <c r="V957" s="30"/>
      <c r="W957" s="30"/>
      <c r="X957" s="30"/>
      <c r="Y957" s="30"/>
      <c r="Z957" s="30"/>
      <c r="AA957" s="30"/>
      <c r="AB957" s="30"/>
      <c r="AC957" s="30"/>
      <c r="AD957" s="30"/>
      <c r="AE957" s="30"/>
      <c r="AF957" s="30"/>
      <c r="AG957" s="30"/>
      <c r="AQ957" s="30"/>
      <c r="AS957" s="30"/>
    </row>
    <row r="958" spans="5:45" x14ac:dyDescent="0.25">
      <c r="E958" s="21"/>
      <c r="H958" s="21"/>
      <c r="O958" s="30"/>
      <c r="P958" s="31"/>
      <c r="Q958" s="30"/>
      <c r="R958" s="30"/>
      <c r="S958" s="30"/>
      <c r="T958" s="30"/>
      <c r="U958" s="30"/>
      <c r="V958" s="30"/>
      <c r="W958" s="30"/>
      <c r="X958" s="30"/>
      <c r="Y958" s="30"/>
      <c r="Z958" s="30"/>
      <c r="AA958" s="30"/>
      <c r="AB958" s="30"/>
      <c r="AC958" s="30"/>
      <c r="AD958" s="30"/>
      <c r="AE958" s="30"/>
      <c r="AF958" s="30"/>
      <c r="AG958" s="30"/>
      <c r="AQ958" s="30"/>
      <c r="AS958" s="30"/>
    </row>
    <row r="959" spans="5:45" x14ac:dyDescent="0.25">
      <c r="E959" s="21"/>
      <c r="H959" s="21"/>
      <c r="O959" s="30"/>
      <c r="P959" s="31"/>
      <c r="Q959" s="30"/>
      <c r="R959" s="30"/>
      <c r="S959" s="30"/>
      <c r="T959" s="30"/>
      <c r="U959" s="30"/>
      <c r="V959" s="30"/>
      <c r="W959" s="30"/>
      <c r="X959" s="30"/>
      <c r="Y959" s="30"/>
      <c r="Z959" s="30"/>
      <c r="AA959" s="30"/>
      <c r="AB959" s="30"/>
      <c r="AC959" s="30"/>
      <c r="AD959" s="30"/>
      <c r="AE959" s="30"/>
      <c r="AF959" s="30"/>
      <c r="AG959" s="30"/>
      <c r="AQ959" s="30"/>
      <c r="AS959" s="30"/>
    </row>
    <row r="960" spans="5:45" x14ac:dyDescent="0.25">
      <c r="E960" s="21"/>
      <c r="H960" s="21"/>
      <c r="O960" s="30"/>
      <c r="P960" s="31"/>
      <c r="Q960" s="30"/>
      <c r="R960" s="30"/>
      <c r="S960" s="30"/>
      <c r="T960" s="30"/>
      <c r="U960" s="30"/>
      <c r="V960" s="30"/>
      <c r="W960" s="30"/>
      <c r="X960" s="30"/>
      <c r="Y960" s="30"/>
      <c r="Z960" s="30"/>
      <c r="AA960" s="30"/>
      <c r="AB960" s="30"/>
      <c r="AC960" s="30"/>
      <c r="AD960" s="30"/>
      <c r="AE960" s="30"/>
      <c r="AF960" s="30"/>
      <c r="AG960" s="30"/>
      <c r="AQ960" s="30"/>
      <c r="AS960" s="30"/>
    </row>
    <row r="961" spans="5:45" x14ac:dyDescent="0.25">
      <c r="E961" s="21"/>
      <c r="H961" s="21"/>
      <c r="O961" s="30"/>
      <c r="P961" s="31"/>
      <c r="Q961" s="30"/>
      <c r="R961" s="30"/>
      <c r="S961" s="30"/>
      <c r="T961" s="30"/>
      <c r="U961" s="30"/>
      <c r="V961" s="30"/>
      <c r="W961" s="30"/>
      <c r="X961" s="30"/>
      <c r="Y961" s="30"/>
      <c r="Z961" s="30"/>
      <c r="AA961" s="30"/>
      <c r="AB961" s="30"/>
      <c r="AC961" s="30"/>
      <c r="AD961" s="30"/>
      <c r="AE961" s="30"/>
      <c r="AF961" s="30"/>
      <c r="AG961" s="30"/>
      <c r="AQ961" s="30"/>
      <c r="AS961" s="30"/>
    </row>
    <row r="962" spans="5:45" x14ac:dyDescent="0.25">
      <c r="E962" s="21"/>
      <c r="H962" s="21"/>
      <c r="O962" s="30"/>
      <c r="P962" s="31"/>
      <c r="Q962" s="30"/>
      <c r="R962" s="30"/>
      <c r="S962" s="30"/>
      <c r="T962" s="30"/>
      <c r="U962" s="30"/>
      <c r="V962" s="30"/>
      <c r="W962" s="30"/>
      <c r="X962" s="30"/>
      <c r="Y962" s="30"/>
      <c r="Z962" s="30"/>
      <c r="AA962" s="30"/>
      <c r="AB962" s="30"/>
      <c r="AC962" s="30"/>
      <c r="AD962" s="30"/>
      <c r="AE962" s="30"/>
      <c r="AF962" s="30"/>
      <c r="AG962" s="30"/>
      <c r="AQ962" s="30"/>
      <c r="AS962" s="30"/>
    </row>
    <row r="963" spans="5:45" x14ac:dyDescent="0.25">
      <c r="E963" s="21"/>
      <c r="H963" s="21"/>
      <c r="O963" s="30"/>
      <c r="P963" s="31"/>
      <c r="Q963" s="30"/>
      <c r="R963" s="30"/>
      <c r="S963" s="30"/>
      <c r="T963" s="30"/>
      <c r="U963" s="30"/>
      <c r="V963" s="30"/>
      <c r="W963" s="30"/>
      <c r="X963" s="30"/>
      <c r="Y963" s="30"/>
      <c r="Z963" s="30"/>
      <c r="AA963" s="30"/>
      <c r="AB963" s="30"/>
      <c r="AC963" s="30"/>
      <c r="AD963" s="30"/>
      <c r="AE963" s="30"/>
      <c r="AF963" s="30"/>
      <c r="AG963" s="30"/>
      <c r="AQ963" s="30"/>
      <c r="AS963" s="30"/>
    </row>
    <row r="964" spans="5:45" x14ac:dyDescent="0.25">
      <c r="E964" s="21"/>
      <c r="H964" s="21"/>
      <c r="O964" s="30"/>
      <c r="P964" s="31"/>
      <c r="Q964" s="30"/>
      <c r="R964" s="30"/>
      <c r="S964" s="30"/>
      <c r="T964" s="30"/>
      <c r="U964" s="30"/>
      <c r="V964" s="30"/>
      <c r="W964" s="30"/>
      <c r="X964" s="30"/>
      <c r="Y964" s="30"/>
      <c r="Z964" s="30"/>
      <c r="AA964" s="30"/>
      <c r="AB964" s="30"/>
      <c r="AC964" s="30"/>
      <c r="AD964" s="30"/>
      <c r="AE964" s="30"/>
      <c r="AF964" s="30"/>
      <c r="AG964" s="30"/>
      <c r="AQ964" s="30"/>
      <c r="AS964" s="30"/>
    </row>
    <row r="965" spans="5:45" x14ac:dyDescent="0.25">
      <c r="E965" s="21"/>
      <c r="H965" s="21"/>
      <c r="O965" s="30"/>
      <c r="P965" s="31"/>
      <c r="Q965" s="30"/>
      <c r="R965" s="30"/>
      <c r="S965" s="30"/>
      <c r="T965" s="30"/>
      <c r="U965" s="30"/>
      <c r="V965" s="30"/>
      <c r="W965" s="30"/>
      <c r="X965" s="30"/>
      <c r="Y965" s="30"/>
      <c r="Z965" s="30"/>
      <c r="AA965" s="30"/>
      <c r="AB965" s="30"/>
      <c r="AC965" s="30"/>
      <c r="AD965" s="30"/>
      <c r="AE965" s="30"/>
      <c r="AF965" s="30"/>
      <c r="AG965" s="30"/>
      <c r="AQ965" s="30"/>
      <c r="AS965" s="30"/>
    </row>
    <row r="966" spans="5:45" x14ac:dyDescent="0.25">
      <c r="E966" s="21"/>
      <c r="H966" s="21"/>
      <c r="O966" s="30"/>
      <c r="P966" s="31"/>
      <c r="Q966" s="30"/>
      <c r="R966" s="30"/>
      <c r="S966" s="30"/>
      <c r="T966" s="30"/>
      <c r="U966" s="30"/>
      <c r="V966" s="30"/>
      <c r="W966" s="30"/>
      <c r="X966" s="30"/>
      <c r="Y966" s="30"/>
      <c r="Z966" s="30"/>
      <c r="AA966" s="30"/>
      <c r="AB966" s="30"/>
      <c r="AC966" s="30"/>
      <c r="AD966" s="30"/>
      <c r="AE966" s="30"/>
      <c r="AF966" s="30"/>
      <c r="AG966" s="30"/>
      <c r="AQ966" s="30"/>
      <c r="AS966" s="30"/>
    </row>
    <row r="967" spans="5:45" x14ac:dyDescent="0.25">
      <c r="E967" s="21"/>
      <c r="H967" s="21"/>
      <c r="O967" s="30"/>
      <c r="P967" s="31"/>
      <c r="Q967" s="30"/>
      <c r="R967" s="30"/>
      <c r="S967" s="30"/>
      <c r="T967" s="30"/>
      <c r="U967" s="30"/>
      <c r="V967" s="30"/>
      <c r="W967" s="30"/>
      <c r="X967" s="30"/>
      <c r="Y967" s="30"/>
      <c r="Z967" s="30"/>
      <c r="AA967" s="30"/>
      <c r="AB967" s="30"/>
      <c r="AC967" s="30"/>
      <c r="AD967" s="30"/>
      <c r="AE967" s="30"/>
      <c r="AF967" s="30"/>
      <c r="AG967" s="30"/>
      <c r="AQ967" s="30"/>
      <c r="AS967" s="30"/>
    </row>
    <row r="968" spans="5:45" x14ac:dyDescent="0.25">
      <c r="E968" s="21"/>
      <c r="H968" s="21"/>
      <c r="O968" s="30"/>
      <c r="P968" s="31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  <c r="AB968" s="30"/>
      <c r="AC968" s="30"/>
      <c r="AD968" s="30"/>
      <c r="AE968" s="30"/>
      <c r="AF968" s="30"/>
      <c r="AG968" s="30"/>
      <c r="AQ968" s="30"/>
      <c r="AS968" s="30"/>
    </row>
    <row r="969" spans="5:45" x14ac:dyDescent="0.25">
      <c r="E969" s="21"/>
      <c r="H969" s="21"/>
      <c r="O969" s="30"/>
      <c r="P969" s="31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  <c r="AB969" s="30"/>
      <c r="AC969" s="30"/>
      <c r="AD969" s="30"/>
      <c r="AE969" s="30"/>
      <c r="AF969" s="30"/>
      <c r="AG969" s="30"/>
      <c r="AQ969" s="30"/>
      <c r="AS969" s="30"/>
    </row>
    <row r="970" spans="5:45" x14ac:dyDescent="0.25">
      <c r="E970" s="21"/>
      <c r="H970" s="21"/>
      <c r="O970" s="30"/>
      <c r="P970" s="31"/>
      <c r="Q970" s="30"/>
      <c r="R970" s="30"/>
      <c r="S970" s="30"/>
      <c r="T970" s="30"/>
      <c r="U970" s="30"/>
      <c r="V970" s="30"/>
      <c r="W970" s="30"/>
      <c r="X970" s="30"/>
      <c r="Y970" s="30"/>
      <c r="Z970" s="30"/>
      <c r="AA970" s="30"/>
      <c r="AB970" s="30"/>
      <c r="AC970" s="30"/>
      <c r="AD970" s="30"/>
      <c r="AE970" s="30"/>
      <c r="AF970" s="30"/>
      <c r="AG970" s="30"/>
      <c r="AQ970" s="30"/>
      <c r="AS970" s="30"/>
    </row>
    <row r="971" spans="5:45" x14ac:dyDescent="0.25">
      <c r="E971" s="21"/>
      <c r="H971" s="21"/>
      <c r="O971" s="30"/>
      <c r="P971" s="31"/>
      <c r="Q971" s="30"/>
      <c r="R971" s="30"/>
      <c r="S971" s="30"/>
      <c r="T971" s="30"/>
      <c r="U971" s="30"/>
      <c r="V971" s="30"/>
      <c r="W971" s="30"/>
      <c r="X971" s="30"/>
      <c r="Y971" s="30"/>
      <c r="Z971" s="30"/>
      <c r="AA971" s="30"/>
      <c r="AB971" s="30"/>
      <c r="AC971" s="30"/>
      <c r="AD971" s="30"/>
      <c r="AE971" s="30"/>
      <c r="AF971" s="30"/>
      <c r="AG971" s="30"/>
      <c r="AQ971" s="30"/>
      <c r="AS971" s="30"/>
    </row>
    <row r="972" spans="5:45" x14ac:dyDescent="0.25">
      <c r="E972" s="21"/>
      <c r="H972" s="21"/>
      <c r="O972" s="30"/>
      <c r="P972" s="31"/>
      <c r="Q972" s="30"/>
      <c r="R972" s="30"/>
      <c r="S972" s="30"/>
      <c r="T972" s="30"/>
      <c r="U972" s="30"/>
      <c r="V972" s="30"/>
      <c r="W972" s="30"/>
      <c r="X972" s="30"/>
      <c r="Y972" s="30"/>
      <c r="Z972" s="30"/>
      <c r="AA972" s="30"/>
      <c r="AB972" s="30"/>
      <c r="AC972" s="30"/>
      <c r="AD972" s="30"/>
      <c r="AE972" s="30"/>
      <c r="AF972" s="30"/>
      <c r="AG972" s="30"/>
      <c r="AQ972" s="30"/>
      <c r="AS972" s="30"/>
    </row>
    <row r="973" spans="5:45" x14ac:dyDescent="0.25">
      <c r="E973" s="21"/>
      <c r="H973" s="21"/>
      <c r="O973" s="30"/>
      <c r="P973" s="31"/>
      <c r="Q973" s="30"/>
      <c r="R973" s="30"/>
      <c r="S973" s="30"/>
      <c r="T973" s="30"/>
      <c r="U973" s="30"/>
      <c r="V973" s="30"/>
      <c r="W973" s="30"/>
      <c r="X973" s="30"/>
      <c r="Y973" s="30"/>
      <c r="Z973" s="30"/>
      <c r="AA973" s="30"/>
      <c r="AB973" s="30"/>
      <c r="AC973" s="30"/>
      <c r="AD973" s="30"/>
      <c r="AE973" s="30"/>
      <c r="AF973" s="30"/>
      <c r="AG973" s="30"/>
      <c r="AQ973" s="30"/>
      <c r="AS973" s="30"/>
    </row>
    <row r="974" spans="5:45" x14ac:dyDescent="0.25">
      <c r="E974" s="21"/>
      <c r="H974" s="21"/>
      <c r="O974" s="30"/>
      <c r="P974" s="31"/>
      <c r="Q974" s="30"/>
      <c r="R974" s="30"/>
      <c r="S974" s="30"/>
      <c r="T974" s="30"/>
      <c r="U974" s="30"/>
      <c r="V974" s="30"/>
      <c r="W974" s="30"/>
      <c r="X974" s="30"/>
      <c r="Y974" s="30"/>
      <c r="Z974" s="30"/>
      <c r="AA974" s="30"/>
      <c r="AB974" s="30"/>
      <c r="AC974" s="30"/>
      <c r="AD974" s="30"/>
      <c r="AE974" s="30"/>
      <c r="AF974" s="30"/>
      <c r="AG974" s="30"/>
      <c r="AQ974" s="30"/>
      <c r="AS974" s="30"/>
    </row>
    <row r="975" spans="5:45" x14ac:dyDescent="0.25">
      <c r="E975" s="21"/>
      <c r="H975" s="21"/>
      <c r="O975" s="30"/>
      <c r="P975" s="31"/>
      <c r="Q975" s="30"/>
      <c r="R975" s="30"/>
      <c r="S975" s="30"/>
      <c r="T975" s="30"/>
      <c r="U975" s="30"/>
      <c r="V975" s="30"/>
      <c r="W975" s="30"/>
      <c r="X975" s="30"/>
      <c r="Y975" s="30"/>
      <c r="Z975" s="30"/>
      <c r="AA975" s="30"/>
      <c r="AB975" s="30"/>
      <c r="AC975" s="30"/>
      <c r="AD975" s="30"/>
      <c r="AE975" s="30"/>
      <c r="AF975" s="30"/>
      <c r="AG975" s="30"/>
      <c r="AQ975" s="30"/>
      <c r="AS975" s="30"/>
    </row>
    <row r="976" spans="5:45" x14ac:dyDescent="0.25">
      <c r="E976" s="21"/>
      <c r="H976" s="21"/>
      <c r="O976" s="30"/>
      <c r="P976" s="31"/>
      <c r="Q976" s="30"/>
      <c r="R976" s="30"/>
      <c r="S976" s="30"/>
      <c r="T976" s="30"/>
      <c r="U976" s="30"/>
      <c r="V976" s="30"/>
      <c r="W976" s="30"/>
      <c r="X976" s="30"/>
      <c r="Y976" s="30"/>
      <c r="Z976" s="30"/>
      <c r="AA976" s="30"/>
      <c r="AB976" s="30"/>
      <c r="AC976" s="30"/>
      <c r="AD976" s="30"/>
      <c r="AE976" s="30"/>
      <c r="AF976" s="30"/>
      <c r="AG976" s="30"/>
      <c r="AQ976" s="30"/>
      <c r="AS976" s="30"/>
    </row>
    <row r="977" spans="5:45" x14ac:dyDescent="0.25">
      <c r="E977" s="21"/>
      <c r="H977" s="21"/>
      <c r="O977" s="30"/>
      <c r="P977" s="31"/>
      <c r="Q977" s="30"/>
      <c r="R977" s="30"/>
      <c r="S977" s="30"/>
      <c r="T977" s="30"/>
      <c r="U977" s="30"/>
      <c r="V977" s="30"/>
      <c r="W977" s="30"/>
      <c r="X977" s="30"/>
      <c r="Y977" s="30"/>
      <c r="Z977" s="30"/>
      <c r="AA977" s="30"/>
      <c r="AB977" s="30"/>
      <c r="AC977" s="30"/>
      <c r="AD977" s="30"/>
      <c r="AE977" s="30"/>
      <c r="AF977" s="30"/>
      <c r="AG977" s="30"/>
      <c r="AQ977" s="30"/>
      <c r="AS977" s="30"/>
    </row>
    <row r="978" spans="5:45" x14ac:dyDescent="0.25">
      <c r="E978" s="21"/>
      <c r="H978" s="21"/>
      <c r="O978" s="30"/>
      <c r="P978" s="31"/>
      <c r="Q978" s="30"/>
      <c r="R978" s="30"/>
      <c r="S978" s="30"/>
      <c r="T978" s="30"/>
      <c r="U978" s="30"/>
      <c r="V978" s="30"/>
      <c r="W978" s="30"/>
      <c r="X978" s="30"/>
      <c r="Y978" s="30"/>
      <c r="Z978" s="30"/>
      <c r="AA978" s="30"/>
      <c r="AB978" s="30"/>
      <c r="AC978" s="30"/>
      <c r="AD978" s="30"/>
      <c r="AE978" s="30"/>
      <c r="AF978" s="30"/>
      <c r="AG978" s="30"/>
      <c r="AQ978" s="30"/>
      <c r="AS978" s="30"/>
    </row>
    <row r="979" spans="5:45" x14ac:dyDescent="0.25">
      <c r="E979" s="21"/>
      <c r="H979" s="21"/>
      <c r="O979" s="30"/>
      <c r="P979" s="31"/>
      <c r="Q979" s="30"/>
      <c r="R979" s="30"/>
      <c r="S979" s="30"/>
      <c r="T979" s="30"/>
      <c r="U979" s="30"/>
      <c r="V979" s="30"/>
      <c r="W979" s="30"/>
      <c r="X979" s="30"/>
      <c r="Y979" s="30"/>
      <c r="Z979" s="30"/>
      <c r="AA979" s="30"/>
      <c r="AB979" s="30"/>
      <c r="AC979" s="30"/>
      <c r="AD979" s="30"/>
      <c r="AE979" s="30"/>
      <c r="AF979" s="30"/>
      <c r="AG979" s="30"/>
      <c r="AQ979" s="30"/>
      <c r="AS979" s="30"/>
    </row>
    <row r="980" spans="5:45" x14ac:dyDescent="0.25">
      <c r="E980" s="21"/>
      <c r="H980" s="21"/>
      <c r="O980" s="30"/>
      <c r="P980" s="31"/>
      <c r="Q980" s="30"/>
      <c r="R980" s="30"/>
      <c r="S980" s="30"/>
      <c r="T980" s="30"/>
      <c r="U980" s="30"/>
      <c r="V980" s="30"/>
      <c r="W980" s="30"/>
      <c r="X980" s="30"/>
      <c r="Y980" s="30"/>
      <c r="Z980" s="30"/>
      <c r="AA980" s="30"/>
      <c r="AB980" s="30"/>
      <c r="AC980" s="30"/>
      <c r="AD980" s="30"/>
      <c r="AE980" s="30"/>
      <c r="AF980" s="30"/>
      <c r="AG980" s="30"/>
      <c r="AQ980" s="30"/>
      <c r="AS980" s="30"/>
    </row>
    <row r="981" spans="5:45" x14ac:dyDescent="0.25">
      <c r="E981" s="21"/>
      <c r="H981" s="21"/>
      <c r="O981" s="30"/>
      <c r="P981" s="31"/>
      <c r="Q981" s="30"/>
      <c r="R981" s="30"/>
      <c r="S981" s="30"/>
      <c r="T981" s="30"/>
      <c r="U981" s="30"/>
      <c r="V981" s="30"/>
      <c r="W981" s="30"/>
      <c r="X981" s="30"/>
      <c r="Y981" s="30"/>
      <c r="Z981" s="30"/>
      <c r="AA981" s="30"/>
      <c r="AB981" s="30"/>
      <c r="AC981" s="30"/>
      <c r="AD981" s="30"/>
      <c r="AE981" s="30"/>
      <c r="AF981" s="30"/>
      <c r="AG981" s="30"/>
      <c r="AQ981" s="30"/>
      <c r="AS981" s="30"/>
    </row>
    <row r="982" spans="5:45" x14ac:dyDescent="0.25">
      <c r="E982" s="21"/>
      <c r="H982" s="21"/>
      <c r="O982" s="30"/>
      <c r="P982" s="31"/>
      <c r="Q982" s="30"/>
      <c r="R982" s="30"/>
      <c r="S982" s="30"/>
      <c r="T982" s="30"/>
      <c r="U982" s="30"/>
      <c r="V982" s="30"/>
      <c r="W982" s="30"/>
      <c r="X982" s="30"/>
      <c r="Y982" s="30"/>
      <c r="Z982" s="30"/>
      <c r="AA982" s="30"/>
      <c r="AB982" s="30"/>
      <c r="AC982" s="30"/>
      <c r="AD982" s="30"/>
      <c r="AE982" s="30"/>
      <c r="AF982" s="30"/>
      <c r="AG982" s="30"/>
      <c r="AQ982" s="30"/>
      <c r="AS982" s="30"/>
    </row>
    <row r="983" spans="5:45" x14ac:dyDescent="0.25">
      <c r="E983" s="21"/>
      <c r="H983" s="21"/>
      <c r="O983" s="30"/>
      <c r="P983" s="31"/>
      <c r="Q983" s="30"/>
      <c r="R983" s="30"/>
      <c r="S983" s="30"/>
      <c r="T983" s="30"/>
      <c r="U983" s="30"/>
      <c r="V983" s="30"/>
      <c r="W983" s="30"/>
      <c r="X983" s="30"/>
      <c r="Y983" s="30"/>
      <c r="Z983" s="30"/>
      <c r="AA983" s="30"/>
      <c r="AB983" s="30"/>
      <c r="AC983" s="30"/>
      <c r="AD983" s="30"/>
      <c r="AE983" s="30"/>
      <c r="AF983" s="30"/>
      <c r="AG983" s="30"/>
      <c r="AQ983" s="30"/>
      <c r="AS983" s="30"/>
    </row>
    <row r="984" spans="5:45" x14ac:dyDescent="0.25">
      <c r="E984" s="21"/>
      <c r="H984" s="21"/>
      <c r="O984" s="30"/>
      <c r="P984" s="31"/>
      <c r="Q984" s="30"/>
      <c r="R984" s="30"/>
      <c r="S984" s="30"/>
      <c r="T984" s="30"/>
      <c r="U984" s="30"/>
      <c r="V984" s="30"/>
      <c r="W984" s="30"/>
      <c r="X984" s="30"/>
      <c r="Y984" s="30"/>
      <c r="Z984" s="30"/>
      <c r="AA984" s="30"/>
      <c r="AB984" s="30"/>
      <c r="AC984" s="30"/>
      <c r="AD984" s="30"/>
      <c r="AE984" s="30"/>
      <c r="AF984" s="30"/>
      <c r="AG984" s="30"/>
      <c r="AQ984" s="30"/>
      <c r="AS984" s="30"/>
    </row>
    <row r="985" spans="5:45" x14ac:dyDescent="0.25">
      <c r="E985" s="21"/>
      <c r="H985" s="21"/>
      <c r="O985" s="30"/>
      <c r="P985" s="31"/>
      <c r="Q985" s="30"/>
      <c r="R985" s="30"/>
      <c r="S985" s="30"/>
      <c r="T985" s="30"/>
      <c r="U985" s="30"/>
      <c r="V985" s="30"/>
      <c r="W985" s="30"/>
      <c r="X985" s="30"/>
      <c r="Y985" s="30"/>
      <c r="Z985" s="30"/>
      <c r="AA985" s="30"/>
      <c r="AB985" s="30"/>
      <c r="AC985" s="30"/>
      <c r="AD985" s="30"/>
      <c r="AE985" s="30"/>
      <c r="AF985" s="30"/>
      <c r="AG985" s="30"/>
      <c r="AQ985" s="30"/>
      <c r="AS985" s="30"/>
    </row>
    <row r="986" spans="5:45" x14ac:dyDescent="0.25">
      <c r="E986" s="21"/>
      <c r="H986" s="21"/>
      <c r="O986" s="30"/>
      <c r="P986" s="31"/>
      <c r="Q986" s="30"/>
      <c r="R986" s="30"/>
      <c r="S986" s="30"/>
      <c r="T986" s="30"/>
      <c r="U986" s="30"/>
      <c r="V986" s="30"/>
      <c r="W986" s="30"/>
      <c r="X986" s="30"/>
      <c r="Y986" s="30"/>
      <c r="Z986" s="30"/>
      <c r="AA986" s="30"/>
      <c r="AB986" s="30"/>
      <c r="AC986" s="30"/>
      <c r="AD986" s="30"/>
      <c r="AE986" s="30"/>
      <c r="AF986" s="30"/>
      <c r="AG986" s="30"/>
      <c r="AQ986" s="30"/>
      <c r="AS986" s="30"/>
    </row>
    <row r="987" spans="5:45" x14ac:dyDescent="0.25">
      <c r="E987" s="21"/>
      <c r="H987" s="21"/>
      <c r="O987" s="30"/>
      <c r="P987" s="31"/>
      <c r="Q987" s="30"/>
      <c r="R987" s="30"/>
      <c r="S987" s="30"/>
      <c r="T987" s="30"/>
      <c r="U987" s="30"/>
      <c r="V987" s="30"/>
      <c r="W987" s="30"/>
      <c r="X987" s="30"/>
      <c r="Y987" s="30"/>
      <c r="Z987" s="30"/>
      <c r="AA987" s="30"/>
      <c r="AB987" s="30"/>
      <c r="AC987" s="30"/>
      <c r="AD987" s="30"/>
      <c r="AE987" s="30"/>
      <c r="AF987" s="30"/>
      <c r="AG987" s="30"/>
      <c r="AQ987" s="30"/>
      <c r="AS987" s="30"/>
    </row>
    <row r="988" spans="5:45" x14ac:dyDescent="0.25">
      <c r="E988" s="21"/>
      <c r="H988" s="21"/>
      <c r="O988" s="30"/>
      <c r="P988" s="31"/>
      <c r="Q988" s="30"/>
      <c r="R988" s="30"/>
      <c r="S988" s="30"/>
      <c r="T988" s="30"/>
      <c r="U988" s="30"/>
      <c r="V988" s="30"/>
      <c r="W988" s="30"/>
      <c r="X988" s="30"/>
      <c r="Y988" s="30"/>
      <c r="Z988" s="30"/>
      <c r="AA988" s="30"/>
      <c r="AB988" s="30"/>
      <c r="AC988" s="30"/>
      <c r="AD988" s="30"/>
      <c r="AE988" s="30"/>
      <c r="AF988" s="30"/>
      <c r="AG988" s="30"/>
      <c r="AQ988" s="30"/>
      <c r="AS988" s="30"/>
    </row>
    <row r="989" spans="5:45" x14ac:dyDescent="0.25">
      <c r="E989" s="21"/>
      <c r="H989" s="21"/>
      <c r="O989" s="30"/>
      <c r="P989" s="31"/>
      <c r="Q989" s="30"/>
      <c r="R989" s="30"/>
      <c r="S989" s="30"/>
      <c r="T989" s="30"/>
      <c r="U989" s="30"/>
      <c r="V989" s="30"/>
      <c r="W989" s="30"/>
      <c r="X989" s="30"/>
      <c r="Y989" s="30"/>
      <c r="Z989" s="30"/>
      <c r="AA989" s="30"/>
      <c r="AB989" s="30"/>
      <c r="AC989" s="30"/>
      <c r="AD989" s="30"/>
      <c r="AE989" s="30"/>
      <c r="AF989" s="30"/>
      <c r="AG989" s="30"/>
      <c r="AQ989" s="30"/>
      <c r="AS989" s="30"/>
    </row>
    <row r="990" spans="5:45" x14ac:dyDescent="0.25">
      <c r="E990" s="21"/>
      <c r="H990" s="21"/>
      <c r="O990" s="30"/>
      <c r="P990" s="31"/>
      <c r="Q990" s="30"/>
      <c r="R990" s="30"/>
      <c r="S990" s="30"/>
      <c r="T990" s="30"/>
      <c r="U990" s="30"/>
      <c r="V990" s="30"/>
      <c r="W990" s="30"/>
      <c r="X990" s="30"/>
      <c r="Y990" s="30"/>
      <c r="Z990" s="30"/>
      <c r="AA990" s="30"/>
      <c r="AB990" s="30"/>
      <c r="AC990" s="30"/>
      <c r="AD990" s="30"/>
      <c r="AE990" s="30"/>
      <c r="AF990" s="30"/>
      <c r="AG990" s="30"/>
      <c r="AQ990" s="30"/>
      <c r="AS990" s="30"/>
    </row>
    <row r="991" spans="5:45" x14ac:dyDescent="0.25">
      <c r="E991" s="21"/>
      <c r="H991" s="21"/>
      <c r="O991" s="30"/>
      <c r="P991" s="31"/>
      <c r="Q991" s="30"/>
      <c r="R991" s="30"/>
      <c r="S991" s="30"/>
      <c r="T991" s="30"/>
      <c r="U991" s="30"/>
      <c r="V991" s="30"/>
      <c r="W991" s="30"/>
      <c r="X991" s="30"/>
      <c r="Y991" s="30"/>
      <c r="Z991" s="30"/>
      <c r="AA991" s="30"/>
      <c r="AB991" s="30"/>
      <c r="AC991" s="30"/>
      <c r="AD991" s="30"/>
      <c r="AE991" s="30"/>
      <c r="AF991" s="30"/>
      <c r="AG991" s="30"/>
      <c r="AQ991" s="30"/>
      <c r="AS991" s="30"/>
    </row>
    <row r="992" spans="5:45" x14ac:dyDescent="0.25">
      <c r="E992" s="21"/>
      <c r="H992" s="21"/>
      <c r="O992" s="30"/>
      <c r="P992" s="31"/>
      <c r="Q992" s="30"/>
      <c r="R992" s="30"/>
      <c r="S992" s="30"/>
      <c r="T992" s="30"/>
      <c r="U992" s="30"/>
      <c r="V992" s="30"/>
      <c r="W992" s="30"/>
      <c r="X992" s="30"/>
      <c r="Y992" s="30"/>
      <c r="Z992" s="30"/>
      <c r="AA992" s="30"/>
      <c r="AB992" s="30"/>
      <c r="AC992" s="30"/>
      <c r="AD992" s="30"/>
      <c r="AE992" s="30"/>
      <c r="AF992" s="30"/>
      <c r="AG992" s="30"/>
      <c r="AQ992" s="30"/>
      <c r="AS992" s="30"/>
    </row>
    <row r="993" spans="5:45" x14ac:dyDescent="0.25">
      <c r="E993" s="21"/>
      <c r="H993" s="21"/>
      <c r="O993" s="30"/>
      <c r="P993" s="31"/>
      <c r="Q993" s="30"/>
      <c r="R993" s="30"/>
      <c r="S993" s="30"/>
      <c r="T993" s="30"/>
      <c r="U993" s="30"/>
      <c r="V993" s="30"/>
      <c r="W993" s="30"/>
      <c r="X993" s="30"/>
      <c r="Y993" s="30"/>
      <c r="Z993" s="30"/>
      <c r="AA993" s="30"/>
      <c r="AB993" s="30"/>
      <c r="AC993" s="30"/>
      <c r="AD993" s="30"/>
      <c r="AE993" s="30"/>
      <c r="AF993" s="30"/>
      <c r="AG993" s="30"/>
      <c r="AQ993" s="30"/>
      <c r="AS993" s="30"/>
    </row>
    <row r="994" spans="5:45" x14ac:dyDescent="0.25">
      <c r="E994" s="21"/>
      <c r="H994" s="21"/>
      <c r="O994" s="30"/>
      <c r="P994" s="31"/>
      <c r="Q994" s="30"/>
      <c r="R994" s="30"/>
      <c r="S994" s="30"/>
      <c r="T994" s="30"/>
      <c r="U994" s="30"/>
      <c r="V994" s="30"/>
      <c r="W994" s="30"/>
      <c r="X994" s="30"/>
      <c r="Y994" s="30"/>
      <c r="Z994" s="30"/>
      <c r="AA994" s="30"/>
      <c r="AB994" s="30"/>
      <c r="AC994" s="30"/>
      <c r="AD994" s="30"/>
      <c r="AE994" s="30"/>
      <c r="AF994" s="30"/>
      <c r="AG994" s="30"/>
      <c r="AQ994" s="30"/>
      <c r="AS994" s="30"/>
    </row>
    <row r="995" spans="5:45" x14ac:dyDescent="0.25">
      <c r="E995" s="21"/>
      <c r="H995" s="21"/>
      <c r="O995" s="30"/>
      <c r="P995" s="31"/>
      <c r="Q995" s="30"/>
      <c r="R995" s="30"/>
      <c r="S995" s="30"/>
      <c r="T995" s="30"/>
      <c r="U995" s="30"/>
      <c r="V995" s="30"/>
      <c r="W995" s="30"/>
      <c r="X995" s="30"/>
      <c r="Y995" s="30"/>
      <c r="Z995" s="30"/>
      <c r="AA995" s="30"/>
      <c r="AB995" s="30"/>
      <c r="AC995" s="30"/>
      <c r="AD995" s="30"/>
      <c r="AE995" s="30"/>
      <c r="AF995" s="30"/>
      <c r="AG995" s="30"/>
      <c r="AQ995" s="30"/>
      <c r="AS995" s="30"/>
    </row>
    <row r="996" spans="5:45" x14ac:dyDescent="0.25">
      <c r="E996" s="21"/>
      <c r="H996" s="21"/>
      <c r="O996" s="30"/>
      <c r="P996" s="31"/>
      <c r="Q996" s="30"/>
      <c r="R996" s="30"/>
      <c r="S996" s="30"/>
      <c r="T996" s="30"/>
      <c r="U996" s="30"/>
      <c r="V996" s="30"/>
      <c r="W996" s="30"/>
      <c r="X996" s="30"/>
      <c r="Y996" s="30"/>
      <c r="Z996" s="30"/>
      <c r="AA996" s="30"/>
      <c r="AB996" s="30"/>
      <c r="AC996" s="30"/>
      <c r="AD996" s="30"/>
      <c r="AE996" s="30"/>
      <c r="AF996" s="30"/>
      <c r="AG996" s="30"/>
      <c r="AQ996" s="30"/>
      <c r="AS996" s="30"/>
    </row>
    <row r="997" spans="5:45" x14ac:dyDescent="0.25">
      <c r="E997" s="21"/>
      <c r="H997" s="21"/>
      <c r="O997" s="30"/>
      <c r="P997" s="31"/>
      <c r="Q997" s="30"/>
      <c r="R997" s="30"/>
      <c r="S997" s="30"/>
      <c r="T997" s="30"/>
      <c r="U997" s="30"/>
      <c r="V997" s="30"/>
      <c r="W997" s="30"/>
      <c r="X997" s="30"/>
      <c r="Y997" s="30"/>
      <c r="Z997" s="30"/>
      <c r="AA997" s="30"/>
      <c r="AB997" s="30"/>
      <c r="AC997" s="30"/>
      <c r="AD997" s="30"/>
      <c r="AE997" s="30"/>
      <c r="AF997" s="30"/>
      <c r="AG997" s="30"/>
      <c r="AQ997" s="30"/>
      <c r="AS997" s="30"/>
    </row>
    <row r="998" spans="5:45" x14ac:dyDescent="0.25">
      <c r="E998" s="21"/>
      <c r="H998" s="21"/>
      <c r="O998" s="30"/>
      <c r="P998" s="31"/>
      <c r="Q998" s="30"/>
      <c r="R998" s="30"/>
      <c r="S998" s="30"/>
      <c r="T998" s="30"/>
      <c r="U998" s="30"/>
      <c r="V998" s="30"/>
      <c r="W998" s="30"/>
      <c r="X998" s="30"/>
      <c r="Y998" s="30"/>
      <c r="Z998" s="30"/>
      <c r="AA998" s="30"/>
      <c r="AB998" s="30"/>
      <c r="AC998" s="30"/>
      <c r="AD998" s="30"/>
      <c r="AE998" s="30"/>
      <c r="AF998" s="30"/>
      <c r="AG998" s="30"/>
      <c r="AQ998" s="30"/>
      <c r="AS998" s="30"/>
    </row>
    <row r="999" spans="5:45" x14ac:dyDescent="0.25">
      <c r="E999" s="21"/>
      <c r="H999" s="21"/>
      <c r="O999" s="30"/>
      <c r="P999" s="31"/>
      <c r="Q999" s="30"/>
      <c r="R999" s="30"/>
      <c r="S999" s="30"/>
      <c r="T999" s="30"/>
      <c r="U999" s="30"/>
      <c r="V999" s="30"/>
      <c r="W999" s="30"/>
      <c r="X999" s="30"/>
      <c r="Y999" s="30"/>
      <c r="Z999" s="30"/>
      <c r="AA999" s="30"/>
      <c r="AB999" s="30"/>
      <c r="AC999" s="30"/>
      <c r="AD999" s="30"/>
      <c r="AE999" s="30"/>
      <c r="AF999" s="30"/>
      <c r="AG999" s="30"/>
      <c r="AQ999" s="30"/>
      <c r="AS999" s="30"/>
    </row>
    <row r="1000" spans="5:45" x14ac:dyDescent="0.25">
      <c r="E1000" s="21"/>
      <c r="H1000" s="21"/>
      <c r="O1000" s="30"/>
      <c r="P1000" s="31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  <c r="AA1000" s="30"/>
      <c r="AB1000" s="30"/>
      <c r="AC1000" s="30"/>
      <c r="AD1000" s="30"/>
      <c r="AE1000" s="30"/>
      <c r="AF1000" s="30"/>
      <c r="AG1000" s="30"/>
      <c r="AQ1000" s="30"/>
      <c r="AS1000" s="30"/>
    </row>
    <row r="1001" spans="5:45" x14ac:dyDescent="0.25">
      <c r="E1001" s="21"/>
      <c r="H1001" s="21"/>
      <c r="O1001" s="30"/>
      <c r="P1001" s="31"/>
      <c r="Q1001" s="30"/>
      <c r="R1001" s="30"/>
      <c r="S1001" s="30"/>
      <c r="T1001" s="30"/>
      <c r="U1001" s="30"/>
      <c r="V1001" s="30"/>
      <c r="W1001" s="30"/>
      <c r="X1001" s="30"/>
      <c r="Y1001" s="30"/>
      <c r="Z1001" s="30"/>
      <c r="AA1001" s="30"/>
      <c r="AB1001" s="30"/>
      <c r="AC1001" s="30"/>
      <c r="AD1001" s="30"/>
      <c r="AE1001" s="30"/>
      <c r="AF1001" s="30"/>
      <c r="AG1001" s="30"/>
      <c r="AQ1001" s="30"/>
      <c r="AS1001" s="30"/>
    </row>
    <row r="1002" spans="5:45" x14ac:dyDescent="0.25">
      <c r="E1002" s="21"/>
      <c r="H1002" s="21"/>
      <c r="O1002" s="30"/>
      <c r="P1002" s="31"/>
      <c r="Q1002" s="30"/>
      <c r="R1002" s="30"/>
      <c r="S1002" s="30"/>
      <c r="T1002" s="30"/>
      <c r="U1002" s="30"/>
      <c r="V1002" s="30"/>
      <c r="W1002" s="30"/>
      <c r="X1002" s="30"/>
      <c r="Y1002" s="30"/>
      <c r="Z1002" s="30"/>
      <c r="AA1002" s="30"/>
      <c r="AB1002" s="30"/>
      <c r="AC1002" s="30"/>
      <c r="AD1002" s="30"/>
      <c r="AE1002" s="30"/>
      <c r="AF1002" s="30"/>
      <c r="AG1002" s="30"/>
      <c r="AQ1002" s="30"/>
      <c r="AS1002" s="30"/>
    </row>
    <row r="1003" spans="5:45" x14ac:dyDescent="0.25">
      <c r="E1003" s="21"/>
      <c r="H1003" s="21"/>
      <c r="O1003" s="30"/>
      <c r="P1003" s="31"/>
      <c r="Q1003" s="30"/>
      <c r="R1003" s="30"/>
      <c r="S1003" s="30"/>
      <c r="T1003" s="30"/>
      <c r="U1003" s="30"/>
      <c r="V1003" s="30"/>
      <c r="W1003" s="30"/>
      <c r="X1003" s="30"/>
      <c r="Y1003" s="30"/>
      <c r="Z1003" s="30"/>
      <c r="AA1003" s="30"/>
      <c r="AB1003" s="30"/>
      <c r="AC1003" s="30"/>
      <c r="AD1003" s="30"/>
      <c r="AE1003" s="30"/>
      <c r="AF1003" s="30"/>
      <c r="AG1003" s="30"/>
      <c r="AQ1003" s="30"/>
      <c r="AS1003" s="30"/>
    </row>
    <row r="1004" spans="5:45" x14ac:dyDescent="0.25">
      <c r="E1004" s="21"/>
      <c r="H1004" s="21"/>
      <c r="O1004" s="30"/>
      <c r="P1004" s="31"/>
      <c r="Q1004" s="30"/>
      <c r="R1004" s="30"/>
      <c r="S1004" s="30"/>
      <c r="T1004" s="30"/>
      <c r="U1004" s="30"/>
      <c r="V1004" s="30"/>
      <c r="W1004" s="30"/>
      <c r="X1004" s="30"/>
      <c r="Y1004" s="30"/>
      <c r="Z1004" s="30"/>
      <c r="AA1004" s="30"/>
      <c r="AB1004" s="30"/>
      <c r="AC1004" s="30"/>
      <c r="AD1004" s="30"/>
      <c r="AE1004" s="30"/>
      <c r="AF1004" s="30"/>
      <c r="AG1004" s="30"/>
      <c r="AQ1004" s="30"/>
      <c r="AS1004" s="30"/>
    </row>
    <row r="1005" spans="5:45" x14ac:dyDescent="0.25">
      <c r="E1005" s="21"/>
      <c r="H1005" s="21"/>
      <c r="O1005" s="30"/>
      <c r="P1005" s="31"/>
      <c r="Q1005" s="30"/>
      <c r="R1005" s="30"/>
      <c r="S1005" s="30"/>
      <c r="T1005" s="30"/>
      <c r="U1005" s="30"/>
      <c r="V1005" s="30"/>
      <c r="W1005" s="30"/>
      <c r="X1005" s="30"/>
      <c r="Y1005" s="30"/>
      <c r="Z1005" s="30"/>
      <c r="AA1005" s="30"/>
      <c r="AB1005" s="30"/>
      <c r="AC1005" s="30"/>
      <c r="AD1005" s="30"/>
      <c r="AE1005" s="30"/>
      <c r="AF1005" s="30"/>
      <c r="AG1005" s="30"/>
      <c r="AQ1005" s="30"/>
      <c r="AS1005" s="30"/>
    </row>
    <row r="1006" spans="5:45" x14ac:dyDescent="0.25">
      <c r="E1006" s="21"/>
      <c r="H1006" s="21"/>
      <c r="O1006" s="30"/>
      <c r="P1006" s="31"/>
      <c r="Q1006" s="30"/>
      <c r="R1006" s="30"/>
      <c r="S1006" s="30"/>
      <c r="T1006" s="30"/>
      <c r="U1006" s="30"/>
      <c r="V1006" s="30"/>
      <c r="W1006" s="30"/>
      <c r="X1006" s="30"/>
      <c r="Y1006" s="30"/>
      <c r="Z1006" s="30"/>
      <c r="AA1006" s="30"/>
      <c r="AB1006" s="30"/>
      <c r="AC1006" s="30"/>
      <c r="AD1006" s="30"/>
      <c r="AE1006" s="30"/>
      <c r="AF1006" s="30"/>
      <c r="AG1006" s="30"/>
      <c r="AQ1006" s="30"/>
      <c r="AS1006" s="30"/>
    </row>
    <row r="1007" spans="5:45" x14ac:dyDescent="0.25">
      <c r="E1007" s="21"/>
      <c r="H1007" s="21"/>
      <c r="O1007" s="30"/>
      <c r="P1007" s="31"/>
      <c r="Q1007" s="30"/>
      <c r="R1007" s="30"/>
      <c r="S1007" s="30"/>
      <c r="T1007" s="30"/>
      <c r="U1007" s="30"/>
      <c r="V1007" s="30"/>
      <c r="W1007" s="30"/>
      <c r="X1007" s="30"/>
      <c r="Y1007" s="30"/>
      <c r="Z1007" s="30"/>
      <c r="AA1007" s="30"/>
      <c r="AB1007" s="30"/>
      <c r="AC1007" s="30"/>
      <c r="AD1007" s="30"/>
      <c r="AE1007" s="30"/>
      <c r="AF1007" s="30"/>
      <c r="AG1007" s="30"/>
      <c r="AQ1007" s="30"/>
      <c r="AS1007" s="30"/>
    </row>
    <row r="1008" spans="5:45" x14ac:dyDescent="0.25">
      <c r="E1008" s="21"/>
      <c r="H1008" s="21"/>
      <c r="O1008" s="30"/>
      <c r="P1008" s="31"/>
      <c r="Q1008" s="30"/>
      <c r="R1008" s="30"/>
      <c r="S1008" s="30"/>
      <c r="T1008" s="30"/>
      <c r="U1008" s="30"/>
      <c r="V1008" s="30"/>
      <c r="W1008" s="30"/>
      <c r="X1008" s="30"/>
      <c r="Y1008" s="30"/>
      <c r="Z1008" s="30"/>
      <c r="AA1008" s="30"/>
      <c r="AB1008" s="30"/>
      <c r="AC1008" s="30"/>
      <c r="AD1008" s="30"/>
      <c r="AE1008" s="30"/>
      <c r="AF1008" s="30"/>
      <c r="AG1008" s="30"/>
      <c r="AQ1008" s="30"/>
      <c r="AS1008" s="30"/>
    </row>
    <row r="1009" spans="5:45" x14ac:dyDescent="0.25">
      <c r="E1009" s="21"/>
      <c r="H1009" s="21"/>
      <c r="O1009" s="30"/>
      <c r="P1009" s="31"/>
      <c r="Q1009" s="30"/>
      <c r="R1009" s="30"/>
      <c r="S1009" s="30"/>
      <c r="T1009" s="30"/>
      <c r="U1009" s="30"/>
      <c r="V1009" s="30"/>
      <c r="W1009" s="30"/>
      <c r="X1009" s="30"/>
      <c r="Y1009" s="30"/>
      <c r="Z1009" s="30"/>
      <c r="AA1009" s="30"/>
      <c r="AB1009" s="30"/>
      <c r="AC1009" s="30"/>
      <c r="AD1009" s="30"/>
      <c r="AE1009" s="30"/>
      <c r="AF1009" s="30"/>
      <c r="AG1009" s="30"/>
      <c r="AQ1009" s="30"/>
      <c r="AS1009" s="30"/>
    </row>
    <row r="1010" spans="5:45" x14ac:dyDescent="0.25">
      <c r="E1010" s="21"/>
      <c r="H1010" s="21"/>
      <c r="O1010" s="30"/>
      <c r="P1010" s="31"/>
      <c r="Q1010" s="30"/>
      <c r="R1010" s="30"/>
      <c r="S1010" s="30"/>
      <c r="T1010" s="30"/>
      <c r="U1010" s="30"/>
      <c r="V1010" s="30"/>
      <c r="W1010" s="30"/>
      <c r="X1010" s="30"/>
      <c r="Y1010" s="30"/>
      <c r="Z1010" s="30"/>
      <c r="AA1010" s="30"/>
      <c r="AB1010" s="30"/>
      <c r="AC1010" s="30"/>
      <c r="AD1010" s="30"/>
      <c r="AE1010" s="30"/>
      <c r="AF1010" s="30"/>
      <c r="AG1010" s="30"/>
      <c r="AQ1010" s="30"/>
      <c r="AS1010" s="30"/>
    </row>
    <row r="1011" spans="5:45" x14ac:dyDescent="0.25">
      <c r="E1011" s="21"/>
      <c r="H1011" s="21"/>
      <c r="O1011" s="30"/>
      <c r="P1011" s="31"/>
      <c r="Q1011" s="30"/>
      <c r="R1011" s="30"/>
      <c r="S1011" s="30"/>
      <c r="T1011" s="30"/>
      <c r="U1011" s="30"/>
      <c r="V1011" s="30"/>
      <c r="W1011" s="30"/>
      <c r="X1011" s="30"/>
      <c r="Y1011" s="30"/>
      <c r="Z1011" s="30"/>
      <c r="AA1011" s="30"/>
      <c r="AB1011" s="30"/>
      <c r="AC1011" s="30"/>
      <c r="AD1011" s="30"/>
      <c r="AE1011" s="30"/>
      <c r="AF1011" s="30"/>
      <c r="AG1011" s="30"/>
      <c r="AQ1011" s="30"/>
      <c r="AS1011" s="30"/>
    </row>
    <row r="1012" spans="5:45" x14ac:dyDescent="0.25">
      <c r="E1012" s="21"/>
      <c r="H1012" s="21"/>
      <c r="O1012" s="30"/>
      <c r="P1012" s="31"/>
      <c r="Q1012" s="30"/>
      <c r="R1012" s="30"/>
      <c r="S1012" s="30"/>
      <c r="T1012" s="30"/>
      <c r="U1012" s="30"/>
      <c r="V1012" s="30"/>
      <c r="W1012" s="30"/>
      <c r="X1012" s="30"/>
      <c r="Y1012" s="30"/>
      <c r="Z1012" s="30"/>
      <c r="AA1012" s="30"/>
      <c r="AB1012" s="30"/>
      <c r="AC1012" s="30"/>
      <c r="AD1012" s="30"/>
      <c r="AE1012" s="30"/>
      <c r="AF1012" s="30"/>
      <c r="AG1012" s="30"/>
      <c r="AQ1012" s="30"/>
      <c r="AS1012" s="30"/>
    </row>
    <row r="1013" spans="5:45" x14ac:dyDescent="0.25">
      <c r="E1013" s="21"/>
      <c r="H1013" s="21"/>
      <c r="O1013" s="30"/>
      <c r="P1013" s="31"/>
      <c r="Q1013" s="30"/>
      <c r="R1013" s="30"/>
      <c r="S1013" s="30"/>
      <c r="T1013" s="30"/>
      <c r="U1013" s="30"/>
      <c r="V1013" s="30"/>
      <c r="W1013" s="30"/>
      <c r="X1013" s="30"/>
      <c r="Y1013" s="30"/>
      <c r="Z1013" s="30"/>
      <c r="AA1013" s="30"/>
      <c r="AB1013" s="30"/>
      <c r="AC1013" s="30"/>
      <c r="AD1013" s="30"/>
      <c r="AE1013" s="30"/>
      <c r="AF1013" s="30"/>
      <c r="AG1013" s="30"/>
      <c r="AQ1013" s="30"/>
      <c r="AS1013" s="30"/>
    </row>
    <row r="1014" spans="5:45" x14ac:dyDescent="0.25">
      <c r="E1014" s="21"/>
      <c r="H1014" s="21"/>
      <c r="O1014" s="30"/>
      <c r="P1014" s="31"/>
      <c r="Q1014" s="30"/>
      <c r="R1014" s="30"/>
      <c r="S1014" s="30"/>
      <c r="T1014" s="30"/>
      <c r="U1014" s="30"/>
      <c r="V1014" s="30"/>
      <c r="W1014" s="30"/>
      <c r="X1014" s="30"/>
      <c r="Y1014" s="30"/>
      <c r="Z1014" s="30"/>
      <c r="AA1014" s="30"/>
      <c r="AB1014" s="30"/>
      <c r="AC1014" s="30"/>
      <c r="AD1014" s="30"/>
      <c r="AE1014" s="30"/>
      <c r="AF1014" s="30"/>
      <c r="AG1014" s="30"/>
      <c r="AQ1014" s="30"/>
      <c r="AS1014" s="30"/>
    </row>
    <row r="1015" spans="5:45" x14ac:dyDescent="0.25">
      <c r="E1015" s="21"/>
      <c r="H1015" s="21"/>
      <c r="O1015" s="30"/>
      <c r="P1015" s="31"/>
      <c r="Q1015" s="30"/>
      <c r="R1015" s="30"/>
      <c r="S1015" s="30"/>
      <c r="T1015" s="30"/>
      <c r="U1015" s="30"/>
      <c r="V1015" s="30"/>
      <c r="W1015" s="30"/>
      <c r="X1015" s="30"/>
      <c r="Y1015" s="30"/>
      <c r="Z1015" s="30"/>
      <c r="AA1015" s="30"/>
      <c r="AB1015" s="30"/>
      <c r="AC1015" s="30"/>
      <c r="AD1015" s="30"/>
      <c r="AE1015" s="30"/>
      <c r="AF1015" s="30"/>
      <c r="AG1015" s="30"/>
      <c r="AQ1015" s="30"/>
      <c r="AS1015" s="30"/>
    </row>
    <row r="1016" spans="5:45" x14ac:dyDescent="0.25">
      <c r="E1016" s="21"/>
      <c r="H1016" s="21"/>
      <c r="O1016" s="30"/>
      <c r="P1016" s="31"/>
      <c r="Q1016" s="30"/>
      <c r="R1016" s="30"/>
      <c r="S1016" s="30"/>
      <c r="T1016" s="30"/>
      <c r="U1016" s="30"/>
      <c r="V1016" s="30"/>
      <c r="W1016" s="30"/>
      <c r="X1016" s="30"/>
      <c r="Y1016" s="30"/>
      <c r="Z1016" s="30"/>
      <c r="AA1016" s="30"/>
      <c r="AB1016" s="30"/>
      <c r="AC1016" s="30"/>
      <c r="AD1016" s="30"/>
      <c r="AE1016" s="30"/>
      <c r="AF1016" s="30"/>
      <c r="AG1016" s="30"/>
      <c r="AQ1016" s="30"/>
      <c r="AS1016" s="30"/>
    </row>
    <row r="1017" spans="5:45" x14ac:dyDescent="0.25">
      <c r="E1017" s="21"/>
      <c r="H1017" s="21"/>
      <c r="O1017" s="30"/>
      <c r="P1017" s="31"/>
      <c r="Q1017" s="30"/>
      <c r="R1017" s="30"/>
      <c r="S1017" s="30"/>
      <c r="T1017" s="30"/>
      <c r="U1017" s="30"/>
      <c r="V1017" s="30"/>
      <c r="W1017" s="30"/>
      <c r="X1017" s="30"/>
      <c r="Y1017" s="30"/>
      <c r="Z1017" s="30"/>
      <c r="AA1017" s="30"/>
      <c r="AB1017" s="30"/>
      <c r="AC1017" s="30"/>
      <c r="AD1017" s="30"/>
      <c r="AE1017" s="30"/>
      <c r="AF1017" s="30"/>
      <c r="AG1017" s="30"/>
      <c r="AQ1017" s="30"/>
      <c r="AS1017" s="30"/>
    </row>
    <row r="1018" spans="5:45" x14ac:dyDescent="0.25">
      <c r="E1018" s="21"/>
      <c r="H1018" s="21"/>
      <c r="O1018" s="30"/>
      <c r="P1018" s="31"/>
      <c r="Q1018" s="30"/>
      <c r="R1018" s="30"/>
      <c r="S1018" s="30"/>
      <c r="T1018" s="30"/>
      <c r="U1018" s="30"/>
      <c r="V1018" s="30"/>
      <c r="W1018" s="30"/>
      <c r="X1018" s="30"/>
      <c r="Y1018" s="30"/>
      <c r="Z1018" s="30"/>
      <c r="AA1018" s="30"/>
      <c r="AB1018" s="30"/>
      <c r="AC1018" s="30"/>
      <c r="AD1018" s="30"/>
      <c r="AE1018" s="30"/>
      <c r="AF1018" s="30"/>
      <c r="AG1018" s="30"/>
      <c r="AQ1018" s="30"/>
      <c r="AS1018" s="30"/>
    </row>
    <row r="1019" spans="5:45" x14ac:dyDescent="0.25">
      <c r="E1019" s="21"/>
      <c r="H1019" s="21"/>
      <c r="O1019" s="30"/>
      <c r="P1019" s="31"/>
      <c r="Q1019" s="30"/>
      <c r="R1019" s="30"/>
      <c r="S1019" s="30"/>
      <c r="T1019" s="30"/>
      <c r="U1019" s="30"/>
      <c r="V1019" s="30"/>
      <c r="W1019" s="30"/>
      <c r="X1019" s="30"/>
      <c r="Y1019" s="30"/>
      <c r="Z1019" s="30"/>
      <c r="AA1019" s="30"/>
      <c r="AB1019" s="30"/>
      <c r="AC1019" s="30"/>
      <c r="AD1019" s="30"/>
      <c r="AE1019" s="30"/>
      <c r="AF1019" s="30"/>
      <c r="AG1019" s="30"/>
      <c r="AQ1019" s="30"/>
      <c r="AS1019" s="30"/>
    </row>
    <row r="1020" spans="5:45" x14ac:dyDescent="0.25">
      <c r="E1020" s="21"/>
      <c r="H1020" s="21"/>
      <c r="O1020" s="30"/>
      <c r="P1020" s="31"/>
      <c r="Q1020" s="30"/>
      <c r="R1020" s="30"/>
      <c r="S1020" s="30"/>
      <c r="T1020" s="30"/>
      <c r="U1020" s="30"/>
      <c r="V1020" s="30"/>
      <c r="W1020" s="30"/>
      <c r="X1020" s="30"/>
      <c r="Y1020" s="30"/>
      <c r="Z1020" s="30"/>
      <c r="AA1020" s="30"/>
      <c r="AB1020" s="30"/>
      <c r="AC1020" s="30"/>
      <c r="AD1020" s="30"/>
      <c r="AE1020" s="30"/>
      <c r="AF1020" s="30"/>
      <c r="AG1020" s="30"/>
      <c r="AQ1020" s="30"/>
      <c r="AS1020" s="30"/>
    </row>
    <row r="1021" spans="5:45" x14ac:dyDescent="0.25">
      <c r="E1021" s="21"/>
      <c r="H1021" s="21"/>
      <c r="O1021" s="30"/>
      <c r="P1021" s="31"/>
      <c r="Q1021" s="30"/>
      <c r="R1021" s="30"/>
      <c r="S1021" s="30"/>
      <c r="T1021" s="30"/>
      <c r="U1021" s="30"/>
      <c r="V1021" s="30"/>
      <c r="W1021" s="30"/>
      <c r="X1021" s="30"/>
      <c r="Y1021" s="30"/>
      <c r="Z1021" s="30"/>
      <c r="AA1021" s="30"/>
      <c r="AB1021" s="30"/>
      <c r="AC1021" s="30"/>
      <c r="AD1021" s="30"/>
      <c r="AE1021" s="30"/>
      <c r="AF1021" s="30"/>
      <c r="AG1021" s="30"/>
      <c r="AQ1021" s="30"/>
      <c r="AS1021" s="30"/>
    </row>
    <row r="1022" spans="5:45" x14ac:dyDescent="0.25">
      <c r="E1022" s="21"/>
      <c r="H1022" s="21"/>
      <c r="O1022" s="30"/>
      <c r="P1022" s="31"/>
      <c r="Q1022" s="30"/>
      <c r="R1022" s="30"/>
      <c r="S1022" s="30"/>
      <c r="T1022" s="30"/>
      <c r="U1022" s="30"/>
      <c r="V1022" s="30"/>
      <c r="W1022" s="30"/>
      <c r="X1022" s="30"/>
      <c r="Y1022" s="30"/>
      <c r="Z1022" s="30"/>
      <c r="AA1022" s="30"/>
      <c r="AB1022" s="30"/>
      <c r="AC1022" s="30"/>
      <c r="AD1022" s="30"/>
      <c r="AE1022" s="30"/>
      <c r="AF1022" s="30"/>
      <c r="AG1022" s="30"/>
      <c r="AQ1022" s="30"/>
      <c r="AS1022" s="30"/>
    </row>
    <row r="1023" spans="5:45" x14ac:dyDescent="0.25">
      <c r="E1023" s="21"/>
      <c r="H1023" s="21"/>
      <c r="O1023" s="30"/>
      <c r="P1023" s="31"/>
      <c r="Q1023" s="30"/>
      <c r="R1023" s="30"/>
      <c r="S1023" s="30"/>
      <c r="T1023" s="30"/>
      <c r="U1023" s="30"/>
      <c r="V1023" s="30"/>
      <c r="W1023" s="30"/>
      <c r="X1023" s="30"/>
      <c r="Y1023" s="30"/>
      <c r="Z1023" s="30"/>
      <c r="AA1023" s="30"/>
      <c r="AB1023" s="30"/>
      <c r="AC1023" s="30"/>
      <c r="AD1023" s="30"/>
      <c r="AE1023" s="30"/>
      <c r="AF1023" s="30"/>
      <c r="AG1023" s="30"/>
      <c r="AQ1023" s="30"/>
      <c r="AS1023" s="30"/>
    </row>
    <row r="1024" spans="5:45" x14ac:dyDescent="0.25">
      <c r="E1024" s="21"/>
      <c r="H1024" s="21"/>
      <c r="O1024" s="30"/>
      <c r="P1024" s="31"/>
      <c r="Q1024" s="30"/>
      <c r="R1024" s="30"/>
      <c r="S1024" s="30"/>
      <c r="T1024" s="30"/>
      <c r="U1024" s="30"/>
      <c r="V1024" s="30"/>
      <c r="W1024" s="30"/>
      <c r="X1024" s="30"/>
      <c r="Y1024" s="30"/>
      <c r="Z1024" s="30"/>
      <c r="AA1024" s="30"/>
      <c r="AB1024" s="30"/>
      <c r="AC1024" s="30"/>
      <c r="AD1024" s="30"/>
      <c r="AE1024" s="30"/>
      <c r="AF1024" s="30"/>
      <c r="AG1024" s="30"/>
      <c r="AQ1024" s="30"/>
      <c r="AS1024" s="30"/>
    </row>
    <row r="1025" spans="5:45" x14ac:dyDescent="0.25">
      <c r="E1025" s="21"/>
      <c r="H1025" s="21"/>
      <c r="O1025" s="30"/>
      <c r="P1025" s="31"/>
      <c r="Q1025" s="30"/>
      <c r="R1025" s="30"/>
      <c r="S1025" s="30"/>
      <c r="T1025" s="30"/>
      <c r="U1025" s="30"/>
      <c r="V1025" s="30"/>
      <c r="W1025" s="30"/>
      <c r="X1025" s="30"/>
      <c r="Y1025" s="30"/>
      <c r="Z1025" s="30"/>
      <c r="AA1025" s="30"/>
      <c r="AB1025" s="30"/>
      <c r="AC1025" s="30"/>
      <c r="AD1025" s="30"/>
      <c r="AE1025" s="30"/>
      <c r="AF1025" s="30"/>
      <c r="AG1025" s="30"/>
      <c r="AQ1025" s="30"/>
      <c r="AS1025" s="30"/>
    </row>
    <row r="1026" spans="5:45" x14ac:dyDescent="0.25">
      <c r="E1026" s="21"/>
      <c r="H1026" s="21"/>
      <c r="O1026" s="30"/>
      <c r="P1026" s="31"/>
      <c r="Q1026" s="30"/>
      <c r="R1026" s="30"/>
      <c r="S1026" s="30"/>
      <c r="T1026" s="30"/>
      <c r="U1026" s="30"/>
      <c r="V1026" s="30"/>
      <c r="W1026" s="30"/>
      <c r="X1026" s="30"/>
      <c r="Y1026" s="30"/>
      <c r="Z1026" s="30"/>
      <c r="AA1026" s="30"/>
      <c r="AB1026" s="30"/>
      <c r="AC1026" s="30"/>
      <c r="AD1026" s="30"/>
      <c r="AE1026" s="30"/>
      <c r="AF1026" s="30"/>
      <c r="AG1026" s="30"/>
      <c r="AQ1026" s="30"/>
      <c r="AS1026" s="30"/>
    </row>
    <row r="1027" spans="5:45" x14ac:dyDescent="0.25">
      <c r="E1027" s="21"/>
      <c r="H1027" s="21"/>
      <c r="O1027" s="30"/>
      <c r="P1027" s="31"/>
      <c r="Q1027" s="30"/>
      <c r="R1027" s="30"/>
      <c r="S1027" s="30"/>
      <c r="T1027" s="30"/>
      <c r="U1027" s="30"/>
      <c r="V1027" s="30"/>
      <c r="W1027" s="30"/>
      <c r="X1027" s="30"/>
      <c r="Y1027" s="30"/>
      <c r="Z1027" s="30"/>
      <c r="AA1027" s="30"/>
      <c r="AB1027" s="30"/>
      <c r="AC1027" s="30"/>
      <c r="AD1027" s="30"/>
      <c r="AE1027" s="30"/>
      <c r="AF1027" s="30"/>
      <c r="AG1027" s="30"/>
      <c r="AQ1027" s="30"/>
      <c r="AS1027" s="30"/>
    </row>
    <row r="1028" spans="5:45" x14ac:dyDescent="0.25">
      <c r="E1028" s="21"/>
      <c r="H1028" s="21"/>
      <c r="O1028" s="30"/>
      <c r="P1028" s="31"/>
      <c r="Q1028" s="30"/>
      <c r="R1028" s="30"/>
      <c r="S1028" s="30"/>
      <c r="T1028" s="30"/>
      <c r="U1028" s="30"/>
      <c r="V1028" s="30"/>
      <c r="W1028" s="30"/>
      <c r="X1028" s="30"/>
      <c r="Y1028" s="30"/>
      <c r="Z1028" s="30"/>
      <c r="AA1028" s="30"/>
      <c r="AB1028" s="30"/>
      <c r="AC1028" s="30"/>
      <c r="AD1028" s="30"/>
      <c r="AE1028" s="30"/>
      <c r="AF1028" s="30"/>
      <c r="AG1028" s="30"/>
      <c r="AQ1028" s="30"/>
      <c r="AS1028" s="30"/>
    </row>
    <row r="1029" spans="5:45" x14ac:dyDescent="0.25">
      <c r="E1029" s="21"/>
      <c r="H1029" s="21"/>
      <c r="O1029" s="30"/>
      <c r="P1029" s="31"/>
      <c r="Q1029" s="30"/>
      <c r="R1029" s="30"/>
      <c r="S1029" s="30"/>
      <c r="T1029" s="30"/>
      <c r="U1029" s="30"/>
      <c r="V1029" s="30"/>
      <c r="W1029" s="30"/>
      <c r="X1029" s="30"/>
      <c r="Y1029" s="30"/>
      <c r="Z1029" s="30"/>
      <c r="AA1029" s="30"/>
      <c r="AB1029" s="30"/>
      <c r="AC1029" s="30"/>
      <c r="AD1029" s="30"/>
      <c r="AE1029" s="30"/>
      <c r="AF1029" s="30"/>
      <c r="AG1029" s="30"/>
      <c r="AQ1029" s="30"/>
      <c r="AS1029" s="30"/>
    </row>
    <row r="1030" spans="5:45" x14ac:dyDescent="0.25">
      <c r="E1030" s="21"/>
      <c r="H1030" s="21"/>
      <c r="O1030" s="30"/>
      <c r="P1030" s="31"/>
      <c r="Q1030" s="30"/>
      <c r="R1030" s="30"/>
      <c r="S1030" s="30"/>
      <c r="T1030" s="30"/>
      <c r="U1030" s="30"/>
      <c r="V1030" s="30"/>
      <c r="W1030" s="30"/>
      <c r="X1030" s="30"/>
      <c r="Y1030" s="30"/>
      <c r="Z1030" s="30"/>
      <c r="AA1030" s="30"/>
      <c r="AB1030" s="30"/>
      <c r="AC1030" s="30"/>
      <c r="AD1030" s="30"/>
      <c r="AE1030" s="30"/>
      <c r="AF1030" s="30"/>
      <c r="AG1030" s="30"/>
      <c r="AQ1030" s="30"/>
      <c r="AS1030" s="30"/>
    </row>
    <row r="1031" spans="5:45" x14ac:dyDescent="0.25">
      <c r="E1031" s="21"/>
      <c r="H1031" s="21"/>
      <c r="O1031" s="30"/>
      <c r="P1031" s="31"/>
      <c r="Q1031" s="30"/>
      <c r="R1031" s="30"/>
      <c r="S1031" s="30"/>
      <c r="T1031" s="30"/>
      <c r="U1031" s="30"/>
      <c r="V1031" s="30"/>
      <c r="W1031" s="30"/>
      <c r="X1031" s="30"/>
      <c r="Y1031" s="30"/>
      <c r="Z1031" s="30"/>
      <c r="AA1031" s="30"/>
      <c r="AB1031" s="30"/>
      <c r="AC1031" s="30"/>
      <c r="AD1031" s="30"/>
      <c r="AE1031" s="30"/>
      <c r="AF1031" s="30"/>
      <c r="AG1031" s="30"/>
      <c r="AQ1031" s="30"/>
      <c r="AS1031" s="30"/>
    </row>
    <row r="1032" spans="5:45" x14ac:dyDescent="0.25">
      <c r="E1032" s="21"/>
      <c r="H1032" s="21"/>
      <c r="O1032" s="30"/>
      <c r="P1032" s="31"/>
      <c r="Q1032" s="30"/>
      <c r="R1032" s="30"/>
      <c r="S1032" s="30"/>
      <c r="T1032" s="30"/>
      <c r="U1032" s="30"/>
      <c r="V1032" s="30"/>
      <c r="W1032" s="30"/>
      <c r="X1032" s="30"/>
      <c r="Y1032" s="30"/>
      <c r="Z1032" s="30"/>
      <c r="AA1032" s="30"/>
      <c r="AB1032" s="30"/>
      <c r="AC1032" s="30"/>
      <c r="AD1032" s="30"/>
      <c r="AE1032" s="30"/>
      <c r="AF1032" s="30"/>
      <c r="AG1032" s="30"/>
      <c r="AQ1032" s="30"/>
      <c r="AS1032" s="30"/>
    </row>
    <row r="1033" spans="5:45" x14ac:dyDescent="0.25">
      <c r="E1033" s="21"/>
      <c r="H1033" s="21"/>
      <c r="O1033" s="30"/>
      <c r="P1033" s="31"/>
      <c r="Q1033" s="30"/>
      <c r="R1033" s="30"/>
      <c r="S1033" s="30"/>
      <c r="T1033" s="30"/>
      <c r="U1033" s="30"/>
      <c r="V1033" s="30"/>
      <c r="W1033" s="30"/>
      <c r="X1033" s="30"/>
      <c r="Y1033" s="30"/>
      <c r="Z1033" s="30"/>
      <c r="AA1033" s="30"/>
      <c r="AB1033" s="30"/>
      <c r="AC1033" s="30"/>
      <c r="AD1033" s="30"/>
      <c r="AE1033" s="30"/>
      <c r="AF1033" s="30"/>
      <c r="AG1033" s="30"/>
      <c r="AQ1033" s="30"/>
      <c r="AS1033" s="30"/>
    </row>
    <row r="1034" spans="5:45" x14ac:dyDescent="0.25">
      <c r="E1034" s="21"/>
      <c r="H1034" s="21"/>
      <c r="O1034" s="30"/>
      <c r="P1034" s="31"/>
      <c r="Q1034" s="30"/>
      <c r="R1034" s="30"/>
      <c r="S1034" s="30"/>
      <c r="T1034" s="30"/>
      <c r="U1034" s="30"/>
      <c r="V1034" s="30"/>
      <c r="W1034" s="30"/>
      <c r="X1034" s="30"/>
      <c r="Y1034" s="30"/>
      <c r="Z1034" s="30"/>
      <c r="AA1034" s="30"/>
      <c r="AB1034" s="30"/>
      <c r="AC1034" s="30"/>
      <c r="AD1034" s="30"/>
      <c r="AE1034" s="30"/>
      <c r="AF1034" s="30"/>
      <c r="AG1034" s="30"/>
      <c r="AQ1034" s="30"/>
      <c r="AS1034" s="30"/>
    </row>
    <row r="1035" spans="5:45" x14ac:dyDescent="0.25">
      <c r="E1035" s="21"/>
      <c r="H1035" s="21"/>
      <c r="O1035" s="30"/>
      <c r="P1035" s="31"/>
      <c r="Q1035" s="30"/>
      <c r="R1035" s="30"/>
      <c r="S1035" s="30"/>
      <c r="T1035" s="30"/>
      <c r="U1035" s="30"/>
      <c r="V1035" s="30"/>
      <c r="W1035" s="30"/>
      <c r="X1035" s="30"/>
      <c r="Y1035" s="30"/>
      <c r="Z1035" s="30"/>
      <c r="AA1035" s="30"/>
      <c r="AB1035" s="30"/>
      <c r="AC1035" s="30"/>
      <c r="AD1035" s="30"/>
      <c r="AE1035" s="30"/>
      <c r="AF1035" s="30"/>
      <c r="AG1035" s="30"/>
      <c r="AQ1035" s="30"/>
      <c r="AS1035" s="30"/>
    </row>
    <row r="1036" spans="5:45" x14ac:dyDescent="0.25">
      <c r="E1036" s="21"/>
      <c r="H1036" s="21"/>
      <c r="O1036" s="30"/>
      <c r="P1036" s="31"/>
      <c r="Q1036" s="30"/>
      <c r="R1036" s="30"/>
      <c r="S1036" s="30"/>
      <c r="T1036" s="30"/>
      <c r="U1036" s="30"/>
      <c r="V1036" s="30"/>
      <c r="W1036" s="30"/>
      <c r="X1036" s="30"/>
      <c r="Y1036" s="30"/>
      <c r="Z1036" s="30"/>
      <c r="AA1036" s="30"/>
      <c r="AB1036" s="30"/>
      <c r="AC1036" s="30"/>
      <c r="AD1036" s="30"/>
      <c r="AE1036" s="30"/>
      <c r="AF1036" s="30"/>
      <c r="AG1036" s="30"/>
      <c r="AQ1036" s="30"/>
      <c r="AS1036" s="30"/>
    </row>
    <row r="1037" spans="5:45" x14ac:dyDescent="0.25">
      <c r="E1037" s="21"/>
      <c r="H1037" s="21"/>
      <c r="O1037" s="30"/>
      <c r="P1037" s="31"/>
      <c r="Q1037" s="30"/>
      <c r="R1037" s="30"/>
      <c r="S1037" s="30"/>
      <c r="T1037" s="30"/>
      <c r="U1037" s="30"/>
      <c r="V1037" s="30"/>
      <c r="W1037" s="30"/>
      <c r="X1037" s="30"/>
      <c r="Y1037" s="30"/>
      <c r="Z1037" s="30"/>
      <c r="AA1037" s="30"/>
      <c r="AB1037" s="30"/>
      <c r="AC1037" s="30"/>
      <c r="AD1037" s="30"/>
      <c r="AE1037" s="30"/>
      <c r="AF1037" s="30"/>
      <c r="AG1037" s="30"/>
      <c r="AQ1037" s="30"/>
      <c r="AS1037" s="30"/>
    </row>
    <row r="1038" spans="5:45" x14ac:dyDescent="0.25">
      <c r="E1038" s="21"/>
      <c r="H1038" s="21"/>
      <c r="O1038" s="30"/>
      <c r="P1038" s="31"/>
      <c r="Q1038" s="30"/>
      <c r="R1038" s="30"/>
      <c r="S1038" s="30"/>
      <c r="T1038" s="30"/>
      <c r="U1038" s="30"/>
      <c r="V1038" s="30"/>
      <c r="W1038" s="30"/>
      <c r="X1038" s="30"/>
      <c r="Y1038" s="30"/>
      <c r="Z1038" s="30"/>
      <c r="AA1038" s="30"/>
      <c r="AB1038" s="30"/>
      <c r="AC1038" s="30"/>
      <c r="AD1038" s="30"/>
      <c r="AE1038" s="30"/>
      <c r="AF1038" s="30"/>
      <c r="AG1038" s="30"/>
      <c r="AQ1038" s="30"/>
      <c r="AS1038" s="30"/>
    </row>
    <row r="1039" spans="5:45" x14ac:dyDescent="0.25">
      <c r="E1039" s="21"/>
      <c r="H1039" s="21"/>
      <c r="O1039" s="30"/>
      <c r="P1039" s="31"/>
      <c r="Q1039" s="30"/>
      <c r="R1039" s="30"/>
      <c r="S1039" s="30"/>
      <c r="T1039" s="30"/>
      <c r="U1039" s="30"/>
      <c r="V1039" s="30"/>
      <c r="W1039" s="30"/>
      <c r="X1039" s="30"/>
      <c r="Y1039" s="30"/>
      <c r="Z1039" s="30"/>
      <c r="AA1039" s="30"/>
      <c r="AB1039" s="30"/>
      <c r="AC1039" s="30"/>
      <c r="AD1039" s="30"/>
      <c r="AE1039" s="30"/>
      <c r="AF1039" s="30"/>
      <c r="AG1039" s="30"/>
      <c r="AQ1039" s="30"/>
      <c r="AS1039" s="30"/>
    </row>
    <row r="1040" spans="5:45" x14ac:dyDescent="0.25">
      <c r="E1040" s="21"/>
      <c r="H1040" s="21"/>
      <c r="O1040" s="30"/>
      <c r="P1040" s="31"/>
      <c r="Q1040" s="30"/>
      <c r="R1040" s="30"/>
      <c r="S1040" s="30"/>
      <c r="T1040" s="30"/>
      <c r="U1040" s="30"/>
      <c r="V1040" s="30"/>
      <c r="W1040" s="30"/>
      <c r="X1040" s="30"/>
      <c r="Y1040" s="30"/>
      <c r="Z1040" s="30"/>
      <c r="AA1040" s="30"/>
      <c r="AB1040" s="30"/>
      <c r="AC1040" s="30"/>
      <c r="AD1040" s="30"/>
      <c r="AE1040" s="30"/>
      <c r="AF1040" s="30"/>
      <c r="AG1040" s="30"/>
      <c r="AQ1040" s="30"/>
      <c r="AS1040" s="30"/>
    </row>
    <row r="1041" spans="5:45" x14ac:dyDescent="0.25">
      <c r="E1041" s="21"/>
      <c r="H1041" s="21"/>
      <c r="O1041" s="30"/>
      <c r="P1041" s="31"/>
      <c r="Q1041" s="30"/>
      <c r="R1041" s="30"/>
      <c r="S1041" s="30"/>
      <c r="T1041" s="30"/>
      <c r="U1041" s="30"/>
      <c r="V1041" s="30"/>
      <c r="W1041" s="30"/>
      <c r="X1041" s="30"/>
      <c r="Y1041" s="30"/>
      <c r="Z1041" s="30"/>
      <c r="AA1041" s="30"/>
      <c r="AB1041" s="30"/>
      <c r="AC1041" s="30"/>
      <c r="AD1041" s="30"/>
      <c r="AE1041" s="30"/>
      <c r="AF1041" s="30"/>
      <c r="AG1041" s="30"/>
      <c r="AQ1041" s="30"/>
      <c r="AS1041" s="30"/>
    </row>
    <row r="1042" spans="5:45" x14ac:dyDescent="0.25">
      <c r="E1042" s="21"/>
      <c r="H1042" s="21"/>
      <c r="O1042" s="30"/>
      <c r="P1042" s="31"/>
      <c r="Q1042" s="30"/>
      <c r="R1042" s="30"/>
      <c r="S1042" s="30"/>
      <c r="T1042" s="30"/>
      <c r="U1042" s="30"/>
      <c r="V1042" s="30"/>
      <c r="W1042" s="30"/>
      <c r="X1042" s="30"/>
      <c r="Y1042" s="30"/>
      <c r="Z1042" s="30"/>
      <c r="AA1042" s="30"/>
      <c r="AB1042" s="30"/>
      <c r="AC1042" s="30"/>
      <c r="AD1042" s="30"/>
      <c r="AE1042" s="30"/>
      <c r="AF1042" s="30"/>
      <c r="AG1042" s="30"/>
      <c r="AQ1042" s="30"/>
      <c r="AS1042" s="30"/>
    </row>
    <row r="1043" spans="5:45" x14ac:dyDescent="0.25">
      <c r="E1043" s="21"/>
      <c r="H1043" s="21"/>
      <c r="O1043" s="30"/>
      <c r="P1043" s="31"/>
      <c r="Q1043" s="30"/>
      <c r="R1043" s="30"/>
      <c r="S1043" s="30"/>
      <c r="T1043" s="30"/>
      <c r="U1043" s="30"/>
      <c r="V1043" s="30"/>
      <c r="W1043" s="30"/>
      <c r="X1043" s="30"/>
      <c r="Y1043" s="30"/>
      <c r="Z1043" s="30"/>
      <c r="AA1043" s="30"/>
      <c r="AB1043" s="30"/>
      <c r="AC1043" s="30"/>
      <c r="AD1043" s="30"/>
      <c r="AE1043" s="30"/>
      <c r="AF1043" s="30"/>
      <c r="AG1043" s="30"/>
      <c r="AQ1043" s="30"/>
      <c r="AS1043" s="30"/>
    </row>
    <row r="1044" spans="5:45" x14ac:dyDescent="0.25">
      <c r="E1044" s="21"/>
      <c r="H1044" s="21"/>
      <c r="O1044" s="30"/>
      <c r="P1044" s="31"/>
      <c r="Q1044" s="30"/>
      <c r="R1044" s="30"/>
      <c r="S1044" s="30"/>
      <c r="T1044" s="30"/>
      <c r="U1044" s="30"/>
      <c r="V1044" s="30"/>
      <c r="W1044" s="30"/>
      <c r="X1044" s="30"/>
      <c r="Y1044" s="30"/>
      <c r="Z1044" s="30"/>
      <c r="AA1044" s="30"/>
      <c r="AB1044" s="30"/>
      <c r="AC1044" s="30"/>
      <c r="AD1044" s="30"/>
      <c r="AE1044" s="30"/>
      <c r="AF1044" s="30"/>
      <c r="AG1044" s="30"/>
      <c r="AQ1044" s="30"/>
      <c r="AS1044" s="30"/>
    </row>
    <row r="1045" spans="5:45" x14ac:dyDescent="0.25">
      <c r="E1045" s="21"/>
      <c r="H1045" s="21"/>
      <c r="O1045" s="30"/>
      <c r="P1045" s="31"/>
      <c r="Q1045" s="30"/>
      <c r="R1045" s="30"/>
      <c r="S1045" s="30"/>
      <c r="T1045" s="30"/>
      <c r="U1045" s="30"/>
      <c r="V1045" s="30"/>
      <c r="W1045" s="30"/>
      <c r="X1045" s="30"/>
      <c r="Y1045" s="30"/>
      <c r="Z1045" s="30"/>
      <c r="AA1045" s="30"/>
      <c r="AB1045" s="30"/>
      <c r="AC1045" s="30"/>
      <c r="AD1045" s="30"/>
      <c r="AE1045" s="30"/>
      <c r="AF1045" s="30"/>
      <c r="AG1045" s="30"/>
      <c r="AQ1045" s="30"/>
      <c r="AS1045" s="30"/>
    </row>
    <row r="1046" spans="5:45" x14ac:dyDescent="0.25">
      <c r="E1046" s="21"/>
      <c r="H1046" s="21"/>
      <c r="O1046" s="30"/>
      <c r="P1046" s="31"/>
      <c r="Q1046" s="30"/>
      <c r="R1046" s="30"/>
      <c r="S1046" s="30"/>
      <c r="T1046" s="30"/>
      <c r="U1046" s="30"/>
      <c r="V1046" s="30"/>
      <c r="W1046" s="30"/>
      <c r="X1046" s="30"/>
      <c r="Y1046" s="30"/>
      <c r="Z1046" s="30"/>
      <c r="AA1046" s="30"/>
      <c r="AB1046" s="30"/>
      <c r="AC1046" s="30"/>
      <c r="AD1046" s="30"/>
      <c r="AE1046" s="30"/>
      <c r="AF1046" s="30"/>
      <c r="AG1046" s="30"/>
      <c r="AQ1046" s="30"/>
      <c r="AS1046" s="30"/>
    </row>
    <row r="1047" spans="5:45" x14ac:dyDescent="0.25">
      <c r="E1047" s="21"/>
      <c r="H1047" s="21"/>
      <c r="O1047" s="30"/>
      <c r="P1047" s="31"/>
      <c r="Q1047" s="30"/>
      <c r="R1047" s="30"/>
      <c r="S1047" s="30"/>
      <c r="T1047" s="30"/>
      <c r="U1047" s="30"/>
      <c r="V1047" s="30"/>
      <c r="W1047" s="30"/>
      <c r="X1047" s="30"/>
      <c r="Y1047" s="30"/>
      <c r="Z1047" s="30"/>
      <c r="AA1047" s="30"/>
      <c r="AB1047" s="30"/>
      <c r="AC1047" s="30"/>
      <c r="AD1047" s="30"/>
      <c r="AE1047" s="30"/>
      <c r="AF1047" s="30"/>
      <c r="AG1047" s="30"/>
      <c r="AQ1047" s="30"/>
      <c r="AS1047" s="30"/>
    </row>
    <row r="1048" spans="5:45" x14ac:dyDescent="0.25">
      <c r="E1048" s="21"/>
      <c r="H1048" s="21"/>
      <c r="O1048" s="30"/>
      <c r="P1048" s="31"/>
      <c r="Q1048" s="30"/>
      <c r="R1048" s="30"/>
      <c r="S1048" s="30"/>
      <c r="T1048" s="30"/>
      <c r="U1048" s="30"/>
      <c r="V1048" s="30"/>
      <c r="W1048" s="30"/>
      <c r="X1048" s="30"/>
      <c r="Y1048" s="30"/>
      <c r="Z1048" s="30"/>
      <c r="AA1048" s="30"/>
      <c r="AB1048" s="30"/>
      <c r="AC1048" s="30"/>
      <c r="AD1048" s="30"/>
      <c r="AE1048" s="30"/>
      <c r="AF1048" s="30"/>
      <c r="AG1048" s="30"/>
      <c r="AQ1048" s="30"/>
      <c r="AS1048" s="30"/>
    </row>
    <row r="1049" spans="5:45" x14ac:dyDescent="0.25">
      <c r="E1049" s="21"/>
      <c r="H1049" s="21"/>
      <c r="O1049" s="30"/>
      <c r="P1049" s="31"/>
      <c r="Q1049" s="30"/>
      <c r="R1049" s="30"/>
      <c r="S1049" s="30"/>
      <c r="T1049" s="30"/>
      <c r="U1049" s="30"/>
      <c r="V1049" s="30"/>
      <c r="W1049" s="30"/>
      <c r="X1049" s="30"/>
      <c r="Y1049" s="30"/>
      <c r="Z1049" s="30"/>
      <c r="AA1049" s="30"/>
      <c r="AB1049" s="30"/>
      <c r="AC1049" s="30"/>
      <c r="AD1049" s="30"/>
      <c r="AE1049" s="30"/>
      <c r="AF1049" s="30"/>
      <c r="AG1049" s="30"/>
      <c r="AQ1049" s="30"/>
      <c r="AS1049" s="30"/>
    </row>
    <row r="1050" spans="5:45" x14ac:dyDescent="0.25">
      <c r="E1050" s="21"/>
      <c r="H1050" s="21"/>
      <c r="O1050" s="30"/>
      <c r="P1050" s="31"/>
      <c r="Q1050" s="30"/>
      <c r="R1050" s="30"/>
      <c r="S1050" s="30"/>
      <c r="T1050" s="30"/>
      <c r="U1050" s="30"/>
      <c r="V1050" s="30"/>
      <c r="W1050" s="30"/>
      <c r="X1050" s="30"/>
      <c r="Y1050" s="30"/>
      <c r="Z1050" s="30"/>
      <c r="AA1050" s="30"/>
      <c r="AB1050" s="30"/>
      <c r="AC1050" s="30"/>
      <c r="AD1050" s="30"/>
      <c r="AE1050" s="30"/>
      <c r="AF1050" s="30"/>
      <c r="AG1050" s="30"/>
      <c r="AQ1050" s="30"/>
      <c r="AS1050" s="30"/>
    </row>
    <row r="1051" spans="5:45" x14ac:dyDescent="0.25">
      <c r="E1051" s="21"/>
      <c r="H1051" s="21"/>
      <c r="O1051" s="30"/>
      <c r="P1051" s="31"/>
      <c r="Q1051" s="30"/>
      <c r="R1051" s="30"/>
      <c r="S1051" s="30"/>
      <c r="T1051" s="30"/>
      <c r="U1051" s="30"/>
      <c r="V1051" s="30"/>
      <c r="W1051" s="30"/>
      <c r="X1051" s="30"/>
      <c r="Y1051" s="30"/>
      <c r="Z1051" s="30"/>
      <c r="AA1051" s="30"/>
      <c r="AB1051" s="30"/>
      <c r="AC1051" s="30"/>
      <c r="AD1051" s="30"/>
      <c r="AE1051" s="30"/>
      <c r="AF1051" s="30"/>
      <c r="AG1051" s="30"/>
      <c r="AQ1051" s="30"/>
      <c r="AS1051" s="30"/>
    </row>
    <row r="1052" spans="5:45" x14ac:dyDescent="0.25">
      <c r="E1052" s="21"/>
      <c r="H1052" s="21"/>
      <c r="O1052" s="30"/>
      <c r="P1052" s="31"/>
      <c r="Q1052" s="30"/>
      <c r="R1052" s="30"/>
      <c r="S1052" s="30"/>
      <c r="T1052" s="30"/>
      <c r="U1052" s="30"/>
      <c r="V1052" s="30"/>
      <c r="W1052" s="30"/>
      <c r="X1052" s="30"/>
      <c r="Y1052" s="30"/>
      <c r="Z1052" s="30"/>
      <c r="AA1052" s="30"/>
      <c r="AB1052" s="30"/>
      <c r="AC1052" s="30"/>
      <c r="AD1052" s="30"/>
      <c r="AE1052" s="30"/>
      <c r="AF1052" s="30"/>
      <c r="AG1052" s="30"/>
      <c r="AQ1052" s="30"/>
      <c r="AS1052" s="30"/>
    </row>
    <row r="1053" spans="5:45" x14ac:dyDescent="0.25">
      <c r="E1053" s="21"/>
      <c r="H1053" s="21"/>
      <c r="O1053" s="30"/>
      <c r="P1053" s="31"/>
      <c r="Q1053" s="30"/>
      <c r="R1053" s="30"/>
      <c r="S1053" s="30"/>
      <c r="T1053" s="30"/>
      <c r="U1053" s="30"/>
      <c r="V1053" s="30"/>
      <c r="W1053" s="30"/>
      <c r="X1053" s="30"/>
      <c r="Y1053" s="30"/>
      <c r="Z1053" s="30"/>
      <c r="AA1053" s="30"/>
      <c r="AB1053" s="30"/>
      <c r="AC1053" s="30"/>
      <c r="AD1053" s="30"/>
      <c r="AE1053" s="30"/>
      <c r="AF1053" s="30"/>
      <c r="AG1053" s="30"/>
      <c r="AQ1053" s="30"/>
      <c r="AS1053" s="30"/>
    </row>
    <row r="1054" spans="5:45" x14ac:dyDescent="0.25">
      <c r="E1054" s="21"/>
      <c r="H1054" s="21"/>
      <c r="O1054" s="30"/>
      <c r="P1054" s="31"/>
      <c r="Q1054" s="30"/>
      <c r="R1054" s="30"/>
      <c r="S1054" s="30"/>
      <c r="T1054" s="30"/>
      <c r="U1054" s="30"/>
      <c r="V1054" s="30"/>
      <c r="W1054" s="30"/>
      <c r="X1054" s="30"/>
      <c r="Y1054" s="30"/>
      <c r="Z1054" s="30"/>
      <c r="AA1054" s="30"/>
      <c r="AB1054" s="30"/>
      <c r="AC1054" s="30"/>
      <c r="AD1054" s="30"/>
      <c r="AE1054" s="30"/>
      <c r="AF1054" s="30"/>
      <c r="AG1054" s="30"/>
      <c r="AQ1054" s="30"/>
      <c r="AS1054" s="30"/>
    </row>
    <row r="1055" spans="5:45" x14ac:dyDescent="0.25">
      <c r="E1055" s="21"/>
      <c r="H1055" s="21"/>
      <c r="O1055" s="30"/>
      <c r="P1055" s="31"/>
      <c r="Q1055" s="30"/>
      <c r="R1055" s="30"/>
      <c r="S1055" s="30"/>
      <c r="T1055" s="30"/>
      <c r="U1055" s="30"/>
      <c r="V1055" s="30"/>
      <c r="W1055" s="30"/>
      <c r="X1055" s="30"/>
      <c r="Y1055" s="30"/>
      <c r="Z1055" s="30"/>
      <c r="AA1055" s="30"/>
      <c r="AB1055" s="30"/>
      <c r="AC1055" s="30"/>
      <c r="AD1055" s="30"/>
      <c r="AE1055" s="30"/>
      <c r="AF1055" s="30"/>
      <c r="AG1055" s="30"/>
      <c r="AQ1055" s="30"/>
      <c r="AS1055" s="30"/>
    </row>
    <row r="1056" spans="5:45" x14ac:dyDescent="0.25">
      <c r="E1056" s="21"/>
      <c r="H1056" s="21"/>
      <c r="O1056" s="30"/>
      <c r="P1056" s="31"/>
      <c r="Q1056" s="30"/>
      <c r="R1056" s="30"/>
      <c r="S1056" s="30"/>
      <c r="T1056" s="30"/>
      <c r="U1056" s="30"/>
      <c r="V1056" s="30"/>
      <c r="W1056" s="30"/>
      <c r="X1056" s="30"/>
      <c r="Y1056" s="30"/>
      <c r="Z1056" s="30"/>
      <c r="AA1056" s="30"/>
      <c r="AB1056" s="30"/>
      <c r="AC1056" s="30"/>
      <c r="AD1056" s="30"/>
      <c r="AE1056" s="30"/>
      <c r="AF1056" s="30"/>
      <c r="AG1056" s="30"/>
      <c r="AQ1056" s="30"/>
      <c r="AS1056" s="30"/>
    </row>
    <row r="1057" spans="5:45" x14ac:dyDescent="0.25">
      <c r="E1057" s="21"/>
      <c r="H1057" s="21"/>
      <c r="O1057" s="30"/>
      <c r="P1057" s="31"/>
      <c r="Q1057" s="30"/>
      <c r="R1057" s="30"/>
      <c r="S1057" s="30"/>
      <c r="T1057" s="30"/>
      <c r="U1057" s="30"/>
      <c r="V1057" s="30"/>
      <c r="W1057" s="30"/>
      <c r="X1057" s="30"/>
      <c r="Y1057" s="30"/>
      <c r="Z1057" s="30"/>
      <c r="AA1057" s="30"/>
      <c r="AB1057" s="30"/>
      <c r="AC1057" s="30"/>
      <c r="AD1057" s="30"/>
      <c r="AE1057" s="30"/>
      <c r="AF1057" s="30"/>
      <c r="AG1057" s="30"/>
      <c r="AQ1057" s="30"/>
      <c r="AS1057" s="30"/>
    </row>
    <row r="1058" spans="5:45" x14ac:dyDescent="0.25">
      <c r="E1058" s="21"/>
      <c r="H1058" s="21"/>
      <c r="O1058" s="30"/>
      <c r="P1058" s="31"/>
      <c r="Q1058" s="30"/>
      <c r="R1058" s="30"/>
      <c r="S1058" s="30"/>
      <c r="T1058" s="30"/>
      <c r="U1058" s="30"/>
      <c r="V1058" s="30"/>
      <c r="W1058" s="30"/>
      <c r="X1058" s="30"/>
      <c r="Y1058" s="30"/>
      <c r="Z1058" s="30"/>
      <c r="AA1058" s="30"/>
      <c r="AB1058" s="30"/>
      <c r="AC1058" s="30"/>
      <c r="AD1058" s="30"/>
      <c r="AE1058" s="30"/>
      <c r="AF1058" s="30"/>
      <c r="AG1058" s="30"/>
      <c r="AQ1058" s="30"/>
      <c r="AS1058" s="30"/>
    </row>
    <row r="1059" spans="5:45" x14ac:dyDescent="0.25">
      <c r="E1059" s="21"/>
      <c r="H1059" s="21"/>
      <c r="O1059" s="30"/>
      <c r="P1059" s="31"/>
      <c r="Q1059" s="30"/>
      <c r="R1059" s="30"/>
      <c r="S1059" s="30"/>
      <c r="T1059" s="30"/>
      <c r="U1059" s="30"/>
      <c r="V1059" s="30"/>
      <c r="W1059" s="30"/>
      <c r="X1059" s="30"/>
      <c r="Y1059" s="30"/>
      <c r="Z1059" s="30"/>
      <c r="AA1059" s="30"/>
      <c r="AB1059" s="30"/>
      <c r="AC1059" s="30"/>
      <c r="AD1059" s="30"/>
      <c r="AE1059" s="30"/>
      <c r="AF1059" s="30"/>
      <c r="AG1059" s="30"/>
      <c r="AQ1059" s="30"/>
      <c r="AS1059" s="30"/>
    </row>
    <row r="1060" spans="5:45" x14ac:dyDescent="0.25">
      <c r="E1060" s="21"/>
      <c r="H1060" s="21"/>
      <c r="O1060" s="30"/>
      <c r="P1060" s="31"/>
      <c r="Q1060" s="30"/>
      <c r="R1060" s="30"/>
      <c r="S1060" s="30"/>
      <c r="T1060" s="30"/>
      <c r="U1060" s="30"/>
      <c r="V1060" s="30"/>
      <c r="W1060" s="30"/>
      <c r="X1060" s="30"/>
      <c r="Y1060" s="30"/>
      <c r="Z1060" s="30"/>
      <c r="AA1060" s="30"/>
      <c r="AB1060" s="30"/>
      <c r="AC1060" s="30"/>
      <c r="AD1060" s="30"/>
      <c r="AE1060" s="30"/>
      <c r="AF1060" s="30"/>
      <c r="AG1060" s="30"/>
      <c r="AQ1060" s="30"/>
      <c r="AS1060" s="30"/>
    </row>
    <row r="1061" spans="5:45" x14ac:dyDescent="0.25">
      <c r="E1061" s="21"/>
      <c r="H1061" s="21"/>
      <c r="O1061" s="30"/>
      <c r="P1061" s="31"/>
      <c r="Q1061" s="30"/>
      <c r="R1061" s="30"/>
      <c r="S1061" s="30"/>
      <c r="T1061" s="30"/>
      <c r="U1061" s="30"/>
      <c r="V1061" s="30"/>
      <c r="W1061" s="30"/>
      <c r="X1061" s="30"/>
      <c r="Y1061" s="30"/>
      <c r="Z1061" s="30"/>
      <c r="AA1061" s="30"/>
      <c r="AB1061" s="30"/>
      <c r="AC1061" s="30"/>
      <c r="AD1061" s="30"/>
      <c r="AE1061" s="30"/>
      <c r="AF1061" s="30"/>
      <c r="AG1061" s="30"/>
      <c r="AQ1061" s="30"/>
      <c r="AS1061" s="30"/>
    </row>
    <row r="1062" spans="5:45" x14ac:dyDescent="0.25">
      <c r="E1062" s="21"/>
      <c r="H1062" s="21"/>
      <c r="O1062" s="30"/>
      <c r="P1062" s="31"/>
      <c r="Q1062" s="30"/>
      <c r="R1062" s="30"/>
      <c r="S1062" s="30"/>
      <c r="T1062" s="30"/>
      <c r="U1062" s="30"/>
      <c r="V1062" s="30"/>
      <c r="W1062" s="30"/>
      <c r="X1062" s="30"/>
      <c r="Y1062" s="30"/>
      <c r="Z1062" s="30"/>
      <c r="AA1062" s="30"/>
      <c r="AB1062" s="30"/>
      <c r="AC1062" s="30"/>
      <c r="AD1062" s="30"/>
      <c r="AE1062" s="30"/>
      <c r="AF1062" s="30"/>
      <c r="AG1062" s="30"/>
      <c r="AQ1062" s="30"/>
      <c r="AS1062" s="30"/>
    </row>
    <row r="1063" spans="5:45" x14ac:dyDescent="0.25">
      <c r="E1063" s="21"/>
      <c r="H1063" s="21"/>
      <c r="O1063" s="30"/>
      <c r="P1063" s="31"/>
      <c r="Q1063" s="30"/>
      <c r="R1063" s="30"/>
      <c r="S1063" s="30"/>
      <c r="T1063" s="30"/>
      <c r="U1063" s="30"/>
      <c r="V1063" s="30"/>
      <c r="W1063" s="30"/>
      <c r="X1063" s="30"/>
      <c r="Y1063" s="30"/>
      <c r="Z1063" s="30"/>
      <c r="AA1063" s="30"/>
      <c r="AB1063" s="30"/>
      <c r="AC1063" s="30"/>
      <c r="AD1063" s="30"/>
      <c r="AE1063" s="30"/>
      <c r="AF1063" s="30"/>
      <c r="AG1063" s="30"/>
      <c r="AQ1063" s="30"/>
      <c r="AS1063" s="30"/>
    </row>
    <row r="1064" spans="5:45" x14ac:dyDescent="0.25">
      <c r="E1064" s="21"/>
      <c r="H1064" s="21"/>
      <c r="O1064" s="30"/>
      <c r="P1064" s="31"/>
      <c r="Q1064" s="30"/>
      <c r="R1064" s="30"/>
      <c r="S1064" s="30"/>
      <c r="T1064" s="30"/>
      <c r="U1064" s="30"/>
      <c r="V1064" s="30"/>
      <c r="W1064" s="30"/>
      <c r="X1064" s="30"/>
      <c r="Y1064" s="30"/>
      <c r="Z1064" s="30"/>
      <c r="AA1064" s="30"/>
      <c r="AB1064" s="30"/>
      <c r="AC1064" s="30"/>
      <c r="AD1064" s="30"/>
      <c r="AE1064" s="30"/>
      <c r="AF1064" s="30"/>
      <c r="AG1064" s="30"/>
      <c r="AQ1064" s="30"/>
      <c r="AS1064" s="30"/>
    </row>
    <row r="1065" spans="5:45" x14ac:dyDescent="0.25">
      <c r="E1065" s="21"/>
      <c r="H1065" s="21"/>
      <c r="O1065" s="30"/>
      <c r="P1065" s="31"/>
      <c r="Q1065" s="30"/>
      <c r="R1065" s="30"/>
      <c r="S1065" s="30"/>
      <c r="T1065" s="30"/>
      <c r="U1065" s="30"/>
      <c r="V1065" s="30"/>
      <c r="W1065" s="30"/>
      <c r="X1065" s="30"/>
      <c r="Y1065" s="30"/>
      <c r="Z1065" s="30"/>
      <c r="AA1065" s="30"/>
      <c r="AB1065" s="30"/>
      <c r="AC1065" s="30"/>
      <c r="AD1065" s="30"/>
      <c r="AE1065" s="30"/>
      <c r="AF1065" s="30"/>
      <c r="AG1065" s="30"/>
      <c r="AQ1065" s="30"/>
      <c r="AS1065" s="30"/>
    </row>
    <row r="1066" spans="5:45" x14ac:dyDescent="0.25">
      <c r="E1066" s="21"/>
      <c r="H1066" s="21"/>
      <c r="O1066" s="30"/>
      <c r="P1066" s="31"/>
      <c r="Q1066" s="30"/>
      <c r="R1066" s="30"/>
      <c r="S1066" s="30"/>
      <c r="T1066" s="30"/>
      <c r="U1066" s="30"/>
      <c r="V1066" s="30"/>
      <c r="W1066" s="30"/>
      <c r="X1066" s="30"/>
      <c r="Y1066" s="30"/>
      <c r="Z1066" s="30"/>
      <c r="AA1066" s="30"/>
      <c r="AB1066" s="30"/>
      <c r="AC1066" s="30"/>
      <c r="AD1066" s="30"/>
      <c r="AE1066" s="30"/>
      <c r="AF1066" s="30"/>
      <c r="AG1066" s="30"/>
      <c r="AQ1066" s="30"/>
      <c r="AS1066" s="30"/>
    </row>
    <row r="1067" spans="5:45" x14ac:dyDescent="0.25">
      <c r="E1067" s="21"/>
      <c r="H1067" s="21"/>
      <c r="O1067" s="30"/>
      <c r="P1067" s="31"/>
      <c r="Q1067" s="30"/>
      <c r="R1067" s="30"/>
      <c r="S1067" s="30"/>
      <c r="T1067" s="30"/>
      <c r="U1067" s="30"/>
      <c r="V1067" s="30"/>
      <c r="W1067" s="30"/>
      <c r="X1067" s="30"/>
      <c r="Y1067" s="30"/>
      <c r="Z1067" s="30"/>
      <c r="AA1067" s="30"/>
      <c r="AB1067" s="30"/>
      <c r="AC1067" s="30"/>
      <c r="AD1067" s="30"/>
      <c r="AE1067" s="30"/>
      <c r="AF1067" s="30"/>
      <c r="AG1067" s="30"/>
      <c r="AQ1067" s="30"/>
      <c r="AS1067" s="30"/>
    </row>
    <row r="1068" spans="5:45" x14ac:dyDescent="0.25">
      <c r="E1068" s="21"/>
      <c r="H1068" s="21"/>
      <c r="O1068" s="30"/>
      <c r="P1068" s="31"/>
      <c r="Q1068" s="30"/>
      <c r="R1068" s="30"/>
      <c r="S1068" s="30"/>
      <c r="T1068" s="30"/>
      <c r="U1068" s="30"/>
      <c r="V1068" s="30"/>
      <c r="W1068" s="30"/>
      <c r="X1068" s="30"/>
      <c r="Y1068" s="30"/>
      <c r="Z1068" s="30"/>
      <c r="AA1068" s="30"/>
      <c r="AB1068" s="30"/>
      <c r="AC1068" s="30"/>
      <c r="AD1068" s="30"/>
      <c r="AE1068" s="30"/>
      <c r="AF1068" s="30"/>
      <c r="AG1068" s="30"/>
      <c r="AQ1068" s="30"/>
      <c r="AS1068" s="30"/>
    </row>
    <row r="1069" spans="5:45" x14ac:dyDescent="0.25">
      <c r="E1069" s="21"/>
      <c r="H1069" s="21"/>
      <c r="O1069" s="30"/>
      <c r="P1069" s="31"/>
      <c r="Q1069" s="30"/>
      <c r="R1069" s="30"/>
      <c r="S1069" s="30"/>
      <c r="T1069" s="30"/>
      <c r="U1069" s="30"/>
      <c r="V1069" s="30"/>
      <c r="W1069" s="30"/>
      <c r="X1069" s="30"/>
      <c r="Y1069" s="30"/>
      <c r="Z1069" s="30"/>
      <c r="AA1069" s="30"/>
      <c r="AB1069" s="30"/>
      <c r="AC1069" s="30"/>
      <c r="AD1069" s="30"/>
      <c r="AE1069" s="30"/>
      <c r="AF1069" s="30"/>
      <c r="AG1069" s="30"/>
      <c r="AQ1069" s="30"/>
      <c r="AS1069" s="30"/>
    </row>
    <row r="1070" spans="5:45" x14ac:dyDescent="0.25">
      <c r="E1070" s="21"/>
      <c r="H1070" s="21"/>
      <c r="O1070" s="30"/>
      <c r="P1070" s="31"/>
      <c r="Q1070" s="30"/>
      <c r="R1070" s="30"/>
      <c r="S1070" s="30"/>
      <c r="T1070" s="30"/>
      <c r="U1070" s="30"/>
      <c r="V1070" s="30"/>
      <c r="W1070" s="30"/>
      <c r="X1070" s="30"/>
      <c r="Y1070" s="30"/>
      <c r="Z1070" s="30"/>
      <c r="AA1070" s="30"/>
      <c r="AB1070" s="30"/>
      <c r="AC1070" s="30"/>
      <c r="AD1070" s="30"/>
      <c r="AE1070" s="30"/>
      <c r="AF1070" s="30"/>
      <c r="AG1070" s="30"/>
      <c r="AQ1070" s="30"/>
      <c r="AS1070" s="30"/>
    </row>
    <row r="1071" spans="5:45" x14ac:dyDescent="0.25">
      <c r="E1071" s="21"/>
      <c r="H1071" s="21"/>
      <c r="O1071" s="30"/>
      <c r="P1071" s="31"/>
      <c r="Q1071" s="30"/>
      <c r="R1071" s="30"/>
      <c r="S1071" s="30"/>
      <c r="T1071" s="30"/>
      <c r="U1071" s="30"/>
      <c r="V1071" s="30"/>
      <c r="W1071" s="30"/>
      <c r="X1071" s="30"/>
      <c r="Y1071" s="30"/>
      <c r="Z1071" s="30"/>
      <c r="AA1071" s="30"/>
      <c r="AB1071" s="30"/>
      <c r="AC1071" s="30"/>
      <c r="AD1071" s="30"/>
      <c r="AE1071" s="30"/>
      <c r="AF1071" s="30"/>
      <c r="AG1071" s="30"/>
      <c r="AQ1071" s="30"/>
      <c r="AS1071" s="30"/>
    </row>
    <row r="1072" spans="5:45" x14ac:dyDescent="0.25">
      <c r="E1072" s="21"/>
      <c r="H1072" s="21"/>
      <c r="O1072" s="30"/>
      <c r="P1072" s="31"/>
      <c r="Q1072" s="30"/>
      <c r="R1072" s="30"/>
      <c r="S1072" s="30"/>
      <c r="T1072" s="30"/>
      <c r="U1072" s="30"/>
      <c r="V1072" s="30"/>
      <c r="W1072" s="30"/>
      <c r="X1072" s="30"/>
      <c r="Y1072" s="30"/>
      <c r="Z1072" s="30"/>
      <c r="AA1072" s="30"/>
      <c r="AB1072" s="30"/>
      <c r="AC1072" s="30"/>
      <c r="AD1072" s="30"/>
      <c r="AE1072" s="30"/>
      <c r="AF1072" s="30"/>
      <c r="AG1072" s="30"/>
      <c r="AQ1072" s="30"/>
      <c r="AS1072" s="30"/>
    </row>
    <row r="1073" spans="5:45" x14ac:dyDescent="0.25">
      <c r="E1073" s="21"/>
      <c r="H1073" s="21"/>
      <c r="O1073" s="30"/>
      <c r="P1073" s="31"/>
      <c r="Q1073" s="30"/>
      <c r="R1073" s="30"/>
      <c r="S1073" s="30"/>
      <c r="T1073" s="30"/>
      <c r="U1073" s="30"/>
      <c r="V1073" s="30"/>
      <c r="W1073" s="30"/>
      <c r="X1073" s="30"/>
      <c r="Y1073" s="30"/>
      <c r="Z1073" s="30"/>
      <c r="AA1073" s="30"/>
      <c r="AB1073" s="30"/>
      <c r="AC1073" s="30"/>
      <c r="AD1073" s="30"/>
      <c r="AE1073" s="30"/>
      <c r="AF1073" s="30"/>
      <c r="AG1073" s="30"/>
      <c r="AQ1073" s="30"/>
      <c r="AS1073" s="30"/>
    </row>
    <row r="1074" spans="5:45" x14ac:dyDescent="0.25">
      <c r="E1074" s="21"/>
      <c r="H1074" s="21"/>
      <c r="O1074" s="30"/>
      <c r="P1074" s="31"/>
      <c r="Q1074" s="30"/>
      <c r="R1074" s="30"/>
      <c r="S1074" s="30"/>
      <c r="T1074" s="30"/>
      <c r="U1074" s="30"/>
      <c r="V1074" s="30"/>
      <c r="W1074" s="30"/>
      <c r="X1074" s="30"/>
      <c r="Y1074" s="30"/>
      <c r="Z1074" s="30"/>
      <c r="AA1074" s="30"/>
      <c r="AB1074" s="30"/>
      <c r="AC1074" s="30"/>
      <c r="AD1074" s="30"/>
      <c r="AE1074" s="30"/>
      <c r="AF1074" s="30"/>
      <c r="AG1074" s="30"/>
      <c r="AQ1074" s="30"/>
      <c r="AS1074" s="30"/>
    </row>
    <row r="1075" spans="5:45" x14ac:dyDescent="0.25">
      <c r="E1075" s="21"/>
      <c r="H1075" s="21"/>
      <c r="O1075" s="30"/>
      <c r="P1075" s="31"/>
      <c r="Q1075" s="30"/>
      <c r="R1075" s="30"/>
      <c r="S1075" s="30"/>
      <c r="T1075" s="30"/>
      <c r="U1075" s="30"/>
      <c r="V1075" s="30"/>
      <c r="W1075" s="30"/>
      <c r="X1075" s="30"/>
      <c r="Y1075" s="30"/>
      <c r="Z1075" s="30"/>
      <c r="AA1075" s="30"/>
      <c r="AB1075" s="30"/>
      <c r="AC1075" s="30"/>
      <c r="AD1075" s="30"/>
      <c r="AE1075" s="30"/>
      <c r="AF1075" s="30"/>
      <c r="AG1075" s="30"/>
      <c r="AQ1075" s="30"/>
      <c r="AS1075" s="30"/>
    </row>
    <row r="1076" spans="5:45" x14ac:dyDescent="0.25">
      <c r="E1076" s="21"/>
      <c r="H1076" s="21"/>
      <c r="O1076" s="30"/>
      <c r="P1076" s="31"/>
      <c r="Q1076" s="30"/>
      <c r="R1076" s="30"/>
      <c r="S1076" s="30"/>
      <c r="T1076" s="30"/>
      <c r="U1076" s="30"/>
      <c r="V1076" s="30"/>
      <c r="W1076" s="30"/>
      <c r="X1076" s="30"/>
      <c r="Y1076" s="30"/>
      <c r="Z1076" s="30"/>
      <c r="AA1076" s="30"/>
      <c r="AB1076" s="30"/>
      <c r="AC1076" s="30"/>
      <c r="AD1076" s="30"/>
      <c r="AE1076" s="30"/>
      <c r="AF1076" s="30"/>
      <c r="AG1076" s="30"/>
      <c r="AQ1076" s="30"/>
      <c r="AS1076" s="30"/>
    </row>
    <row r="1077" spans="5:45" x14ac:dyDescent="0.25">
      <c r="E1077" s="21"/>
      <c r="H1077" s="21"/>
      <c r="O1077" s="30"/>
      <c r="P1077" s="31"/>
      <c r="Q1077" s="30"/>
      <c r="R1077" s="30"/>
      <c r="S1077" s="30"/>
      <c r="T1077" s="30"/>
      <c r="U1077" s="30"/>
      <c r="V1077" s="30"/>
      <c r="W1077" s="30"/>
      <c r="X1077" s="30"/>
      <c r="Y1077" s="30"/>
      <c r="Z1077" s="30"/>
      <c r="AA1077" s="30"/>
      <c r="AB1077" s="30"/>
      <c r="AC1077" s="30"/>
      <c r="AD1077" s="30"/>
      <c r="AE1077" s="30"/>
      <c r="AF1077" s="30"/>
      <c r="AG1077" s="30"/>
      <c r="AQ1077" s="30"/>
      <c r="AS1077" s="30"/>
    </row>
    <row r="1078" spans="5:45" x14ac:dyDescent="0.25">
      <c r="E1078" s="21"/>
      <c r="H1078" s="21"/>
      <c r="O1078" s="30"/>
      <c r="P1078" s="31"/>
      <c r="Q1078" s="30"/>
      <c r="R1078" s="30"/>
      <c r="S1078" s="30"/>
      <c r="T1078" s="30"/>
      <c r="U1078" s="30"/>
      <c r="V1078" s="30"/>
      <c r="W1078" s="30"/>
      <c r="X1078" s="30"/>
      <c r="Y1078" s="30"/>
      <c r="Z1078" s="30"/>
      <c r="AA1078" s="30"/>
      <c r="AB1078" s="30"/>
      <c r="AC1078" s="30"/>
      <c r="AD1078" s="30"/>
      <c r="AE1078" s="30"/>
      <c r="AF1078" s="30"/>
      <c r="AG1078" s="30"/>
      <c r="AQ1078" s="30"/>
      <c r="AS1078" s="30"/>
    </row>
    <row r="1079" spans="5:45" x14ac:dyDescent="0.25">
      <c r="E1079" s="21"/>
      <c r="H1079" s="21"/>
      <c r="O1079" s="30"/>
      <c r="P1079" s="31"/>
      <c r="Q1079" s="30"/>
      <c r="R1079" s="30"/>
      <c r="S1079" s="30"/>
      <c r="T1079" s="30"/>
      <c r="U1079" s="30"/>
      <c r="V1079" s="30"/>
      <c r="W1079" s="30"/>
      <c r="X1079" s="30"/>
      <c r="Y1079" s="30"/>
      <c r="Z1079" s="30"/>
      <c r="AA1079" s="30"/>
      <c r="AB1079" s="30"/>
      <c r="AC1079" s="30"/>
      <c r="AD1079" s="30"/>
      <c r="AE1079" s="30"/>
      <c r="AF1079" s="30"/>
      <c r="AG1079" s="30"/>
      <c r="AQ1079" s="30"/>
      <c r="AS1079" s="30"/>
    </row>
    <row r="1080" spans="5:45" x14ac:dyDescent="0.25">
      <c r="E1080" s="21"/>
      <c r="H1080" s="21"/>
      <c r="O1080" s="30"/>
      <c r="P1080" s="31"/>
      <c r="Q1080" s="30"/>
      <c r="R1080" s="30"/>
      <c r="S1080" s="30"/>
      <c r="T1080" s="30"/>
      <c r="U1080" s="30"/>
      <c r="V1080" s="30"/>
      <c r="W1080" s="30"/>
      <c r="X1080" s="30"/>
      <c r="Y1080" s="30"/>
      <c r="Z1080" s="30"/>
      <c r="AA1080" s="30"/>
      <c r="AB1080" s="30"/>
      <c r="AC1080" s="30"/>
      <c r="AD1080" s="30"/>
      <c r="AE1080" s="30"/>
      <c r="AF1080" s="30"/>
      <c r="AG1080" s="30"/>
      <c r="AQ1080" s="30"/>
      <c r="AS1080" s="30"/>
    </row>
    <row r="1081" spans="5:45" x14ac:dyDescent="0.25">
      <c r="E1081" s="21"/>
      <c r="H1081" s="21"/>
      <c r="O1081" s="30"/>
      <c r="P1081" s="31"/>
      <c r="Q1081" s="30"/>
      <c r="R1081" s="30"/>
      <c r="S1081" s="30"/>
      <c r="T1081" s="30"/>
      <c r="U1081" s="30"/>
      <c r="V1081" s="30"/>
      <c r="W1081" s="30"/>
      <c r="X1081" s="30"/>
      <c r="Y1081" s="30"/>
      <c r="Z1081" s="30"/>
      <c r="AA1081" s="30"/>
      <c r="AB1081" s="30"/>
      <c r="AC1081" s="30"/>
      <c r="AD1081" s="30"/>
      <c r="AE1081" s="30"/>
      <c r="AF1081" s="30"/>
      <c r="AG1081" s="30"/>
      <c r="AQ1081" s="30"/>
      <c r="AS1081" s="30"/>
    </row>
    <row r="1082" spans="5:45" x14ac:dyDescent="0.25">
      <c r="E1082" s="21"/>
      <c r="H1082" s="21"/>
      <c r="O1082" s="30"/>
      <c r="P1082" s="31"/>
      <c r="Q1082" s="30"/>
      <c r="R1082" s="30"/>
      <c r="S1082" s="30"/>
      <c r="T1082" s="30"/>
      <c r="U1082" s="30"/>
      <c r="V1082" s="30"/>
      <c r="W1082" s="30"/>
      <c r="X1082" s="30"/>
      <c r="Y1082" s="30"/>
      <c r="Z1082" s="30"/>
      <c r="AA1082" s="30"/>
      <c r="AB1082" s="30"/>
      <c r="AC1082" s="30"/>
      <c r="AD1082" s="30"/>
      <c r="AE1082" s="30"/>
      <c r="AF1082" s="30"/>
      <c r="AG1082" s="30"/>
      <c r="AQ1082" s="30"/>
      <c r="AS1082" s="30"/>
    </row>
    <row r="1083" spans="5:45" x14ac:dyDescent="0.25">
      <c r="E1083" s="21"/>
      <c r="H1083" s="21"/>
      <c r="O1083" s="30"/>
      <c r="P1083" s="31"/>
      <c r="Q1083" s="30"/>
      <c r="R1083" s="30"/>
      <c r="S1083" s="30"/>
      <c r="T1083" s="30"/>
      <c r="U1083" s="30"/>
      <c r="V1083" s="30"/>
      <c r="W1083" s="30"/>
      <c r="X1083" s="30"/>
      <c r="Y1083" s="30"/>
      <c r="Z1083" s="30"/>
      <c r="AA1083" s="30"/>
      <c r="AB1083" s="30"/>
      <c r="AC1083" s="30"/>
      <c r="AD1083" s="30"/>
      <c r="AE1083" s="30"/>
      <c r="AF1083" s="30"/>
      <c r="AG1083" s="30"/>
      <c r="AQ1083" s="30"/>
      <c r="AS1083" s="30"/>
    </row>
    <row r="1084" spans="5:45" x14ac:dyDescent="0.25">
      <c r="E1084" s="21"/>
      <c r="H1084" s="21"/>
      <c r="O1084" s="30"/>
      <c r="P1084" s="31"/>
      <c r="Q1084" s="30"/>
      <c r="R1084" s="30"/>
      <c r="S1084" s="30"/>
      <c r="T1084" s="30"/>
      <c r="U1084" s="30"/>
      <c r="V1084" s="30"/>
      <c r="W1084" s="30"/>
      <c r="X1084" s="30"/>
      <c r="Y1084" s="30"/>
      <c r="Z1084" s="30"/>
      <c r="AA1084" s="30"/>
      <c r="AB1084" s="30"/>
      <c r="AC1084" s="30"/>
      <c r="AD1084" s="30"/>
      <c r="AE1084" s="30"/>
      <c r="AF1084" s="30"/>
      <c r="AG1084" s="30"/>
      <c r="AQ1084" s="30"/>
      <c r="AS1084" s="30"/>
    </row>
    <row r="1085" spans="5:45" x14ac:dyDescent="0.25">
      <c r="E1085" s="21"/>
      <c r="H1085" s="21"/>
      <c r="O1085" s="30"/>
      <c r="P1085" s="31"/>
      <c r="Q1085" s="30"/>
      <c r="R1085" s="30"/>
      <c r="S1085" s="30"/>
      <c r="T1085" s="30"/>
      <c r="U1085" s="30"/>
      <c r="V1085" s="30"/>
      <c r="W1085" s="30"/>
      <c r="X1085" s="30"/>
      <c r="Y1085" s="30"/>
      <c r="Z1085" s="30"/>
      <c r="AA1085" s="30"/>
      <c r="AB1085" s="30"/>
      <c r="AC1085" s="30"/>
      <c r="AD1085" s="30"/>
      <c r="AE1085" s="30"/>
      <c r="AF1085" s="30"/>
      <c r="AG1085" s="30"/>
      <c r="AQ1085" s="30"/>
      <c r="AS1085" s="30"/>
    </row>
    <row r="1086" spans="5:45" x14ac:dyDescent="0.25">
      <c r="E1086" s="21"/>
      <c r="H1086" s="21"/>
      <c r="O1086" s="30"/>
      <c r="P1086" s="31"/>
      <c r="Q1086" s="30"/>
      <c r="R1086" s="30"/>
      <c r="S1086" s="30"/>
      <c r="T1086" s="30"/>
      <c r="U1086" s="30"/>
      <c r="V1086" s="30"/>
      <c r="W1086" s="30"/>
      <c r="X1086" s="30"/>
      <c r="Y1086" s="30"/>
      <c r="Z1086" s="30"/>
      <c r="AA1086" s="30"/>
      <c r="AB1086" s="30"/>
      <c r="AC1086" s="30"/>
      <c r="AD1086" s="30"/>
      <c r="AE1086" s="30"/>
      <c r="AF1086" s="30"/>
      <c r="AG1086" s="30"/>
      <c r="AQ1086" s="30"/>
      <c r="AS1086" s="30"/>
    </row>
    <row r="1087" spans="5:45" x14ac:dyDescent="0.25">
      <c r="E1087" s="21"/>
      <c r="H1087" s="21"/>
      <c r="O1087" s="30"/>
      <c r="P1087" s="31"/>
      <c r="Q1087" s="30"/>
      <c r="R1087" s="30"/>
      <c r="S1087" s="30"/>
      <c r="T1087" s="30"/>
      <c r="U1087" s="30"/>
      <c r="V1087" s="30"/>
      <c r="W1087" s="30"/>
      <c r="X1087" s="30"/>
      <c r="Y1087" s="30"/>
      <c r="Z1087" s="30"/>
      <c r="AA1087" s="30"/>
      <c r="AB1087" s="30"/>
      <c r="AC1087" s="30"/>
      <c r="AD1087" s="30"/>
      <c r="AE1087" s="30"/>
      <c r="AF1087" s="30"/>
      <c r="AG1087" s="30"/>
      <c r="AQ1087" s="30"/>
      <c r="AS1087" s="30"/>
    </row>
    <row r="1088" spans="5:45" x14ac:dyDescent="0.25">
      <c r="E1088" s="21"/>
      <c r="H1088" s="21"/>
      <c r="O1088" s="30"/>
      <c r="P1088" s="31"/>
      <c r="Q1088" s="30"/>
      <c r="R1088" s="30"/>
      <c r="S1088" s="30"/>
      <c r="T1088" s="30"/>
      <c r="U1088" s="30"/>
      <c r="V1088" s="30"/>
      <c r="W1088" s="30"/>
      <c r="X1088" s="30"/>
      <c r="Y1088" s="30"/>
      <c r="Z1088" s="30"/>
      <c r="AA1088" s="30"/>
      <c r="AB1088" s="30"/>
      <c r="AC1088" s="30"/>
      <c r="AD1088" s="30"/>
      <c r="AE1088" s="30"/>
      <c r="AF1088" s="30"/>
      <c r="AG1088" s="30"/>
      <c r="AQ1088" s="30"/>
      <c r="AS1088" s="30"/>
    </row>
    <row r="1089" spans="5:45" x14ac:dyDescent="0.25">
      <c r="E1089" s="21"/>
      <c r="H1089" s="21"/>
      <c r="O1089" s="30"/>
      <c r="P1089" s="31"/>
      <c r="Q1089" s="30"/>
      <c r="R1089" s="30"/>
      <c r="S1089" s="30"/>
      <c r="T1089" s="30"/>
      <c r="U1089" s="30"/>
      <c r="V1089" s="30"/>
      <c r="W1089" s="30"/>
      <c r="X1089" s="30"/>
      <c r="Y1089" s="30"/>
      <c r="Z1089" s="30"/>
      <c r="AA1089" s="30"/>
      <c r="AB1089" s="30"/>
      <c r="AC1089" s="30"/>
      <c r="AD1089" s="30"/>
      <c r="AE1089" s="30"/>
      <c r="AF1089" s="30"/>
      <c r="AG1089" s="30"/>
      <c r="AQ1089" s="30"/>
      <c r="AS1089" s="30"/>
    </row>
    <row r="1090" spans="5:45" x14ac:dyDescent="0.25">
      <c r="E1090" s="21"/>
      <c r="H1090" s="21"/>
      <c r="O1090" s="30"/>
      <c r="P1090" s="31"/>
      <c r="Q1090" s="30"/>
      <c r="R1090" s="30"/>
      <c r="S1090" s="30"/>
      <c r="T1090" s="30"/>
      <c r="U1090" s="30"/>
      <c r="V1090" s="30"/>
      <c r="W1090" s="30"/>
      <c r="X1090" s="30"/>
      <c r="Y1090" s="30"/>
      <c r="Z1090" s="30"/>
      <c r="AA1090" s="30"/>
      <c r="AB1090" s="30"/>
      <c r="AC1090" s="30"/>
      <c r="AD1090" s="30"/>
      <c r="AE1090" s="30"/>
      <c r="AF1090" s="30"/>
      <c r="AG1090" s="30"/>
      <c r="AQ1090" s="30"/>
      <c r="AS1090" s="30"/>
    </row>
    <row r="1091" spans="5:45" x14ac:dyDescent="0.25">
      <c r="E1091" s="21"/>
      <c r="H1091" s="21"/>
      <c r="O1091" s="30"/>
      <c r="P1091" s="31"/>
      <c r="Q1091" s="30"/>
      <c r="R1091" s="30"/>
      <c r="S1091" s="30"/>
      <c r="T1091" s="30"/>
      <c r="U1091" s="30"/>
      <c r="V1091" s="30"/>
      <c r="W1091" s="30"/>
      <c r="X1091" s="30"/>
      <c r="Y1091" s="30"/>
      <c r="Z1091" s="30"/>
      <c r="AA1091" s="30"/>
      <c r="AB1091" s="30"/>
      <c r="AC1091" s="30"/>
      <c r="AD1091" s="30"/>
      <c r="AE1091" s="30"/>
      <c r="AF1091" s="30"/>
      <c r="AG1091" s="30"/>
      <c r="AQ1091" s="30"/>
      <c r="AS1091" s="30"/>
    </row>
    <row r="1092" spans="5:45" x14ac:dyDescent="0.25">
      <c r="E1092" s="21"/>
      <c r="H1092" s="21"/>
      <c r="O1092" s="30"/>
      <c r="P1092" s="31"/>
      <c r="Q1092" s="30"/>
      <c r="R1092" s="30"/>
      <c r="S1092" s="30"/>
      <c r="T1092" s="30"/>
      <c r="U1092" s="30"/>
      <c r="V1092" s="30"/>
      <c r="W1092" s="30"/>
      <c r="X1092" s="30"/>
      <c r="Y1092" s="30"/>
      <c r="Z1092" s="30"/>
      <c r="AA1092" s="30"/>
      <c r="AB1092" s="30"/>
      <c r="AC1092" s="30"/>
      <c r="AD1092" s="30"/>
      <c r="AE1092" s="30"/>
      <c r="AF1092" s="30"/>
      <c r="AG1092" s="30"/>
      <c r="AQ1092" s="30"/>
      <c r="AS1092" s="30"/>
    </row>
    <row r="1093" spans="5:45" x14ac:dyDescent="0.25">
      <c r="E1093" s="21"/>
      <c r="H1093" s="21"/>
      <c r="O1093" s="30"/>
      <c r="P1093" s="31"/>
      <c r="Q1093" s="30"/>
      <c r="R1093" s="30"/>
      <c r="S1093" s="30"/>
      <c r="T1093" s="30"/>
      <c r="U1093" s="30"/>
      <c r="V1093" s="30"/>
      <c r="W1093" s="30"/>
      <c r="X1093" s="30"/>
      <c r="Y1093" s="30"/>
      <c r="Z1093" s="30"/>
      <c r="AA1093" s="30"/>
      <c r="AB1093" s="30"/>
      <c r="AC1093" s="30"/>
      <c r="AD1093" s="30"/>
      <c r="AE1093" s="30"/>
      <c r="AF1093" s="30"/>
      <c r="AG1093" s="30"/>
      <c r="AQ1093" s="30"/>
      <c r="AS1093" s="30"/>
    </row>
    <row r="1094" spans="5:45" x14ac:dyDescent="0.25">
      <c r="E1094" s="21"/>
      <c r="H1094" s="21"/>
      <c r="O1094" s="30"/>
      <c r="P1094" s="31"/>
      <c r="Q1094" s="30"/>
      <c r="R1094" s="30"/>
      <c r="S1094" s="30"/>
      <c r="T1094" s="30"/>
      <c r="U1094" s="30"/>
      <c r="V1094" s="30"/>
      <c r="W1094" s="30"/>
      <c r="X1094" s="30"/>
      <c r="Y1094" s="30"/>
      <c r="Z1094" s="30"/>
      <c r="AA1094" s="30"/>
      <c r="AB1094" s="30"/>
      <c r="AC1094" s="30"/>
      <c r="AD1094" s="30"/>
      <c r="AE1094" s="30"/>
      <c r="AF1094" s="30"/>
      <c r="AG1094" s="30"/>
      <c r="AQ1094" s="30"/>
      <c r="AS1094" s="30"/>
    </row>
    <row r="1095" spans="5:45" x14ac:dyDescent="0.25">
      <c r="E1095" s="21"/>
      <c r="H1095" s="21"/>
      <c r="O1095" s="30"/>
      <c r="P1095" s="31"/>
      <c r="Q1095" s="30"/>
      <c r="R1095" s="30"/>
      <c r="S1095" s="30"/>
      <c r="T1095" s="30"/>
      <c r="U1095" s="30"/>
      <c r="V1095" s="30"/>
      <c r="W1095" s="30"/>
      <c r="X1095" s="30"/>
      <c r="Y1095" s="30"/>
      <c r="Z1095" s="30"/>
      <c r="AA1095" s="30"/>
      <c r="AB1095" s="30"/>
      <c r="AC1095" s="30"/>
      <c r="AD1095" s="30"/>
      <c r="AE1095" s="30"/>
      <c r="AF1095" s="30"/>
      <c r="AG1095" s="30"/>
      <c r="AQ1095" s="30"/>
      <c r="AS1095" s="30"/>
    </row>
    <row r="1096" spans="5:45" x14ac:dyDescent="0.25">
      <c r="E1096" s="21"/>
      <c r="H1096" s="21"/>
      <c r="O1096" s="30"/>
      <c r="P1096" s="31"/>
      <c r="Q1096" s="30"/>
      <c r="R1096" s="30"/>
      <c r="S1096" s="30"/>
      <c r="T1096" s="30"/>
      <c r="U1096" s="30"/>
      <c r="V1096" s="30"/>
      <c r="W1096" s="30"/>
      <c r="X1096" s="30"/>
      <c r="Y1096" s="30"/>
      <c r="Z1096" s="30"/>
      <c r="AA1096" s="30"/>
      <c r="AB1096" s="30"/>
      <c r="AC1096" s="30"/>
      <c r="AD1096" s="30"/>
      <c r="AE1096" s="30"/>
      <c r="AF1096" s="30"/>
      <c r="AG1096" s="30"/>
      <c r="AQ1096" s="30"/>
      <c r="AS1096" s="30"/>
    </row>
    <row r="1097" spans="5:45" x14ac:dyDescent="0.25">
      <c r="E1097" s="21"/>
      <c r="H1097" s="21"/>
      <c r="O1097" s="30"/>
      <c r="P1097" s="31"/>
      <c r="Q1097" s="30"/>
      <c r="R1097" s="30"/>
      <c r="S1097" s="30"/>
      <c r="T1097" s="30"/>
      <c r="U1097" s="30"/>
      <c r="V1097" s="30"/>
      <c r="W1097" s="30"/>
      <c r="X1097" s="30"/>
      <c r="Y1097" s="30"/>
      <c r="Z1097" s="30"/>
      <c r="AA1097" s="30"/>
      <c r="AB1097" s="30"/>
      <c r="AC1097" s="30"/>
      <c r="AD1097" s="30"/>
      <c r="AE1097" s="30"/>
      <c r="AF1097" s="30"/>
      <c r="AG1097" s="30"/>
      <c r="AQ1097" s="30"/>
      <c r="AS1097" s="30"/>
    </row>
    <row r="1098" spans="5:45" x14ac:dyDescent="0.25">
      <c r="E1098" s="21"/>
      <c r="H1098" s="21"/>
      <c r="O1098" s="30"/>
      <c r="P1098" s="31"/>
      <c r="Q1098" s="30"/>
      <c r="R1098" s="30"/>
      <c r="S1098" s="30"/>
      <c r="T1098" s="30"/>
      <c r="U1098" s="30"/>
      <c r="V1098" s="30"/>
      <c r="W1098" s="30"/>
      <c r="X1098" s="30"/>
      <c r="Y1098" s="30"/>
      <c r="Z1098" s="30"/>
      <c r="AA1098" s="30"/>
      <c r="AB1098" s="30"/>
      <c r="AC1098" s="30"/>
      <c r="AD1098" s="30"/>
      <c r="AE1098" s="30"/>
      <c r="AF1098" s="30"/>
      <c r="AG1098" s="30"/>
      <c r="AQ1098" s="30"/>
      <c r="AS1098" s="30"/>
    </row>
    <row r="1099" spans="5:45" x14ac:dyDescent="0.25">
      <c r="E1099" s="21"/>
      <c r="H1099" s="21"/>
      <c r="O1099" s="30"/>
      <c r="P1099" s="31"/>
      <c r="Q1099" s="30"/>
      <c r="R1099" s="30"/>
      <c r="S1099" s="30"/>
      <c r="T1099" s="30"/>
      <c r="U1099" s="30"/>
      <c r="V1099" s="30"/>
      <c r="W1099" s="30"/>
      <c r="X1099" s="30"/>
      <c r="Y1099" s="30"/>
      <c r="Z1099" s="30"/>
      <c r="AA1099" s="30"/>
      <c r="AB1099" s="30"/>
      <c r="AC1099" s="30"/>
      <c r="AD1099" s="30"/>
      <c r="AE1099" s="30"/>
      <c r="AF1099" s="30"/>
      <c r="AG1099" s="30"/>
      <c r="AQ1099" s="30"/>
      <c r="AS1099" s="30"/>
    </row>
    <row r="1100" spans="5:45" x14ac:dyDescent="0.25">
      <c r="E1100" s="21"/>
      <c r="H1100" s="21"/>
      <c r="O1100" s="30"/>
      <c r="P1100" s="31"/>
      <c r="Q1100" s="30"/>
      <c r="R1100" s="30"/>
      <c r="S1100" s="30"/>
      <c r="T1100" s="30"/>
      <c r="U1100" s="30"/>
      <c r="V1100" s="30"/>
      <c r="W1100" s="30"/>
      <c r="X1100" s="30"/>
      <c r="Y1100" s="30"/>
      <c r="Z1100" s="30"/>
      <c r="AA1100" s="30"/>
      <c r="AB1100" s="30"/>
      <c r="AC1100" s="30"/>
      <c r="AD1100" s="30"/>
      <c r="AE1100" s="30"/>
      <c r="AF1100" s="30"/>
      <c r="AG1100" s="30"/>
      <c r="AQ1100" s="30"/>
      <c r="AS1100" s="30"/>
    </row>
    <row r="1101" spans="5:45" x14ac:dyDescent="0.25">
      <c r="E1101" s="21"/>
      <c r="H1101" s="21"/>
      <c r="O1101" s="30"/>
      <c r="P1101" s="31"/>
      <c r="Q1101" s="30"/>
      <c r="R1101" s="30"/>
      <c r="S1101" s="30"/>
      <c r="T1101" s="30"/>
      <c r="U1101" s="30"/>
      <c r="V1101" s="30"/>
      <c r="W1101" s="30"/>
      <c r="X1101" s="30"/>
      <c r="Y1101" s="30"/>
      <c r="Z1101" s="30"/>
      <c r="AA1101" s="30"/>
      <c r="AB1101" s="30"/>
      <c r="AC1101" s="30"/>
      <c r="AD1101" s="30"/>
      <c r="AE1101" s="30"/>
      <c r="AF1101" s="30"/>
      <c r="AG1101" s="30"/>
      <c r="AQ1101" s="30"/>
      <c r="AS1101" s="30"/>
    </row>
    <row r="1102" spans="5:45" x14ac:dyDescent="0.25">
      <c r="E1102" s="21"/>
      <c r="H1102" s="21"/>
      <c r="O1102" s="30"/>
      <c r="P1102" s="31"/>
      <c r="Q1102" s="30"/>
      <c r="R1102" s="30"/>
      <c r="S1102" s="30"/>
      <c r="T1102" s="30"/>
      <c r="U1102" s="30"/>
      <c r="V1102" s="30"/>
      <c r="W1102" s="30"/>
      <c r="X1102" s="30"/>
      <c r="Y1102" s="30"/>
      <c r="Z1102" s="30"/>
      <c r="AA1102" s="30"/>
      <c r="AB1102" s="30"/>
      <c r="AC1102" s="30"/>
      <c r="AD1102" s="30"/>
      <c r="AE1102" s="30"/>
      <c r="AF1102" s="30"/>
      <c r="AG1102" s="30"/>
      <c r="AQ1102" s="30"/>
      <c r="AS1102" s="30"/>
    </row>
    <row r="1103" spans="5:45" x14ac:dyDescent="0.25">
      <c r="E1103" s="21"/>
      <c r="H1103" s="21"/>
      <c r="O1103" s="30"/>
      <c r="P1103" s="31"/>
      <c r="Q1103" s="30"/>
      <c r="R1103" s="30"/>
      <c r="S1103" s="30"/>
      <c r="T1103" s="30"/>
      <c r="U1103" s="30"/>
      <c r="V1103" s="30"/>
      <c r="W1103" s="30"/>
      <c r="X1103" s="30"/>
      <c r="Y1103" s="30"/>
      <c r="Z1103" s="30"/>
      <c r="AA1103" s="30"/>
      <c r="AB1103" s="30"/>
      <c r="AC1103" s="30"/>
      <c r="AD1103" s="30"/>
      <c r="AE1103" s="30"/>
      <c r="AF1103" s="30"/>
      <c r="AG1103" s="30"/>
      <c r="AQ1103" s="30"/>
      <c r="AS1103" s="30"/>
    </row>
    <row r="1104" spans="5:45" x14ac:dyDescent="0.25">
      <c r="E1104" s="21"/>
      <c r="H1104" s="21"/>
      <c r="O1104" s="30"/>
      <c r="P1104" s="31"/>
      <c r="Q1104" s="30"/>
      <c r="R1104" s="30"/>
      <c r="S1104" s="30"/>
      <c r="T1104" s="30"/>
      <c r="U1104" s="30"/>
      <c r="V1104" s="30"/>
      <c r="W1104" s="30"/>
      <c r="X1104" s="30"/>
      <c r="Y1104" s="30"/>
      <c r="Z1104" s="30"/>
      <c r="AA1104" s="30"/>
      <c r="AB1104" s="30"/>
      <c r="AC1104" s="30"/>
      <c r="AD1104" s="30"/>
      <c r="AE1104" s="30"/>
      <c r="AF1104" s="30"/>
      <c r="AG1104" s="30"/>
      <c r="AQ1104" s="30"/>
      <c r="AS1104" s="30"/>
    </row>
    <row r="1105" spans="5:45" x14ac:dyDescent="0.25">
      <c r="E1105" s="21"/>
      <c r="H1105" s="21"/>
      <c r="O1105" s="30"/>
      <c r="P1105" s="31"/>
      <c r="Q1105" s="30"/>
      <c r="R1105" s="30"/>
      <c r="S1105" s="30"/>
      <c r="T1105" s="30"/>
      <c r="U1105" s="30"/>
      <c r="V1105" s="30"/>
      <c r="W1105" s="30"/>
      <c r="X1105" s="30"/>
      <c r="Y1105" s="30"/>
      <c r="Z1105" s="30"/>
      <c r="AA1105" s="30"/>
      <c r="AB1105" s="30"/>
      <c r="AC1105" s="30"/>
      <c r="AD1105" s="30"/>
      <c r="AE1105" s="30"/>
      <c r="AF1105" s="30"/>
      <c r="AG1105" s="30"/>
      <c r="AQ1105" s="30"/>
      <c r="AS1105" s="30"/>
    </row>
    <row r="1106" spans="5:45" x14ac:dyDescent="0.25">
      <c r="E1106" s="21"/>
      <c r="H1106" s="21"/>
      <c r="O1106" s="30"/>
      <c r="P1106" s="31"/>
      <c r="Q1106" s="30"/>
      <c r="R1106" s="30"/>
      <c r="S1106" s="30"/>
      <c r="T1106" s="30"/>
      <c r="U1106" s="30"/>
      <c r="V1106" s="30"/>
      <c r="W1106" s="30"/>
      <c r="X1106" s="30"/>
      <c r="Y1106" s="30"/>
      <c r="Z1106" s="30"/>
      <c r="AA1106" s="30"/>
      <c r="AB1106" s="30"/>
      <c r="AC1106" s="30"/>
      <c r="AD1106" s="30"/>
      <c r="AE1106" s="30"/>
      <c r="AF1106" s="30"/>
      <c r="AG1106" s="30"/>
      <c r="AQ1106" s="30"/>
      <c r="AS1106" s="30"/>
    </row>
    <row r="1107" spans="5:45" x14ac:dyDescent="0.25">
      <c r="E1107" s="21"/>
      <c r="H1107" s="21"/>
      <c r="O1107" s="30"/>
      <c r="P1107" s="31"/>
      <c r="Q1107" s="30"/>
      <c r="R1107" s="30"/>
      <c r="S1107" s="30"/>
      <c r="T1107" s="30"/>
      <c r="U1107" s="30"/>
      <c r="V1107" s="30"/>
      <c r="W1107" s="30"/>
      <c r="X1107" s="30"/>
      <c r="Y1107" s="30"/>
      <c r="Z1107" s="30"/>
      <c r="AA1107" s="30"/>
      <c r="AB1107" s="30"/>
      <c r="AC1107" s="30"/>
      <c r="AD1107" s="30"/>
      <c r="AE1107" s="30"/>
      <c r="AF1107" s="30"/>
      <c r="AG1107" s="30"/>
      <c r="AQ1107" s="30"/>
      <c r="AS1107" s="30"/>
    </row>
    <row r="1108" spans="5:45" x14ac:dyDescent="0.25">
      <c r="E1108" s="21"/>
      <c r="H1108" s="21"/>
      <c r="O1108" s="30"/>
      <c r="P1108" s="31"/>
      <c r="Q1108" s="30"/>
      <c r="R1108" s="30"/>
      <c r="S1108" s="30"/>
      <c r="T1108" s="30"/>
      <c r="U1108" s="30"/>
      <c r="V1108" s="30"/>
      <c r="W1108" s="30"/>
      <c r="X1108" s="30"/>
      <c r="Y1108" s="30"/>
      <c r="Z1108" s="30"/>
      <c r="AA1108" s="30"/>
      <c r="AB1108" s="30"/>
      <c r="AC1108" s="30"/>
      <c r="AD1108" s="30"/>
      <c r="AE1108" s="30"/>
      <c r="AF1108" s="30"/>
      <c r="AG1108" s="30"/>
      <c r="AQ1108" s="30"/>
      <c r="AS1108" s="30"/>
    </row>
    <row r="1109" spans="5:45" x14ac:dyDescent="0.25">
      <c r="E1109" s="21"/>
      <c r="H1109" s="21"/>
      <c r="O1109" s="30"/>
      <c r="P1109" s="31"/>
      <c r="Q1109" s="30"/>
      <c r="R1109" s="30"/>
      <c r="S1109" s="30"/>
      <c r="T1109" s="30"/>
      <c r="U1109" s="30"/>
      <c r="V1109" s="30"/>
      <c r="W1109" s="30"/>
      <c r="X1109" s="30"/>
      <c r="Y1109" s="30"/>
      <c r="Z1109" s="30"/>
      <c r="AA1109" s="30"/>
      <c r="AB1109" s="30"/>
      <c r="AC1109" s="30"/>
      <c r="AD1109" s="30"/>
      <c r="AE1109" s="30"/>
      <c r="AF1109" s="30"/>
      <c r="AG1109" s="30"/>
      <c r="AQ1109" s="30"/>
      <c r="AS1109" s="30"/>
    </row>
    <row r="1110" spans="5:45" x14ac:dyDescent="0.25">
      <c r="E1110" s="21"/>
      <c r="H1110" s="21"/>
      <c r="O1110" s="30"/>
      <c r="P1110" s="31"/>
      <c r="Q1110" s="30"/>
      <c r="R1110" s="30"/>
      <c r="S1110" s="30"/>
      <c r="T1110" s="30"/>
      <c r="U1110" s="30"/>
      <c r="V1110" s="30"/>
      <c r="W1110" s="30"/>
      <c r="X1110" s="30"/>
      <c r="Y1110" s="30"/>
      <c r="Z1110" s="30"/>
      <c r="AA1110" s="30"/>
      <c r="AB1110" s="30"/>
      <c r="AC1110" s="30"/>
      <c r="AD1110" s="30"/>
      <c r="AE1110" s="30"/>
      <c r="AF1110" s="30"/>
      <c r="AG1110" s="30"/>
      <c r="AQ1110" s="30"/>
      <c r="AS1110" s="30"/>
    </row>
    <row r="1111" spans="5:45" x14ac:dyDescent="0.25">
      <c r="E1111" s="21"/>
      <c r="H1111" s="21"/>
      <c r="O1111" s="30"/>
      <c r="P1111" s="31"/>
      <c r="Q1111" s="30"/>
      <c r="R1111" s="30"/>
      <c r="S1111" s="30"/>
      <c r="T1111" s="30"/>
      <c r="U1111" s="30"/>
      <c r="V1111" s="30"/>
      <c r="W1111" s="30"/>
      <c r="X1111" s="30"/>
      <c r="Y1111" s="30"/>
      <c r="Z1111" s="30"/>
      <c r="AA1111" s="30"/>
      <c r="AB1111" s="30"/>
      <c r="AC1111" s="30"/>
      <c r="AD1111" s="30"/>
      <c r="AE1111" s="30"/>
      <c r="AF1111" s="30"/>
      <c r="AG1111" s="30"/>
      <c r="AQ1111" s="30"/>
      <c r="AS1111" s="30"/>
    </row>
    <row r="1112" spans="5:45" x14ac:dyDescent="0.25">
      <c r="E1112" s="21"/>
      <c r="H1112" s="21"/>
      <c r="O1112" s="30"/>
      <c r="P1112" s="31"/>
      <c r="Q1112" s="30"/>
      <c r="R1112" s="30"/>
      <c r="S1112" s="30"/>
      <c r="T1112" s="30"/>
      <c r="U1112" s="30"/>
      <c r="V1112" s="30"/>
      <c r="W1112" s="30"/>
      <c r="X1112" s="30"/>
      <c r="Y1112" s="30"/>
      <c r="Z1112" s="30"/>
      <c r="AA1112" s="30"/>
      <c r="AB1112" s="30"/>
      <c r="AC1112" s="30"/>
      <c r="AD1112" s="30"/>
      <c r="AE1112" s="30"/>
      <c r="AF1112" s="30"/>
      <c r="AG1112" s="30"/>
      <c r="AQ1112" s="30"/>
      <c r="AS1112" s="30"/>
    </row>
    <row r="1113" spans="5:45" x14ac:dyDescent="0.25">
      <c r="E1113" s="21"/>
      <c r="H1113" s="21"/>
      <c r="O1113" s="30"/>
      <c r="P1113" s="31"/>
      <c r="Q1113" s="30"/>
      <c r="R1113" s="30"/>
      <c r="S1113" s="30"/>
      <c r="T1113" s="30"/>
      <c r="U1113" s="30"/>
      <c r="V1113" s="30"/>
      <c r="W1113" s="30"/>
      <c r="X1113" s="30"/>
      <c r="Y1113" s="30"/>
      <c r="Z1113" s="30"/>
      <c r="AA1113" s="30"/>
      <c r="AB1113" s="30"/>
      <c r="AC1113" s="30"/>
      <c r="AD1113" s="30"/>
      <c r="AE1113" s="30"/>
      <c r="AF1113" s="30"/>
      <c r="AG1113" s="30"/>
      <c r="AQ1113" s="30"/>
      <c r="AS1113" s="30"/>
    </row>
    <row r="1114" spans="5:45" x14ac:dyDescent="0.25">
      <c r="E1114" s="21"/>
      <c r="H1114" s="21"/>
      <c r="O1114" s="30"/>
      <c r="P1114" s="31"/>
      <c r="Q1114" s="30"/>
      <c r="R1114" s="30"/>
      <c r="S1114" s="30"/>
      <c r="T1114" s="30"/>
      <c r="U1114" s="30"/>
      <c r="V1114" s="30"/>
      <c r="W1114" s="30"/>
      <c r="X1114" s="30"/>
      <c r="Y1114" s="30"/>
      <c r="Z1114" s="30"/>
      <c r="AA1114" s="30"/>
      <c r="AB1114" s="30"/>
      <c r="AC1114" s="30"/>
      <c r="AD1114" s="30"/>
      <c r="AE1114" s="30"/>
      <c r="AF1114" s="30"/>
      <c r="AG1114" s="30"/>
      <c r="AQ1114" s="30"/>
      <c r="AS1114" s="30"/>
    </row>
    <row r="1115" spans="5:45" x14ac:dyDescent="0.25">
      <c r="E1115" s="21"/>
      <c r="H1115" s="21"/>
      <c r="O1115" s="30"/>
      <c r="P1115" s="31"/>
      <c r="Q1115" s="30"/>
      <c r="R1115" s="30"/>
      <c r="S1115" s="30"/>
      <c r="T1115" s="30"/>
      <c r="U1115" s="30"/>
      <c r="V1115" s="30"/>
      <c r="W1115" s="30"/>
      <c r="X1115" s="30"/>
      <c r="Y1115" s="30"/>
      <c r="Z1115" s="30"/>
      <c r="AA1115" s="30"/>
      <c r="AB1115" s="30"/>
      <c r="AC1115" s="30"/>
      <c r="AD1115" s="30"/>
      <c r="AE1115" s="30"/>
      <c r="AF1115" s="30"/>
      <c r="AG1115" s="30"/>
      <c r="AQ1115" s="30"/>
      <c r="AS1115" s="30"/>
    </row>
    <row r="1116" spans="5:45" x14ac:dyDescent="0.25">
      <c r="E1116" s="21"/>
      <c r="H1116" s="21"/>
      <c r="O1116" s="30"/>
      <c r="P1116" s="31"/>
      <c r="Q1116" s="30"/>
      <c r="R1116" s="30"/>
      <c r="S1116" s="30"/>
      <c r="T1116" s="30"/>
      <c r="U1116" s="30"/>
      <c r="V1116" s="30"/>
      <c r="W1116" s="30"/>
      <c r="X1116" s="30"/>
      <c r="Y1116" s="30"/>
      <c r="Z1116" s="30"/>
      <c r="AA1116" s="30"/>
      <c r="AB1116" s="30"/>
      <c r="AC1116" s="30"/>
      <c r="AD1116" s="30"/>
      <c r="AE1116" s="30"/>
      <c r="AF1116" s="30"/>
      <c r="AG1116" s="30"/>
      <c r="AQ1116" s="30"/>
      <c r="AS1116" s="30"/>
    </row>
    <row r="1117" spans="5:45" x14ac:dyDescent="0.25">
      <c r="E1117" s="21"/>
      <c r="H1117" s="21"/>
      <c r="O1117" s="30"/>
      <c r="P1117" s="31"/>
      <c r="Q1117" s="30"/>
      <c r="R1117" s="30"/>
      <c r="S1117" s="30"/>
      <c r="T1117" s="30"/>
      <c r="U1117" s="30"/>
      <c r="V1117" s="30"/>
      <c r="W1117" s="30"/>
      <c r="X1117" s="30"/>
      <c r="Y1117" s="30"/>
      <c r="Z1117" s="30"/>
      <c r="AA1117" s="30"/>
      <c r="AB1117" s="30"/>
      <c r="AC1117" s="30"/>
      <c r="AD1117" s="30"/>
      <c r="AE1117" s="30"/>
      <c r="AF1117" s="30"/>
      <c r="AG1117" s="30"/>
      <c r="AQ1117" s="30"/>
      <c r="AS1117" s="30"/>
    </row>
    <row r="1118" spans="5:45" x14ac:dyDescent="0.25">
      <c r="E1118" s="21"/>
      <c r="H1118" s="21"/>
      <c r="O1118" s="30"/>
      <c r="P1118" s="31"/>
      <c r="Q1118" s="30"/>
      <c r="R1118" s="30"/>
      <c r="S1118" s="30"/>
      <c r="T1118" s="30"/>
      <c r="U1118" s="30"/>
      <c r="V1118" s="30"/>
      <c r="W1118" s="30"/>
      <c r="X1118" s="30"/>
      <c r="Y1118" s="30"/>
      <c r="Z1118" s="30"/>
      <c r="AA1118" s="30"/>
      <c r="AB1118" s="30"/>
      <c r="AC1118" s="30"/>
      <c r="AD1118" s="30"/>
      <c r="AE1118" s="30"/>
      <c r="AF1118" s="30"/>
      <c r="AG1118" s="30"/>
      <c r="AQ1118" s="30"/>
      <c r="AS1118" s="30"/>
    </row>
    <row r="1119" spans="5:45" x14ac:dyDescent="0.25">
      <c r="E1119" s="21"/>
      <c r="H1119" s="21"/>
      <c r="O1119" s="30"/>
      <c r="P1119" s="31"/>
      <c r="Q1119" s="30"/>
      <c r="R1119" s="30"/>
      <c r="S1119" s="30"/>
      <c r="T1119" s="30"/>
      <c r="U1119" s="30"/>
      <c r="V1119" s="30"/>
      <c r="W1119" s="30"/>
      <c r="X1119" s="30"/>
      <c r="Y1119" s="30"/>
      <c r="Z1119" s="30"/>
      <c r="AA1119" s="30"/>
      <c r="AB1119" s="30"/>
      <c r="AC1119" s="30"/>
      <c r="AD1119" s="30"/>
      <c r="AE1119" s="30"/>
      <c r="AF1119" s="30"/>
      <c r="AG1119" s="30"/>
      <c r="AQ1119" s="30"/>
      <c r="AS1119" s="30"/>
    </row>
    <row r="1120" spans="5:45" x14ac:dyDescent="0.25">
      <c r="E1120" s="21"/>
      <c r="H1120" s="21"/>
      <c r="O1120" s="30"/>
      <c r="P1120" s="31"/>
      <c r="Q1120" s="30"/>
      <c r="R1120" s="30"/>
      <c r="S1120" s="30"/>
      <c r="T1120" s="30"/>
      <c r="U1120" s="30"/>
      <c r="V1120" s="30"/>
      <c r="W1120" s="30"/>
      <c r="X1120" s="30"/>
      <c r="Y1120" s="30"/>
      <c r="Z1120" s="30"/>
      <c r="AA1120" s="30"/>
      <c r="AB1120" s="30"/>
      <c r="AC1120" s="30"/>
      <c r="AD1120" s="30"/>
      <c r="AE1120" s="30"/>
      <c r="AF1120" s="30"/>
      <c r="AG1120" s="30"/>
      <c r="AQ1120" s="30"/>
      <c r="AS1120" s="30"/>
    </row>
    <row r="1121" spans="5:45" x14ac:dyDescent="0.25">
      <c r="E1121" s="21"/>
      <c r="H1121" s="21"/>
      <c r="O1121" s="30"/>
      <c r="P1121" s="31"/>
      <c r="Q1121" s="30"/>
      <c r="R1121" s="30"/>
      <c r="S1121" s="30"/>
      <c r="T1121" s="30"/>
      <c r="U1121" s="30"/>
      <c r="V1121" s="30"/>
      <c r="W1121" s="30"/>
      <c r="X1121" s="30"/>
      <c r="Y1121" s="30"/>
      <c r="Z1121" s="30"/>
      <c r="AA1121" s="30"/>
      <c r="AB1121" s="30"/>
      <c r="AC1121" s="30"/>
      <c r="AD1121" s="30"/>
      <c r="AE1121" s="30"/>
      <c r="AF1121" s="30"/>
      <c r="AG1121" s="30"/>
      <c r="AQ1121" s="30"/>
      <c r="AS1121" s="30"/>
    </row>
    <row r="1122" spans="5:45" x14ac:dyDescent="0.25">
      <c r="E1122" s="21"/>
      <c r="H1122" s="21"/>
      <c r="O1122" s="30"/>
      <c r="P1122" s="31"/>
      <c r="Q1122" s="30"/>
      <c r="R1122" s="30"/>
      <c r="S1122" s="30"/>
      <c r="T1122" s="30"/>
      <c r="U1122" s="30"/>
      <c r="V1122" s="30"/>
      <c r="W1122" s="30"/>
      <c r="X1122" s="30"/>
      <c r="Y1122" s="30"/>
      <c r="Z1122" s="30"/>
      <c r="AA1122" s="30"/>
      <c r="AB1122" s="30"/>
      <c r="AC1122" s="30"/>
      <c r="AD1122" s="30"/>
      <c r="AE1122" s="30"/>
      <c r="AF1122" s="30"/>
      <c r="AG1122" s="30"/>
      <c r="AQ1122" s="30"/>
      <c r="AS1122" s="30"/>
    </row>
    <row r="1123" spans="5:45" x14ac:dyDescent="0.25">
      <c r="E1123" s="21"/>
      <c r="H1123" s="21"/>
      <c r="O1123" s="30"/>
      <c r="P1123" s="31"/>
      <c r="Q1123" s="30"/>
      <c r="R1123" s="30"/>
      <c r="S1123" s="30"/>
      <c r="T1123" s="30"/>
      <c r="U1123" s="30"/>
      <c r="V1123" s="30"/>
      <c r="W1123" s="30"/>
      <c r="X1123" s="30"/>
      <c r="Y1123" s="30"/>
      <c r="Z1123" s="30"/>
      <c r="AA1123" s="30"/>
      <c r="AB1123" s="30"/>
      <c r="AC1123" s="30"/>
      <c r="AD1123" s="30"/>
      <c r="AE1123" s="30"/>
      <c r="AF1123" s="30"/>
      <c r="AG1123" s="30"/>
      <c r="AQ1123" s="30"/>
      <c r="AS1123" s="30"/>
    </row>
    <row r="1124" spans="5:45" x14ac:dyDescent="0.25">
      <c r="E1124" s="21"/>
      <c r="H1124" s="21"/>
      <c r="O1124" s="30"/>
      <c r="P1124" s="31"/>
      <c r="Q1124" s="30"/>
      <c r="R1124" s="30"/>
      <c r="S1124" s="30"/>
      <c r="T1124" s="30"/>
      <c r="U1124" s="30"/>
      <c r="V1124" s="30"/>
      <c r="W1124" s="30"/>
      <c r="X1124" s="30"/>
      <c r="Y1124" s="30"/>
      <c r="Z1124" s="30"/>
      <c r="AA1124" s="30"/>
      <c r="AB1124" s="30"/>
      <c r="AC1124" s="30"/>
      <c r="AD1124" s="30"/>
      <c r="AE1124" s="30"/>
      <c r="AF1124" s="30"/>
      <c r="AG1124" s="30"/>
      <c r="AQ1124" s="30"/>
      <c r="AS1124" s="30"/>
    </row>
    <row r="1125" spans="5:45" x14ac:dyDescent="0.25">
      <c r="E1125" s="21"/>
      <c r="H1125" s="21"/>
      <c r="O1125" s="30"/>
      <c r="P1125" s="31"/>
      <c r="Q1125" s="30"/>
      <c r="R1125" s="30"/>
      <c r="S1125" s="30"/>
      <c r="T1125" s="30"/>
      <c r="U1125" s="30"/>
      <c r="V1125" s="30"/>
      <c r="W1125" s="30"/>
      <c r="X1125" s="30"/>
      <c r="Y1125" s="30"/>
      <c r="Z1125" s="30"/>
      <c r="AA1125" s="30"/>
      <c r="AB1125" s="30"/>
      <c r="AC1125" s="30"/>
      <c r="AD1125" s="30"/>
      <c r="AE1125" s="30"/>
      <c r="AF1125" s="30"/>
      <c r="AG1125" s="30"/>
      <c r="AQ1125" s="30"/>
      <c r="AS1125" s="30"/>
    </row>
    <row r="1126" spans="5:45" x14ac:dyDescent="0.25">
      <c r="E1126" s="21"/>
      <c r="H1126" s="21"/>
      <c r="O1126" s="30"/>
      <c r="P1126" s="31"/>
      <c r="Q1126" s="30"/>
      <c r="R1126" s="30"/>
      <c r="S1126" s="30"/>
      <c r="T1126" s="30"/>
      <c r="U1126" s="30"/>
      <c r="V1126" s="30"/>
      <c r="W1126" s="30"/>
      <c r="X1126" s="30"/>
      <c r="Y1126" s="30"/>
      <c r="Z1126" s="30"/>
      <c r="AA1126" s="30"/>
      <c r="AB1126" s="30"/>
      <c r="AC1126" s="30"/>
      <c r="AD1126" s="30"/>
      <c r="AE1126" s="30"/>
      <c r="AF1126" s="30"/>
      <c r="AG1126" s="30"/>
      <c r="AQ1126" s="30"/>
      <c r="AS1126" s="30"/>
    </row>
    <row r="1127" spans="5:45" x14ac:dyDescent="0.25">
      <c r="E1127" s="21"/>
      <c r="H1127" s="21"/>
      <c r="O1127" s="30"/>
      <c r="P1127" s="31"/>
      <c r="Q1127" s="30"/>
      <c r="R1127" s="30"/>
      <c r="S1127" s="30"/>
      <c r="T1127" s="30"/>
      <c r="U1127" s="30"/>
      <c r="V1127" s="30"/>
      <c r="W1127" s="30"/>
      <c r="X1127" s="30"/>
      <c r="Y1127" s="30"/>
      <c r="Z1127" s="30"/>
      <c r="AA1127" s="30"/>
      <c r="AB1127" s="30"/>
      <c r="AC1127" s="30"/>
      <c r="AD1127" s="30"/>
      <c r="AE1127" s="30"/>
      <c r="AF1127" s="30"/>
      <c r="AG1127" s="30"/>
      <c r="AQ1127" s="30"/>
      <c r="AS1127" s="30"/>
    </row>
    <row r="1128" spans="5:45" x14ac:dyDescent="0.25">
      <c r="E1128" s="21"/>
      <c r="H1128" s="21"/>
      <c r="O1128" s="30"/>
      <c r="P1128" s="31"/>
      <c r="Q1128" s="30"/>
      <c r="R1128" s="30"/>
      <c r="S1128" s="30"/>
      <c r="T1128" s="30"/>
      <c r="U1128" s="30"/>
      <c r="V1128" s="30"/>
      <c r="W1128" s="30"/>
      <c r="X1128" s="30"/>
      <c r="Y1128" s="30"/>
      <c r="Z1128" s="30"/>
      <c r="AA1128" s="30"/>
      <c r="AB1128" s="30"/>
      <c r="AC1128" s="30"/>
      <c r="AD1128" s="30"/>
      <c r="AE1128" s="30"/>
      <c r="AF1128" s="30"/>
      <c r="AG1128" s="30"/>
      <c r="AQ1128" s="30"/>
      <c r="AS1128" s="30"/>
    </row>
    <row r="1129" spans="5:45" x14ac:dyDescent="0.25">
      <c r="E1129" s="21"/>
      <c r="H1129" s="21"/>
      <c r="O1129" s="30"/>
      <c r="P1129" s="31"/>
      <c r="Q1129" s="30"/>
      <c r="R1129" s="30"/>
      <c r="S1129" s="30"/>
      <c r="T1129" s="30"/>
      <c r="U1129" s="30"/>
      <c r="V1129" s="30"/>
      <c r="W1129" s="30"/>
      <c r="X1129" s="30"/>
      <c r="Y1129" s="30"/>
      <c r="Z1129" s="30"/>
      <c r="AA1129" s="30"/>
      <c r="AB1129" s="30"/>
      <c r="AC1129" s="30"/>
      <c r="AD1129" s="30"/>
      <c r="AE1129" s="30"/>
      <c r="AF1129" s="30"/>
      <c r="AG1129" s="30"/>
      <c r="AQ1129" s="30"/>
      <c r="AS1129" s="30"/>
    </row>
    <row r="1130" spans="5:45" x14ac:dyDescent="0.25">
      <c r="E1130" s="21"/>
      <c r="H1130" s="21"/>
      <c r="O1130" s="30"/>
      <c r="P1130" s="31"/>
      <c r="Q1130" s="30"/>
      <c r="R1130" s="30"/>
      <c r="S1130" s="30"/>
      <c r="T1130" s="30"/>
      <c r="U1130" s="30"/>
      <c r="V1130" s="30"/>
      <c r="W1130" s="30"/>
      <c r="X1130" s="30"/>
      <c r="Y1130" s="30"/>
      <c r="Z1130" s="30"/>
      <c r="AA1130" s="30"/>
      <c r="AB1130" s="30"/>
      <c r="AC1130" s="30"/>
      <c r="AD1130" s="30"/>
      <c r="AE1130" s="30"/>
      <c r="AF1130" s="30"/>
      <c r="AG1130" s="30"/>
      <c r="AQ1130" s="30"/>
      <c r="AS1130" s="30"/>
    </row>
    <row r="1131" spans="5:45" x14ac:dyDescent="0.25">
      <c r="E1131" s="21"/>
      <c r="H1131" s="21"/>
      <c r="O1131" s="30"/>
      <c r="P1131" s="31"/>
      <c r="Q1131" s="30"/>
      <c r="R1131" s="30"/>
      <c r="S1131" s="30"/>
      <c r="T1131" s="30"/>
      <c r="U1131" s="30"/>
      <c r="V1131" s="30"/>
      <c r="W1131" s="30"/>
      <c r="X1131" s="30"/>
      <c r="Y1131" s="30"/>
      <c r="Z1131" s="30"/>
      <c r="AA1131" s="30"/>
      <c r="AB1131" s="30"/>
      <c r="AC1131" s="30"/>
      <c r="AD1131" s="30"/>
      <c r="AE1131" s="30"/>
      <c r="AF1131" s="30"/>
      <c r="AG1131" s="30"/>
      <c r="AQ1131" s="30"/>
      <c r="AS1131" s="30"/>
    </row>
    <row r="1132" spans="5:45" x14ac:dyDescent="0.25">
      <c r="E1132" s="21"/>
      <c r="H1132" s="21"/>
      <c r="O1132" s="30"/>
      <c r="P1132" s="31"/>
      <c r="Q1132" s="30"/>
      <c r="R1132" s="30"/>
      <c r="S1132" s="30"/>
      <c r="T1132" s="30"/>
      <c r="U1132" s="30"/>
      <c r="V1132" s="30"/>
      <c r="W1132" s="30"/>
      <c r="X1132" s="30"/>
      <c r="Y1132" s="30"/>
      <c r="Z1132" s="30"/>
      <c r="AA1132" s="30"/>
      <c r="AB1132" s="30"/>
      <c r="AC1132" s="30"/>
      <c r="AD1132" s="30"/>
      <c r="AE1132" s="30"/>
      <c r="AF1132" s="30"/>
      <c r="AG1132" s="30"/>
      <c r="AQ1132" s="30"/>
      <c r="AS1132" s="30"/>
    </row>
    <row r="1133" spans="5:45" x14ac:dyDescent="0.25">
      <c r="E1133" s="21"/>
      <c r="H1133" s="21"/>
      <c r="O1133" s="30"/>
      <c r="P1133" s="31"/>
      <c r="Q1133" s="30"/>
      <c r="R1133" s="30"/>
      <c r="S1133" s="30"/>
      <c r="T1133" s="30"/>
      <c r="U1133" s="30"/>
      <c r="V1133" s="30"/>
      <c r="W1133" s="30"/>
      <c r="X1133" s="30"/>
      <c r="Y1133" s="30"/>
      <c r="Z1133" s="30"/>
      <c r="AA1133" s="30"/>
      <c r="AB1133" s="30"/>
      <c r="AC1133" s="30"/>
      <c r="AD1133" s="30"/>
      <c r="AE1133" s="30"/>
      <c r="AF1133" s="30"/>
      <c r="AG1133" s="30"/>
      <c r="AQ1133" s="30"/>
      <c r="AS1133" s="30"/>
    </row>
    <row r="1134" spans="5:45" x14ac:dyDescent="0.25">
      <c r="E1134" s="21"/>
      <c r="H1134" s="21"/>
      <c r="O1134" s="30"/>
      <c r="P1134" s="31"/>
      <c r="Q1134" s="30"/>
      <c r="R1134" s="30"/>
      <c r="S1134" s="30"/>
      <c r="T1134" s="30"/>
      <c r="U1134" s="30"/>
      <c r="V1134" s="30"/>
      <c r="W1134" s="30"/>
      <c r="X1134" s="30"/>
      <c r="Y1134" s="30"/>
      <c r="Z1134" s="30"/>
      <c r="AA1134" s="30"/>
      <c r="AB1134" s="30"/>
      <c r="AC1134" s="30"/>
      <c r="AD1134" s="30"/>
      <c r="AE1134" s="30"/>
      <c r="AF1134" s="30"/>
      <c r="AG1134" s="30"/>
      <c r="AQ1134" s="30"/>
      <c r="AS1134" s="30"/>
    </row>
    <row r="1135" spans="5:45" x14ac:dyDescent="0.25">
      <c r="E1135" s="21"/>
      <c r="H1135" s="21"/>
      <c r="O1135" s="30"/>
      <c r="P1135" s="31"/>
      <c r="Q1135" s="30"/>
      <c r="R1135" s="30"/>
      <c r="S1135" s="30"/>
      <c r="T1135" s="30"/>
      <c r="U1135" s="30"/>
      <c r="V1135" s="30"/>
      <c r="W1135" s="30"/>
      <c r="X1135" s="30"/>
      <c r="Y1135" s="30"/>
      <c r="Z1135" s="30"/>
      <c r="AA1135" s="30"/>
      <c r="AB1135" s="30"/>
      <c r="AC1135" s="30"/>
      <c r="AD1135" s="30"/>
      <c r="AE1135" s="30"/>
      <c r="AF1135" s="30"/>
      <c r="AG1135" s="30"/>
      <c r="AQ1135" s="30"/>
      <c r="AS1135" s="30"/>
    </row>
    <row r="1136" spans="5:45" x14ac:dyDescent="0.25">
      <c r="E1136" s="21"/>
      <c r="H1136" s="21"/>
      <c r="O1136" s="30"/>
      <c r="P1136" s="31"/>
      <c r="Q1136" s="30"/>
      <c r="R1136" s="30"/>
      <c r="S1136" s="30"/>
      <c r="T1136" s="30"/>
      <c r="U1136" s="30"/>
      <c r="V1136" s="30"/>
      <c r="W1136" s="30"/>
      <c r="X1136" s="30"/>
      <c r="Y1136" s="30"/>
      <c r="Z1136" s="30"/>
      <c r="AA1136" s="30"/>
      <c r="AB1136" s="30"/>
      <c r="AC1136" s="30"/>
      <c r="AD1136" s="30"/>
      <c r="AE1136" s="30"/>
      <c r="AF1136" s="30"/>
      <c r="AG1136" s="30"/>
      <c r="AQ1136" s="30"/>
      <c r="AS1136" s="30"/>
    </row>
    <row r="1137" spans="5:45" x14ac:dyDescent="0.25">
      <c r="E1137" s="21"/>
      <c r="H1137" s="21"/>
      <c r="O1137" s="30"/>
      <c r="P1137" s="31"/>
      <c r="Q1137" s="30"/>
      <c r="R1137" s="30"/>
      <c r="S1137" s="30"/>
      <c r="T1137" s="30"/>
      <c r="U1137" s="30"/>
      <c r="V1137" s="30"/>
      <c r="W1137" s="30"/>
      <c r="X1137" s="30"/>
      <c r="Y1137" s="30"/>
      <c r="Z1137" s="30"/>
      <c r="AA1137" s="30"/>
      <c r="AB1137" s="30"/>
      <c r="AC1137" s="30"/>
      <c r="AD1137" s="30"/>
      <c r="AE1137" s="30"/>
      <c r="AF1137" s="30"/>
      <c r="AG1137" s="30"/>
      <c r="AQ1137" s="30"/>
      <c r="AS1137" s="30"/>
    </row>
    <row r="1138" spans="5:45" x14ac:dyDescent="0.25">
      <c r="E1138" s="21"/>
      <c r="H1138" s="21"/>
      <c r="O1138" s="30"/>
      <c r="P1138" s="31"/>
      <c r="Q1138" s="30"/>
      <c r="R1138" s="30"/>
      <c r="S1138" s="30"/>
      <c r="T1138" s="30"/>
      <c r="U1138" s="30"/>
      <c r="V1138" s="30"/>
      <c r="W1138" s="30"/>
      <c r="X1138" s="30"/>
      <c r="Y1138" s="30"/>
      <c r="Z1138" s="30"/>
      <c r="AA1138" s="30"/>
      <c r="AB1138" s="30"/>
      <c r="AC1138" s="30"/>
      <c r="AD1138" s="30"/>
      <c r="AE1138" s="30"/>
      <c r="AF1138" s="30"/>
      <c r="AG1138" s="30"/>
      <c r="AQ1138" s="30"/>
      <c r="AS1138" s="30"/>
    </row>
    <row r="1139" spans="5:45" x14ac:dyDescent="0.25">
      <c r="E1139" s="21"/>
      <c r="H1139" s="21"/>
      <c r="O1139" s="30"/>
      <c r="P1139" s="31"/>
      <c r="Q1139" s="30"/>
      <c r="R1139" s="30"/>
      <c r="S1139" s="30"/>
      <c r="T1139" s="30"/>
      <c r="U1139" s="30"/>
      <c r="V1139" s="30"/>
      <c r="W1139" s="30"/>
      <c r="X1139" s="30"/>
      <c r="Y1139" s="30"/>
      <c r="Z1139" s="30"/>
      <c r="AA1139" s="30"/>
      <c r="AB1139" s="30"/>
      <c r="AC1139" s="30"/>
      <c r="AD1139" s="30"/>
      <c r="AE1139" s="30"/>
      <c r="AF1139" s="30"/>
      <c r="AG1139" s="30"/>
      <c r="AQ1139" s="30"/>
      <c r="AS1139" s="30"/>
    </row>
    <row r="1140" spans="5:45" x14ac:dyDescent="0.25">
      <c r="E1140" s="21"/>
      <c r="H1140" s="21"/>
      <c r="O1140" s="30"/>
      <c r="P1140" s="31"/>
      <c r="Q1140" s="30"/>
      <c r="R1140" s="30"/>
      <c r="S1140" s="30"/>
      <c r="T1140" s="30"/>
      <c r="U1140" s="30"/>
      <c r="V1140" s="30"/>
      <c r="W1140" s="30"/>
      <c r="X1140" s="30"/>
      <c r="Y1140" s="30"/>
      <c r="Z1140" s="30"/>
      <c r="AA1140" s="30"/>
      <c r="AB1140" s="30"/>
      <c r="AC1140" s="30"/>
      <c r="AD1140" s="30"/>
      <c r="AE1140" s="30"/>
      <c r="AF1140" s="30"/>
      <c r="AG1140" s="30"/>
      <c r="AQ1140" s="30"/>
      <c r="AS1140" s="30"/>
    </row>
    <row r="1141" spans="5:45" x14ac:dyDescent="0.25">
      <c r="E1141" s="21"/>
      <c r="H1141" s="21"/>
      <c r="O1141" s="30"/>
      <c r="P1141" s="31"/>
      <c r="Q1141" s="30"/>
      <c r="R1141" s="30"/>
      <c r="S1141" s="30"/>
      <c r="T1141" s="30"/>
      <c r="U1141" s="30"/>
      <c r="V1141" s="30"/>
      <c r="W1141" s="30"/>
      <c r="X1141" s="30"/>
      <c r="Y1141" s="30"/>
      <c r="Z1141" s="30"/>
      <c r="AA1141" s="30"/>
      <c r="AB1141" s="30"/>
      <c r="AC1141" s="30"/>
      <c r="AD1141" s="30"/>
      <c r="AE1141" s="30"/>
      <c r="AF1141" s="30"/>
      <c r="AG1141" s="30"/>
      <c r="AQ1141" s="30"/>
      <c r="AS1141" s="30"/>
    </row>
    <row r="1142" spans="5:45" x14ac:dyDescent="0.25">
      <c r="E1142" s="21"/>
      <c r="H1142" s="21"/>
      <c r="O1142" s="30"/>
      <c r="P1142" s="31"/>
      <c r="Q1142" s="30"/>
      <c r="R1142" s="30"/>
      <c r="S1142" s="30"/>
      <c r="T1142" s="30"/>
      <c r="U1142" s="30"/>
      <c r="V1142" s="30"/>
      <c r="W1142" s="30"/>
      <c r="X1142" s="30"/>
      <c r="Y1142" s="30"/>
      <c r="Z1142" s="30"/>
      <c r="AA1142" s="30"/>
      <c r="AB1142" s="30"/>
      <c r="AC1142" s="30"/>
      <c r="AD1142" s="30"/>
      <c r="AE1142" s="30"/>
      <c r="AF1142" s="30"/>
      <c r="AG1142" s="30"/>
      <c r="AQ1142" s="30"/>
      <c r="AS1142" s="30"/>
    </row>
    <row r="1143" spans="5:45" x14ac:dyDescent="0.25">
      <c r="E1143" s="21"/>
      <c r="H1143" s="21"/>
      <c r="O1143" s="30"/>
      <c r="P1143" s="31"/>
      <c r="Q1143" s="30"/>
      <c r="R1143" s="30"/>
      <c r="S1143" s="30"/>
      <c r="T1143" s="30"/>
      <c r="U1143" s="30"/>
      <c r="V1143" s="30"/>
      <c r="W1143" s="30"/>
      <c r="X1143" s="30"/>
      <c r="Y1143" s="30"/>
      <c r="Z1143" s="30"/>
      <c r="AA1143" s="30"/>
      <c r="AB1143" s="30"/>
      <c r="AC1143" s="30"/>
      <c r="AD1143" s="30"/>
      <c r="AE1143" s="30"/>
      <c r="AF1143" s="30"/>
      <c r="AG1143" s="30"/>
      <c r="AQ1143" s="30"/>
      <c r="AS1143" s="30"/>
    </row>
    <row r="1144" spans="5:45" x14ac:dyDescent="0.25">
      <c r="E1144" s="21"/>
      <c r="H1144" s="21"/>
      <c r="O1144" s="30"/>
      <c r="P1144" s="31"/>
      <c r="Q1144" s="30"/>
      <c r="R1144" s="30"/>
      <c r="S1144" s="30"/>
      <c r="T1144" s="30"/>
      <c r="U1144" s="30"/>
      <c r="V1144" s="30"/>
      <c r="W1144" s="30"/>
      <c r="X1144" s="30"/>
      <c r="Y1144" s="30"/>
      <c r="Z1144" s="30"/>
      <c r="AA1144" s="30"/>
      <c r="AB1144" s="30"/>
      <c r="AC1144" s="30"/>
      <c r="AD1144" s="30"/>
      <c r="AE1144" s="30"/>
      <c r="AF1144" s="30"/>
      <c r="AG1144" s="30"/>
      <c r="AQ1144" s="30"/>
      <c r="AS1144" s="30"/>
    </row>
    <row r="1145" spans="5:45" x14ac:dyDescent="0.25">
      <c r="E1145" s="21"/>
      <c r="H1145" s="21"/>
      <c r="O1145" s="30"/>
      <c r="P1145" s="31"/>
      <c r="Q1145" s="30"/>
      <c r="R1145" s="30"/>
      <c r="S1145" s="30"/>
      <c r="T1145" s="30"/>
      <c r="U1145" s="30"/>
      <c r="V1145" s="30"/>
      <c r="W1145" s="30"/>
      <c r="X1145" s="30"/>
      <c r="Y1145" s="30"/>
      <c r="Z1145" s="30"/>
      <c r="AA1145" s="30"/>
      <c r="AB1145" s="30"/>
      <c r="AC1145" s="30"/>
      <c r="AD1145" s="30"/>
      <c r="AE1145" s="30"/>
      <c r="AF1145" s="30"/>
      <c r="AG1145" s="30"/>
      <c r="AQ1145" s="30"/>
      <c r="AS1145" s="30"/>
    </row>
    <row r="1146" spans="5:45" x14ac:dyDescent="0.25">
      <c r="E1146" s="21"/>
      <c r="H1146" s="21"/>
      <c r="O1146" s="30"/>
      <c r="P1146" s="31"/>
      <c r="Q1146" s="30"/>
      <c r="R1146" s="30"/>
      <c r="S1146" s="30"/>
      <c r="T1146" s="30"/>
      <c r="U1146" s="30"/>
      <c r="V1146" s="30"/>
      <c r="W1146" s="30"/>
      <c r="X1146" s="30"/>
      <c r="Y1146" s="30"/>
      <c r="Z1146" s="30"/>
      <c r="AA1146" s="30"/>
      <c r="AB1146" s="30"/>
      <c r="AC1146" s="30"/>
      <c r="AD1146" s="30"/>
      <c r="AE1146" s="30"/>
      <c r="AF1146" s="30"/>
      <c r="AG1146" s="30"/>
      <c r="AQ1146" s="30"/>
      <c r="AS1146" s="30"/>
    </row>
    <row r="1147" spans="5:45" x14ac:dyDescent="0.25">
      <c r="E1147" s="21"/>
      <c r="H1147" s="21"/>
      <c r="O1147" s="30"/>
      <c r="P1147" s="31"/>
      <c r="Q1147" s="30"/>
      <c r="R1147" s="30"/>
      <c r="S1147" s="30"/>
      <c r="T1147" s="30"/>
      <c r="U1147" s="30"/>
      <c r="V1147" s="30"/>
      <c r="W1147" s="30"/>
      <c r="X1147" s="30"/>
      <c r="Y1147" s="30"/>
      <c r="Z1147" s="30"/>
      <c r="AA1147" s="30"/>
      <c r="AB1147" s="30"/>
      <c r="AC1147" s="30"/>
      <c r="AD1147" s="30"/>
      <c r="AE1147" s="30"/>
      <c r="AF1147" s="30"/>
      <c r="AG1147" s="30"/>
      <c r="AQ1147" s="30"/>
      <c r="AS1147" s="30"/>
    </row>
    <row r="1148" spans="5:45" x14ac:dyDescent="0.25">
      <c r="E1148" s="21"/>
      <c r="H1148" s="21"/>
      <c r="O1148" s="30"/>
      <c r="P1148" s="31"/>
      <c r="Q1148" s="30"/>
      <c r="R1148" s="30"/>
      <c r="S1148" s="30"/>
      <c r="T1148" s="30"/>
      <c r="U1148" s="30"/>
      <c r="V1148" s="30"/>
      <c r="W1148" s="30"/>
      <c r="X1148" s="30"/>
      <c r="Y1148" s="30"/>
      <c r="Z1148" s="30"/>
      <c r="AA1148" s="30"/>
      <c r="AB1148" s="30"/>
      <c r="AC1148" s="30"/>
      <c r="AD1148" s="30"/>
      <c r="AE1148" s="30"/>
      <c r="AF1148" s="30"/>
      <c r="AG1148" s="30"/>
      <c r="AQ1148" s="30"/>
      <c r="AS1148" s="30"/>
    </row>
    <row r="1149" spans="5:45" x14ac:dyDescent="0.25">
      <c r="E1149" s="21"/>
      <c r="H1149" s="21"/>
      <c r="O1149" s="30"/>
      <c r="P1149" s="31"/>
      <c r="Q1149" s="30"/>
      <c r="R1149" s="30"/>
      <c r="S1149" s="30"/>
      <c r="T1149" s="30"/>
      <c r="U1149" s="30"/>
      <c r="V1149" s="30"/>
      <c r="W1149" s="30"/>
      <c r="X1149" s="30"/>
      <c r="Y1149" s="30"/>
      <c r="Z1149" s="30"/>
      <c r="AA1149" s="30"/>
      <c r="AB1149" s="30"/>
      <c r="AC1149" s="30"/>
      <c r="AD1149" s="30"/>
      <c r="AE1149" s="30"/>
      <c r="AF1149" s="30"/>
      <c r="AG1149" s="30"/>
      <c r="AQ1149" s="30"/>
      <c r="AS1149" s="30"/>
    </row>
    <row r="1150" spans="5:45" x14ac:dyDescent="0.25">
      <c r="E1150" s="21"/>
      <c r="H1150" s="21"/>
      <c r="O1150" s="30"/>
      <c r="P1150" s="31"/>
      <c r="Q1150" s="30"/>
      <c r="R1150" s="30"/>
      <c r="S1150" s="30"/>
      <c r="T1150" s="30"/>
      <c r="U1150" s="30"/>
      <c r="V1150" s="30"/>
      <c r="W1150" s="30"/>
      <c r="X1150" s="30"/>
      <c r="Y1150" s="30"/>
      <c r="Z1150" s="30"/>
      <c r="AA1150" s="30"/>
      <c r="AB1150" s="30"/>
      <c r="AC1150" s="30"/>
      <c r="AD1150" s="30"/>
      <c r="AE1150" s="30"/>
      <c r="AF1150" s="30"/>
      <c r="AG1150" s="30"/>
      <c r="AQ1150" s="30"/>
      <c r="AS1150" s="30"/>
    </row>
    <row r="1151" spans="5:45" x14ac:dyDescent="0.25">
      <c r="E1151" s="21"/>
      <c r="H1151" s="21"/>
      <c r="O1151" s="30"/>
      <c r="P1151" s="31"/>
      <c r="Q1151" s="30"/>
      <c r="R1151" s="30"/>
      <c r="S1151" s="30"/>
      <c r="T1151" s="30"/>
      <c r="U1151" s="30"/>
      <c r="V1151" s="30"/>
      <c r="W1151" s="30"/>
      <c r="X1151" s="30"/>
      <c r="Y1151" s="30"/>
      <c r="Z1151" s="30"/>
      <c r="AA1151" s="30"/>
      <c r="AB1151" s="30"/>
      <c r="AC1151" s="30"/>
      <c r="AD1151" s="30"/>
      <c r="AE1151" s="30"/>
      <c r="AF1151" s="30"/>
      <c r="AG1151" s="30"/>
      <c r="AQ1151" s="30"/>
      <c r="AS1151" s="30"/>
    </row>
    <row r="1152" spans="5:45" x14ac:dyDescent="0.25">
      <c r="E1152" s="21"/>
      <c r="H1152" s="21"/>
      <c r="O1152" s="30"/>
      <c r="P1152" s="31"/>
      <c r="Q1152" s="30"/>
      <c r="R1152" s="30"/>
      <c r="S1152" s="30"/>
      <c r="T1152" s="30"/>
      <c r="U1152" s="30"/>
      <c r="V1152" s="30"/>
      <c r="W1152" s="30"/>
      <c r="X1152" s="30"/>
      <c r="Y1152" s="30"/>
      <c r="Z1152" s="30"/>
      <c r="AA1152" s="30"/>
      <c r="AB1152" s="30"/>
      <c r="AC1152" s="30"/>
      <c r="AD1152" s="30"/>
      <c r="AE1152" s="30"/>
      <c r="AF1152" s="30"/>
      <c r="AG1152" s="30"/>
      <c r="AQ1152" s="30"/>
      <c r="AS1152" s="30"/>
    </row>
    <row r="1153" spans="5:45" x14ac:dyDescent="0.25">
      <c r="E1153" s="21"/>
      <c r="H1153" s="21"/>
      <c r="O1153" s="30"/>
      <c r="P1153" s="31"/>
      <c r="Q1153" s="30"/>
      <c r="R1153" s="30"/>
      <c r="S1153" s="30"/>
      <c r="T1153" s="30"/>
      <c r="U1153" s="30"/>
      <c r="V1153" s="30"/>
      <c r="W1153" s="30"/>
      <c r="X1153" s="30"/>
      <c r="Y1153" s="30"/>
      <c r="Z1153" s="30"/>
      <c r="AA1153" s="30"/>
      <c r="AB1153" s="30"/>
      <c r="AC1153" s="30"/>
      <c r="AD1153" s="30"/>
      <c r="AE1153" s="30"/>
      <c r="AF1153" s="30"/>
      <c r="AG1153" s="30"/>
      <c r="AQ1153" s="30"/>
      <c r="AS1153" s="30"/>
    </row>
    <row r="1154" spans="5:45" x14ac:dyDescent="0.25">
      <c r="E1154" s="21"/>
      <c r="H1154" s="21"/>
      <c r="O1154" s="30"/>
      <c r="P1154" s="31"/>
      <c r="Q1154" s="30"/>
      <c r="R1154" s="30"/>
      <c r="S1154" s="30"/>
      <c r="T1154" s="30"/>
      <c r="U1154" s="30"/>
      <c r="V1154" s="30"/>
      <c r="W1154" s="30"/>
      <c r="X1154" s="30"/>
      <c r="Y1154" s="30"/>
      <c r="Z1154" s="30"/>
      <c r="AA1154" s="30"/>
      <c r="AB1154" s="30"/>
      <c r="AC1154" s="30"/>
      <c r="AD1154" s="30"/>
      <c r="AE1154" s="30"/>
      <c r="AF1154" s="30"/>
      <c r="AG1154" s="30"/>
      <c r="AQ1154" s="30"/>
      <c r="AS1154" s="30"/>
    </row>
    <row r="1155" spans="5:45" x14ac:dyDescent="0.25">
      <c r="E1155" s="21"/>
      <c r="H1155" s="21"/>
      <c r="O1155" s="30"/>
      <c r="P1155" s="31"/>
      <c r="Q1155" s="30"/>
      <c r="R1155" s="30"/>
      <c r="S1155" s="30"/>
      <c r="T1155" s="30"/>
      <c r="U1155" s="30"/>
      <c r="V1155" s="30"/>
      <c r="W1155" s="30"/>
      <c r="X1155" s="30"/>
      <c r="Y1155" s="30"/>
      <c r="Z1155" s="30"/>
      <c r="AA1155" s="30"/>
      <c r="AB1155" s="30"/>
      <c r="AC1155" s="30"/>
      <c r="AD1155" s="30"/>
      <c r="AE1155" s="30"/>
      <c r="AF1155" s="30"/>
      <c r="AG1155" s="30"/>
      <c r="AQ1155" s="30"/>
      <c r="AS1155" s="30"/>
    </row>
    <row r="1156" spans="5:45" x14ac:dyDescent="0.25">
      <c r="E1156" s="21"/>
      <c r="H1156" s="21"/>
      <c r="O1156" s="30"/>
      <c r="P1156" s="31"/>
      <c r="Q1156" s="30"/>
      <c r="R1156" s="30"/>
      <c r="S1156" s="30"/>
      <c r="T1156" s="30"/>
      <c r="U1156" s="30"/>
      <c r="V1156" s="30"/>
      <c r="W1156" s="30"/>
      <c r="X1156" s="30"/>
      <c r="Y1156" s="30"/>
      <c r="Z1156" s="30"/>
      <c r="AA1156" s="30"/>
      <c r="AB1156" s="30"/>
      <c r="AC1156" s="30"/>
      <c r="AD1156" s="30"/>
      <c r="AE1156" s="30"/>
      <c r="AF1156" s="30"/>
      <c r="AG1156" s="30"/>
      <c r="AQ1156" s="30"/>
      <c r="AS1156" s="30"/>
    </row>
    <row r="1157" spans="5:45" x14ac:dyDescent="0.25">
      <c r="E1157" s="21"/>
      <c r="H1157" s="21"/>
      <c r="O1157" s="30"/>
      <c r="P1157" s="31"/>
      <c r="Q1157" s="30"/>
      <c r="R1157" s="30"/>
      <c r="S1157" s="30"/>
      <c r="T1157" s="30"/>
      <c r="U1157" s="30"/>
      <c r="V1157" s="30"/>
      <c r="W1157" s="30"/>
      <c r="X1157" s="30"/>
      <c r="Y1157" s="30"/>
      <c r="Z1157" s="30"/>
      <c r="AA1157" s="30"/>
      <c r="AB1157" s="30"/>
      <c r="AC1157" s="30"/>
      <c r="AD1157" s="30"/>
      <c r="AE1157" s="30"/>
      <c r="AF1157" s="30"/>
      <c r="AG1157" s="30"/>
      <c r="AQ1157" s="30"/>
      <c r="AS1157" s="30"/>
    </row>
    <row r="1158" spans="5:45" x14ac:dyDescent="0.25">
      <c r="E1158" s="21"/>
      <c r="H1158" s="21"/>
      <c r="O1158" s="30"/>
      <c r="P1158" s="31"/>
      <c r="Q1158" s="30"/>
      <c r="R1158" s="30"/>
      <c r="S1158" s="30"/>
      <c r="T1158" s="30"/>
      <c r="U1158" s="30"/>
      <c r="V1158" s="30"/>
      <c r="W1158" s="30"/>
      <c r="X1158" s="30"/>
      <c r="Y1158" s="30"/>
      <c r="Z1158" s="30"/>
      <c r="AA1158" s="30"/>
      <c r="AB1158" s="30"/>
      <c r="AC1158" s="30"/>
      <c r="AD1158" s="30"/>
      <c r="AE1158" s="30"/>
      <c r="AF1158" s="30"/>
      <c r="AG1158" s="30"/>
      <c r="AQ1158" s="30"/>
      <c r="AS1158" s="30"/>
    </row>
    <row r="1159" spans="5:45" x14ac:dyDescent="0.25">
      <c r="E1159" s="21"/>
      <c r="H1159" s="21"/>
      <c r="O1159" s="30"/>
      <c r="P1159" s="31"/>
      <c r="Q1159" s="30"/>
      <c r="R1159" s="30"/>
      <c r="S1159" s="30"/>
      <c r="T1159" s="30"/>
      <c r="U1159" s="30"/>
      <c r="V1159" s="30"/>
      <c r="W1159" s="30"/>
      <c r="X1159" s="30"/>
      <c r="Y1159" s="30"/>
      <c r="Z1159" s="30"/>
      <c r="AA1159" s="30"/>
      <c r="AB1159" s="30"/>
      <c r="AC1159" s="30"/>
      <c r="AD1159" s="30"/>
      <c r="AE1159" s="30"/>
      <c r="AF1159" s="30"/>
      <c r="AG1159" s="30"/>
      <c r="AQ1159" s="30"/>
      <c r="AS1159" s="30"/>
    </row>
    <row r="1160" spans="5:45" x14ac:dyDescent="0.25">
      <c r="E1160" s="21"/>
      <c r="H1160" s="21"/>
      <c r="O1160" s="30"/>
      <c r="P1160" s="31"/>
      <c r="Q1160" s="30"/>
      <c r="R1160" s="30"/>
      <c r="S1160" s="30"/>
      <c r="T1160" s="30"/>
      <c r="U1160" s="30"/>
      <c r="V1160" s="30"/>
      <c r="W1160" s="30"/>
      <c r="X1160" s="30"/>
      <c r="Y1160" s="30"/>
      <c r="Z1160" s="30"/>
      <c r="AA1160" s="30"/>
      <c r="AB1160" s="30"/>
      <c r="AC1160" s="30"/>
      <c r="AD1160" s="30"/>
      <c r="AE1160" s="30"/>
      <c r="AF1160" s="30"/>
      <c r="AG1160" s="30"/>
      <c r="AQ1160" s="30"/>
      <c r="AS1160" s="30"/>
    </row>
    <row r="1161" spans="5:45" x14ac:dyDescent="0.25">
      <c r="E1161" s="21"/>
      <c r="H1161" s="21"/>
      <c r="O1161" s="30"/>
      <c r="P1161" s="31"/>
      <c r="Q1161" s="30"/>
      <c r="R1161" s="30"/>
      <c r="S1161" s="30"/>
      <c r="T1161" s="30"/>
      <c r="U1161" s="30"/>
      <c r="V1161" s="30"/>
      <c r="W1161" s="30"/>
      <c r="X1161" s="30"/>
      <c r="Y1161" s="30"/>
      <c r="Z1161" s="30"/>
      <c r="AA1161" s="30"/>
      <c r="AB1161" s="30"/>
      <c r="AC1161" s="30"/>
      <c r="AD1161" s="30"/>
      <c r="AE1161" s="30"/>
      <c r="AF1161" s="30"/>
      <c r="AG1161" s="30"/>
      <c r="AQ1161" s="30"/>
      <c r="AS1161" s="30"/>
    </row>
    <row r="1162" spans="5:45" x14ac:dyDescent="0.25">
      <c r="E1162" s="21"/>
      <c r="H1162" s="21"/>
      <c r="O1162" s="30"/>
      <c r="P1162" s="31"/>
      <c r="Q1162" s="30"/>
      <c r="R1162" s="30"/>
      <c r="S1162" s="30"/>
      <c r="T1162" s="30"/>
      <c r="U1162" s="30"/>
      <c r="V1162" s="30"/>
      <c r="W1162" s="30"/>
      <c r="X1162" s="30"/>
      <c r="Y1162" s="30"/>
      <c r="Z1162" s="30"/>
      <c r="AA1162" s="30"/>
      <c r="AB1162" s="30"/>
      <c r="AC1162" s="30"/>
      <c r="AD1162" s="30"/>
      <c r="AE1162" s="30"/>
      <c r="AF1162" s="30"/>
      <c r="AG1162" s="30"/>
      <c r="AQ1162" s="30"/>
      <c r="AS1162" s="30"/>
    </row>
    <row r="1163" spans="5:45" x14ac:dyDescent="0.25">
      <c r="E1163" s="21"/>
      <c r="H1163" s="21"/>
      <c r="O1163" s="30"/>
      <c r="P1163" s="31"/>
      <c r="Q1163" s="30"/>
      <c r="R1163" s="30"/>
      <c r="S1163" s="30"/>
      <c r="T1163" s="30"/>
      <c r="U1163" s="30"/>
      <c r="V1163" s="30"/>
      <c r="W1163" s="30"/>
      <c r="X1163" s="30"/>
      <c r="Y1163" s="30"/>
      <c r="Z1163" s="30"/>
      <c r="AA1163" s="30"/>
      <c r="AB1163" s="30"/>
      <c r="AC1163" s="30"/>
      <c r="AD1163" s="30"/>
      <c r="AE1163" s="30"/>
      <c r="AF1163" s="30"/>
      <c r="AG1163" s="30"/>
      <c r="AQ1163" s="30"/>
      <c r="AS1163" s="30"/>
    </row>
    <row r="1164" spans="5:45" x14ac:dyDescent="0.25">
      <c r="E1164" s="21"/>
      <c r="H1164" s="21"/>
      <c r="O1164" s="30"/>
      <c r="P1164" s="31"/>
      <c r="Q1164" s="30"/>
      <c r="R1164" s="30"/>
      <c r="S1164" s="30"/>
      <c r="T1164" s="30"/>
      <c r="U1164" s="30"/>
      <c r="V1164" s="30"/>
      <c r="W1164" s="30"/>
      <c r="X1164" s="30"/>
      <c r="Y1164" s="30"/>
      <c r="Z1164" s="30"/>
      <c r="AA1164" s="30"/>
      <c r="AB1164" s="30"/>
      <c r="AC1164" s="30"/>
      <c r="AD1164" s="30"/>
      <c r="AE1164" s="30"/>
      <c r="AF1164" s="30"/>
      <c r="AG1164" s="30"/>
      <c r="AQ1164" s="30"/>
      <c r="AS1164" s="30"/>
    </row>
    <row r="1165" spans="5:45" x14ac:dyDescent="0.25">
      <c r="E1165" s="21"/>
      <c r="H1165" s="21"/>
      <c r="O1165" s="30"/>
      <c r="P1165" s="31"/>
      <c r="Q1165" s="30"/>
      <c r="R1165" s="30"/>
      <c r="S1165" s="30"/>
      <c r="T1165" s="30"/>
      <c r="U1165" s="30"/>
      <c r="V1165" s="30"/>
      <c r="W1165" s="30"/>
      <c r="X1165" s="30"/>
      <c r="Y1165" s="30"/>
      <c r="Z1165" s="30"/>
      <c r="AA1165" s="30"/>
      <c r="AB1165" s="30"/>
      <c r="AC1165" s="30"/>
      <c r="AD1165" s="30"/>
      <c r="AE1165" s="30"/>
      <c r="AF1165" s="30"/>
      <c r="AG1165" s="30"/>
      <c r="AQ1165" s="30"/>
      <c r="AS1165" s="30"/>
    </row>
    <row r="1166" spans="5:45" x14ac:dyDescent="0.25">
      <c r="E1166" s="21"/>
      <c r="H1166" s="21"/>
      <c r="O1166" s="30"/>
      <c r="P1166" s="31"/>
      <c r="Q1166" s="30"/>
      <c r="R1166" s="30"/>
      <c r="S1166" s="30"/>
      <c r="T1166" s="30"/>
      <c r="U1166" s="30"/>
      <c r="V1166" s="30"/>
      <c r="W1166" s="30"/>
      <c r="X1166" s="30"/>
      <c r="Y1166" s="30"/>
      <c r="Z1166" s="30"/>
      <c r="AA1166" s="30"/>
      <c r="AB1166" s="30"/>
      <c r="AC1166" s="30"/>
      <c r="AD1166" s="30"/>
      <c r="AE1166" s="30"/>
      <c r="AF1166" s="30"/>
      <c r="AG1166" s="30"/>
      <c r="AQ1166" s="30"/>
      <c r="AS1166" s="30"/>
    </row>
    <row r="1167" spans="5:45" x14ac:dyDescent="0.25">
      <c r="E1167" s="21"/>
      <c r="H1167" s="21"/>
      <c r="O1167" s="30"/>
      <c r="P1167" s="31"/>
      <c r="Q1167" s="30"/>
      <c r="R1167" s="30"/>
      <c r="S1167" s="30"/>
      <c r="T1167" s="30"/>
      <c r="U1167" s="30"/>
      <c r="V1167" s="30"/>
      <c r="W1167" s="30"/>
      <c r="X1167" s="30"/>
      <c r="Y1167" s="30"/>
      <c r="Z1167" s="30"/>
      <c r="AA1167" s="30"/>
      <c r="AB1167" s="30"/>
      <c r="AC1167" s="30"/>
      <c r="AD1167" s="30"/>
      <c r="AE1167" s="30"/>
      <c r="AF1167" s="30"/>
      <c r="AG1167" s="30"/>
      <c r="AQ1167" s="30"/>
      <c r="AS1167" s="30"/>
    </row>
    <row r="1168" spans="5:45" x14ac:dyDescent="0.25">
      <c r="E1168" s="21"/>
      <c r="H1168" s="21"/>
      <c r="O1168" s="30"/>
      <c r="P1168" s="31"/>
      <c r="Q1168" s="30"/>
      <c r="R1168" s="30"/>
      <c r="S1168" s="30"/>
      <c r="T1168" s="30"/>
      <c r="U1168" s="30"/>
      <c r="V1168" s="30"/>
      <c r="W1168" s="30"/>
      <c r="X1168" s="30"/>
      <c r="Y1168" s="30"/>
      <c r="Z1168" s="30"/>
      <c r="AA1168" s="30"/>
      <c r="AB1168" s="30"/>
      <c r="AC1168" s="30"/>
      <c r="AD1168" s="30"/>
      <c r="AE1168" s="30"/>
      <c r="AF1168" s="30"/>
      <c r="AG1168" s="30"/>
      <c r="AQ1168" s="30"/>
      <c r="AS1168" s="30"/>
    </row>
    <row r="1169" spans="5:45" x14ac:dyDescent="0.25">
      <c r="E1169" s="21"/>
      <c r="H1169" s="21"/>
      <c r="O1169" s="30"/>
      <c r="P1169" s="31"/>
      <c r="Q1169" s="30"/>
      <c r="R1169" s="30"/>
      <c r="S1169" s="30"/>
      <c r="T1169" s="30"/>
      <c r="U1169" s="30"/>
      <c r="V1169" s="30"/>
      <c r="W1169" s="30"/>
      <c r="X1169" s="30"/>
      <c r="Y1169" s="30"/>
      <c r="Z1169" s="30"/>
      <c r="AA1169" s="30"/>
      <c r="AB1169" s="30"/>
      <c r="AC1169" s="30"/>
      <c r="AD1169" s="30"/>
      <c r="AE1169" s="30"/>
      <c r="AF1169" s="30"/>
      <c r="AG1169" s="30"/>
      <c r="AQ1169" s="30"/>
      <c r="AS1169" s="30"/>
    </row>
    <row r="1170" spans="5:45" x14ac:dyDescent="0.25">
      <c r="E1170" s="21"/>
      <c r="H1170" s="21"/>
      <c r="O1170" s="30"/>
      <c r="P1170" s="31"/>
      <c r="Q1170" s="30"/>
      <c r="R1170" s="30"/>
      <c r="S1170" s="30"/>
      <c r="T1170" s="30"/>
      <c r="U1170" s="30"/>
      <c r="V1170" s="30"/>
      <c r="W1170" s="30"/>
      <c r="X1170" s="30"/>
      <c r="Y1170" s="30"/>
      <c r="Z1170" s="30"/>
      <c r="AA1170" s="30"/>
      <c r="AB1170" s="30"/>
      <c r="AC1170" s="30"/>
      <c r="AD1170" s="30"/>
      <c r="AE1170" s="30"/>
      <c r="AF1170" s="30"/>
      <c r="AG1170" s="30"/>
      <c r="AQ1170" s="30"/>
      <c r="AS1170" s="30"/>
    </row>
    <row r="1171" spans="5:45" x14ac:dyDescent="0.25">
      <c r="E1171" s="21"/>
      <c r="H1171" s="21"/>
      <c r="O1171" s="30"/>
      <c r="P1171" s="31"/>
      <c r="Q1171" s="30"/>
      <c r="R1171" s="30"/>
      <c r="S1171" s="30"/>
      <c r="T1171" s="30"/>
      <c r="U1171" s="30"/>
      <c r="V1171" s="30"/>
      <c r="W1171" s="30"/>
      <c r="X1171" s="30"/>
      <c r="Y1171" s="30"/>
      <c r="Z1171" s="30"/>
      <c r="AA1171" s="30"/>
      <c r="AB1171" s="30"/>
      <c r="AC1171" s="30"/>
      <c r="AD1171" s="30"/>
      <c r="AE1171" s="30"/>
      <c r="AF1171" s="30"/>
      <c r="AG1171" s="30"/>
      <c r="AQ1171" s="30"/>
      <c r="AS1171" s="30"/>
    </row>
    <row r="1172" spans="5:45" x14ac:dyDescent="0.25">
      <c r="E1172" s="21"/>
      <c r="H1172" s="21"/>
      <c r="O1172" s="30"/>
      <c r="P1172" s="31"/>
      <c r="Q1172" s="30"/>
      <c r="R1172" s="30"/>
      <c r="S1172" s="30"/>
      <c r="T1172" s="30"/>
      <c r="U1172" s="30"/>
      <c r="V1172" s="30"/>
      <c r="W1172" s="30"/>
      <c r="X1172" s="30"/>
      <c r="Y1172" s="30"/>
      <c r="Z1172" s="30"/>
      <c r="AA1172" s="30"/>
      <c r="AB1172" s="30"/>
      <c r="AC1172" s="30"/>
      <c r="AD1172" s="30"/>
      <c r="AE1172" s="30"/>
      <c r="AF1172" s="30"/>
      <c r="AG1172" s="30"/>
      <c r="AQ1172" s="30"/>
      <c r="AS1172" s="30"/>
    </row>
    <row r="1173" spans="5:45" x14ac:dyDescent="0.25">
      <c r="E1173" s="21"/>
      <c r="H1173" s="21"/>
      <c r="O1173" s="30"/>
      <c r="P1173" s="31"/>
      <c r="Q1173" s="30"/>
      <c r="R1173" s="30"/>
      <c r="S1173" s="30"/>
      <c r="T1173" s="30"/>
      <c r="U1173" s="30"/>
      <c r="V1173" s="30"/>
      <c r="W1173" s="30"/>
      <c r="X1173" s="30"/>
      <c r="Y1173" s="30"/>
      <c r="Z1173" s="30"/>
      <c r="AA1173" s="30"/>
      <c r="AB1173" s="30"/>
      <c r="AC1173" s="30"/>
      <c r="AD1173" s="30"/>
      <c r="AE1173" s="30"/>
      <c r="AF1173" s="30"/>
      <c r="AG1173" s="30"/>
      <c r="AQ1173" s="30"/>
      <c r="AS1173" s="30"/>
    </row>
    <row r="1174" spans="5:45" x14ac:dyDescent="0.25">
      <c r="E1174" s="21"/>
      <c r="H1174" s="21"/>
      <c r="O1174" s="30"/>
      <c r="P1174" s="31"/>
      <c r="Q1174" s="30"/>
      <c r="R1174" s="30"/>
      <c r="S1174" s="30"/>
      <c r="T1174" s="30"/>
      <c r="U1174" s="30"/>
      <c r="V1174" s="30"/>
      <c r="W1174" s="30"/>
      <c r="X1174" s="30"/>
      <c r="Y1174" s="30"/>
      <c r="Z1174" s="30"/>
      <c r="AA1174" s="30"/>
      <c r="AB1174" s="30"/>
      <c r="AC1174" s="30"/>
      <c r="AD1174" s="30"/>
      <c r="AE1174" s="30"/>
      <c r="AF1174" s="30"/>
      <c r="AG1174" s="30"/>
      <c r="AQ1174" s="30"/>
      <c r="AS1174" s="30"/>
    </row>
    <row r="1175" spans="5:45" x14ac:dyDescent="0.25">
      <c r="E1175" s="21"/>
      <c r="H1175" s="21"/>
      <c r="O1175" s="30"/>
      <c r="P1175" s="31"/>
      <c r="Q1175" s="30"/>
      <c r="R1175" s="30"/>
      <c r="S1175" s="30"/>
      <c r="T1175" s="30"/>
      <c r="U1175" s="30"/>
      <c r="V1175" s="30"/>
      <c r="W1175" s="30"/>
      <c r="X1175" s="30"/>
      <c r="Y1175" s="30"/>
      <c r="Z1175" s="30"/>
      <c r="AA1175" s="30"/>
      <c r="AB1175" s="30"/>
      <c r="AC1175" s="30"/>
      <c r="AD1175" s="30"/>
      <c r="AE1175" s="30"/>
      <c r="AF1175" s="30"/>
      <c r="AG1175" s="30"/>
      <c r="AQ1175" s="30"/>
      <c r="AS1175" s="30"/>
    </row>
    <row r="1176" spans="5:45" x14ac:dyDescent="0.25">
      <c r="E1176" s="21"/>
      <c r="H1176" s="21"/>
      <c r="O1176" s="30"/>
      <c r="P1176" s="31"/>
      <c r="Q1176" s="30"/>
      <c r="R1176" s="30"/>
      <c r="S1176" s="30"/>
      <c r="T1176" s="30"/>
      <c r="U1176" s="30"/>
      <c r="V1176" s="30"/>
      <c r="W1176" s="30"/>
      <c r="X1176" s="30"/>
      <c r="Y1176" s="30"/>
      <c r="Z1176" s="30"/>
      <c r="AA1176" s="30"/>
      <c r="AB1176" s="30"/>
      <c r="AC1176" s="30"/>
      <c r="AD1176" s="30"/>
      <c r="AE1176" s="30"/>
      <c r="AF1176" s="30"/>
      <c r="AG1176" s="30"/>
      <c r="AQ1176" s="30"/>
      <c r="AS1176" s="30"/>
    </row>
    <row r="1177" spans="5:45" x14ac:dyDescent="0.25">
      <c r="E1177" s="21"/>
      <c r="H1177" s="21"/>
      <c r="O1177" s="30"/>
      <c r="P1177" s="31"/>
      <c r="Q1177" s="30"/>
      <c r="R1177" s="30"/>
      <c r="S1177" s="30"/>
      <c r="T1177" s="30"/>
      <c r="U1177" s="30"/>
      <c r="V1177" s="30"/>
      <c r="W1177" s="30"/>
      <c r="X1177" s="30"/>
      <c r="Y1177" s="30"/>
      <c r="Z1177" s="30"/>
      <c r="AA1177" s="30"/>
      <c r="AB1177" s="30"/>
      <c r="AC1177" s="30"/>
      <c r="AD1177" s="30"/>
      <c r="AE1177" s="30"/>
      <c r="AF1177" s="30"/>
      <c r="AG1177" s="30"/>
      <c r="AQ1177" s="30"/>
      <c r="AS1177" s="30"/>
    </row>
    <row r="1178" spans="5:45" x14ac:dyDescent="0.25">
      <c r="E1178" s="21"/>
      <c r="H1178" s="21"/>
      <c r="O1178" s="30"/>
      <c r="P1178" s="31"/>
      <c r="Q1178" s="30"/>
      <c r="R1178" s="30"/>
      <c r="S1178" s="30"/>
      <c r="T1178" s="30"/>
      <c r="U1178" s="30"/>
      <c r="V1178" s="30"/>
      <c r="W1178" s="30"/>
      <c r="X1178" s="30"/>
      <c r="Y1178" s="30"/>
      <c r="Z1178" s="30"/>
      <c r="AA1178" s="30"/>
      <c r="AB1178" s="30"/>
      <c r="AC1178" s="30"/>
      <c r="AD1178" s="30"/>
      <c r="AE1178" s="30"/>
      <c r="AF1178" s="30"/>
      <c r="AG1178" s="30"/>
      <c r="AQ1178" s="30"/>
      <c r="AS1178" s="30"/>
    </row>
    <row r="1179" spans="5:45" x14ac:dyDescent="0.25">
      <c r="E1179" s="21"/>
      <c r="H1179" s="21"/>
      <c r="O1179" s="30"/>
      <c r="P1179" s="31"/>
      <c r="Q1179" s="30"/>
      <c r="R1179" s="30"/>
      <c r="S1179" s="30"/>
      <c r="T1179" s="30"/>
      <c r="U1179" s="30"/>
      <c r="V1179" s="30"/>
      <c r="W1179" s="30"/>
      <c r="X1179" s="30"/>
      <c r="Y1179" s="30"/>
      <c r="Z1179" s="30"/>
      <c r="AA1179" s="30"/>
      <c r="AB1179" s="30"/>
      <c r="AC1179" s="30"/>
      <c r="AD1179" s="30"/>
      <c r="AE1179" s="30"/>
      <c r="AF1179" s="30"/>
      <c r="AG1179" s="30"/>
      <c r="AQ1179" s="30"/>
      <c r="AS1179" s="30"/>
    </row>
    <row r="1180" spans="5:45" x14ac:dyDescent="0.25">
      <c r="E1180" s="21"/>
      <c r="H1180" s="21"/>
      <c r="O1180" s="30"/>
      <c r="P1180" s="31"/>
      <c r="Q1180" s="30"/>
      <c r="R1180" s="30"/>
      <c r="S1180" s="30"/>
      <c r="T1180" s="30"/>
      <c r="U1180" s="30"/>
      <c r="V1180" s="30"/>
      <c r="W1180" s="30"/>
      <c r="X1180" s="30"/>
      <c r="Y1180" s="30"/>
      <c r="Z1180" s="30"/>
      <c r="AA1180" s="30"/>
      <c r="AB1180" s="30"/>
      <c r="AC1180" s="30"/>
      <c r="AD1180" s="30"/>
      <c r="AE1180" s="30"/>
      <c r="AF1180" s="30"/>
      <c r="AG1180" s="30"/>
      <c r="AQ1180" s="30"/>
      <c r="AS1180" s="30"/>
    </row>
    <row r="1181" spans="5:45" x14ac:dyDescent="0.25">
      <c r="E1181" s="21"/>
      <c r="H1181" s="21"/>
      <c r="O1181" s="30"/>
      <c r="P1181" s="31"/>
      <c r="Q1181" s="30"/>
      <c r="R1181" s="30"/>
      <c r="S1181" s="30"/>
      <c r="T1181" s="30"/>
      <c r="U1181" s="30"/>
      <c r="V1181" s="30"/>
      <c r="W1181" s="30"/>
      <c r="X1181" s="30"/>
      <c r="Y1181" s="30"/>
      <c r="Z1181" s="30"/>
      <c r="AA1181" s="30"/>
      <c r="AB1181" s="30"/>
      <c r="AC1181" s="30"/>
      <c r="AD1181" s="30"/>
      <c r="AE1181" s="30"/>
      <c r="AF1181" s="30"/>
      <c r="AG1181" s="30"/>
      <c r="AQ1181" s="30"/>
      <c r="AS1181" s="30"/>
    </row>
    <row r="1182" spans="5:45" x14ac:dyDescent="0.25">
      <c r="E1182" s="21"/>
      <c r="H1182" s="21"/>
      <c r="O1182" s="30"/>
      <c r="P1182" s="31"/>
      <c r="Q1182" s="30"/>
      <c r="R1182" s="30"/>
      <c r="S1182" s="30"/>
      <c r="T1182" s="30"/>
      <c r="U1182" s="30"/>
      <c r="V1182" s="30"/>
      <c r="W1182" s="30"/>
      <c r="X1182" s="30"/>
      <c r="Y1182" s="30"/>
      <c r="Z1182" s="30"/>
      <c r="AA1182" s="30"/>
      <c r="AB1182" s="30"/>
      <c r="AC1182" s="30"/>
      <c r="AD1182" s="30"/>
      <c r="AE1182" s="30"/>
      <c r="AF1182" s="30"/>
      <c r="AG1182" s="30"/>
      <c r="AQ1182" s="30"/>
      <c r="AS1182" s="30"/>
    </row>
    <row r="1183" spans="5:45" x14ac:dyDescent="0.25">
      <c r="E1183" s="21"/>
      <c r="H1183" s="21"/>
      <c r="O1183" s="30"/>
      <c r="P1183" s="31"/>
      <c r="Q1183" s="30"/>
      <c r="R1183" s="30"/>
      <c r="S1183" s="30"/>
      <c r="T1183" s="30"/>
      <c r="U1183" s="30"/>
      <c r="V1183" s="30"/>
      <c r="W1183" s="30"/>
      <c r="X1183" s="30"/>
      <c r="Y1183" s="30"/>
      <c r="Z1183" s="30"/>
      <c r="AA1183" s="30"/>
      <c r="AB1183" s="30"/>
      <c r="AC1183" s="30"/>
      <c r="AD1183" s="30"/>
      <c r="AE1183" s="30"/>
      <c r="AF1183" s="30"/>
      <c r="AG1183" s="30"/>
      <c r="AQ1183" s="30"/>
      <c r="AS1183" s="30"/>
    </row>
    <row r="1184" spans="5:45" x14ac:dyDescent="0.25">
      <c r="E1184" s="21"/>
      <c r="H1184" s="21"/>
      <c r="O1184" s="30"/>
      <c r="P1184" s="31"/>
      <c r="Q1184" s="30"/>
      <c r="R1184" s="30"/>
      <c r="S1184" s="30"/>
      <c r="T1184" s="30"/>
      <c r="U1184" s="30"/>
      <c r="V1184" s="30"/>
      <c r="W1184" s="30"/>
      <c r="X1184" s="30"/>
      <c r="Y1184" s="30"/>
      <c r="Z1184" s="30"/>
      <c r="AA1184" s="30"/>
      <c r="AB1184" s="30"/>
      <c r="AC1184" s="30"/>
      <c r="AD1184" s="30"/>
      <c r="AE1184" s="30"/>
      <c r="AF1184" s="30"/>
      <c r="AG1184" s="30"/>
      <c r="AQ1184" s="30"/>
      <c r="AS1184" s="30"/>
    </row>
    <row r="1185" spans="5:45" x14ac:dyDescent="0.25">
      <c r="E1185" s="21"/>
      <c r="H1185" s="21"/>
      <c r="O1185" s="30"/>
      <c r="P1185" s="31"/>
      <c r="Q1185" s="30"/>
      <c r="R1185" s="30"/>
      <c r="S1185" s="30"/>
      <c r="T1185" s="30"/>
      <c r="U1185" s="30"/>
      <c r="V1185" s="30"/>
      <c r="W1185" s="30"/>
      <c r="X1185" s="30"/>
      <c r="Y1185" s="30"/>
      <c r="Z1185" s="30"/>
      <c r="AA1185" s="30"/>
      <c r="AB1185" s="30"/>
      <c r="AC1185" s="30"/>
      <c r="AD1185" s="30"/>
      <c r="AE1185" s="30"/>
      <c r="AF1185" s="30"/>
      <c r="AG1185" s="30"/>
      <c r="AQ1185" s="30"/>
      <c r="AS1185" s="30"/>
    </row>
    <row r="1186" spans="5:45" x14ac:dyDescent="0.25">
      <c r="E1186" s="21"/>
      <c r="H1186" s="21"/>
      <c r="O1186" s="30"/>
      <c r="P1186" s="31"/>
      <c r="Q1186" s="30"/>
      <c r="R1186" s="30"/>
      <c r="S1186" s="30"/>
      <c r="T1186" s="30"/>
      <c r="U1186" s="30"/>
      <c r="V1186" s="30"/>
      <c r="W1186" s="30"/>
      <c r="X1186" s="30"/>
      <c r="Y1186" s="30"/>
      <c r="Z1186" s="30"/>
      <c r="AA1186" s="30"/>
      <c r="AB1186" s="30"/>
      <c r="AC1186" s="30"/>
      <c r="AD1186" s="30"/>
      <c r="AE1186" s="30"/>
      <c r="AF1186" s="30"/>
      <c r="AG1186" s="30"/>
      <c r="AQ1186" s="30"/>
      <c r="AS1186" s="30"/>
    </row>
    <row r="1187" spans="5:45" x14ac:dyDescent="0.25">
      <c r="E1187" s="21"/>
      <c r="H1187" s="21"/>
      <c r="O1187" s="30"/>
      <c r="P1187" s="31"/>
      <c r="Q1187" s="30"/>
      <c r="R1187" s="30"/>
      <c r="S1187" s="30"/>
      <c r="T1187" s="30"/>
      <c r="U1187" s="30"/>
      <c r="V1187" s="30"/>
      <c r="W1187" s="30"/>
      <c r="X1187" s="30"/>
      <c r="Y1187" s="30"/>
      <c r="Z1187" s="30"/>
      <c r="AA1187" s="30"/>
      <c r="AB1187" s="30"/>
      <c r="AC1187" s="30"/>
      <c r="AD1187" s="30"/>
      <c r="AE1187" s="30"/>
      <c r="AF1187" s="30"/>
      <c r="AG1187" s="30"/>
      <c r="AQ1187" s="30"/>
      <c r="AS1187" s="30"/>
    </row>
    <row r="1188" spans="5:45" x14ac:dyDescent="0.25">
      <c r="E1188" s="21"/>
      <c r="H1188" s="21"/>
      <c r="O1188" s="30"/>
      <c r="P1188" s="31"/>
      <c r="Q1188" s="30"/>
      <c r="R1188" s="30"/>
      <c r="S1188" s="30"/>
      <c r="T1188" s="30"/>
      <c r="U1188" s="30"/>
      <c r="V1188" s="30"/>
      <c r="W1188" s="30"/>
      <c r="X1188" s="30"/>
      <c r="Y1188" s="30"/>
      <c r="Z1188" s="30"/>
      <c r="AA1188" s="30"/>
      <c r="AB1188" s="30"/>
      <c r="AC1188" s="30"/>
      <c r="AD1188" s="30"/>
      <c r="AE1188" s="30"/>
      <c r="AF1188" s="30"/>
      <c r="AG1188" s="30"/>
      <c r="AQ1188" s="30"/>
      <c r="AS1188" s="30"/>
    </row>
    <row r="1189" spans="5:45" x14ac:dyDescent="0.25">
      <c r="E1189" s="21"/>
      <c r="H1189" s="21"/>
      <c r="O1189" s="30"/>
      <c r="P1189" s="31"/>
      <c r="Q1189" s="30"/>
      <c r="R1189" s="30"/>
      <c r="S1189" s="30"/>
      <c r="T1189" s="30"/>
      <c r="U1189" s="30"/>
      <c r="V1189" s="30"/>
      <c r="W1189" s="30"/>
      <c r="X1189" s="30"/>
      <c r="Y1189" s="30"/>
      <c r="Z1189" s="30"/>
      <c r="AA1189" s="30"/>
      <c r="AB1189" s="30"/>
      <c r="AC1189" s="30"/>
      <c r="AD1189" s="30"/>
      <c r="AE1189" s="30"/>
      <c r="AF1189" s="30"/>
      <c r="AG1189" s="30"/>
      <c r="AQ1189" s="30"/>
      <c r="AS1189" s="30"/>
    </row>
    <row r="1190" spans="5:45" x14ac:dyDescent="0.25">
      <c r="E1190" s="21"/>
      <c r="H1190" s="21"/>
      <c r="O1190" s="30"/>
      <c r="P1190" s="31"/>
      <c r="Q1190" s="30"/>
      <c r="R1190" s="30"/>
      <c r="S1190" s="30"/>
      <c r="T1190" s="30"/>
      <c r="U1190" s="30"/>
      <c r="V1190" s="30"/>
      <c r="W1190" s="30"/>
      <c r="X1190" s="30"/>
      <c r="Y1190" s="30"/>
      <c r="Z1190" s="30"/>
      <c r="AA1190" s="30"/>
      <c r="AB1190" s="30"/>
      <c r="AC1190" s="30"/>
      <c r="AD1190" s="30"/>
      <c r="AE1190" s="30"/>
      <c r="AF1190" s="30"/>
      <c r="AG1190" s="30"/>
      <c r="AQ1190" s="30"/>
      <c r="AS1190" s="30"/>
    </row>
    <row r="1191" spans="5:45" x14ac:dyDescent="0.25">
      <c r="E1191" s="21"/>
      <c r="H1191" s="21"/>
      <c r="O1191" s="30"/>
      <c r="P1191" s="31"/>
      <c r="Q1191" s="30"/>
      <c r="R1191" s="30"/>
      <c r="S1191" s="30"/>
      <c r="T1191" s="30"/>
      <c r="U1191" s="30"/>
      <c r="V1191" s="30"/>
      <c r="W1191" s="30"/>
      <c r="X1191" s="30"/>
      <c r="Y1191" s="30"/>
      <c r="Z1191" s="30"/>
      <c r="AA1191" s="30"/>
      <c r="AB1191" s="30"/>
      <c r="AC1191" s="30"/>
      <c r="AD1191" s="30"/>
      <c r="AE1191" s="30"/>
      <c r="AF1191" s="30"/>
      <c r="AG1191" s="30"/>
      <c r="AQ1191" s="30"/>
      <c r="AS1191" s="30"/>
    </row>
    <row r="1192" spans="5:45" x14ac:dyDescent="0.25">
      <c r="E1192" s="21"/>
      <c r="H1192" s="21"/>
      <c r="O1192" s="30"/>
      <c r="P1192" s="31"/>
      <c r="Q1192" s="30"/>
      <c r="R1192" s="30"/>
      <c r="S1192" s="30"/>
      <c r="T1192" s="30"/>
      <c r="U1192" s="30"/>
      <c r="V1192" s="30"/>
      <c r="W1192" s="30"/>
      <c r="X1192" s="30"/>
      <c r="Y1192" s="30"/>
      <c r="Z1192" s="30"/>
      <c r="AA1192" s="30"/>
      <c r="AB1192" s="30"/>
      <c r="AC1192" s="30"/>
      <c r="AD1192" s="30"/>
      <c r="AE1192" s="30"/>
      <c r="AF1192" s="30"/>
      <c r="AG1192" s="30"/>
      <c r="AQ1192" s="30"/>
      <c r="AS1192" s="30"/>
    </row>
    <row r="1193" spans="5:45" x14ac:dyDescent="0.25">
      <c r="E1193" s="21"/>
      <c r="H1193" s="21"/>
      <c r="O1193" s="30"/>
      <c r="P1193" s="31"/>
      <c r="Q1193" s="30"/>
      <c r="R1193" s="30"/>
      <c r="S1193" s="30"/>
      <c r="T1193" s="30"/>
      <c r="U1193" s="30"/>
      <c r="V1193" s="30"/>
      <c r="W1193" s="30"/>
      <c r="X1193" s="30"/>
      <c r="Y1193" s="30"/>
      <c r="Z1193" s="30"/>
      <c r="AA1193" s="30"/>
      <c r="AB1193" s="30"/>
      <c r="AC1193" s="30"/>
      <c r="AD1193" s="30"/>
      <c r="AE1193" s="30"/>
      <c r="AF1193" s="30"/>
      <c r="AG1193" s="30"/>
      <c r="AQ1193" s="30"/>
      <c r="AS1193" s="30"/>
    </row>
    <row r="1194" spans="5:45" x14ac:dyDescent="0.25">
      <c r="E1194" s="21"/>
      <c r="H1194" s="21"/>
      <c r="O1194" s="30"/>
      <c r="P1194" s="31"/>
      <c r="Q1194" s="30"/>
      <c r="R1194" s="30"/>
      <c r="S1194" s="30"/>
      <c r="T1194" s="30"/>
      <c r="U1194" s="30"/>
      <c r="V1194" s="30"/>
      <c r="W1194" s="30"/>
      <c r="X1194" s="30"/>
      <c r="Y1194" s="30"/>
      <c r="Z1194" s="30"/>
      <c r="AA1194" s="30"/>
      <c r="AB1194" s="30"/>
      <c r="AC1194" s="30"/>
      <c r="AD1194" s="30"/>
      <c r="AE1194" s="30"/>
      <c r="AF1194" s="30"/>
      <c r="AG1194" s="30"/>
      <c r="AQ1194" s="30"/>
      <c r="AS1194" s="30"/>
    </row>
    <row r="1195" spans="5:45" x14ac:dyDescent="0.25">
      <c r="E1195" s="21"/>
      <c r="H1195" s="21"/>
      <c r="O1195" s="30"/>
      <c r="P1195" s="31"/>
      <c r="Q1195" s="30"/>
      <c r="R1195" s="30"/>
      <c r="S1195" s="30"/>
      <c r="T1195" s="30"/>
      <c r="U1195" s="30"/>
      <c r="V1195" s="30"/>
      <c r="W1195" s="30"/>
      <c r="X1195" s="30"/>
      <c r="Y1195" s="30"/>
      <c r="Z1195" s="30"/>
      <c r="AA1195" s="30"/>
      <c r="AB1195" s="30"/>
      <c r="AC1195" s="30"/>
      <c r="AD1195" s="30"/>
      <c r="AE1195" s="30"/>
      <c r="AF1195" s="30"/>
      <c r="AG1195" s="30"/>
      <c r="AQ1195" s="30"/>
      <c r="AS1195" s="30"/>
    </row>
    <row r="1196" spans="5:45" x14ac:dyDescent="0.25">
      <c r="E1196" s="21"/>
      <c r="H1196" s="21"/>
      <c r="O1196" s="30"/>
      <c r="P1196" s="31"/>
      <c r="Q1196" s="30"/>
      <c r="R1196" s="30"/>
      <c r="S1196" s="30"/>
      <c r="T1196" s="30"/>
      <c r="U1196" s="30"/>
      <c r="V1196" s="30"/>
      <c r="W1196" s="30"/>
      <c r="X1196" s="30"/>
      <c r="Y1196" s="30"/>
      <c r="Z1196" s="30"/>
      <c r="AA1196" s="30"/>
      <c r="AB1196" s="30"/>
      <c r="AC1196" s="30"/>
      <c r="AD1196" s="30"/>
      <c r="AE1196" s="30"/>
      <c r="AF1196" s="30"/>
      <c r="AG1196" s="30"/>
      <c r="AQ1196" s="30"/>
      <c r="AS1196" s="30"/>
    </row>
    <row r="1197" spans="5:45" x14ac:dyDescent="0.25">
      <c r="E1197" s="21"/>
      <c r="H1197" s="21"/>
      <c r="O1197" s="30"/>
      <c r="P1197" s="31"/>
      <c r="Q1197" s="30"/>
      <c r="R1197" s="30"/>
      <c r="S1197" s="30"/>
      <c r="T1197" s="30"/>
      <c r="U1197" s="30"/>
      <c r="V1197" s="30"/>
      <c r="W1197" s="30"/>
      <c r="X1197" s="30"/>
      <c r="Y1197" s="30"/>
      <c r="Z1197" s="30"/>
      <c r="AA1197" s="30"/>
      <c r="AB1197" s="30"/>
      <c r="AC1197" s="30"/>
      <c r="AD1197" s="30"/>
      <c r="AE1197" s="30"/>
      <c r="AF1197" s="30"/>
      <c r="AG1197" s="30"/>
      <c r="AQ1197" s="30"/>
      <c r="AS1197" s="30"/>
    </row>
    <row r="1198" spans="5:45" x14ac:dyDescent="0.25">
      <c r="E1198" s="21"/>
      <c r="H1198" s="21"/>
      <c r="O1198" s="30"/>
      <c r="P1198" s="31"/>
      <c r="Q1198" s="30"/>
      <c r="R1198" s="30"/>
      <c r="S1198" s="30"/>
      <c r="T1198" s="30"/>
      <c r="U1198" s="30"/>
      <c r="V1198" s="30"/>
      <c r="W1198" s="30"/>
      <c r="X1198" s="30"/>
      <c r="Y1198" s="30"/>
      <c r="Z1198" s="30"/>
      <c r="AA1198" s="30"/>
      <c r="AB1198" s="30"/>
      <c r="AC1198" s="30"/>
      <c r="AD1198" s="30"/>
      <c r="AE1198" s="30"/>
      <c r="AF1198" s="30"/>
      <c r="AG1198" s="30"/>
      <c r="AQ1198" s="30"/>
      <c r="AS1198" s="30"/>
    </row>
    <row r="1199" spans="5:45" x14ac:dyDescent="0.25">
      <c r="E1199" s="21"/>
      <c r="H1199" s="21"/>
      <c r="O1199" s="30"/>
      <c r="P1199" s="31"/>
      <c r="Q1199" s="30"/>
      <c r="R1199" s="30"/>
      <c r="S1199" s="30"/>
      <c r="T1199" s="30"/>
      <c r="U1199" s="30"/>
      <c r="V1199" s="30"/>
      <c r="W1199" s="30"/>
      <c r="X1199" s="30"/>
      <c r="Y1199" s="30"/>
      <c r="Z1199" s="30"/>
      <c r="AA1199" s="30"/>
      <c r="AB1199" s="30"/>
      <c r="AC1199" s="30"/>
      <c r="AD1199" s="30"/>
      <c r="AE1199" s="30"/>
      <c r="AF1199" s="30"/>
      <c r="AG1199" s="30"/>
      <c r="AQ1199" s="30"/>
      <c r="AS1199" s="30"/>
    </row>
    <row r="1200" spans="5:45" x14ac:dyDescent="0.25">
      <c r="E1200" s="21"/>
      <c r="H1200" s="21"/>
      <c r="O1200" s="30"/>
      <c r="P1200" s="31"/>
      <c r="Q1200" s="30"/>
      <c r="R1200" s="30"/>
      <c r="S1200" s="30"/>
      <c r="T1200" s="30"/>
      <c r="U1200" s="30"/>
      <c r="V1200" s="30"/>
      <c r="W1200" s="30"/>
      <c r="X1200" s="30"/>
      <c r="Y1200" s="30"/>
      <c r="Z1200" s="30"/>
      <c r="AA1200" s="30"/>
      <c r="AB1200" s="30"/>
      <c r="AC1200" s="30"/>
      <c r="AD1200" s="30"/>
      <c r="AE1200" s="30"/>
      <c r="AF1200" s="30"/>
      <c r="AG1200" s="30"/>
      <c r="AQ1200" s="30"/>
      <c r="AS1200" s="30"/>
    </row>
    <row r="1201" spans="5:45" x14ac:dyDescent="0.25">
      <c r="E1201" s="21"/>
      <c r="H1201" s="21"/>
      <c r="O1201" s="30"/>
      <c r="P1201" s="31"/>
      <c r="Q1201" s="30"/>
      <c r="R1201" s="30"/>
      <c r="S1201" s="30"/>
      <c r="T1201" s="30"/>
      <c r="U1201" s="30"/>
      <c r="V1201" s="30"/>
      <c r="W1201" s="30"/>
      <c r="X1201" s="30"/>
      <c r="Y1201" s="30"/>
      <c r="Z1201" s="30"/>
      <c r="AA1201" s="30"/>
      <c r="AB1201" s="30"/>
      <c r="AC1201" s="30"/>
      <c r="AD1201" s="30"/>
      <c r="AE1201" s="30"/>
      <c r="AF1201" s="30"/>
      <c r="AG1201" s="30"/>
      <c r="AQ1201" s="30"/>
      <c r="AS1201" s="30"/>
    </row>
    <row r="1202" spans="5:45" x14ac:dyDescent="0.25">
      <c r="E1202" s="21"/>
      <c r="H1202" s="21"/>
      <c r="O1202" s="30"/>
      <c r="P1202" s="31"/>
      <c r="Q1202" s="30"/>
      <c r="R1202" s="30"/>
      <c r="S1202" s="30"/>
      <c r="T1202" s="30"/>
      <c r="U1202" s="30"/>
      <c r="V1202" s="30"/>
      <c r="W1202" s="30"/>
      <c r="X1202" s="30"/>
      <c r="Y1202" s="30"/>
      <c r="Z1202" s="30"/>
      <c r="AA1202" s="30"/>
      <c r="AB1202" s="30"/>
      <c r="AC1202" s="30"/>
      <c r="AD1202" s="30"/>
      <c r="AE1202" s="30"/>
      <c r="AF1202" s="30"/>
      <c r="AG1202" s="30"/>
      <c r="AQ1202" s="30"/>
      <c r="AS1202" s="30"/>
    </row>
    <row r="1203" spans="5:45" x14ac:dyDescent="0.25">
      <c r="E1203" s="21"/>
      <c r="H1203" s="21"/>
      <c r="O1203" s="30"/>
      <c r="P1203" s="31"/>
      <c r="Q1203" s="30"/>
      <c r="R1203" s="30"/>
      <c r="S1203" s="30"/>
      <c r="T1203" s="30"/>
      <c r="U1203" s="30"/>
      <c r="V1203" s="30"/>
      <c r="W1203" s="30"/>
      <c r="X1203" s="30"/>
      <c r="Y1203" s="30"/>
      <c r="Z1203" s="30"/>
      <c r="AA1203" s="30"/>
      <c r="AB1203" s="30"/>
      <c r="AC1203" s="30"/>
      <c r="AD1203" s="30"/>
      <c r="AE1203" s="30"/>
      <c r="AF1203" s="30"/>
      <c r="AG1203" s="30"/>
      <c r="AQ1203" s="30"/>
      <c r="AS1203" s="30"/>
    </row>
    <row r="1204" spans="5:45" x14ac:dyDescent="0.25">
      <c r="E1204" s="21"/>
      <c r="H1204" s="21"/>
      <c r="O1204" s="30"/>
      <c r="P1204" s="31"/>
      <c r="Q1204" s="30"/>
      <c r="R1204" s="30"/>
      <c r="S1204" s="30"/>
      <c r="T1204" s="30"/>
      <c r="U1204" s="30"/>
      <c r="V1204" s="30"/>
      <c r="W1204" s="30"/>
      <c r="X1204" s="30"/>
      <c r="Y1204" s="30"/>
      <c r="Z1204" s="30"/>
      <c r="AA1204" s="30"/>
      <c r="AB1204" s="30"/>
      <c r="AC1204" s="30"/>
      <c r="AD1204" s="30"/>
      <c r="AE1204" s="30"/>
      <c r="AF1204" s="30"/>
      <c r="AG1204" s="30"/>
      <c r="AQ1204" s="30"/>
      <c r="AS1204" s="30"/>
    </row>
    <row r="1205" spans="5:45" x14ac:dyDescent="0.25">
      <c r="E1205" s="21"/>
      <c r="H1205" s="21"/>
      <c r="O1205" s="30"/>
      <c r="P1205" s="31"/>
      <c r="Q1205" s="30"/>
      <c r="R1205" s="30"/>
      <c r="S1205" s="30"/>
      <c r="T1205" s="30"/>
      <c r="U1205" s="30"/>
      <c r="V1205" s="30"/>
      <c r="W1205" s="30"/>
      <c r="X1205" s="30"/>
      <c r="Y1205" s="30"/>
      <c r="Z1205" s="30"/>
      <c r="AA1205" s="30"/>
      <c r="AB1205" s="30"/>
      <c r="AC1205" s="30"/>
      <c r="AD1205" s="30"/>
      <c r="AE1205" s="30"/>
      <c r="AF1205" s="30"/>
      <c r="AG1205" s="30"/>
      <c r="AQ1205" s="30"/>
      <c r="AS1205" s="30"/>
    </row>
    <row r="1206" spans="5:45" x14ac:dyDescent="0.25">
      <c r="E1206" s="21"/>
      <c r="H1206" s="21"/>
      <c r="O1206" s="30"/>
      <c r="P1206" s="31"/>
      <c r="Q1206" s="30"/>
      <c r="R1206" s="30"/>
      <c r="S1206" s="30"/>
      <c r="T1206" s="30"/>
      <c r="U1206" s="30"/>
      <c r="V1206" s="30"/>
      <c r="W1206" s="30"/>
      <c r="X1206" s="30"/>
      <c r="Y1206" s="30"/>
      <c r="Z1206" s="30"/>
      <c r="AA1206" s="30"/>
      <c r="AB1206" s="30"/>
      <c r="AC1206" s="30"/>
      <c r="AD1206" s="30"/>
      <c r="AE1206" s="30"/>
      <c r="AF1206" s="30"/>
      <c r="AG1206" s="30"/>
      <c r="AQ1206" s="30"/>
      <c r="AS1206" s="30"/>
    </row>
    <row r="1207" spans="5:45" x14ac:dyDescent="0.25">
      <c r="E1207" s="21"/>
      <c r="H1207" s="21"/>
      <c r="O1207" s="30"/>
      <c r="P1207" s="31"/>
      <c r="Q1207" s="30"/>
      <c r="R1207" s="30"/>
      <c r="S1207" s="30"/>
      <c r="T1207" s="30"/>
      <c r="U1207" s="30"/>
      <c r="V1207" s="30"/>
      <c r="W1207" s="30"/>
      <c r="X1207" s="30"/>
      <c r="Y1207" s="30"/>
      <c r="Z1207" s="30"/>
      <c r="AA1207" s="30"/>
      <c r="AB1207" s="30"/>
      <c r="AC1207" s="30"/>
      <c r="AD1207" s="30"/>
      <c r="AE1207" s="30"/>
      <c r="AF1207" s="30"/>
      <c r="AG1207" s="30"/>
      <c r="AQ1207" s="30"/>
      <c r="AS1207" s="30"/>
    </row>
    <row r="1208" spans="5:45" x14ac:dyDescent="0.25">
      <c r="E1208" s="21"/>
      <c r="H1208" s="21"/>
      <c r="O1208" s="30"/>
      <c r="P1208" s="31"/>
      <c r="Q1208" s="30"/>
      <c r="R1208" s="30"/>
      <c r="S1208" s="30"/>
      <c r="T1208" s="30"/>
      <c r="U1208" s="30"/>
      <c r="V1208" s="30"/>
      <c r="W1208" s="30"/>
      <c r="X1208" s="30"/>
      <c r="Y1208" s="30"/>
      <c r="Z1208" s="30"/>
      <c r="AA1208" s="30"/>
      <c r="AB1208" s="30"/>
      <c r="AC1208" s="30"/>
      <c r="AD1208" s="30"/>
      <c r="AE1208" s="30"/>
      <c r="AF1208" s="30"/>
      <c r="AG1208" s="30"/>
      <c r="AQ1208" s="30"/>
      <c r="AS1208" s="30"/>
    </row>
    <row r="1209" spans="5:45" x14ac:dyDescent="0.25">
      <c r="E1209" s="21"/>
      <c r="H1209" s="21"/>
      <c r="O1209" s="30"/>
      <c r="P1209" s="31"/>
      <c r="Q1209" s="30"/>
      <c r="R1209" s="30"/>
      <c r="S1209" s="30"/>
      <c r="T1209" s="30"/>
      <c r="U1209" s="30"/>
      <c r="V1209" s="30"/>
      <c r="W1209" s="30"/>
      <c r="X1209" s="30"/>
      <c r="Y1209" s="30"/>
      <c r="Z1209" s="30"/>
      <c r="AA1209" s="30"/>
      <c r="AB1209" s="30"/>
      <c r="AC1209" s="30"/>
      <c r="AD1209" s="30"/>
      <c r="AE1209" s="30"/>
      <c r="AF1209" s="30"/>
      <c r="AG1209" s="30"/>
      <c r="AQ1209" s="30"/>
      <c r="AS1209" s="30"/>
    </row>
    <row r="1210" spans="5:45" x14ac:dyDescent="0.25">
      <c r="E1210" s="21"/>
      <c r="H1210" s="21"/>
      <c r="O1210" s="30"/>
      <c r="P1210" s="31"/>
      <c r="Q1210" s="30"/>
      <c r="R1210" s="30"/>
      <c r="S1210" s="30"/>
      <c r="T1210" s="30"/>
      <c r="U1210" s="30"/>
      <c r="V1210" s="30"/>
      <c r="W1210" s="30"/>
      <c r="X1210" s="30"/>
      <c r="Y1210" s="30"/>
      <c r="Z1210" s="30"/>
      <c r="AA1210" s="30"/>
      <c r="AB1210" s="30"/>
      <c r="AC1210" s="30"/>
      <c r="AD1210" s="30"/>
      <c r="AE1210" s="30"/>
      <c r="AF1210" s="30"/>
      <c r="AG1210" s="30"/>
      <c r="AQ1210" s="30"/>
      <c r="AS1210" s="30"/>
    </row>
    <row r="1211" spans="5:45" x14ac:dyDescent="0.25">
      <c r="E1211" s="21"/>
      <c r="H1211" s="21"/>
      <c r="O1211" s="30"/>
      <c r="P1211" s="31"/>
      <c r="Q1211" s="30"/>
      <c r="R1211" s="30"/>
      <c r="S1211" s="30"/>
      <c r="T1211" s="30"/>
      <c r="U1211" s="30"/>
      <c r="V1211" s="30"/>
      <c r="W1211" s="30"/>
      <c r="X1211" s="30"/>
      <c r="Y1211" s="30"/>
      <c r="Z1211" s="30"/>
      <c r="AA1211" s="30"/>
      <c r="AB1211" s="30"/>
      <c r="AC1211" s="30"/>
      <c r="AD1211" s="30"/>
      <c r="AE1211" s="30"/>
      <c r="AF1211" s="30"/>
      <c r="AG1211" s="30"/>
      <c r="AQ1211" s="30"/>
      <c r="AS1211" s="30"/>
    </row>
    <row r="1212" spans="5:45" x14ac:dyDescent="0.25">
      <c r="E1212" s="21"/>
      <c r="H1212" s="21"/>
      <c r="O1212" s="30"/>
      <c r="P1212" s="31"/>
      <c r="Q1212" s="30"/>
      <c r="R1212" s="30"/>
      <c r="S1212" s="30"/>
      <c r="T1212" s="30"/>
      <c r="U1212" s="30"/>
      <c r="V1212" s="30"/>
      <c r="W1212" s="30"/>
      <c r="X1212" s="30"/>
      <c r="Y1212" s="30"/>
      <c r="Z1212" s="30"/>
      <c r="AA1212" s="30"/>
      <c r="AB1212" s="30"/>
      <c r="AC1212" s="30"/>
      <c r="AD1212" s="30"/>
      <c r="AE1212" s="30"/>
      <c r="AF1212" s="30"/>
      <c r="AG1212" s="30"/>
      <c r="AQ1212" s="30"/>
      <c r="AS1212" s="30"/>
    </row>
    <row r="1213" spans="5:45" x14ac:dyDescent="0.25">
      <c r="E1213" s="21"/>
      <c r="H1213" s="21"/>
      <c r="O1213" s="30"/>
      <c r="P1213" s="31"/>
      <c r="Q1213" s="30"/>
      <c r="R1213" s="30"/>
      <c r="S1213" s="30"/>
      <c r="T1213" s="30"/>
      <c r="U1213" s="30"/>
      <c r="V1213" s="30"/>
      <c r="W1213" s="30"/>
      <c r="X1213" s="30"/>
      <c r="Y1213" s="30"/>
      <c r="Z1213" s="30"/>
      <c r="AA1213" s="30"/>
      <c r="AB1213" s="30"/>
      <c r="AC1213" s="30"/>
      <c r="AD1213" s="30"/>
      <c r="AE1213" s="30"/>
      <c r="AF1213" s="30"/>
      <c r="AG1213" s="30"/>
      <c r="AQ1213" s="30"/>
      <c r="AS1213" s="30"/>
    </row>
    <row r="1214" spans="5:45" x14ac:dyDescent="0.25">
      <c r="E1214" s="21"/>
      <c r="H1214" s="21"/>
      <c r="O1214" s="30"/>
      <c r="P1214" s="31"/>
      <c r="Q1214" s="30"/>
      <c r="R1214" s="30"/>
      <c r="S1214" s="30"/>
      <c r="T1214" s="30"/>
      <c r="U1214" s="30"/>
      <c r="V1214" s="30"/>
      <c r="W1214" s="30"/>
      <c r="X1214" s="30"/>
      <c r="Y1214" s="30"/>
      <c r="Z1214" s="30"/>
      <c r="AA1214" s="30"/>
      <c r="AB1214" s="30"/>
      <c r="AC1214" s="30"/>
      <c r="AD1214" s="30"/>
      <c r="AE1214" s="30"/>
      <c r="AF1214" s="30"/>
      <c r="AG1214" s="30"/>
      <c r="AQ1214" s="30"/>
      <c r="AS1214" s="30"/>
    </row>
    <row r="1215" spans="5:45" x14ac:dyDescent="0.25">
      <c r="E1215" s="21"/>
      <c r="H1215" s="21"/>
      <c r="O1215" s="30"/>
      <c r="P1215" s="31"/>
      <c r="Q1215" s="30"/>
      <c r="R1215" s="30"/>
      <c r="S1215" s="30"/>
      <c r="T1215" s="30"/>
      <c r="U1215" s="30"/>
      <c r="V1215" s="30"/>
      <c r="W1215" s="30"/>
      <c r="X1215" s="30"/>
      <c r="Y1215" s="30"/>
      <c r="Z1215" s="30"/>
      <c r="AA1215" s="30"/>
      <c r="AB1215" s="30"/>
      <c r="AC1215" s="30"/>
      <c r="AD1215" s="30"/>
      <c r="AE1215" s="30"/>
      <c r="AF1215" s="30"/>
      <c r="AG1215" s="30"/>
      <c r="AQ1215" s="30"/>
      <c r="AS1215" s="30"/>
    </row>
    <row r="1216" spans="5:45" x14ac:dyDescent="0.25">
      <c r="E1216" s="21"/>
      <c r="H1216" s="21"/>
      <c r="O1216" s="30"/>
      <c r="P1216" s="31"/>
      <c r="Q1216" s="30"/>
      <c r="R1216" s="30"/>
      <c r="S1216" s="30"/>
      <c r="T1216" s="30"/>
      <c r="U1216" s="30"/>
      <c r="V1216" s="30"/>
      <c r="W1216" s="30"/>
      <c r="X1216" s="30"/>
      <c r="Y1216" s="30"/>
      <c r="Z1216" s="30"/>
      <c r="AA1216" s="30"/>
      <c r="AB1216" s="30"/>
      <c r="AC1216" s="30"/>
      <c r="AD1216" s="30"/>
      <c r="AE1216" s="30"/>
      <c r="AF1216" s="30"/>
      <c r="AG1216" s="30"/>
      <c r="AQ1216" s="30"/>
      <c r="AS1216" s="30"/>
    </row>
    <row r="1217" spans="5:45" x14ac:dyDescent="0.25">
      <c r="E1217" s="21"/>
      <c r="H1217" s="21"/>
      <c r="O1217" s="30"/>
      <c r="P1217" s="31"/>
      <c r="Q1217" s="30"/>
      <c r="R1217" s="30"/>
      <c r="S1217" s="30"/>
      <c r="T1217" s="30"/>
      <c r="U1217" s="30"/>
      <c r="V1217" s="30"/>
      <c r="W1217" s="30"/>
      <c r="X1217" s="30"/>
      <c r="Y1217" s="30"/>
      <c r="Z1217" s="30"/>
      <c r="AA1217" s="30"/>
      <c r="AB1217" s="30"/>
      <c r="AC1217" s="30"/>
      <c r="AD1217" s="30"/>
      <c r="AE1217" s="30"/>
      <c r="AF1217" s="30"/>
      <c r="AG1217" s="30"/>
      <c r="AQ1217" s="30"/>
      <c r="AS1217" s="30"/>
    </row>
    <row r="1218" spans="5:45" x14ac:dyDescent="0.25">
      <c r="E1218" s="21"/>
      <c r="H1218" s="21"/>
      <c r="O1218" s="30"/>
      <c r="P1218" s="31"/>
      <c r="Q1218" s="30"/>
      <c r="R1218" s="30"/>
      <c r="S1218" s="30"/>
      <c r="T1218" s="30"/>
      <c r="U1218" s="30"/>
      <c r="V1218" s="30"/>
      <c r="W1218" s="30"/>
      <c r="X1218" s="30"/>
      <c r="Y1218" s="30"/>
      <c r="Z1218" s="30"/>
      <c r="AA1218" s="30"/>
      <c r="AB1218" s="30"/>
      <c r="AC1218" s="30"/>
      <c r="AD1218" s="30"/>
      <c r="AE1218" s="30"/>
      <c r="AF1218" s="30"/>
      <c r="AG1218" s="30"/>
      <c r="AQ1218" s="30"/>
      <c r="AS1218" s="30"/>
    </row>
    <row r="1219" spans="5:45" x14ac:dyDescent="0.25">
      <c r="E1219" s="21"/>
      <c r="H1219" s="21"/>
      <c r="O1219" s="30"/>
      <c r="P1219" s="31"/>
      <c r="Q1219" s="30"/>
      <c r="R1219" s="30"/>
      <c r="S1219" s="30"/>
      <c r="T1219" s="30"/>
      <c r="U1219" s="30"/>
      <c r="V1219" s="30"/>
      <c r="W1219" s="30"/>
      <c r="X1219" s="30"/>
      <c r="Y1219" s="30"/>
      <c r="Z1219" s="30"/>
      <c r="AA1219" s="30"/>
      <c r="AB1219" s="30"/>
      <c r="AC1219" s="30"/>
      <c r="AD1219" s="30"/>
      <c r="AE1219" s="30"/>
      <c r="AF1219" s="30"/>
      <c r="AG1219" s="30"/>
      <c r="AQ1219" s="30"/>
      <c r="AS1219" s="30"/>
    </row>
    <row r="1220" spans="5:45" x14ac:dyDescent="0.25">
      <c r="E1220" s="21"/>
      <c r="H1220" s="21"/>
      <c r="O1220" s="30"/>
      <c r="P1220" s="31"/>
      <c r="Q1220" s="30"/>
      <c r="R1220" s="30"/>
      <c r="S1220" s="30"/>
      <c r="T1220" s="30"/>
      <c r="U1220" s="30"/>
      <c r="V1220" s="30"/>
      <c r="W1220" s="30"/>
      <c r="X1220" s="30"/>
      <c r="Y1220" s="30"/>
      <c r="Z1220" s="30"/>
      <c r="AA1220" s="30"/>
      <c r="AB1220" s="30"/>
      <c r="AC1220" s="30"/>
      <c r="AD1220" s="30"/>
      <c r="AE1220" s="30"/>
      <c r="AF1220" s="30"/>
      <c r="AG1220" s="30"/>
      <c r="AQ1220" s="30"/>
      <c r="AS1220" s="30"/>
    </row>
    <row r="1221" spans="5:45" x14ac:dyDescent="0.25">
      <c r="E1221" s="21"/>
      <c r="H1221" s="21"/>
      <c r="O1221" s="30"/>
      <c r="P1221" s="31"/>
      <c r="Q1221" s="30"/>
      <c r="R1221" s="30"/>
      <c r="S1221" s="30"/>
      <c r="T1221" s="30"/>
      <c r="U1221" s="30"/>
      <c r="V1221" s="30"/>
      <c r="W1221" s="30"/>
      <c r="X1221" s="30"/>
      <c r="Y1221" s="30"/>
      <c r="Z1221" s="30"/>
      <c r="AA1221" s="30"/>
      <c r="AB1221" s="30"/>
      <c r="AC1221" s="30"/>
      <c r="AD1221" s="30"/>
      <c r="AE1221" s="30"/>
      <c r="AF1221" s="30"/>
      <c r="AG1221" s="30"/>
      <c r="AQ1221" s="30"/>
      <c r="AS1221" s="30"/>
    </row>
    <row r="1222" spans="5:45" x14ac:dyDescent="0.25">
      <c r="E1222" s="21"/>
      <c r="H1222" s="21"/>
      <c r="O1222" s="30"/>
      <c r="P1222" s="31"/>
      <c r="Q1222" s="30"/>
      <c r="R1222" s="30"/>
      <c r="S1222" s="30"/>
      <c r="T1222" s="30"/>
      <c r="U1222" s="30"/>
      <c r="V1222" s="30"/>
      <c r="W1222" s="30"/>
      <c r="X1222" s="30"/>
      <c r="Y1222" s="30"/>
      <c r="Z1222" s="30"/>
      <c r="AA1222" s="30"/>
      <c r="AB1222" s="30"/>
      <c r="AC1222" s="30"/>
      <c r="AD1222" s="30"/>
      <c r="AE1222" s="30"/>
      <c r="AF1222" s="30"/>
      <c r="AG1222" s="30"/>
      <c r="AQ1222" s="30"/>
      <c r="AS1222" s="30"/>
    </row>
    <row r="1223" spans="5:45" x14ac:dyDescent="0.25">
      <c r="E1223" s="21"/>
      <c r="H1223" s="21"/>
      <c r="O1223" s="30"/>
      <c r="P1223" s="31"/>
      <c r="Q1223" s="30"/>
      <c r="R1223" s="30"/>
      <c r="S1223" s="30"/>
      <c r="T1223" s="30"/>
      <c r="U1223" s="30"/>
      <c r="V1223" s="30"/>
      <c r="W1223" s="30"/>
      <c r="X1223" s="30"/>
      <c r="Y1223" s="30"/>
      <c r="Z1223" s="30"/>
      <c r="AA1223" s="30"/>
      <c r="AB1223" s="30"/>
      <c r="AC1223" s="30"/>
      <c r="AD1223" s="30"/>
      <c r="AE1223" s="30"/>
      <c r="AF1223" s="30"/>
      <c r="AG1223" s="30"/>
      <c r="AQ1223" s="30"/>
      <c r="AS1223" s="30"/>
    </row>
    <row r="1224" spans="5:45" x14ac:dyDescent="0.25">
      <c r="E1224" s="21"/>
      <c r="H1224" s="21"/>
      <c r="O1224" s="30"/>
      <c r="P1224" s="31"/>
      <c r="Q1224" s="30"/>
      <c r="R1224" s="30"/>
      <c r="S1224" s="30"/>
      <c r="T1224" s="30"/>
      <c r="U1224" s="30"/>
      <c r="V1224" s="30"/>
      <c r="W1224" s="30"/>
      <c r="X1224" s="30"/>
      <c r="Y1224" s="30"/>
      <c r="Z1224" s="30"/>
      <c r="AA1224" s="30"/>
      <c r="AB1224" s="30"/>
      <c r="AC1224" s="30"/>
      <c r="AD1224" s="30"/>
      <c r="AE1224" s="30"/>
      <c r="AF1224" s="30"/>
      <c r="AG1224" s="30"/>
      <c r="AQ1224" s="30"/>
      <c r="AS1224" s="30"/>
    </row>
    <row r="1225" spans="5:45" x14ac:dyDescent="0.25">
      <c r="E1225" s="21"/>
      <c r="H1225" s="21"/>
      <c r="O1225" s="30"/>
      <c r="P1225" s="31"/>
      <c r="Q1225" s="30"/>
      <c r="R1225" s="30"/>
      <c r="S1225" s="30"/>
      <c r="T1225" s="30"/>
      <c r="U1225" s="30"/>
      <c r="V1225" s="30"/>
      <c r="W1225" s="30"/>
      <c r="X1225" s="30"/>
      <c r="Y1225" s="30"/>
      <c r="Z1225" s="30"/>
      <c r="AA1225" s="30"/>
      <c r="AB1225" s="30"/>
      <c r="AC1225" s="30"/>
      <c r="AD1225" s="30"/>
      <c r="AE1225" s="30"/>
      <c r="AF1225" s="30"/>
      <c r="AG1225" s="30"/>
      <c r="AQ1225" s="30"/>
      <c r="AS1225" s="30"/>
    </row>
    <row r="1226" spans="5:45" x14ac:dyDescent="0.25">
      <c r="E1226" s="21"/>
      <c r="H1226" s="21"/>
      <c r="O1226" s="30"/>
      <c r="P1226" s="31"/>
      <c r="Q1226" s="30"/>
      <c r="R1226" s="30"/>
      <c r="S1226" s="30"/>
      <c r="T1226" s="30"/>
      <c r="U1226" s="30"/>
      <c r="V1226" s="30"/>
      <c r="W1226" s="30"/>
      <c r="X1226" s="30"/>
      <c r="Y1226" s="30"/>
      <c r="Z1226" s="30"/>
      <c r="AA1226" s="30"/>
      <c r="AB1226" s="30"/>
      <c r="AC1226" s="30"/>
      <c r="AD1226" s="30"/>
      <c r="AE1226" s="30"/>
      <c r="AF1226" s="30"/>
      <c r="AG1226" s="30"/>
      <c r="AQ1226" s="30"/>
      <c r="AS1226" s="30"/>
    </row>
    <row r="1227" spans="5:45" x14ac:dyDescent="0.25">
      <c r="E1227" s="21"/>
      <c r="H1227" s="21"/>
      <c r="O1227" s="30"/>
      <c r="P1227" s="31"/>
      <c r="Q1227" s="30"/>
      <c r="R1227" s="30"/>
      <c r="S1227" s="30"/>
      <c r="T1227" s="30"/>
      <c r="U1227" s="30"/>
      <c r="V1227" s="30"/>
      <c r="W1227" s="30"/>
      <c r="X1227" s="30"/>
      <c r="Y1227" s="30"/>
      <c r="Z1227" s="30"/>
      <c r="AA1227" s="30"/>
      <c r="AB1227" s="30"/>
      <c r="AC1227" s="30"/>
      <c r="AD1227" s="30"/>
      <c r="AE1227" s="30"/>
      <c r="AF1227" s="30"/>
      <c r="AG1227" s="30"/>
      <c r="AQ1227" s="30"/>
      <c r="AS1227" s="30"/>
    </row>
    <row r="1228" spans="5:45" x14ac:dyDescent="0.25">
      <c r="E1228" s="21"/>
      <c r="H1228" s="21"/>
      <c r="O1228" s="30"/>
      <c r="P1228" s="31"/>
      <c r="Q1228" s="30"/>
      <c r="R1228" s="30"/>
      <c r="S1228" s="30"/>
      <c r="T1228" s="30"/>
      <c r="U1228" s="30"/>
      <c r="V1228" s="30"/>
      <c r="W1228" s="30"/>
      <c r="X1228" s="30"/>
      <c r="Y1228" s="30"/>
      <c r="Z1228" s="30"/>
      <c r="AA1228" s="30"/>
      <c r="AB1228" s="30"/>
      <c r="AC1228" s="30"/>
      <c r="AD1228" s="30"/>
      <c r="AE1228" s="30"/>
      <c r="AF1228" s="30"/>
      <c r="AG1228" s="30"/>
      <c r="AQ1228" s="30"/>
      <c r="AS1228" s="30"/>
    </row>
    <row r="1229" spans="5:45" x14ac:dyDescent="0.25">
      <c r="E1229" s="21"/>
      <c r="H1229" s="21"/>
      <c r="O1229" s="30"/>
      <c r="P1229" s="31"/>
      <c r="Q1229" s="30"/>
      <c r="R1229" s="30"/>
      <c r="S1229" s="30"/>
      <c r="T1229" s="30"/>
      <c r="U1229" s="30"/>
      <c r="V1229" s="30"/>
      <c r="W1229" s="30"/>
      <c r="X1229" s="30"/>
      <c r="Y1229" s="30"/>
      <c r="Z1229" s="30"/>
      <c r="AA1229" s="30"/>
      <c r="AB1229" s="30"/>
      <c r="AC1229" s="30"/>
      <c r="AD1229" s="30"/>
      <c r="AE1229" s="30"/>
      <c r="AF1229" s="30"/>
      <c r="AG1229" s="30"/>
      <c r="AQ1229" s="30"/>
      <c r="AS1229" s="30"/>
    </row>
    <row r="1230" spans="5:45" x14ac:dyDescent="0.25">
      <c r="E1230" s="21"/>
      <c r="H1230" s="21"/>
      <c r="O1230" s="30"/>
      <c r="P1230" s="31"/>
      <c r="Q1230" s="30"/>
      <c r="R1230" s="30"/>
      <c r="S1230" s="30"/>
      <c r="T1230" s="30"/>
      <c r="U1230" s="30"/>
      <c r="V1230" s="30"/>
      <c r="W1230" s="30"/>
      <c r="X1230" s="30"/>
      <c r="Y1230" s="30"/>
      <c r="Z1230" s="30"/>
      <c r="AA1230" s="30"/>
      <c r="AB1230" s="30"/>
      <c r="AC1230" s="30"/>
      <c r="AD1230" s="30"/>
      <c r="AE1230" s="30"/>
      <c r="AF1230" s="30"/>
      <c r="AG1230" s="30"/>
      <c r="AQ1230" s="30"/>
      <c r="AS1230" s="30"/>
    </row>
    <row r="1231" spans="5:45" x14ac:dyDescent="0.25">
      <c r="E1231" s="21"/>
      <c r="H1231" s="21"/>
      <c r="O1231" s="30"/>
      <c r="P1231" s="31"/>
      <c r="Q1231" s="30"/>
      <c r="R1231" s="30"/>
      <c r="S1231" s="30"/>
      <c r="T1231" s="30"/>
      <c r="U1231" s="30"/>
      <c r="V1231" s="30"/>
      <c r="W1231" s="30"/>
      <c r="X1231" s="30"/>
      <c r="Y1231" s="30"/>
      <c r="Z1231" s="30"/>
      <c r="AA1231" s="30"/>
      <c r="AB1231" s="30"/>
      <c r="AC1231" s="30"/>
      <c r="AD1231" s="30"/>
      <c r="AE1231" s="30"/>
      <c r="AF1231" s="30"/>
      <c r="AG1231" s="30"/>
      <c r="AQ1231" s="30"/>
      <c r="AS1231" s="30"/>
    </row>
    <row r="1232" spans="5:45" x14ac:dyDescent="0.25">
      <c r="E1232" s="21"/>
      <c r="H1232" s="21"/>
      <c r="O1232" s="30"/>
      <c r="P1232" s="31"/>
      <c r="Q1232" s="30"/>
      <c r="R1232" s="30"/>
      <c r="S1232" s="30"/>
      <c r="T1232" s="30"/>
      <c r="U1232" s="30"/>
      <c r="V1232" s="30"/>
      <c r="W1232" s="30"/>
      <c r="X1232" s="30"/>
      <c r="Y1232" s="30"/>
      <c r="Z1232" s="30"/>
      <c r="AA1232" s="30"/>
      <c r="AB1232" s="30"/>
      <c r="AC1232" s="30"/>
      <c r="AD1232" s="30"/>
      <c r="AE1232" s="30"/>
      <c r="AF1232" s="30"/>
      <c r="AG1232" s="30"/>
      <c r="AQ1232" s="30"/>
      <c r="AS1232" s="30"/>
    </row>
    <row r="1233" spans="5:45" x14ac:dyDescent="0.25">
      <c r="E1233" s="21"/>
      <c r="H1233" s="21"/>
      <c r="O1233" s="30"/>
      <c r="P1233" s="31"/>
      <c r="Q1233" s="30"/>
      <c r="R1233" s="30"/>
      <c r="S1233" s="30"/>
      <c r="T1233" s="30"/>
      <c r="U1233" s="30"/>
      <c r="V1233" s="30"/>
      <c r="W1233" s="30"/>
      <c r="X1233" s="30"/>
      <c r="Y1233" s="30"/>
      <c r="Z1233" s="30"/>
      <c r="AA1233" s="30"/>
      <c r="AB1233" s="30"/>
      <c r="AC1233" s="30"/>
      <c r="AD1233" s="30"/>
      <c r="AE1233" s="30"/>
      <c r="AF1233" s="30"/>
      <c r="AG1233" s="30"/>
      <c r="AQ1233" s="30"/>
      <c r="AS1233" s="30"/>
    </row>
    <row r="1234" spans="5:45" x14ac:dyDescent="0.25">
      <c r="E1234" s="21"/>
      <c r="H1234" s="21"/>
      <c r="O1234" s="30"/>
      <c r="P1234" s="31"/>
      <c r="Q1234" s="30"/>
      <c r="R1234" s="30"/>
      <c r="S1234" s="30"/>
      <c r="T1234" s="30"/>
      <c r="U1234" s="30"/>
      <c r="V1234" s="30"/>
      <c r="W1234" s="30"/>
      <c r="X1234" s="30"/>
      <c r="Y1234" s="30"/>
      <c r="Z1234" s="30"/>
      <c r="AA1234" s="30"/>
      <c r="AB1234" s="30"/>
      <c r="AC1234" s="30"/>
      <c r="AD1234" s="30"/>
      <c r="AE1234" s="30"/>
      <c r="AF1234" s="30"/>
      <c r="AG1234" s="30"/>
      <c r="AQ1234" s="30"/>
      <c r="AS1234" s="30"/>
    </row>
    <row r="1235" spans="5:45" x14ac:dyDescent="0.25">
      <c r="E1235" s="21"/>
      <c r="H1235" s="21"/>
      <c r="O1235" s="30"/>
      <c r="P1235" s="31"/>
      <c r="Q1235" s="30"/>
      <c r="R1235" s="30"/>
      <c r="S1235" s="30"/>
      <c r="T1235" s="30"/>
      <c r="U1235" s="30"/>
      <c r="V1235" s="30"/>
      <c r="W1235" s="30"/>
      <c r="X1235" s="30"/>
      <c r="Y1235" s="30"/>
      <c r="Z1235" s="30"/>
      <c r="AA1235" s="30"/>
      <c r="AB1235" s="30"/>
      <c r="AC1235" s="30"/>
      <c r="AD1235" s="30"/>
      <c r="AE1235" s="30"/>
      <c r="AF1235" s="30"/>
      <c r="AG1235" s="30"/>
      <c r="AQ1235" s="30"/>
      <c r="AS1235" s="30"/>
    </row>
    <row r="1236" spans="5:45" x14ac:dyDescent="0.25">
      <c r="E1236" s="21"/>
      <c r="H1236" s="21"/>
      <c r="O1236" s="30"/>
      <c r="P1236" s="31"/>
      <c r="Q1236" s="30"/>
      <c r="R1236" s="30"/>
      <c r="S1236" s="30"/>
      <c r="T1236" s="30"/>
      <c r="U1236" s="30"/>
      <c r="V1236" s="30"/>
      <c r="W1236" s="30"/>
      <c r="X1236" s="30"/>
      <c r="Y1236" s="30"/>
      <c r="Z1236" s="30"/>
      <c r="AA1236" s="30"/>
      <c r="AB1236" s="30"/>
      <c r="AC1236" s="30"/>
      <c r="AD1236" s="30"/>
      <c r="AE1236" s="30"/>
      <c r="AF1236" s="30"/>
      <c r="AG1236" s="30"/>
      <c r="AQ1236" s="30"/>
      <c r="AS1236" s="30"/>
    </row>
    <row r="1237" spans="5:45" x14ac:dyDescent="0.25">
      <c r="E1237" s="21"/>
      <c r="H1237" s="21"/>
      <c r="O1237" s="30"/>
      <c r="P1237" s="31"/>
      <c r="Q1237" s="30"/>
      <c r="R1237" s="30"/>
      <c r="S1237" s="30"/>
      <c r="T1237" s="30"/>
      <c r="U1237" s="30"/>
      <c r="V1237" s="30"/>
      <c r="W1237" s="30"/>
      <c r="X1237" s="30"/>
      <c r="Y1237" s="30"/>
      <c r="Z1237" s="30"/>
      <c r="AA1237" s="30"/>
      <c r="AB1237" s="30"/>
      <c r="AC1237" s="30"/>
      <c r="AD1237" s="30"/>
      <c r="AE1237" s="30"/>
      <c r="AF1237" s="30"/>
      <c r="AG1237" s="30"/>
      <c r="AQ1237" s="30"/>
      <c r="AS1237" s="30"/>
    </row>
    <row r="1238" spans="5:45" x14ac:dyDescent="0.25">
      <c r="E1238" s="21"/>
      <c r="H1238" s="21"/>
      <c r="O1238" s="30"/>
      <c r="P1238" s="31"/>
      <c r="Q1238" s="30"/>
      <c r="R1238" s="30"/>
      <c r="S1238" s="30"/>
      <c r="T1238" s="30"/>
      <c r="U1238" s="30"/>
      <c r="V1238" s="30"/>
      <c r="W1238" s="30"/>
      <c r="X1238" s="30"/>
      <c r="Y1238" s="30"/>
      <c r="Z1238" s="30"/>
      <c r="AA1238" s="30"/>
      <c r="AB1238" s="30"/>
      <c r="AC1238" s="30"/>
      <c r="AD1238" s="30"/>
      <c r="AE1238" s="30"/>
      <c r="AF1238" s="30"/>
      <c r="AG1238" s="30"/>
      <c r="AQ1238" s="30"/>
      <c r="AS1238" s="30"/>
    </row>
    <row r="1239" spans="5:45" x14ac:dyDescent="0.25">
      <c r="E1239" s="21"/>
      <c r="H1239" s="21"/>
      <c r="O1239" s="30"/>
      <c r="P1239" s="31"/>
      <c r="Q1239" s="30"/>
      <c r="R1239" s="30"/>
      <c r="S1239" s="30"/>
      <c r="T1239" s="30"/>
      <c r="U1239" s="30"/>
      <c r="V1239" s="30"/>
      <c r="W1239" s="30"/>
      <c r="X1239" s="30"/>
      <c r="Y1239" s="30"/>
      <c r="Z1239" s="30"/>
      <c r="AA1239" s="30"/>
      <c r="AB1239" s="30"/>
      <c r="AC1239" s="30"/>
      <c r="AD1239" s="30"/>
      <c r="AE1239" s="30"/>
      <c r="AF1239" s="30"/>
      <c r="AG1239" s="30"/>
      <c r="AQ1239" s="30"/>
      <c r="AS1239" s="30"/>
    </row>
    <row r="1240" spans="5:45" x14ac:dyDescent="0.25">
      <c r="E1240" s="21"/>
      <c r="H1240" s="21"/>
      <c r="O1240" s="30"/>
      <c r="P1240" s="31"/>
      <c r="Q1240" s="30"/>
      <c r="R1240" s="30"/>
      <c r="S1240" s="30"/>
      <c r="T1240" s="30"/>
      <c r="U1240" s="30"/>
      <c r="V1240" s="30"/>
      <c r="W1240" s="30"/>
      <c r="X1240" s="30"/>
      <c r="Y1240" s="30"/>
      <c r="Z1240" s="30"/>
      <c r="AA1240" s="30"/>
      <c r="AB1240" s="30"/>
      <c r="AC1240" s="30"/>
      <c r="AD1240" s="30"/>
      <c r="AE1240" s="30"/>
      <c r="AF1240" s="30"/>
      <c r="AG1240" s="30"/>
      <c r="AQ1240" s="30"/>
      <c r="AS1240" s="30"/>
    </row>
    <row r="1241" spans="5:45" x14ac:dyDescent="0.25">
      <c r="E1241" s="21"/>
      <c r="H1241" s="21"/>
      <c r="O1241" s="30"/>
      <c r="P1241" s="31"/>
      <c r="Q1241" s="30"/>
      <c r="R1241" s="30"/>
      <c r="S1241" s="30"/>
      <c r="T1241" s="30"/>
      <c r="U1241" s="30"/>
      <c r="V1241" s="30"/>
      <c r="W1241" s="30"/>
      <c r="X1241" s="30"/>
      <c r="Y1241" s="30"/>
      <c r="Z1241" s="30"/>
      <c r="AA1241" s="30"/>
      <c r="AB1241" s="30"/>
      <c r="AC1241" s="30"/>
      <c r="AD1241" s="30"/>
      <c r="AE1241" s="30"/>
      <c r="AF1241" s="30"/>
      <c r="AG1241" s="30"/>
      <c r="AQ1241" s="30"/>
      <c r="AS1241" s="30"/>
    </row>
    <row r="1242" spans="5:45" x14ac:dyDescent="0.25">
      <c r="E1242" s="21"/>
      <c r="H1242" s="21"/>
      <c r="O1242" s="30"/>
      <c r="P1242" s="31"/>
      <c r="Q1242" s="30"/>
      <c r="R1242" s="30"/>
      <c r="S1242" s="30"/>
      <c r="T1242" s="30"/>
      <c r="U1242" s="30"/>
      <c r="V1242" s="30"/>
      <c r="W1242" s="30"/>
      <c r="X1242" s="30"/>
      <c r="Y1242" s="30"/>
      <c r="Z1242" s="30"/>
      <c r="AA1242" s="30"/>
      <c r="AB1242" s="30"/>
      <c r="AC1242" s="30"/>
      <c r="AD1242" s="30"/>
      <c r="AE1242" s="30"/>
      <c r="AF1242" s="30"/>
      <c r="AG1242" s="30"/>
      <c r="AQ1242" s="30"/>
      <c r="AS1242" s="30"/>
    </row>
    <row r="1243" spans="5:45" x14ac:dyDescent="0.25">
      <c r="E1243" s="21"/>
      <c r="H1243" s="21"/>
      <c r="O1243" s="30"/>
      <c r="P1243" s="31"/>
      <c r="Q1243" s="30"/>
      <c r="R1243" s="30"/>
      <c r="S1243" s="30"/>
      <c r="T1243" s="30"/>
      <c r="U1243" s="30"/>
      <c r="V1243" s="30"/>
      <c r="W1243" s="30"/>
      <c r="X1243" s="30"/>
      <c r="Y1243" s="30"/>
      <c r="Z1243" s="30"/>
      <c r="AA1243" s="30"/>
      <c r="AB1243" s="30"/>
      <c r="AC1243" s="30"/>
      <c r="AD1243" s="30"/>
      <c r="AE1243" s="30"/>
      <c r="AF1243" s="30"/>
      <c r="AG1243" s="30"/>
      <c r="AQ1243" s="30"/>
      <c r="AS1243" s="30"/>
    </row>
    <row r="1244" spans="5:45" x14ac:dyDescent="0.25">
      <c r="E1244" s="21"/>
      <c r="H1244" s="21"/>
      <c r="O1244" s="30"/>
      <c r="P1244" s="31"/>
      <c r="Q1244" s="30"/>
      <c r="R1244" s="30"/>
      <c r="S1244" s="30"/>
      <c r="T1244" s="30"/>
      <c r="U1244" s="30"/>
      <c r="V1244" s="30"/>
      <c r="W1244" s="30"/>
      <c r="X1244" s="30"/>
      <c r="Y1244" s="30"/>
      <c r="Z1244" s="30"/>
      <c r="AA1244" s="30"/>
      <c r="AB1244" s="30"/>
      <c r="AC1244" s="30"/>
      <c r="AD1244" s="30"/>
      <c r="AE1244" s="30"/>
      <c r="AF1244" s="30"/>
      <c r="AG1244" s="30"/>
      <c r="AQ1244" s="30"/>
      <c r="AS1244" s="30"/>
    </row>
    <row r="1245" spans="5:45" x14ac:dyDescent="0.25">
      <c r="E1245" s="21"/>
      <c r="H1245" s="21"/>
      <c r="O1245" s="30"/>
      <c r="P1245" s="31"/>
      <c r="Q1245" s="30"/>
      <c r="R1245" s="30"/>
      <c r="S1245" s="30"/>
      <c r="T1245" s="30"/>
      <c r="U1245" s="30"/>
      <c r="V1245" s="30"/>
      <c r="W1245" s="30"/>
      <c r="X1245" s="30"/>
      <c r="Y1245" s="30"/>
      <c r="Z1245" s="30"/>
      <c r="AA1245" s="30"/>
      <c r="AB1245" s="30"/>
      <c r="AC1245" s="30"/>
      <c r="AD1245" s="30"/>
      <c r="AE1245" s="30"/>
      <c r="AF1245" s="30"/>
      <c r="AG1245" s="30"/>
      <c r="AQ1245" s="30"/>
      <c r="AS1245" s="30"/>
    </row>
    <row r="1246" spans="5:45" x14ac:dyDescent="0.25">
      <c r="E1246" s="21"/>
      <c r="H1246" s="21"/>
      <c r="O1246" s="30"/>
      <c r="P1246" s="31"/>
      <c r="Q1246" s="30"/>
      <c r="R1246" s="30"/>
      <c r="S1246" s="30"/>
      <c r="T1246" s="30"/>
      <c r="U1246" s="30"/>
      <c r="V1246" s="30"/>
      <c r="W1246" s="30"/>
      <c r="X1246" s="30"/>
      <c r="Y1246" s="30"/>
      <c r="Z1246" s="30"/>
      <c r="AA1246" s="30"/>
      <c r="AB1246" s="30"/>
      <c r="AC1246" s="30"/>
      <c r="AD1246" s="30"/>
      <c r="AE1246" s="30"/>
      <c r="AF1246" s="30"/>
      <c r="AG1246" s="30"/>
      <c r="AQ1246" s="30"/>
      <c r="AS1246" s="30"/>
    </row>
    <row r="1247" spans="5:45" x14ac:dyDescent="0.25">
      <c r="E1247" s="21"/>
      <c r="H1247" s="21"/>
      <c r="O1247" s="30"/>
      <c r="P1247" s="31"/>
      <c r="Q1247" s="30"/>
      <c r="R1247" s="30"/>
      <c r="S1247" s="30"/>
      <c r="T1247" s="30"/>
      <c r="U1247" s="30"/>
      <c r="V1247" s="30"/>
      <c r="W1247" s="30"/>
      <c r="X1247" s="30"/>
      <c r="Y1247" s="30"/>
      <c r="Z1247" s="30"/>
      <c r="AA1247" s="30"/>
      <c r="AB1247" s="30"/>
      <c r="AC1247" s="30"/>
      <c r="AD1247" s="30"/>
      <c r="AE1247" s="30"/>
      <c r="AF1247" s="30"/>
      <c r="AG1247" s="30"/>
      <c r="AQ1247" s="30"/>
      <c r="AS1247" s="30"/>
    </row>
    <row r="1248" spans="5:45" x14ac:dyDescent="0.25">
      <c r="E1248" s="21"/>
      <c r="H1248" s="21"/>
      <c r="O1248" s="30"/>
      <c r="P1248" s="31"/>
      <c r="Q1248" s="30"/>
      <c r="R1248" s="30"/>
      <c r="S1248" s="30"/>
      <c r="T1248" s="30"/>
      <c r="U1248" s="30"/>
      <c r="V1248" s="30"/>
      <c r="W1248" s="30"/>
      <c r="X1248" s="30"/>
      <c r="Y1248" s="30"/>
      <c r="Z1248" s="30"/>
      <c r="AA1248" s="30"/>
      <c r="AB1248" s="30"/>
      <c r="AC1248" s="30"/>
      <c r="AD1248" s="30"/>
      <c r="AE1248" s="30"/>
      <c r="AF1248" s="30"/>
      <c r="AG1248" s="30"/>
      <c r="AQ1248" s="30"/>
      <c r="AS1248" s="30"/>
    </row>
    <row r="1249" spans="5:45" x14ac:dyDescent="0.25">
      <c r="E1249" s="21"/>
      <c r="H1249" s="21"/>
      <c r="O1249" s="30"/>
      <c r="P1249" s="31"/>
      <c r="Q1249" s="30"/>
      <c r="R1249" s="30"/>
      <c r="S1249" s="30"/>
      <c r="T1249" s="30"/>
      <c r="U1249" s="30"/>
      <c r="V1249" s="30"/>
      <c r="W1249" s="30"/>
      <c r="X1249" s="30"/>
      <c r="Y1249" s="30"/>
      <c r="Z1249" s="30"/>
      <c r="AA1249" s="30"/>
      <c r="AB1249" s="30"/>
      <c r="AC1249" s="30"/>
      <c r="AD1249" s="30"/>
      <c r="AE1249" s="30"/>
      <c r="AF1249" s="30"/>
      <c r="AG1249" s="30"/>
      <c r="AQ1249" s="30"/>
      <c r="AS1249" s="30"/>
    </row>
    <row r="1250" spans="5:45" x14ac:dyDescent="0.25">
      <c r="E1250" s="21"/>
      <c r="H1250" s="21"/>
      <c r="O1250" s="30"/>
      <c r="P1250" s="31"/>
      <c r="Q1250" s="30"/>
      <c r="R1250" s="30"/>
      <c r="S1250" s="30"/>
      <c r="T1250" s="30"/>
      <c r="U1250" s="30"/>
      <c r="V1250" s="30"/>
      <c r="W1250" s="30"/>
      <c r="X1250" s="30"/>
      <c r="Y1250" s="30"/>
      <c r="Z1250" s="30"/>
      <c r="AA1250" s="30"/>
      <c r="AB1250" s="30"/>
      <c r="AC1250" s="30"/>
      <c r="AD1250" s="30"/>
      <c r="AE1250" s="30"/>
      <c r="AF1250" s="30"/>
      <c r="AG1250" s="30"/>
      <c r="AQ1250" s="30"/>
      <c r="AS1250" s="30"/>
    </row>
    <row r="1251" spans="5:45" x14ac:dyDescent="0.25">
      <c r="E1251" s="21"/>
      <c r="H1251" s="21"/>
      <c r="O1251" s="30"/>
      <c r="P1251" s="31"/>
      <c r="Q1251" s="30"/>
      <c r="R1251" s="30"/>
      <c r="S1251" s="30"/>
      <c r="T1251" s="30"/>
      <c r="U1251" s="30"/>
      <c r="V1251" s="30"/>
      <c r="W1251" s="30"/>
      <c r="X1251" s="30"/>
      <c r="Y1251" s="30"/>
      <c r="Z1251" s="30"/>
      <c r="AA1251" s="30"/>
      <c r="AB1251" s="30"/>
      <c r="AC1251" s="30"/>
      <c r="AD1251" s="30"/>
      <c r="AE1251" s="30"/>
      <c r="AF1251" s="30"/>
      <c r="AG1251" s="30"/>
      <c r="AQ1251" s="30"/>
      <c r="AS1251" s="30"/>
    </row>
    <row r="1252" spans="5:45" x14ac:dyDescent="0.25">
      <c r="E1252" s="21"/>
      <c r="H1252" s="21"/>
      <c r="O1252" s="30"/>
      <c r="P1252" s="31"/>
      <c r="Q1252" s="30"/>
      <c r="R1252" s="30"/>
      <c r="S1252" s="30"/>
      <c r="T1252" s="30"/>
      <c r="U1252" s="30"/>
      <c r="V1252" s="30"/>
      <c r="W1252" s="30"/>
      <c r="X1252" s="30"/>
      <c r="Y1252" s="30"/>
      <c r="Z1252" s="30"/>
      <c r="AA1252" s="30"/>
      <c r="AB1252" s="30"/>
      <c r="AC1252" s="30"/>
      <c r="AD1252" s="30"/>
      <c r="AE1252" s="30"/>
      <c r="AF1252" s="30"/>
      <c r="AG1252" s="30"/>
      <c r="AQ1252" s="30"/>
      <c r="AS1252" s="30"/>
    </row>
    <row r="1253" spans="5:45" x14ac:dyDescent="0.25">
      <c r="E1253" s="21"/>
      <c r="H1253" s="21"/>
      <c r="O1253" s="30"/>
      <c r="P1253" s="31"/>
      <c r="Q1253" s="30"/>
      <c r="R1253" s="30"/>
      <c r="S1253" s="30"/>
      <c r="T1253" s="30"/>
      <c r="U1253" s="30"/>
      <c r="V1253" s="30"/>
      <c r="W1253" s="30"/>
      <c r="X1253" s="30"/>
      <c r="Y1253" s="30"/>
      <c r="Z1253" s="30"/>
      <c r="AA1253" s="30"/>
      <c r="AB1253" s="30"/>
      <c r="AC1253" s="30"/>
      <c r="AD1253" s="30"/>
      <c r="AE1253" s="30"/>
      <c r="AF1253" s="30"/>
      <c r="AG1253" s="30"/>
      <c r="AQ1253" s="30"/>
      <c r="AS1253" s="30"/>
    </row>
    <row r="1254" spans="5:45" x14ac:dyDescent="0.25">
      <c r="E1254" s="21"/>
      <c r="H1254" s="21"/>
      <c r="O1254" s="30"/>
      <c r="P1254" s="31"/>
      <c r="Q1254" s="30"/>
      <c r="R1254" s="30"/>
      <c r="S1254" s="30"/>
      <c r="T1254" s="30"/>
      <c r="U1254" s="30"/>
      <c r="V1254" s="30"/>
      <c r="W1254" s="30"/>
      <c r="X1254" s="30"/>
      <c r="Y1254" s="30"/>
      <c r="Z1254" s="30"/>
      <c r="AA1254" s="30"/>
      <c r="AB1254" s="30"/>
      <c r="AC1254" s="30"/>
      <c r="AD1254" s="30"/>
      <c r="AE1254" s="30"/>
      <c r="AF1254" s="30"/>
      <c r="AG1254" s="30"/>
      <c r="AQ1254" s="30"/>
      <c r="AS1254" s="30"/>
    </row>
    <row r="1255" spans="5:45" x14ac:dyDescent="0.25">
      <c r="E1255" s="21"/>
      <c r="H1255" s="21"/>
      <c r="O1255" s="30"/>
      <c r="P1255" s="31"/>
      <c r="Q1255" s="30"/>
      <c r="R1255" s="30"/>
      <c r="S1255" s="30"/>
      <c r="T1255" s="30"/>
      <c r="U1255" s="30"/>
      <c r="V1255" s="30"/>
      <c r="W1255" s="30"/>
      <c r="X1255" s="30"/>
      <c r="Y1255" s="30"/>
      <c r="Z1255" s="30"/>
      <c r="AA1255" s="30"/>
      <c r="AB1255" s="30"/>
      <c r="AC1255" s="30"/>
      <c r="AD1255" s="30"/>
      <c r="AE1255" s="30"/>
      <c r="AF1255" s="30"/>
      <c r="AG1255" s="30"/>
      <c r="AQ1255" s="30"/>
      <c r="AS1255" s="30"/>
    </row>
    <row r="1256" spans="5:45" x14ac:dyDescent="0.25">
      <c r="E1256" s="21"/>
      <c r="H1256" s="21"/>
      <c r="O1256" s="30"/>
      <c r="P1256" s="31"/>
      <c r="Q1256" s="30"/>
      <c r="R1256" s="30"/>
      <c r="S1256" s="30"/>
      <c r="T1256" s="30"/>
      <c r="U1256" s="30"/>
      <c r="V1256" s="30"/>
      <c r="W1256" s="30"/>
      <c r="X1256" s="30"/>
      <c r="Y1256" s="30"/>
      <c r="Z1256" s="30"/>
      <c r="AA1256" s="30"/>
      <c r="AB1256" s="30"/>
      <c r="AC1256" s="30"/>
      <c r="AD1256" s="30"/>
      <c r="AE1256" s="30"/>
      <c r="AF1256" s="30"/>
      <c r="AG1256" s="30"/>
      <c r="AQ1256" s="30"/>
      <c r="AS1256" s="30"/>
    </row>
    <row r="1257" spans="5:45" x14ac:dyDescent="0.25">
      <c r="E1257" s="21"/>
      <c r="H1257" s="21"/>
      <c r="O1257" s="30"/>
      <c r="P1257" s="31"/>
      <c r="Q1257" s="30"/>
      <c r="R1257" s="30"/>
      <c r="S1257" s="30"/>
      <c r="T1257" s="30"/>
      <c r="U1257" s="30"/>
      <c r="V1257" s="30"/>
      <c r="W1257" s="30"/>
      <c r="X1257" s="30"/>
      <c r="Y1257" s="30"/>
      <c r="Z1257" s="30"/>
      <c r="AA1257" s="30"/>
      <c r="AB1257" s="30"/>
      <c r="AC1257" s="30"/>
      <c r="AD1257" s="30"/>
      <c r="AE1257" s="30"/>
      <c r="AF1257" s="30"/>
      <c r="AG1257" s="30"/>
      <c r="AQ1257" s="30"/>
      <c r="AS1257" s="30"/>
    </row>
    <row r="1258" spans="5:45" x14ac:dyDescent="0.25">
      <c r="E1258" s="21"/>
      <c r="H1258" s="21"/>
      <c r="O1258" s="30"/>
      <c r="P1258" s="31"/>
      <c r="Q1258" s="30"/>
      <c r="R1258" s="30"/>
      <c r="S1258" s="30"/>
      <c r="T1258" s="30"/>
      <c r="U1258" s="30"/>
      <c r="V1258" s="30"/>
      <c r="W1258" s="30"/>
      <c r="X1258" s="30"/>
      <c r="Y1258" s="30"/>
      <c r="Z1258" s="30"/>
      <c r="AA1258" s="30"/>
      <c r="AB1258" s="30"/>
      <c r="AC1258" s="30"/>
      <c r="AD1258" s="30"/>
      <c r="AE1258" s="30"/>
      <c r="AF1258" s="30"/>
      <c r="AG1258" s="30"/>
      <c r="AQ1258" s="30"/>
      <c r="AS1258" s="30"/>
    </row>
    <row r="1259" spans="5:45" x14ac:dyDescent="0.25">
      <c r="E1259" s="21"/>
      <c r="H1259" s="21"/>
      <c r="O1259" s="30"/>
      <c r="P1259" s="31"/>
      <c r="Q1259" s="30"/>
      <c r="R1259" s="30"/>
      <c r="S1259" s="30"/>
      <c r="T1259" s="30"/>
      <c r="U1259" s="30"/>
      <c r="V1259" s="30"/>
      <c r="W1259" s="30"/>
      <c r="X1259" s="30"/>
      <c r="Y1259" s="30"/>
      <c r="Z1259" s="30"/>
      <c r="AA1259" s="30"/>
      <c r="AB1259" s="30"/>
      <c r="AC1259" s="30"/>
      <c r="AD1259" s="30"/>
      <c r="AE1259" s="30"/>
      <c r="AF1259" s="30"/>
      <c r="AG1259" s="30"/>
      <c r="AQ1259" s="30"/>
      <c r="AS1259" s="30"/>
    </row>
    <row r="1260" spans="5:45" x14ac:dyDescent="0.25">
      <c r="E1260" s="21"/>
      <c r="H1260" s="21"/>
      <c r="O1260" s="30"/>
      <c r="P1260" s="31"/>
      <c r="Q1260" s="30"/>
      <c r="R1260" s="30"/>
      <c r="S1260" s="30"/>
      <c r="T1260" s="30"/>
      <c r="U1260" s="30"/>
      <c r="V1260" s="30"/>
      <c r="W1260" s="30"/>
      <c r="X1260" s="30"/>
      <c r="Y1260" s="30"/>
      <c r="Z1260" s="30"/>
      <c r="AA1260" s="30"/>
      <c r="AB1260" s="30"/>
      <c r="AC1260" s="30"/>
      <c r="AD1260" s="30"/>
      <c r="AE1260" s="30"/>
      <c r="AF1260" s="30"/>
      <c r="AG1260" s="30"/>
      <c r="AQ1260" s="30"/>
      <c r="AS1260" s="30"/>
    </row>
    <row r="1261" spans="5:45" x14ac:dyDescent="0.25">
      <c r="E1261" s="21"/>
      <c r="H1261" s="21"/>
      <c r="O1261" s="30"/>
      <c r="P1261" s="31"/>
      <c r="Q1261" s="30"/>
      <c r="R1261" s="30"/>
      <c r="S1261" s="30"/>
      <c r="T1261" s="30"/>
      <c r="U1261" s="30"/>
      <c r="V1261" s="30"/>
      <c r="W1261" s="30"/>
      <c r="X1261" s="30"/>
      <c r="Y1261" s="30"/>
      <c r="Z1261" s="30"/>
      <c r="AA1261" s="30"/>
      <c r="AB1261" s="30"/>
      <c r="AC1261" s="30"/>
      <c r="AD1261" s="30"/>
      <c r="AE1261" s="30"/>
      <c r="AF1261" s="30"/>
      <c r="AG1261" s="30"/>
      <c r="AQ1261" s="30"/>
      <c r="AS1261" s="30"/>
    </row>
    <row r="1262" spans="5:45" x14ac:dyDescent="0.25">
      <c r="E1262" s="21"/>
      <c r="H1262" s="21"/>
      <c r="O1262" s="30"/>
      <c r="P1262" s="31"/>
      <c r="Q1262" s="30"/>
      <c r="R1262" s="30"/>
      <c r="S1262" s="30"/>
      <c r="T1262" s="30"/>
      <c r="U1262" s="30"/>
      <c r="V1262" s="30"/>
      <c r="W1262" s="30"/>
      <c r="X1262" s="30"/>
      <c r="Y1262" s="30"/>
      <c r="Z1262" s="30"/>
      <c r="AA1262" s="30"/>
      <c r="AB1262" s="30"/>
      <c r="AC1262" s="30"/>
      <c r="AD1262" s="30"/>
      <c r="AE1262" s="30"/>
      <c r="AF1262" s="30"/>
      <c r="AG1262" s="30"/>
      <c r="AQ1262" s="30"/>
      <c r="AS1262" s="30"/>
    </row>
    <row r="1263" spans="5:45" x14ac:dyDescent="0.25">
      <c r="E1263" s="21"/>
      <c r="H1263" s="21"/>
      <c r="O1263" s="30"/>
      <c r="P1263" s="31"/>
      <c r="Q1263" s="30"/>
      <c r="R1263" s="30"/>
      <c r="S1263" s="30"/>
      <c r="T1263" s="30"/>
      <c r="U1263" s="30"/>
      <c r="V1263" s="30"/>
      <c r="W1263" s="30"/>
      <c r="X1263" s="30"/>
      <c r="Y1263" s="30"/>
      <c r="Z1263" s="30"/>
      <c r="AA1263" s="30"/>
      <c r="AB1263" s="30"/>
      <c r="AC1263" s="30"/>
      <c r="AD1263" s="30"/>
      <c r="AE1263" s="30"/>
      <c r="AF1263" s="30"/>
      <c r="AG1263" s="30"/>
      <c r="AQ1263" s="30"/>
      <c r="AS1263" s="30"/>
    </row>
    <row r="1264" spans="5:45" x14ac:dyDescent="0.25">
      <c r="E1264" s="21"/>
      <c r="H1264" s="21"/>
      <c r="O1264" s="30"/>
      <c r="P1264" s="31"/>
      <c r="Q1264" s="30"/>
      <c r="R1264" s="30"/>
      <c r="S1264" s="30"/>
      <c r="T1264" s="30"/>
      <c r="U1264" s="30"/>
      <c r="V1264" s="30"/>
      <c r="W1264" s="30"/>
      <c r="X1264" s="30"/>
      <c r="Y1264" s="30"/>
      <c r="Z1264" s="30"/>
      <c r="AA1264" s="30"/>
      <c r="AB1264" s="30"/>
      <c r="AC1264" s="30"/>
      <c r="AD1264" s="30"/>
      <c r="AE1264" s="30"/>
      <c r="AF1264" s="30"/>
      <c r="AG1264" s="30"/>
      <c r="AQ1264" s="30"/>
      <c r="AS1264" s="30"/>
    </row>
    <row r="1265" spans="5:45" x14ac:dyDescent="0.25">
      <c r="E1265" s="21"/>
      <c r="H1265" s="21"/>
      <c r="O1265" s="30"/>
      <c r="P1265" s="31"/>
      <c r="Q1265" s="30"/>
      <c r="R1265" s="30"/>
      <c r="S1265" s="30"/>
      <c r="T1265" s="30"/>
      <c r="U1265" s="30"/>
      <c r="V1265" s="30"/>
      <c r="W1265" s="30"/>
      <c r="X1265" s="30"/>
      <c r="Y1265" s="30"/>
      <c r="Z1265" s="30"/>
      <c r="AA1265" s="30"/>
      <c r="AB1265" s="30"/>
      <c r="AC1265" s="30"/>
      <c r="AD1265" s="30"/>
      <c r="AE1265" s="30"/>
      <c r="AF1265" s="30"/>
      <c r="AG1265" s="30"/>
      <c r="AQ1265" s="30"/>
      <c r="AS1265" s="30"/>
    </row>
    <row r="1266" spans="5:45" x14ac:dyDescent="0.25">
      <c r="E1266" s="21"/>
      <c r="H1266" s="21"/>
      <c r="O1266" s="30"/>
      <c r="P1266" s="31"/>
      <c r="Q1266" s="30"/>
      <c r="R1266" s="30"/>
      <c r="S1266" s="30"/>
      <c r="T1266" s="30"/>
      <c r="U1266" s="30"/>
      <c r="V1266" s="30"/>
      <c r="W1266" s="30"/>
      <c r="X1266" s="30"/>
      <c r="Y1266" s="30"/>
      <c r="Z1266" s="30"/>
      <c r="AA1266" s="30"/>
      <c r="AB1266" s="30"/>
      <c r="AC1266" s="30"/>
      <c r="AD1266" s="30"/>
      <c r="AE1266" s="30"/>
      <c r="AF1266" s="30"/>
      <c r="AG1266" s="30"/>
      <c r="AQ1266" s="30"/>
      <c r="AS1266" s="30"/>
    </row>
    <row r="1267" spans="5:45" x14ac:dyDescent="0.25">
      <c r="E1267" s="21"/>
      <c r="H1267" s="21"/>
      <c r="O1267" s="30"/>
      <c r="P1267" s="31"/>
      <c r="Q1267" s="30"/>
      <c r="R1267" s="30"/>
      <c r="S1267" s="30"/>
      <c r="T1267" s="30"/>
      <c r="U1267" s="30"/>
      <c r="V1267" s="30"/>
      <c r="W1267" s="30"/>
      <c r="X1267" s="30"/>
      <c r="Y1267" s="30"/>
      <c r="Z1267" s="30"/>
      <c r="AA1267" s="30"/>
      <c r="AB1267" s="30"/>
      <c r="AC1267" s="30"/>
      <c r="AD1267" s="30"/>
      <c r="AE1267" s="30"/>
      <c r="AF1267" s="30"/>
      <c r="AG1267" s="30"/>
      <c r="AQ1267" s="30"/>
      <c r="AS1267" s="30"/>
    </row>
    <row r="1268" spans="5:45" x14ac:dyDescent="0.25">
      <c r="E1268" s="21"/>
      <c r="H1268" s="21"/>
      <c r="O1268" s="30"/>
      <c r="P1268" s="31"/>
      <c r="Q1268" s="30"/>
      <c r="R1268" s="30"/>
      <c r="S1268" s="30"/>
      <c r="T1268" s="30"/>
      <c r="U1268" s="30"/>
      <c r="V1268" s="30"/>
      <c r="W1268" s="30"/>
      <c r="X1268" s="30"/>
      <c r="Y1268" s="30"/>
      <c r="Z1268" s="30"/>
      <c r="AA1268" s="30"/>
      <c r="AB1268" s="30"/>
      <c r="AC1268" s="30"/>
      <c r="AD1268" s="30"/>
      <c r="AE1268" s="30"/>
      <c r="AF1268" s="30"/>
      <c r="AG1268" s="30"/>
      <c r="AQ1268" s="30"/>
      <c r="AS1268" s="30"/>
    </row>
    <row r="1269" spans="5:45" x14ac:dyDescent="0.25">
      <c r="E1269" s="21"/>
      <c r="H1269" s="21"/>
      <c r="O1269" s="30"/>
      <c r="P1269" s="31"/>
      <c r="Q1269" s="30"/>
      <c r="R1269" s="30"/>
      <c r="S1269" s="30"/>
      <c r="T1269" s="30"/>
      <c r="U1269" s="30"/>
      <c r="V1269" s="30"/>
      <c r="W1269" s="30"/>
      <c r="X1269" s="30"/>
      <c r="Y1269" s="30"/>
      <c r="Z1269" s="30"/>
      <c r="AA1269" s="30"/>
      <c r="AB1269" s="30"/>
      <c r="AC1269" s="30"/>
      <c r="AD1269" s="30"/>
      <c r="AE1269" s="30"/>
      <c r="AF1269" s="30"/>
      <c r="AG1269" s="30"/>
      <c r="AQ1269" s="30"/>
      <c r="AS1269" s="30"/>
    </row>
    <row r="1270" spans="5:45" x14ac:dyDescent="0.25">
      <c r="E1270" s="21"/>
      <c r="H1270" s="21"/>
      <c r="O1270" s="30"/>
      <c r="P1270" s="31"/>
      <c r="Q1270" s="30"/>
      <c r="R1270" s="30"/>
      <c r="S1270" s="30"/>
      <c r="T1270" s="30"/>
      <c r="U1270" s="30"/>
      <c r="V1270" s="30"/>
      <c r="W1270" s="30"/>
      <c r="X1270" s="30"/>
      <c r="Y1270" s="30"/>
      <c r="Z1270" s="30"/>
      <c r="AA1270" s="30"/>
      <c r="AB1270" s="30"/>
      <c r="AC1270" s="30"/>
      <c r="AD1270" s="30"/>
      <c r="AE1270" s="30"/>
      <c r="AF1270" s="30"/>
      <c r="AG1270" s="30"/>
      <c r="AQ1270" s="30"/>
      <c r="AS1270" s="30"/>
    </row>
    <row r="1271" spans="5:45" x14ac:dyDescent="0.25">
      <c r="E1271" s="21"/>
      <c r="H1271" s="21"/>
      <c r="O1271" s="30"/>
      <c r="P1271" s="31"/>
      <c r="Q1271" s="30"/>
      <c r="R1271" s="30"/>
      <c r="S1271" s="30"/>
      <c r="T1271" s="30"/>
      <c r="U1271" s="30"/>
      <c r="V1271" s="30"/>
      <c r="W1271" s="30"/>
      <c r="X1271" s="30"/>
      <c r="Y1271" s="30"/>
      <c r="Z1271" s="30"/>
      <c r="AA1271" s="30"/>
      <c r="AB1271" s="30"/>
      <c r="AC1271" s="30"/>
      <c r="AD1271" s="30"/>
      <c r="AE1271" s="30"/>
      <c r="AF1271" s="30"/>
      <c r="AG1271" s="30"/>
      <c r="AQ1271" s="30"/>
      <c r="AS1271" s="30"/>
    </row>
    <row r="1272" spans="5:45" x14ac:dyDescent="0.25">
      <c r="E1272" s="21"/>
      <c r="H1272" s="21"/>
      <c r="O1272" s="30"/>
      <c r="P1272" s="31"/>
      <c r="Q1272" s="30"/>
      <c r="R1272" s="30"/>
      <c r="S1272" s="30"/>
      <c r="T1272" s="30"/>
      <c r="U1272" s="30"/>
      <c r="V1272" s="30"/>
      <c r="W1272" s="30"/>
      <c r="X1272" s="30"/>
      <c r="Y1272" s="30"/>
      <c r="Z1272" s="30"/>
      <c r="AA1272" s="30"/>
      <c r="AB1272" s="30"/>
      <c r="AC1272" s="30"/>
      <c r="AD1272" s="30"/>
      <c r="AE1272" s="30"/>
      <c r="AF1272" s="30"/>
      <c r="AG1272" s="30"/>
      <c r="AQ1272" s="30"/>
      <c r="AS1272" s="30"/>
    </row>
    <row r="1273" spans="5:45" x14ac:dyDescent="0.25">
      <c r="E1273" s="21"/>
      <c r="H1273" s="21"/>
      <c r="O1273" s="30"/>
      <c r="P1273" s="31"/>
      <c r="Q1273" s="30"/>
      <c r="R1273" s="30"/>
      <c r="S1273" s="30"/>
      <c r="T1273" s="30"/>
      <c r="U1273" s="30"/>
      <c r="V1273" s="30"/>
      <c r="W1273" s="30"/>
      <c r="X1273" s="30"/>
      <c r="Y1273" s="30"/>
      <c r="Z1273" s="30"/>
      <c r="AA1273" s="30"/>
      <c r="AB1273" s="30"/>
      <c r="AC1273" s="30"/>
      <c r="AD1273" s="30"/>
      <c r="AE1273" s="30"/>
      <c r="AF1273" s="30"/>
      <c r="AG1273" s="30"/>
      <c r="AQ1273" s="30"/>
      <c r="AS1273" s="30"/>
    </row>
    <row r="1274" spans="5:45" x14ac:dyDescent="0.25">
      <c r="E1274" s="21"/>
      <c r="H1274" s="21"/>
      <c r="O1274" s="30"/>
      <c r="P1274" s="31"/>
      <c r="Q1274" s="30"/>
      <c r="R1274" s="30"/>
      <c r="S1274" s="30"/>
      <c r="T1274" s="30"/>
      <c r="U1274" s="30"/>
      <c r="V1274" s="30"/>
      <c r="W1274" s="30"/>
      <c r="X1274" s="30"/>
      <c r="Y1274" s="30"/>
      <c r="Z1274" s="30"/>
      <c r="AA1274" s="30"/>
      <c r="AB1274" s="30"/>
      <c r="AC1274" s="30"/>
      <c r="AD1274" s="30"/>
      <c r="AE1274" s="30"/>
      <c r="AF1274" s="30"/>
      <c r="AG1274" s="30"/>
      <c r="AQ1274" s="30"/>
      <c r="AS1274" s="30"/>
    </row>
    <row r="1275" spans="5:45" x14ac:dyDescent="0.25">
      <c r="E1275" s="21"/>
      <c r="H1275" s="21"/>
      <c r="O1275" s="30"/>
      <c r="P1275" s="31"/>
      <c r="Q1275" s="30"/>
      <c r="R1275" s="30"/>
      <c r="S1275" s="30"/>
      <c r="T1275" s="30"/>
      <c r="U1275" s="30"/>
      <c r="V1275" s="30"/>
      <c r="W1275" s="30"/>
      <c r="X1275" s="30"/>
      <c r="Y1275" s="30"/>
      <c r="Z1275" s="30"/>
      <c r="AA1275" s="30"/>
      <c r="AB1275" s="30"/>
      <c r="AC1275" s="30"/>
      <c r="AD1275" s="30"/>
      <c r="AE1275" s="30"/>
      <c r="AF1275" s="30"/>
      <c r="AG1275" s="30"/>
      <c r="AQ1275" s="30"/>
      <c r="AS1275" s="30"/>
    </row>
    <row r="1276" spans="5:45" x14ac:dyDescent="0.25">
      <c r="E1276" s="21"/>
      <c r="H1276" s="21"/>
      <c r="O1276" s="30"/>
      <c r="P1276" s="31"/>
      <c r="Q1276" s="30"/>
      <c r="R1276" s="30"/>
      <c r="S1276" s="30"/>
      <c r="T1276" s="30"/>
      <c r="U1276" s="30"/>
      <c r="V1276" s="30"/>
      <c r="W1276" s="30"/>
      <c r="X1276" s="30"/>
      <c r="Y1276" s="30"/>
      <c r="Z1276" s="30"/>
      <c r="AA1276" s="30"/>
      <c r="AB1276" s="30"/>
      <c r="AC1276" s="30"/>
      <c r="AD1276" s="30"/>
      <c r="AE1276" s="30"/>
      <c r="AF1276" s="30"/>
      <c r="AG1276" s="30"/>
      <c r="AQ1276" s="30"/>
      <c r="AS1276" s="30"/>
    </row>
    <row r="1277" spans="5:45" x14ac:dyDescent="0.25">
      <c r="E1277" s="21"/>
      <c r="H1277" s="21"/>
      <c r="O1277" s="30"/>
      <c r="P1277" s="31"/>
      <c r="Q1277" s="30"/>
      <c r="R1277" s="30"/>
      <c r="S1277" s="30"/>
      <c r="T1277" s="30"/>
      <c r="U1277" s="30"/>
      <c r="V1277" s="30"/>
      <c r="W1277" s="30"/>
      <c r="X1277" s="30"/>
      <c r="Y1277" s="30"/>
      <c r="Z1277" s="30"/>
      <c r="AA1277" s="30"/>
      <c r="AB1277" s="30"/>
      <c r="AC1277" s="30"/>
      <c r="AD1277" s="30"/>
      <c r="AE1277" s="30"/>
      <c r="AF1277" s="30"/>
      <c r="AG1277" s="30"/>
      <c r="AQ1277" s="30"/>
      <c r="AS1277" s="30"/>
    </row>
    <row r="1278" spans="5:45" x14ac:dyDescent="0.25">
      <c r="E1278" s="21"/>
      <c r="H1278" s="21"/>
      <c r="O1278" s="30"/>
      <c r="P1278" s="31"/>
      <c r="Q1278" s="30"/>
      <c r="R1278" s="30"/>
      <c r="S1278" s="30"/>
      <c r="T1278" s="30"/>
      <c r="U1278" s="30"/>
      <c r="V1278" s="30"/>
      <c r="W1278" s="30"/>
      <c r="X1278" s="30"/>
      <c r="Y1278" s="30"/>
      <c r="Z1278" s="30"/>
      <c r="AA1278" s="30"/>
      <c r="AB1278" s="30"/>
      <c r="AC1278" s="30"/>
      <c r="AD1278" s="30"/>
      <c r="AE1278" s="30"/>
      <c r="AF1278" s="30"/>
      <c r="AG1278" s="30"/>
      <c r="AQ1278" s="30"/>
      <c r="AS1278" s="30"/>
    </row>
    <row r="1279" spans="5:45" x14ac:dyDescent="0.25">
      <c r="E1279" s="21"/>
      <c r="H1279" s="21"/>
      <c r="O1279" s="30"/>
      <c r="P1279" s="31"/>
      <c r="Q1279" s="30"/>
      <c r="R1279" s="30"/>
      <c r="S1279" s="30"/>
      <c r="T1279" s="30"/>
      <c r="U1279" s="30"/>
      <c r="V1279" s="30"/>
      <c r="W1279" s="30"/>
      <c r="X1279" s="30"/>
      <c r="Y1279" s="30"/>
      <c r="Z1279" s="30"/>
      <c r="AA1279" s="30"/>
      <c r="AB1279" s="30"/>
      <c r="AC1279" s="30"/>
      <c r="AD1279" s="30"/>
      <c r="AE1279" s="30"/>
      <c r="AF1279" s="30"/>
      <c r="AG1279" s="30"/>
      <c r="AQ1279" s="30"/>
      <c r="AS1279" s="30"/>
    </row>
    <row r="1280" spans="5:45" x14ac:dyDescent="0.25">
      <c r="E1280" s="21"/>
      <c r="H1280" s="21"/>
      <c r="O1280" s="30"/>
      <c r="P1280" s="31"/>
      <c r="Q1280" s="30"/>
      <c r="R1280" s="30"/>
      <c r="S1280" s="30"/>
      <c r="T1280" s="30"/>
      <c r="U1280" s="30"/>
      <c r="V1280" s="30"/>
      <c r="W1280" s="30"/>
      <c r="X1280" s="30"/>
      <c r="Y1280" s="30"/>
      <c r="Z1280" s="30"/>
      <c r="AA1280" s="30"/>
      <c r="AB1280" s="30"/>
      <c r="AC1280" s="30"/>
      <c r="AD1280" s="30"/>
      <c r="AE1280" s="30"/>
      <c r="AF1280" s="30"/>
      <c r="AG1280" s="30"/>
      <c r="AQ1280" s="30"/>
      <c r="AS1280" s="30"/>
    </row>
    <row r="1281" spans="5:45" x14ac:dyDescent="0.25">
      <c r="E1281" s="21"/>
      <c r="H1281" s="21"/>
      <c r="O1281" s="30"/>
      <c r="P1281" s="31"/>
      <c r="Q1281" s="30"/>
      <c r="R1281" s="30"/>
      <c r="S1281" s="30"/>
      <c r="T1281" s="30"/>
      <c r="U1281" s="30"/>
      <c r="V1281" s="30"/>
      <c r="W1281" s="30"/>
      <c r="X1281" s="30"/>
      <c r="Y1281" s="30"/>
      <c r="Z1281" s="30"/>
      <c r="AA1281" s="30"/>
      <c r="AB1281" s="30"/>
      <c r="AC1281" s="30"/>
      <c r="AD1281" s="30"/>
      <c r="AE1281" s="30"/>
      <c r="AF1281" s="30"/>
      <c r="AG1281" s="30"/>
      <c r="AQ1281" s="30"/>
      <c r="AS1281" s="30"/>
    </row>
    <row r="1282" spans="5:45" x14ac:dyDescent="0.25">
      <c r="E1282" s="21"/>
      <c r="H1282" s="21"/>
      <c r="O1282" s="30"/>
      <c r="P1282" s="31"/>
      <c r="Q1282" s="30"/>
      <c r="R1282" s="30"/>
      <c r="S1282" s="30"/>
      <c r="T1282" s="30"/>
      <c r="U1282" s="30"/>
      <c r="V1282" s="30"/>
      <c r="W1282" s="30"/>
      <c r="X1282" s="30"/>
      <c r="Y1282" s="30"/>
      <c r="Z1282" s="30"/>
      <c r="AA1282" s="30"/>
      <c r="AB1282" s="30"/>
      <c r="AC1282" s="30"/>
      <c r="AD1282" s="30"/>
      <c r="AE1282" s="30"/>
      <c r="AF1282" s="30"/>
      <c r="AG1282" s="30"/>
      <c r="AQ1282" s="30"/>
      <c r="AS1282" s="30"/>
    </row>
    <row r="1283" spans="5:45" x14ac:dyDescent="0.25">
      <c r="E1283" s="21"/>
      <c r="H1283" s="21"/>
      <c r="O1283" s="30"/>
      <c r="P1283" s="31"/>
      <c r="Q1283" s="30"/>
      <c r="R1283" s="30"/>
      <c r="S1283" s="30"/>
      <c r="T1283" s="30"/>
      <c r="U1283" s="30"/>
      <c r="V1283" s="30"/>
      <c r="W1283" s="30"/>
      <c r="X1283" s="30"/>
      <c r="Y1283" s="30"/>
      <c r="Z1283" s="30"/>
      <c r="AA1283" s="30"/>
      <c r="AB1283" s="30"/>
      <c r="AC1283" s="30"/>
      <c r="AD1283" s="30"/>
      <c r="AE1283" s="30"/>
      <c r="AF1283" s="30"/>
      <c r="AG1283" s="30"/>
      <c r="AQ1283" s="30"/>
      <c r="AS1283" s="30"/>
    </row>
    <row r="1284" spans="5:45" x14ac:dyDescent="0.25">
      <c r="E1284" s="21"/>
      <c r="H1284" s="21"/>
      <c r="O1284" s="30"/>
      <c r="P1284" s="31"/>
      <c r="Q1284" s="30"/>
      <c r="R1284" s="30"/>
      <c r="S1284" s="30"/>
      <c r="T1284" s="30"/>
      <c r="U1284" s="30"/>
      <c r="V1284" s="30"/>
      <c r="W1284" s="30"/>
      <c r="X1284" s="30"/>
      <c r="Y1284" s="30"/>
      <c r="Z1284" s="30"/>
      <c r="AA1284" s="30"/>
      <c r="AB1284" s="30"/>
      <c r="AC1284" s="30"/>
      <c r="AD1284" s="30"/>
      <c r="AE1284" s="30"/>
      <c r="AF1284" s="30"/>
      <c r="AG1284" s="30"/>
      <c r="AQ1284" s="30"/>
      <c r="AS1284" s="30"/>
    </row>
    <row r="1285" spans="5:45" x14ac:dyDescent="0.25">
      <c r="E1285" s="21"/>
      <c r="H1285" s="21"/>
      <c r="O1285" s="30"/>
      <c r="P1285" s="31"/>
      <c r="Q1285" s="30"/>
      <c r="R1285" s="30"/>
      <c r="S1285" s="30"/>
      <c r="T1285" s="30"/>
      <c r="U1285" s="30"/>
      <c r="V1285" s="30"/>
      <c r="W1285" s="30"/>
      <c r="X1285" s="30"/>
      <c r="Y1285" s="30"/>
      <c r="Z1285" s="30"/>
      <c r="AA1285" s="30"/>
      <c r="AB1285" s="30"/>
      <c r="AC1285" s="30"/>
      <c r="AD1285" s="30"/>
      <c r="AE1285" s="30"/>
      <c r="AF1285" s="30"/>
      <c r="AG1285" s="30"/>
      <c r="AQ1285" s="30"/>
      <c r="AS1285" s="30"/>
    </row>
    <row r="1286" spans="5:45" x14ac:dyDescent="0.25">
      <c r="E1286" s="21"/>
      <c r="H1286" s="21"/>
      <c r="O1286" s="30"/>
      <c r="P1286" s="31"/>
      <c r="Q1286" s="30"/>
      <c r="R1286" s="30"/>
      <c r="S1286" s="30"/>
      <c r="T1286" s="30"/>
      <c r="U1286" s="30"/>
      <c r="V1286" s="30"/>
      <c r="W1286" s="30"/>
      <c r="X1286" s="30"/>
      <c r="Y1286" s="30"/>
      <c r="Z1286" s="30"/>
      <c r="AA1286" s="30"/>
      <c r="AB1286" s="30"/>
      <c r="AC1286" s="30"/>
      <c r="AD1286" s="30"/>
      <c r="AE1286" s="30"/>
      <c r="AF1286" s="30"/>
      <c r="AG1286" s="30"/>
      <c r="AQ1286" s="30"/>
      <c r="AS1286" s="30"/>
    </row>
    <row r="1287" spans="5:45" x14ac:dyDescent="0.25">
      <c r="E1287" s="21"/>
      <c r="H1287" s="21"/>
      <c r="O1287" s="30"/>
      <c r="P1287" s="31"/>
      <c r="Q1287" s="30"/>
      <c r="R1287" s="30"/>
      <c r="S1287" s="30"/>
      <c r="T1287" s="30"/>
      <c r="U1287" s="30"/>
      <c r="V1287" s="30"/>
      <c r="W1287" s="30"/>
      <c r="X1287" s="30"/>
      <c r="Y1287" s="30"/>
      <c r="Z1287" s="30"/>
      <c r="AA1287" s="30"/>
      <c r="AB1287" s="30"/>
      <c r="AC1287" s="30"/>
      <c r="AD1287" s="30"/>
      <c r="AE1287" s="30"/>
      <c r="AF1287" s="30"/>
      <c r="AG1287" s="30"/>
      <c r="AQ1287" s="30"/>
      <c r="AS1287" s="30"/>
    </row>
    <row r="1288" spans="5:45" x14ac:dyDescent="0.25">
      <c r="E1288" s="21"/>
      <c r="H1288" s="21"/>
      <c r="O1288" s="30"/>
      <c r="P1288" s="31"/>
      <c r="Q1288" s="30"/>
      <c r="R1288" s="30"/>
      <c r="S1288" s="30"/>
      <c r="T1288" s="30"/>
      <c r="U1288" s="30"/>
      <c r="V1288" s="30"/>
      <c r="W1288" s="30"/>
      <c r="X1288" s="30"/>
      <c r="Y1288" s="30"/>
      <c r="Z1288" s="30"/>
      <c r="AA1288" s="30"/>
      <c r="AB1288" s="30"/>
      <c r="AC1288" s="30"/>
      <c r="AD1288" s="30"/>
      <c r="AE1288" s="30"/>
      <c r="AF1288" s="30"/>
      <c r="AG1288" s="30"/>
      <c r="AQ1288" s="30"/>
      <c r="AS1288" s="30"/>
    </row>
    <row r="1289" spans="5:45" x14ac:dyDescent="0.25">
      <c r="E1289" s="21"/>
      <c r="H1289" s="21"/>
      <c r="O1289" s="30"/>
      <c r="P1289" s="31"/>
      <c r="Q1289" s="30"/>
      <c r="R1289" s="30"/>
      <c r="S1289" s="30"/>
      <c r="T1289" s="30"/>
      <c r="U1289" s="30"/>
      <c r="V1289" s="30"/>
      <c r="W1289" s="30"/>
      <c r="X1289" s="30"/>
      <c r="Y1289" s="30"/>
      <c r="Z1289" s="30"/>
      <c r="AA1289" s="30"/>
      <c r="AB1289" s="30"/>
      <c r="AC1289" s="30"/>
      <c r="AD1289" s="30"/>
      <c r="AE1289" s="30"/>
      <c r="AF1289" s="30"/>
      <c r="AG1289" s="30"/>
      <c r="AQ1289" s="30"/>
      <c r="AS1289" s="30"/>
    </row>
    <row r="1290" spans="5:45" x14ac:dyDescent="0.25">
      <c r="E1290" s="21"/>
      <c r="H1290" s="21"/>
      <c r="O1290" s="30"/>
      <c r="P1290" s="31"/>
      <c r="Q1290" s="30"/>
      <c r="R1290" s="30"/>
      <c r="S1290" s="30"/>
      <c r="T1290" s="30"/>
      <c r="U1290" s="30"/>
      <c r="V1290" s="30"/>
      <c r="W1290" s="30"/>
      <c r="X1290" s="30"/>
      <c r="Y1290" s="30"/>
      <c r="Z1290" s="30"/>
      <c r="AA1290" s="30"/>
      <c r="AB1290" s="30"/>
      <c r="AC1290" s="30"/>
      <c r="AD1290" s="30"/>
      <c r="AE1290" s="30"/>
      <c r="AF1290" s="30"/>
      <c r="AG1290" s="30"/>
      <c r="AQ1290" s="30"/>
      <c r="AS1290" s="30"/>
    </row>
    <row r="1291" spans="5:45" x14ac:dyDescent="0.25">
      <c r="E1291" s="21"/>
      <c r="H1291" s="21"/>
      <c r="O1291" s="30"/>
      <c r="P1291" s="31"/>
      <c r="Q1291" s="30"/>
      <c r="R1291" s="30"/>
      <c r="S1291" s="30"/>
      <c r="T1291" s="30"/>
      <c r="U1291" s="30"/>
      <c r="V1291" s="30"/>
      <c r="W1291" s="30"/>
      <c r="X1291" s="30"/>
      <c r="Y1291" s="30"/>
      <c r="Z1291" s="30"/>
      <c r="AA1291" s="30"/>
      <c r="AB1291" s="30"/>
      <c r="AC1291" s="30"/>
      <c r="AD1291" s="30"/>
      <c r="AE1291" s="30"/>
      <c r="AF1291" s="30"/>
      <c r="AG1291" s="30"/>
      <c r="AQ1291" s="30"/>
      <c r="AS1291" s="30"/>
    </row>
    <row r="1292" spans="5:45" x14ac:dyDescent="0.25">
      <c r="E1292" s="21"/>
      <c r="H1292" s="21"/>
      <c r="O1292" s="30"/>
      <c r="P1292" s="31"/>
      <c r="Q1292" s="30"/>
      <c r="R1292" s="30"/>
      <c r="S1292" s="30"/>
      <c r="T1292" s="30"/>
      <c r="U1292" s="30"/>
      <c r="V1292" s="30"/>
      <c r="W1292" s="30"/>
      <c r="X1292" s="30"/>
      <c r="Y1292" s="30"/>
      <c r="Z1292" s="30"/>
      <c r="AA1292" s="30"/>
      <c r="AB1292" s="30"/>
      <c r="AC1292" s="30"/>
      <c r="AD1292" s="30"/>
      <c r="AE1292" s="30"/>
      <c r="AF1292" s="30"/>
      <c r="AG1292" s="30"/>
      <c r="AQ1292" s="30"/>
      <c r="AS1292" s="30"/>
    </row>
    <row r="1293" spans="5:45" x14ac:dyDescent="0.25">
      <c r="E1293" s="21"/>
      <c r="H1293" s="21"/>
      <c r="O1293" s="30"/>
      <c r="P1293" s="31"/>
      <c r="Q1293" s="30"/>
      <c r="R1293" s="30"/>
      <c r="S1293" s="30"/>
      <c r="T1293" s="30"/>
      <c r="U1293" s="30"/>
      <c r="V1293" s="30"/>
      <c r="W1293" s="30"/>
      <c r="X1293" s="30"/>
      <c r="Y1293" s="30"/>
      <c r="Z1293" s="30"/>
      <c r="AA1293" s="30"/>
      <c r="AB1293" s="30"/>
      <c r="AC1293" s="30"/>
      <c r="AD1293" s="30"/>
      <c r="AE1293" s="30"/>
      <c r="AF1293" s="30"/>
      <c r="AG1293" s="30"/>
      <c r="AQ1293" s="30"/>
      <c r="AS1293" s="30"/>
    </row>
    <row r="1294" spans="5:45" x14ac:dyDescent="0.25">
      <c r="E1294" s="21"/>
      <c r="H1294" s="21"/>
      <c r="O1294" s="30"/>
      <c r="P1294" s="31"/>
      <c r="Q1294" s="30"/>
      <c r="R1294" s="30"/>
      <c r="S1294" s="30"/>
      <c r="T1294" s="30"/>
      <c r="U1294" s="30"/>
      <c r="V1294" s="30"/>
      <c r="W1294" s="30"/>
      <c r="X1294" s="30"/>
      <c r="Y1294" s="30"/>
      <c r="Z1294" s="30"/>
      <c r="AA1294" s="30"/>
      <c r="AB1294" s="30"/>
      <c r="AC1294" s="30"/>
      <c r="AD1294" s="30"/>
      <c r="AE1294" s="30"/>
      <c r="AF1294" s="30"/>
      <c r="AG1294" s="30"/>
      <c r="AQ1294" s="30"/>
      <c r="AS1294" s="30"/>
    </row>
    <row r="1295" spans="5:45" x14ac:dyDescent="0.25">
      <c r="E1295" s="21"/>
      <c r="H1295" s="21"/>
      <c r="O1295" s="30"/>
      <c r="P1295" s="31"/>
      <c r="Q1295" s="30"/>
      <c r="R1295" s="30"/>
      <c r="S1295" s="30"/>
      <c r="T1295" s="30"/>
      <c r="U1295" s="30"/>
      <c r="V1295" s="30"/>
      <c r="W1295" s="30"/>
      <c r="X1295" s="30"/>
      <c r="Y1295" s="30"/>
      <c r="Z1295" s="30"/>
      <c r="AA1295" s="30"/>
      <c r="AB1295" s="30"/>
      <c r="AC1295" s="30"/>
      <c r="AD1295" s="30"/>
      <c r="AE1295" s="30"/>
      <c r="AF1295" s="30"/>
      <c r="AG1295" s="30"/>
      <c r="AQ1295" s="30"/>
      <c r="AS1295" s="30"/>
    </row>
    <row r="1296" spans="5:45" x14ac:dyDescent="0.25">
      <c r="E1296" s="21"/>
      <c r="H1296" s="21"/>
      <c r="O1296" s="30"/>
      <c r="P1296" s="31"/>
      <c r="Q1296" s="30"/>
      <c r="R1296" s="30"/>
      <c r="S1296" s="30"/>
      <c r="T1296" s="30"/>
      <c r="U1296" s="30"/>
      <c r="V1296" s="30"/>
      <c r="W1296" s="30"/>
      <c r="X1296" s="30"/>
      <c r="Y1296" s="30"/>
      <c r="Z1296" s="30"/>
      <c r="AA1296" s="30"/>
      <c r="AB1296" s="30"/>
      <c r="AC1296" s="30"/>
      <c r="AD1296" s="30"/>
      <c r="AE1296" s="30"/>
      <c r="AF1296" s="30"/>
      <c r="AG1296" s="30"/>
      <c r="AQ1296" s="30"/>
      <c r="AS1296" s="30"/>
    </row>
    <row r="1297" spans="5:45" x14ac:dyDescent="0.25">
      <c r="E1297" s="21"/>
      <c r="H1297" s="21"/>
      <c r="O1297" s="30"/>
      <c r="P1297" s="31"/>
      <c r="Q1297" s="30"/>
      <c r="R1297" s="30"/>
      <c r="S1297" s="30"/>
      <c r="T1297" s="30"/>
      <c r="U1297" s="30"/>
      <c r="V1297" s="30"/>
      <c r="W1297" s="30"/>
      <c r="X1297" s="30"/>
      <c r="Y1297" s="30"/>
      <c r="Z1297" s="30"/>
      <c r="AA1297" s="30"/>
      <c r="AB1297" s="30"/>
      <c r="AC1297" s="30"/>
      <c r="AD1297" s="30"/>
      <c r="AE1297" s="30"/>
      <c r="AF1297" s="30"/>
      <c r="AG1297" s="30"/>
      <c r="AQ1297" s="30"/>
      <c r="AS1297" s="30"/>
    </row>
    <row r="1298" spans="5:45" x14ac:dyDescent="0.25">
      <c r="E1298" s="21"/>
      <c r="H1298" s="21"/>
      <c r="O1298" s="30"/>
      <c r="P1298" s="31"/>
      <c r="Q1298" s="30"/>
      <c r="R1298" s="30"/>
      <c r="S1298" s="30"/>
      <c r="T1298" s="30"/>
      <c r="U1298" s="30"/>
      <c r="V1298" s="30"/>
      <c r="W1298" s="30"/>
      <c r="X1298" s="30"/>
      <c r="Y1298" s="30"/>
      <c r="Z1298" s="30"/>
      <c r="AA1298" s="30"/>
      <c r="AB1298" s="30"/>
      <c r="AC1298" s="30"/>
      <c r="AD1298" s="30"/>
      <c r="AE1298" s="30"/>
      <c r="AF1298" s="30"/>
      <c r="AG1298" s="30"/>
      <c r="AQ1298" s="30"/>
      <c r="AS1298" s="30"/>
    </row>
    <row r="1299" spans="5:45" x14ac:dyDescent="0.25">
      <c r="E1299" s="21"/>
      <c r="H1299" s="21"/>
      <c r="O1299" s="30"/>
      <c r="P1299" s="31"/>
      <c r="Q1299" s="30"/>
      <c r="R1299" s="30"/>
      <c r="S1299" s="30"/>
      <c r="T1299" s="30"/>
      <c r="U1299" s="30"/>
      <c r="V1299" s="30"/>
      <c r="W1299" s="30"/>
      <c r="X1299" s="30"/>
      <c r="Y1299" s="30"/>
      <c r="Z1299" s="30"/>
      <c r="AA1299" s="30"/>
      <c r="AB1299" s="30"/>
      <c r="AC1299" s="30"/>
      <c r="AD1299" s="30"/>
      <c r="AE1299" s="30"/>
      <c r="AF1299" s="30"/>
      <c r="AG1299" s="30"/>
      <c r="AQ1299" s="30"/>
      <c r="AS1299" s="30"/>
    </row>
    <row r="1300" spans="5:45" x14ac:dyDescent="0.25">
      <c r="E1300" s="21"/>
      <c r="H1300" s="21"/>
      <c r="O1300" s="30"/>
      <c r="P1300" s="31"/>
      <c r="Q1300" s="30"/>
      <c r="R1300" s="30"/>
      <c r="S1300" s="30"/>
      <c r="T1300" s="30"/>
      <c r="U1300" s="30"/>
      <c r="V1300" s="30"/>
      <c r="W1300" s="30"/>
      <c r="X1300" s="30"/>
      <c r="Y1300" s="30"/>
      <c r="Z1300" s="30"/>
      <c r="AA1300" s="30"/>
      <c r="AB1300" s="30"/>
      <c r="AC1300" s="30"/>
      <c r="AD1300" s="30"/>
      <c r="AE1300" s="30"/>
      <c r="AF1300" s="30"/>
      <c r="AG1300" s="30"/>
      <c r="AQ1300" s="30"/>
      <c r="AS1300" s="30"/>
    </row>
    <row r="1301" spans="5:45" x14ac:dyDescent="0.25">
      <c r="E1301" s="21"/>
      <c r="H1301" s="21"/>
      <c r="O1301" s="30"/>
      <c r="P1301" s="31"/>
      <c r="Q1301" s="30"/>
      <c r="R1301" s="30"/>
      <c r="S1301" s="30"/>
      <c r="T1301" s="30"/>
      <c r="U1301" s="30"/>
      <c r="V1301" s="30"/>
      <c r="W1301" s="30"/>
      <c r="X1301" s="30"/>
      <c r="Y1301" s="30"/>
      <c r="Z1301" s="30"/>
      <c r="AA1301" s="30"/>
      <c r="AB1301" s="30"/>
      <c r="AC1301" s="30"/>
      <c r="AD1301" s="30"/>
      <c r="AE1301" s="30"/>
      <c r="AF1301" s="30"/>
      <c r="AG1301" s="30"/>
      <c r="AQ1301" s="30"/>
      <c r="AS1301" s="30"/>
    </row>
    <row r="1302" spans="5:45" x14ac:dyDescent="0.25">
      <c r="E1302" s="21"/>
      <c r="H1302" s="21"/>
      <c r="O1302" s="30"/>
      <c r="P1302" s="31"/>
      <c r="Q1302" s="30"/>
      <c r="R1302" s="30"/>
      <c r="S1302" s="30"/>
      <c r="T1302" s="30"/>
      <c r="U1302" s="30"/>
      <c r="V1302" s="30"/>
      <c r="W1302" s="30"/>
      <c r="X1302" s="30"/>
      <c r="Y1302" s="30"/>
      <c r="Z1302" s="30"/>
      <c r="AA1302" s="30"/>
      <c r="AB1302" s="30"/>
      <c r="AC1302" s="30"/>
      <c r="AD1302" s="30"/>
      <c r="AE1302" s="30"/>
      <c r="AF1302" s="30"/>
      <c r="AG1302" s="30"/>
      <c r="AQ1302" s="30"/>
      <c r="AS1302" s="30"/>
    </row>
    <row r="1303" spans="5:45" x14ac:dyDescent="0.25">
      <c r="E1303" s="21"/>
      <c r="H1303" s="21"/>
      <c r="O1303" s="30"/>
      <c r="P1303" s="31"/>
      <c r="Q1303" s="30"/>
      <c r="R1303" s="30"/>
      <c r="S1303" s="30"/>
      <c r="T1303" s="30"/>
      <c r="U1303" s="30"/>
      <c r="V1303" s="30"/>
      <c r="W1303" s="30"/>
      <c r="X1303" s="30"/>
      <c r="Y1303" s="30"/>
      <c r="Z1303" s="30"/>
      <c r="AA1303" s="30"/>
      <c r="AB1303" s="30"/>
      <c r="AC1303" s="30"/>
      <c r="AD1303" s="30"/>
      <c r="AE1303" s="30"/>
      <c r="AF1303" s="30"/>
      <c r="AG1303" s="30"/>
      <c r="AQ1303" s="30"/>
      <c r="AS1303" s="30"/>
    </row>
    <row r="1304" spans="5:45" x14ac:dyDescent="0.25">
      <c r="E1304" s="21"/>
      <c r="H1304" s="21"/>
      <c r="O1304" s="30"/>
      <c r="P1304" s="31"/>
      <c r="Q1304" s="30"/>
      <c r="R1304" s="30"/>
      <c r="S1304" s="30"/>
      <c r="T1304" s="30"/>
      <c r="U1304" s="30"/>
      <c r="V1304" s="30"/>
      <c r="W1304" s="30"/>
      <c r="X1304" s="30"/>
      <c r="Y1304" s="30"/>
      <c r="Z1304" s="30"/>
      <c r="AA1304" s="30"/>
      <c r="AB1304" s="30"/>
      <c r="AC1304" s="30"/>
      <c r="AD1304" s="30"/>
      <c r="AE1304" s="30"/>
      <c r="AF1304" s="30"/>
      <c r="AG1304" s="30"/>
      <c r="AQ1304" s="30"/>
      <c r="AS1304" s="30"/>
    </row>
    <row r="1305" spans="5:45" x14ac:dyDescent="0.25">
      <c r="E1305" s="21"/>
      <c r="H1305" s="21"/>
      <c r="O1305" s="30"/>
      <c r="P1305" s="31"/>
      <c r="Q1305" s="30"/>
      <c r="R1305" s="30"/>
      <c r="S1305" s="30"/>
      <c r="T1305" s="30"/>
      <c r="U1305" s="30"/>
      <c r="V1305" s="30"/>
      <c r="W1305" s="30"/>
      <c r="X1305" s="30"/>
      <c r="Y1305" s="30"/>
      <c r="Z1305" s="30"/>
      <c r="AA1305" s="30"/>
      <c r="AB1305" s="30"/>
      <c r="AC1305" s="30"/>
      <c r="AD1305" s="30"/>
      <c r="AE1305" s="30"/>
      <c r="AF1305" s="30"/>
      <c r="AG1305" s="30"/>
      <c r="AQ1305" s="30"/>
      <c r="AS1305" s="30"/>
    </row>
    <row r="1306" spans="5:45" x14ac:dyDescent="0.25">
      <c r="E1306" s="21"/>
      <c r="H1306" s="21"/>
      <c r="O1306" s="30"/>
      <c r="P1306" s="31"/>
      <c r="Q1306" s="30"/>
      <c r="R1306" s="30"/>
      <c r="S1306" s="30"/>
      <c r="T1306" s="30"/>
      <c r="U1306" s="30"/>
      <c r="V1306" s="30"/>
      <c r="W1306" s="30"/>
      <c r="X1306" s="30"/>
      <c r="Y1306" s="30"/>
      <c r="Z1306" s="30"/>
      <c r="AA1306" s="30"/>
      <c r="AB1306" s="30"/>
      <c r="AC1306" s="30"/>
      <c r="AD1306" s="30"/>
      <c r="AE1306" s="30"/>
      <c r="AF1306" s="30"/>
      <c r="AG1306" s="30"/>
      <c r="AQ1306" s="30"/>
      <c r="AS1306" s="30"/>
    </row>
    <row r="1307" spans="5:45" x14ac:dyDescent="0.25">
      <c r="E1307" s="21"/>
      <c r="H1307" s="21"/>
      <c r="O1307" s="30"/>
      <c r="P1307" s="31"/>
      <c r="Q1307" s="30"/>
      <c r="R1307" s="30"/>
      <c r="S1307" s="30"/>
      <c r="T1307" s="30"/>
      <c r="U1307" s="30"/>
      <c r="V1307" s="30"/>
      <c r="W1307" s="30"/>
      <c r="X1307" s="30"/>
      <c r="Y1307" s="30"/>
      <c r="Z1307" s="30"/>
      <c r="AA1307" s="30"/>
      <c r="AB1307" s="30"/>
      <c r="AC1307" s="30"/>
      <c r="AD1307" s="30"/>
      <c r="AE1307" s="30"/>
      <c r="AF1307" s="30"/>
      <c r="AG1307" s="30"/>
      <c r="AQ1307" s="30"/>
      <c r="AS1307" s="30"/>
    </row>
    <row r="1308" spans="5:45" x14ac:dyDescent="0.25">
      <c r="E1308" s="21"/>
      <c r="H1308" s="21"/>
      <c r="O1308" s="30"/>
      <c r="P1308" s="31"/>
      <c r="Q1308" s="30"/>
      <c r="R1308" s="30"/>
      <c r="S1308" s="30"/>
      <c r="T1308" s="30"/>
      <c r="U1308" s="30"/>
      <c r="V1308" s="30"/>
      <c r="W1308" s="30"/>
      <c r="X1308" s="30"/>
      <c r="Y1308" s="30"/>
      <c r="Z1308" s="30"/>
      <c r="AA1308" s="30"/>
      <c r="AB1308" s="30"/>
      <c r="AC1308" s="30"/>
      <c r="AD1308" s="30"/>
      <c r="AE1308" s="30"/>
      <c r="AF1308" s="30"/>
      <c r="AG1308" s="30"/>
      <c r="AQ1308" s="30"/>
      <c r="AS1308" s="30"/>
    </row>
    <row r="1309" spans="5:45" x14ac:dyDescent="0.25">
      <c r="E1309" s="21"/>
      <c r="H1309" s="21"/>
      <c r="O1309" s="30"/>
      <c r="P1309" s="31"/>
      <c r="Q1309" s="30"/>
      <c r="R1309" s="30"/>
      <c r="S1309" s="30"/>
      <c r="T1309" s="30"/>
      <c r="U1309" s="30"/>
      <c r="V1309" s="30"/>
      <c r="W1309" s="30"/>
      <c r="X1309" s="30"/>
      <c r="Y1309" s="30"/>
      <c r="Z1309" s="30"/>
      <c r="AA1309" s="30"/>
      <c r="AB1309" s="30"/>
      <c r="AC1309" s="30"/>
      <c r="AD1309" s="30"/>
      <c r="AE1309" s="30"/>
      <c r="AF1309" s="30"/>
      <c r="AG1309" s="30"/>
      <c r="AQ1309" s="30"/>
      <c r="AS1309" s="30"/>
    </row>
    <row r="1310" spans="5:45" x14ac:dyDescent="0.25">
      <c r="E1310" s="21"/>
      <c r="H1310" s="21"/>
      <c r="O1310" s="30"/>
      <c r="P1310" s="31"/>
      <c r="Q1310" s="30"/>
      <c r="R1310" s="30"/>
      <c r="S1310" s="30"/>
      <c r="T1310" s="30"/>
      <c r="U1310" s="30"/>
      <c r="V1310" s="30"/>
      <c r="W1310" s="30"/>
      <c r="X1310" s="30"/>
      <c r="Y1310" s="30"/>
      <c r="Z1310" s="30"/>
      <c r="AA1310" s="30"/>
      <c r="AB1310" s="30"/>
      <c r="AC1310" s="30"/>
      <c r="AD1310" s="30"/>
      <c r="AE1310" s="30"/>
      <c r="AF1310" s="30"/>
      <c r="AG1310" s="30"/>
      <c r="AQ1310" s="30"/>
      <c r="AS1310" s="30"/>
    </row>
    <row r="1311" spans="5:45" x14ac:dyDescent="0.25">
      <c r="E1311" s="21"/>
      <c r="H1311" s="21"/>
      <c r="O1311" s="30"/>
      <c r="P1311" s="31"/>
      <c r="Q1311" s="30"/>
      <c r="R1311" s="30"/>
      <c r="S1311" s="30"/>
      <c r="T1311" s="30"/>
      <c r="U1311" s="30"/>
      <c r="V1311" s="30"/>
      <c r="W1311" s="30"/>
      <c r="X1311" s="30"/>
      <c r="Y1311" s="30"/>
      <c r="Z1311" s="30"/>
      <c r="AA1311" s="30"/>
      <c r="AB1311" s="30"/>
      <c r="AC1311" s="30"/>
      <c r="AD1311" s="30"/>
      <c r="AE1311" s="30"/>
      <c r="AF1311" s="30"/>
      <c r="AG1311" s="30"/>
      <c r="AQ1311" s="30"/>
      <c r="AS1311" s="30"/>
    </row>
    <row r="1312" spans="5:45" x14ac:dyDescent="0.25">
      <c r="E1312" s="21"/>
      <c r="H1312" s="21"/>
      <c r="O1312" s="30"/>
      <c r="P1312" s="31"/>
      <c r="Q1312" s="30"/>
      <c r="R1312" s="30"/>
      <c r="S1312" s="30"/>
      <c r="T1312" s="30"/>
      <c r="U1312" s="30"/>
      <c r="V1312" s="30"/>
      <c r="W1312" s="30"/>
      <c r="X1312" s="30"/>
      <c r="Y1312" s="30"/>
      <c r="Z1312" s="30"/>
      <c r="AA1312" s="30"/>
      <c r="AB1312" s="30"/>
      <c r="AC1312" s="30"/>
      <c r="AD1312" s="30"/>
      <c r="AE1312" s="30"/>
      <c r="AF1312" s="30"/>
      <c r="AG1312" s="30"/>
      <c r="AQ1312" s="30"/>
      <c r="AS1312" s="30"/>
    </row>
    <row r="1313" spans="5:45" x14ac:dyDescent="0.25">
      <c r="E1313" s="21"/>
      <c r="H1313" s="21"/>
      <c r="O1313" s="30"/>
      <c r="P1313" s="31"/>
      <c r="Q1313" s="30"/>
      <c r="R1313" s="30"/>
      <c r="S1313" s="30"/>
      <c r="T1313" s="30"/>
      <c r="U1313" s="30"/>
      <c r="V1313" s="30"/>
      <c r="W1313" s="30"/>
      <c r="X1313" s="30"/>
      <c r="Y1313" s="30"/>
      <c r="Z1313" s="30"/>
      <c r="AA1313" s="30"/>
      <c r="AB1313" s="30"/>
      <c r="AC1313" s="30"/>
      <c r="AD1313" s="30"/>
      <c r="AE1313" s="30"/>
      <c r="AF1313" s="30"/>
      <c r="AG1313" s="30"/>
      <c r="AQ1313" s="30"/>
      <c r="AS1313" s="30"/>
    </row>
    <row r="1314" spans="5:45" x14ac:dyDescent="0.25">
      <c r="E1314" s="21"/>
      <c r="H1314" s="21"/>
      <c r="O1314" s="30"/>
      <c r="P1314" s="31"/>
      <c r="Q1314" s="30"/>
      <c r="R1314" s="30"/>
      <c r="S1314" s="30"/>
      <c r="T1314" s="30"/>
      <c r="U1314" s="30"/>
      <c r="V1314" s="30"/>
      <c r="W1314" s="30"/>
      <c r="X1314" s="30"/>
      <c r="Y1314" s="30"/>
      <c r="Z1314" s="30"/>
      <c r="AA1314" s="30"/>
      <c r="AB1314" s="30"/>
      <c r="AC1314" s="30"/>
      <c r="AD1314" s="30"/>
      <c r="AE1314" s="30"/>
      <c r="AF1314" s="30"/>
      <c r="AG1314" s="30"/>
      <c r="AQ1314" s="30"/>
      <c r="AS1314" s="30"/>
    </row>
    <row r="1315" spans="5:45" x14ac:dyDescent="0.25">
      <c r="E1315" s="21"/>
      <c r="H1315" s="21"/>
      <c r="O1315" s="30"/>
      <c r="P1315" s="31"/>
      <c r="Q1315" s="30"/>
      <c r="R1315" s="30"/>
      <c r="S1315" s="30"/>
      <c r="T1315" s="30"/>
      <c r="U1315" s="30"/>
      <c r="V1315" s="30"/>
      <c r="W1315" s="30"/>
      <c r="X1315" s="30"/>
      <c r="Y1315" s="30"/>
      <c r="Z1315" s="30"/>
      <c r="AA1315" s="30"/>
      <c r="AB1315" s="30"/>
      <c r="AC1315" s="30"/>
      <c r="AD1315" s="30"/>
      <c r="AE1315" s="30"/>
      <c r="AF1315" s="30"/>
      <c r="AG1315" s="30"/>
      <c r="AQ1315" s="30"/>
      <c r="AS1315" s="30"/>
    </row>
    <row r="1316" spans="5:45" x14ac:dyDescent="0.25">
      <c r="E1316" s="21"/>
      <c r="H1316" s="21"/>
      <c r="O1316" s="30"/>
      <c r="P1316" s="31"/>
      <c r="Q1316" s="30"/>
      <c r="R1316" s="30"/>
      <c r="S1316" s="30"/>
      <c r="T1316" s="30"/>
      <c r="U1316" s="30"/>
      <c r="V1316" s="30"/>
      <c r="W1316" s="30"/>
      <c r="X1316" s="30"/>
      <c r="Y1316" s="30"/>
      <c r="Z1316" s="30"/>
      <c r="AA1316" s="30"/>
      <c r="AB1316" s="30"/>
      <c r="AC1316" s="30"/>
      <c r="AD1316" s="30"/>
      <c r="AE1316" s="30"/>
      <c r="AF1316" s="30"/>
      <c r="AG1316" s="30"/>
      <c r="AQ1316" s="30"/>
      <c r="AS1316" s="30"/>
    </row>
    <row r="1317" spans="5:45" x14ac:dyDescent="0.25">
      <c r="E1317" s="21"/>
      <c r="H1317" s="21"/>
      <c r="O1317" s="30"/>
      <c r="P1317" s="31"/>
      <c r="Q1317" s="30"/>
      <c r="R1317" s="30"/>
      <c r="S1317" s="30"/>
      <c r="T1317" s="30"/>
      <c r="U1317" s="30"/>
      <c r="V1317" s="30"/>
      <c r="W1317" s="30"/>
      <c r="X1317" s="30"/>
      <c r="Y1317" s="30"/>
      <c r="Z1317" s="30"/>
      <c r="AA1317" s="30"/>
      <c r="AB1317" s="30"/>
      <c r="AC1317" s="30"/>
      <c r="AD1317" s="30"/>
      <c r="AE1317" s="30"/>
      <c r="AF1317" s="30"/>
      <c r="AG1317" s="30"/>
      <c r="AQ1317" s="30"/>
      <c r="AS1317" s="30"/>
    </row>
    <row r="1318" spans="5:45" x14ac:dyDescent="0.25">
      <c r="E1318" s="21"/>
      <c r="H1318" s="21"/>
      <c r="O1318" s="30"/>
      <c r="P1318" s="31"/>
      <c r="Q1318" s="30"/>
      <c r="R1318" s="30"/>
      <c r="S1318" s="30"/>
      <c r="T1318" s="30"/>
      <c r="U1318" s="30"/>
      <c r="V1318" s="30"/>
      <c r="W1318" s="30"/>
      <c r="X1318" s="30"/>
      <c r="Y1318" s="30"/>
      <c r="Z1318" s="30"/>
      <c r="AA1318" s="30"/>
      <c r="AB1318" s="30"/>
      <c r="AC1318" s="30"/>
      <c r="AD1318" s="30"/>
      <c r="AE1318" s="30"/>
      <c r="AF1318" s="30"/>
      <c r="AG1318" s="30"/>
      <c r="AQ1318" s="30"/>
      <c r="AS1318" s="30"/>
    </row>
    <row r="1319" spans="5:45" x14ac:dyDescent="0.25">
      <c r="E1319" s="21"/>
      <c r="H1319" s="21"/>
      <c r="O1319" s="30"/>
      <c r="P1319" s="31"/>
      <c r="Q1319" s="30"/>
      <c r="R1319" s="30"/>
      <c r="S1319" s="30"/>
      <c r="T1319" s="30"/>
      <c r="U1319" s="30"/>
      <c r="V1319" s="30"/>
      <c r="W1319" s="30"/>
      <c r="X1319" s="30"/>
      <c r="Y1319" s="30"/>
      <c r="Z1319" s="30"/>
      <c r="AA1319" s="30"/>
      <c r="AB1319" s="30"/>
      <c r="AC1319" s="30"/>
      <c r="AD1319" s="30"/>
      <c r="AE1319" s="30"/>
      <c r="AF1319" s="30"/>
      <c r="AG1319" s="30"/>
      <c r="AQ1319" s="30"/>
      <c r="AS1319" s="30"/>
    </row>
    <row r="1320" spans="5:45" x14ac:dyDescent="0.25">
      <c r="E1320" s="21"/>
      <c r="H1320" s="21"/>
      <c r="O1320" s="30"/>
      <c r="P1320" s="31"/>
      <c r="Q1320" s="30"/>
      <c r="R1320" s="30"/>
      <c r="S1320" s="30"/>
      <c r="T1320" s="30"/>
      <c r="U1320" s="30"/>
      <c r="V1320" s="30"/>
      <c r="W1320" s="30"/>
      <c r="X1320" s="30"/>
      <c r="Y1320" s="30"/>
      <c r="Z1320" s="30"/>
      <c r="AA1320" s="30"/>
      <c r="AB1320" s="30"/>
      <c r="AC1320" s="30"/>
      <c r="AD1320" s="30"/>
      <c r="AE1320" s="30"/>
      <c r="AF1320" s="30"/>
      <c r="AG1320" s="30"/>
      <c r="AQ1320" s="30"/>
      <c r="AS1320" s="30"/>
    </row>
    <row r="1321" spans="5:45" x14ac:dyDescent="0.25">
      <c r="E1321" s="21"/>
      <c r="H1321" s="21"/>
      <c r="O1321" s="30"/>
      <c r="P1321" s="31"/>
      <c r="Q1321" s="30"/>
      <c r="R1321" s="30"/>
      <c r="S1321" s="30"/>
      <c r="T1321" s="30"/>
      <c r="U1321" s="30"/>
      <c r="V1321" s="30"/>
      <c r="W1321" s="30"/>
      <c r="X1321" s="30"/>
      <c r="Y1321" s="30"/>
      <c r="Z1321" s="30"/>
      <c r="AA1321" s="30"/>
      <c r="AB1321" s="30"/>
      <c r="AC1321" s="30"/>
      <c r="AD1321" s="30"/>
      <c r="AE1321" s="30"/>
      <c r="AF1321" s="30"/>
      <c r="AG1321" s="30"/>
      <c r="AQ1321" s="30"/>
      <c r="AS1321" s="30"/>
    </row>
    <row r="1322" spans="5:45" x14ac:dyDescent="0.25">
      <c r="E1322" s="21"/>
      <c r="H1322" s="21"/>
      <c r="O1322" s="30"/>
      <c r="P1322" s="31"/>
      <c r="Q1322" s="30"/>
      <c r="R1322" s="30"/>
      <c r="S1322" s="30"/>
      <c r="T1322" s="30"/>
      <c r="U1322" s="30"/>
      <c r="V1322" s="30"/>
      <c r="W1322" s="30"/>
      <c r="X1322" s="30"/>
      <c r="Y1322" s="30"/>
      <c r="Z1322" s="30"/>
      <c r="AA1322" s="30"/>
      <c r="AB1322" s="30"/>
      <c r="AC1322" s="30"/>
      <c r="AD1322" s="30"/>
      <c r="AE1322" s="30"/>
      <c r="AF1322" s="30"/>
      <c r="AG1322" s="30"/>
      <c r="AQ1322" s="30"/>
      <c r="AS1322" s="30"/>
    </row>
    <row r="1323" spans="5:45" x14ac:dyDescent="0.25">
      <c r="E1323" s="21"/>
      <c r="H1323" s="21"/>
      <c r="O1323" s="30"/>
      <c r="P1323" s="31"/>
      <c r="Q1323" s="30"/>
      <c r="R1323" s="30"/>
      <c r="S1323" s="30"/>
      <c r="T1323" s="30"/>
      <c r="U1323" s="30"/>
      <c r="V1323" s="30"/>
      <c r="W1323" s="30"/>
      <c r="X1323" s="30"/>
      <c r="Y1323" s="30"/>
      <c r="Z1323" s="30"/>
      <c r="AA1323" s="30"/>
      <c r="AB1323" s="30"/>
      <c r="AC1323" s="30"/>
      <c r="AD1323" s="30"/>
      <c r="AE1323" s="30"/>
      <c r="AF1323" s="30"/>
      <c r="AG1323" s="30"/>
      <c r="AQ1323" s="30"/>
      <c r="AS1323" s="30"/>
    </row>
    <row r="1324" spans="5:45" x14ac:dyDescent="0.25">
      <c r="E1324" s="21"/>
      <c r="H1324" s="21"/>
      <c r="O1324" s="30"/>
      <c r="P1324" s="31"/>
      <c r="Q1324" s="30"/>
      <c r="R1324" s="30"/>
      <c r="S1324" s="30"/>
      <c r="T1324" s="30"/>
      <c r="U1324" s="30"/>
      <c r="V1324" s="30"/>
      <c r="W1324" s="30"/>
      <c r="X1324" s="30"/>
      <c r="Y1324" s="30"/>
      <c r="Z1324" s="30"/>
      <c r="AA1324" s="30"/>
      <c r="AB1324" s="30"/>
      <c r="AC1324" s="30"/>
      <c r="AD1324" s="30"/>
      <c r="AE1324" s="30"/>
      <c r="AF1324" s="30"/>
      <c r="AG1324" s="30"/>
      <c r="AQ1324" s="30"/>
      <c r="AS1324" s="30"/>
    </row>
    <row r="1325" spans="5:45" x14ac:dyDescent="0.25">
      <c r="E1325" s="21"/>
      <c r="H1325" s="21"/>
      <c r="O1325" s="30"/>
      <c r="P1325" s="31"/>
      <c r="Q1325" s="30"/>
      <c r="R1325" s="30"/>
      <c r="S1325" s="30"/>
      <c r="T1325" s="30"/>
      <c r="U1325" s="30"/>
      <c r="V1325" s="30"/>
      <c r="W1325" s="30"/>
      <c r="X1325" s="30"/>
      <c r="Y1325" s="30"/>
      <c r="Z1325" s="30"/>
      <c r="AA1325" s="30"/>
      <c r="AB1325" s="30"/>
      <c r="AC1325" s="30"/>
      <c r="AD1325" s="30"/>
      <c r="AE1325" s="30"/>
      <c r="AF1325" s="30"/>
      <c r="AG1325" s="30"/>
      <c r="AQ1325" s="30"/>
      <c r="AS1325" s="30"/>
    </row>
    <row r="1326" spans="5:45" x14ac:dyDescent="0.25">
      <c r="E1326" s="21"/>
      <c r="H1326" s="21"/>
      <c r="O1326" s="30"/>
      <c r="P1326" s="31"/>
      <c r="Q1326" s="30"/>
      <c r="R1326" s="30"/>
      <c r="S1326" s="30"/>
      <c r="T1326" s="30"/>
      <c r="U1326" s="30"/>
      <c r="V1326" s="30"/>
      <c r="W1326" s="30"/>
      <c r="X1326" s="30"/>
      <c r="Y1326" s="30"/>
      <c r="Z1326" s="30"/>
      <c r="AA1326" s="30"/>
      <c r="AB1326" s="30"/>
      <c r="AC1326" s="30"/>
      <c r="AD1326" s="30"/>
      <c r="AE1326" s="30"/>
      <c r="AF1326" s="30"/>
      <c r="AG1326" s="30"/>
      <c r="AQ1326" s="30"/>
      <c r="AS1326" s="30"/>
    </row>
    <row r="1327" spans="5:45" x14ac:dyDescent="0.25">
      <c r="E1327" s="21"/>
      <c r="H1327" s="21"/>
      <c r="O1327" s="30"/>
      <c r="P1327" s="31"/>
      <c r="Q1327" s="30"/>
      <c r="R1327" s="30"/>
      <c r="S1327" s="30"/>
      <c r="T1327" s="30"/>
      <c r="U1327" s="30"/>
      <c r="V1327" s="30"/>
      <c r="W1327" s="30"/>
      <c r="X1327" s="30"/>
      <c r="Y1327" s="30"/>
      <c r="Z1327" s="30"/>
      <c r="AA1327" s="30"/>
      <c r="AB1327" s="30"/>
      <c r="AC1327" s="30"/>
      <c r="AD1327" s="30"/>
      <c r="AE1327" s="30"/>
      <c r="AF1327" s="30"/>
      <c r="AG1327" s="30"/>
      <c r="AQ1327" s="30"/>
      <c r="AS1327" s="30"/>
    </row>
    <row r="1328" spans="5:45" x14ac:dyDescent="0.25">
      <c r="E1328" s="21"/>
      <c r="H1328" s="21"/>
      <c r="O1328" s="30"/>
      <c r="P1328" s="31"/>
      <c r="Q1328" s="30"/>
      <c r="R1328" s="30"/>
      <c r="S1328" s="30"/>
      <c r="T1328" s="30"/>
      <c r="U1328" s="30"/>
      <c r="V1328" s="30"/>
      <c r="W1328" s="30"/>
      <c r="X1328" s="30"/>
      <c r="Y1328" s="30"/>
      <c r="Z1328" s="30"/>
      <c r="AA1328" s="30"/>
      <c r="AB1328" s="30"/>
      <c r="AC1328" s="30"/>
      <c r="AD1328" s="30"/>
      <c r="AE1328" s="30"/>
      <c r="AF1328" s="30"/>
      <c r="AG1328" s="30"/>
      <c r="AQ1328" s="30"/>
      <c r="AS1328" s="30"/>
    </row>
    <row r="1329" spans="5:45" x14ac:dyDescent="0.25">
      <c r="E1329" s="21"/>
      <c r="H1329" s="21"/>
      <c r="O1329" s="30"/>
      <c r="P1329" s="31"/>
      <c r="Q1329" s="30"/>
      <c r="R1329" s="30"/>
      <c r="S1329" s="30"/>
      <c r="T1329" s="30"/>
      <c r="U1329" s="30"/>
      <c r="V1329" s="30"/>
      <c r="W1329" s="30"/>
      <c r="X1329" s="30"/>
      <c r="Y1329" s="30"/>
      <c r="Z1329" s="30"/>
      <c r="AA1329" s="30"/>
      <c r="AB1329" s="30"/>
      <c r="AC1329" s="30"/>
      <c r="AD1329" s="30"/>
      <c r="AE1329" s="30"/>
      <c r="AF1329" s="30"/>
      <c r="AG1329" s="30"/>
      <c r="AQ1329" s="30"/>
      <c r="AS1329" s="30"/>
    </row>
    <row r="1330" spans="5:45" x14ac:dyDescent="0.25">
      <c r="E1330" s="21"/>
      <c r="H1330" s="21"/>
      <c r="O1330" s="30"/>
      <c r="P1330" s="31"/>
      <c r="Q1330" s="30"/>
      <c r="R1330" s="30"/>
      <c r="S1330" s="30"/>
      <c r="T1330" s="30"/>
      <c r="U1330" s="30"/>
      <c r="V1330" s="30"/>
      <c r="W1330" s="30"/>
      <c r="X1330" s="30"/>
      <c r="Y1330" s="30"/>
      <c r="Z1330" s="30"/>
      <c r="AA1330" s="30"/>
      <c r="AB1330" s="30"/>
      <c r="AC1330" s="30"/>
      <c r="AD1330" s="30"/>
      <c r="AE1330" s="30"/>
      <c r="AF1330" s="30"/>
      <c r="AG1330" s="30"/>
      <c r="AQ1330" s="30"/>
      <c r="AS1330" s="30"/>
    </row>
    <row r="1331" spans="5:45" x14ac:dyDescent="0.25">
      <c r="E1331" s="21"/>
      <c r="H1331" s="21"/>
      <c r="O1331" s="30"/>
      <c r="P1331" s="31"/>
      <c r="Q1331" s="30"/>
      <c r="R1331" s="30"/>
      <c r="S1331" s="30"/>
      <c r="T1331" s="30"/>
      <c r="U1331" s="30"/>
      <c r="V1331" s="30"/>
      <c r="W1331" s="30"/>
      <c r="X1331" s="30"/>
      <c r="Y1331" s="30"/>
      <c r="Z1331" s="30"/>
      <c r="AA1331" s="30"/>
      <c r="AB1331" s="30"/>
      <c r="AC1331" s="30"/>
      <c r="AD1331" s="30"/>
      <c r="AE1331" s="30"/>
      <c r="AF1331" s="30"/>
      <c r="AG1331" s="30"/>
      <c r="AQ1331" s="30"/>
      <c r="AS1331" s="30"/>
    </row>
    <row r="1332" spans="5:45" x14ac:dyDescent="0.25">
      <c r="E1332" s="21"/>
      <c r="H1332" s="21"/>
      <c r="O1332" s="30"/>
      <c r="P1332" s="31"/>
      <c r="Q1332" s="30"/>
      <c r="R1332" s="30"/>
      <c r="S1332" s="30"/>
      <c r="T1332" s="30"/>
      <c r="U1332" s="30"/>
      <c r="V1332" s="30"/>
      <c r="W1332" s="30"/>
      <c r="X1332" s="30"/>
      <c r="Y1332" s="30"/>
      <c r="Z1332" s="30"/>
      <c r="AA1332" s="30"/>
      <c r="AB1332" s="30"/>
      <c r="AC1332" s="30"/>
      <c r="AD1332" s="30"/>
      <c r="AE1332" s="30"/>
      <c r="AF1332" s="30"/>
      <c r="AG1332" s="30"/>
      <c r="AQ1332" s="30"/>
      <c r="AS1332" s="30"/>
    </row>
    <row r="1333" spans="5:45" x14ac:dyDescent="0.25">
      <c r="E1333" s="21"/>
      <c r="H1333" s="21"/>
      <c r="O1333" s="30"/>
      <c r="P1333" s="31"/>
      <c r="Q1333" s="30"/>
      <c r="R1333" s="30"/>
      <c r="S1333" s="30"/>
      <c r="T1333" s="30"/>
      <c r="U1333" s="30"/>
      <c r="V1333" s="30"/>
      <c r="W1333" s="30"/>
      <c r="X1333" s="30"/>
      <c r="Y1333" s="30"/>
      <c r="Z1333" s="30"/>
      <c r="AA1333" s="30"/>
      <c r="AB1333" s="30"/>
      <c r="AC1333" s="30"/>
      <c r="AD1333" s="30"/>
      <c r="AE1333" s="30"/>
      <c r="AF1333" s="30"/>
      <c r="AG1333" s="30"/>
      <c r="AQ1333" s="30"/>
      <c r="AS1333" s="30"/>
    </row>
    <row r="1334" spans="5:45" x14ac:dyDescent="0.25">
      <c r="E1334" s="21"/>
      <c r="H1334" s="21"/>
      <c r="O1334" s="30"/>
      <c r="P1334" s="31"/>
      <c r="Q1334" s="30"/>
      <c r="R1334" s="30"/>
      <c r="S1334" s="30"/>
      <c r="T1334" s="30"/>
      <c r="U1334" s="30"/>
      <c r="V1334" s="30"/>
      <c r="W1334" s="30"/>
      <c r="X1334" s="30"/>
      <c r="Y1334" s="30"/>
      <c r="Z1334" s="30"/>
      <c r="AA1334" s="30"/>
      <c r="AB1334" s="30"/>
      <c r="AC1334" s="30"/>
      <c r="AD1334" s="30"/>
      <c r="AE1334" s="30"/>
      <c r="AF1334" s="30"/>
      <c r="AG1334" s="30"/>
      <c r="AQ1334" s="30"/>
      <c r="AS1334" s="30"/>
    </row>
    <row r="1335" spans="5:45" x14ac:dyDescent="0.25">
      <c r="E1335" s="21"/>
      <c r="H1335" s="21"/>
      <c r="O1335" s="30"/>
      <c r="P1335" s="31"/>
      <c r="Q1335" s="30"/>
      <c r="R1335" s="30"/>
      <c r="S1335" s="30"/>
      <c r="T1335" s="30"/>
      <c r="U1335" s="30"/>
      <c r="V1335" s="30"/>
      <c r="W1335" s="30"/>
      <c r="X1335" s="30"/>
      <c r="Y1335" s="30"/>
      <c r="Z1335" s="30"/>
      <c r="AA1335" s="30"/>
      <c r="AB1335" s="30"/>
      <c r="AC1335" s="30"/>
      <c r="AD1335" s="30"/>
      <c r="AE1335" s="30"/>
      <c r="AF1335" s="30"/>
      <c r="AG1335" s="30"/>
      <c r="AQ1335" s="30"/>
      <c r="AS1335" s="30"/>
    </row>
    <row r="1336" spans="5:45" x14ac:dyDescent="0.25">
      <c r="E1336" s="21"/>
      <c r="H1336" s="21"/>
      <c r="O1336" s="30"/>
      <c r="P1336" s="31"/>
      <c r="Q1336" s="30"/>
      <c r="R1336" s="30"/>
      <c r="S1336" s="30"/>
      <c r="T1336" s="30"/>
      <c r="U1336" s="30"/>
      <c r="V1336" s="30"/>
      <c r="W1336" s="30"/>
      <c r="X1336" s="30"/>
      <c r="Y1336" s="30"/>
      <c r="Z1336" s="30"/>
      <c r="AA1336" s="30"/>
      <c r="AB1336" s="30"/>
      <c r="AC1336" s="30"/>
      <c r="AD1336" s="30"/>
      <c r="AE1336" s="30"/>
      <c r="AF1336" s="30"/>
      <c r="AG1336" s="30"/>
      <c r="AQ1336" s="30"/>
      <c r="AS1336" s="30"/>
    </row>
    <row r="1337" spans="5:45" x14ac:dyDescent="0.25">
      <c r="E1337" s="21"/>
      <c r="H1337" s="21"/>
      <c r="O1337" s="30"/>
      <c r="P1337" s="31"/>
      <c r="Q1337" s="30"/>
      <c r="R1337" s="30"/>
      <c r="S1337" s="30"/>
      <c r="T1337" s="30"/>
      <c r="U1337" s="30"/>
      <c r="V1337" s="30"/>
      <c r="W1337" s="30"/>
      <c r="X1337" s="30"/>
      <c r="Y1337" s="30"/>
      <c r="Z1337" s="30"/>
      <c r="AA1337" s="30"/>
      <c r="AB1337" s="30"/>
      <c r="AC1337" s="30"/>
      <c r="AD1337" s="30"/>
      <c r="AE1337" s="30"/>
      <c r="AF1337" s="30"/>
      <c r="AG1337" s="30"/>
      <c r="AQ1337" s="30"/>
      <c r="AS1337" s="30"/>
    </row>
    <row r="1338" spans="5:45" x14ac:dyDescent="0.25">
      <c r="E1338" s="21"/>
      <c r="H1338" s="21"/>
      <c r="O1338" s="30"/>
      <c r="P1338" s="31"/>
      <c r="Q1338" s="30"/>
      <c r="R1338" s="30"/>
      <c r="S1338" s="30"/>
      <c r="T1338" s="30"/>
      <c r="U1338" s="30"/>
      <c r="V1338" s="30"/>
      <c r="W1338" s="30"/>
      <c r="X1338" s="30"/>
      <c r="Y1338" s="30"/>
      <c r="Z1338" s="30"/>
      <c r="AA1338" s="30"/>
      <c r="AB1338" s="30"/>
      <c r="AC1338" s="30"/>
      <c r="AD1338" s="30"/>
      <c r="AE1338" s="30"/>
      <c r="AF1338" s="30"/>
      <c r="AG1338" s="30"/>
      <c r="AQ1338" s="30"/>
      <c r="AS1338" s="30"/>
    </row>
    <row r="1339" spans="5:45" x14ac:dyDescent="0.25">
      <c r="E1339" s="21"/>
      <c r="H1339" s="21"/>
      <c r="O1339" s="30"/>
      <c r="P1339" s="31"/>
      <c r="Q1339" s="30"/>
      <c r="R1339" s="30"/>
      <c r="S1339" s="30"/>
      <c r="T1339" s="30"/>
      <c r="U1339" s="30"/>
      <c r="V1339" s="30"/>
      <c r="W1339" s="30"/>
      <c r="X1339" s="30"/>
      <c r="Y1339" s="30"/>
      <c r="Z1339" s="30"/>
      <c r="AA1339" s="30"/>
      <c r="AB1339" s="30"/>
      <c r="AC1339" s="30"/>
      <c r="AD1339" s="30"/>
      <c r="AE1339" s="30"/>
      <c r="AF1339" s="30"/>
      <c r="AG1339" s="30"/>
      <c r="AQ1339" s="30"/>
      <c r="AS1339" s="30"/>
    </row>
    <row r="1340" spans="5:45" x14ac:dyDescent="0.25">
      <c r="E1340" s="21"/>
      <c r="H1340" s="21"/>
      <c r="O1340" s="30"/>
      <c r="P1340" s="31"/>
      <c r="Q1340" s="30"/>
      <c r="R1340" s="30"/>
      <c r="S1340" s="30"/>
      <c r="T1340" s="30"/>
      <c r="U1340" s="30"/>
      <c r="V1340" s="30"/>
      <c r="W1340" s="30"/>
      <c r="X1340" s="30"/>
      <c r="Y1340" s="30"/>
      <c r="Z1340" s="30"/>
      <c r="AA1340" s="30"/>
      <c r="AB1340" s="30"/>
      <c r="AC1340" s="30"/>
      <c r="AD1340" s="30"/>
      <c r="AE1340" s="30"/>
      <c r="AF1340" s="30"/>
      <c r="AG1340" s="30"/>
      <c r="AQ1340" s="30"/>
      <c r="AS1340" s="30"/>
    </row>
    <row r="1341" spans="5:45" x14ac:dyDescent="0.25">
      <c r="E1341" s="21"/>
      <c r="H1341" s="21"/>
      <c r="O1341" s="30"/>
      <c r="P1341" s="31"/>
      <c r="Q1341" s="30"/>
      <c r="R1341" s="30"/>
      <c r="S1341" s="30"/>
      <c r="T1341" s="30"/>
      <c r="U1341" s="30"/>
      <c r="V1341" s="30"/>
      <c r="W1341" s="30"/>
      <c r="X1341" s="30"/>
      <c r="Y1341" s="30"/>
      <c r="Z1341" s="30"/>
      <c r="AA1341" s="30"/>
      <c r="AB1341" s="30"/>
      <c r="AC1341" s="30"/>
      <c r="AD1341" s="30"/>
      <c r="AE1341" s="30"/>
      <c r="AF1341" s="30"/>
      <c r="AG1341" s="30"/>
      <c r="AQ1341" s="30"/>
      <c r="AS1341" s="30"/>
    </row>
    <row r="1342" spans="5:45" x14ac:dyDescent="0.25">
      <c r="E1342" s="21"/>
      <c r="H1342" s="21"/>
      <c r="O1342" s="30"/>
      <c r="P1342" s="31"/>
      <c r="Q1342" s="30"/>
      <c r="R1342" s="30"/>
      <c r="S1342" s="30"/>
      <c r="T1342" s="30"/>
      <c r="U1342" s="30"/>
      <c r="V1342" s="30"/>
      <c r="W1342" s="30"/>
      <c r="X1342" s="30"/>
      <c r="Y1342" s="30"/>
      <c r="Z1342" s="30"/>
      <c r="AA1342" s="30"/>
      <c r="AB1342" s="30"/>
      <c r="AC1342" s="30"/>
      <c r="AD1342" s="30"/>
      <c r="AE1342" s="30"/>
      <c r="AF1342" s="30"/>
      <c r="AG1342" s="30"/>
      <c r="AQ1342" s="30"/>
      <c r="AS1342" s="30"/>
    </row>
    <row r="1343" spans="5:45" x14ac:dyDescent="0.25">
      <c r="E1343" s="21"/>
      <c r="H1343" s="21"/>
      <c r="O1343" s="30"/>
      <c r="P1343" s="31"/>
      <c r="Q1343" s="30"/>
      <c r="R1343" s="30"/>
      <c r="S1343" s="30"/>
      <c r="T1343" s="30"/>
      <c r="U1343" s="30"/>
      <c r="V1343" s="30"/>
      <c r="W1343" s="30"/>
      <c r="X1343" s="30"/>
      <c r="Y1343" s="30"/>
      <c r="Z1343" s="30"/>
      <c r="AA1343" s="30"/>
      <c r="AB1343" s="30"/>
      <c r="AC1343" s="30"/>
      <c r="AD1343" s="30"/>
      <c r="AE1343" s="30"/>
      <c r="AF1343" s="30"/>
      <c r="AG1343" s="30"/>
      <c r="AQ1343" s="30"/>
      <c r="AS1343" s="30"/>
    </row>
    <row r="1344" spans="5:45" x14ac:dyDescent="0.25">
      <c r="E1344" s="21"/>
      <c r="H1344" s="21"/>
      <c r="O1344" s="30"/>
      <c r="P1344" s="31"/>
      <c r="Q1344" s="30"/>
      <c r="R1344" s="30"/>
      <c r="S1344" s="30"/>
      <c r="T1344" s="30"/>
      <c r="U1344" s="30"/>
      <c r="V1344" s="30"/>
      <c r="W1344" s="30"/>
      <c r="X1344" s="30"/>
      <c r="Y1344" s="30"/>
      <c r="Z1344" s="30"/>
      <c r="AA1344" s="30"/>
      <c r="AB1344" s="30"/>
      <c r="AC1344" s="30"/>
      <c r="AD1344" s="30"/>
      <c r="AE1344" s="30"/>
      <c r="AF1344" s="30"/>
      <c r="AG1344" s="30"/>
      <c r="AQ1344" s="30"/>
      <c r="AS1344" s="30"/>
    </row>
    <row r="1345" spans="5:45" x14ac:dyDescent="0.25">
      <c r="E1345" s="21"/>
      <c r="H1345" s="21"/>
      <c r="O1345" s="30"/>
      <c r="P1345" s="31"/>
      <c r="Q1345" s="30"/>
      <c r="R1345" s="30"/>
      <c r="S1345" s="30"/>
      <c r="T1345" s="30"/>
      <c r="U1345" s="30"/>
      <c r="V1345" s="30"/>
      <c r="W1345" s="30"/>
      <c r="X1345" s="30"/>
      <c r="Y1345" s="30"/>
      <c r="Z1345" s="30"/>
      <c r="AA1345" s="30"/>
      <c r="AB1345" s="30"/>
      <c r="AC1345" s="30"/>
      <c r="AD1345" s="30"/>
      <c r="AE1345" s="30"/>
      <c r="AF1345" s="30"/>
      <c r="AG1345" s="30"/>
      <c r="AQ1345" s="30"/>
      <c r="AS1345" s="30"/>
    </row>
    <row r="1346" spans="5:45" x14ac:dyDescent="0.25">
      <c r="E1346" s="21"/>
      <c r="H1346" s="21"/>
      <c r="O1346" s="30"/>
      <c r="P1346" s="31"/>
      <c r="Q1346" s="30"/>
      <c r="R1346" s="30"/>
      <c r="S1346" s="30"/>
      <c r="T1346" s="30"/>
      <c r="U1346" s="30"/>
      <c r="V1346" s="30"/>
      <c r="W1346" s="30"/>
      <c r="X1346" s="30"/>
      <c r="Y1346" s="30"/>
      <c r="Z1346" s="30"/>
      <c r="AA1346" s="30"/>
      <c r="AB1346" s="30"/>
      <c r="AC1346" s="30"/>
      <c r="AD1346" s="30"/>
      <c r="AE1346" s="30"/>
      <c r="AF1346" s="30"/>
      <c r="AG1346" s="30"/>
      <c r="AQ1346" s="30"/>
      <c r="AS1346" s="30"/>
    </row>
    <row r="1347" spans="5:45" x14ac:dyDescent="0.25">
      <c r="E1347" s="21"/>
      <c r="H1347" s="21"/>
      <c r="O1347" s="30"/>
      <c r="P1347" s="31"/>
      <c r="Q1347" s="30"/>
      <c r="R1347" s="30"/>
      <c r="S1347" s="30"/>
      <c r="T1347" s="30"/>
      <c r="U1347" s="30"/>
      <c r="V1347" s="30"/>
      <c r="W1347" s="30"/>
      <c r="X1347" s="30"/>
      <c r="Y1347" s="30"/>
      <c r="Z1347" s="30"/>
      <c r="AA1347" s="30"/>
      <c r="AB1347" s="30"/>
      <c r="AC1347" s="30"/>
      <c r="AD1347" s="30"/>
      <c r="AE1347" s="30"/>
      <c r="AF1347" s="30"/>
      <c r="AG1347" s="30"/>
      <c r="AQ1347" s="30"/>
      <c r="AS1347" s="30"/>
    </row>
    <row r="1348" spans="5:45" x14ac:dyDescent="0.25">
      <c r="E1348" s="21"/>
      <c r="H1348" s="21"/>
      <c r="O1348" s="30"/>
      <c r="P1348" s="31"/>
      <c r="Q1348" s="30"/>
      <c r="R1348" s="30"/>
      <c r="S1348" s="30"/>
      <c r="T1348" s="30"/>
      <c r="U1348" s="30"/>
      <c r="V1348" s="30"/>
      <c r="W1348" s="30"/>
      <c r="X1348" s="30"/>
      <c r="Y1348" s="30"/>
      <c r="Z1348" s="30"/>
      <c r="AA1348" s="30"/>
      <c r="AB1348" s="30"/>
      <c r="AC1348" s="30"/>
      <c r="AD1348" s="30"/>
      <c r="AE1348" s="30"/>
      <c r="AF1348" s="30"/>
      <c r="AG1348" s="30"/>
      <c r="AQ1348" s="30"/>
      <c r="AS1348" s="30"/>
    </row>
    <row r="1349" spans="5:45" x14ac:dyDescent="0.25">
      <c r="E1349" s="21"/>
      <c r="H1349" s="21"/>
      <c r="O1349" s="30"/>
      <c r="P1349" s="31"/>
      <c r="Q1349" s="30"/>
      <c r="R1349" s="30"/>
      <c r="S1349" s="30"/>
      <c r="T1349" s="30"/>
      <c r="U1349" s="30"/>
      <c r="V1349" s="30"/>
      <c r="W1349" s="30"/>
      <c r="X1349" s="30"/>
      <c r="Y1349" s="30"/>
      <c r="Z1349" s="30"/>
      <c r="AA1349" s="30"/>
      <c r="AB1349" s="30"/>
      <c r="AC1349" s="30"/>
      <c r="AD1349" s="30"/>
      <c r="AE1349" s="30"/>
      <c r="AF1349" s="30"/>
      <c r="AG1349" s="30"/>
      <c r="AQ1349" s="30"/>
      <c r="AS1349" s="30"/>
    </row>
    <row r="1350" spans="5:45" x14ac:dyDescent="0.25">
      <c r="E1350" s="21"/>
      <c r="H1350" s="21"/>
      <c r="O1350" s="30"/>
      <c r="P1350" s="31"/>
      <c r="Q1350" s="30"/>
      <c r="R1350" s="30"/>
      <c r="S1350" s="30"/>
      <c r="T1350" s="30"/>
      <c r="U1350" s="30"/>
      <c r="V1350" s="30"/>
      <c r="W1350" s="30"/>
      <c r="X1350" s="30"/>
      <c r="Y1350" s="30"/>
      <c r="Z1350" s="30"/>
      <c r="AA1350" s="30"/>
      <c r="AB1350" s="30"/>
      <c r="AC1350" s="30"/>
      <c r="AD1350" s="30"/>
      <c r="AE1350" s="30"/>
      <c r="AF1350" s="30"/>
      <c r="AG1350" s="30"/>
      <c r="AQ1350" s="30"/>
      <c r="AS1350" s="30"/>
    </row>
    <row r="1351" spans="5:45" x14ac:dyDescent="0.25">
      <c r="E1351" s="21"/>
      <c r="H1351" s="21"/>
      <c r="O1351" s="30"/>
      <c r="P1351" s="31"/>
      <c r="Q1351" s="30"/>
      <c r="R1351" s="30"/>
      <c r="S1351" s="30"/>
      <c r="T1351" s="30"/>
      <c r="U1351" s="30"/>
      <c r="V1351" s="30"/>
      <c r="W1351" s="30"/>
      <c r="X1351" s="30"/>
      <c r="Y1351" s="30"/>
      <c r="Z1351" s="30"/>
      <c r="AA1351" s="30"/>
      <c r="AB1351" s="30"/>
      <c r="AC1351" s="30"/>
      <c r="AD1351" s="30"/>
      <c r="AE1351" s="30"/>
      <c r="AF1351" s="30"/>
      <c r="AG1351" s="30"/>
      <c r="AQ1351" s="30"/>
      <c r="AS1351" s="30"/>
    </row>
    <row r="1352" spans="5:45" x14ac:dyDescent="0.25">
      <c r="E1352" s="21"/>
      <c r="H1352" s="21"/>
      <c r="O1352" s="30"/>
      <c r="P1352" s="31"/>
      <c r="Q1352" s="30"/>
      <c r="R1352" s="30"/>
      <c r="S1352" s="30"/>
      <c r="T1352" s="30"/>
      <c r="U1352" s="30"/>
      <c r="V1352" s="30"/>
      <c r="W1352" s="30"/>
      <c r="X1352" s="30"/>
      <c r="Y1352" s="30"/>
      <c r="Z1352" s="30"/>
      <c r="AA1352" s="30"/>
      <c r="AB1352" s="30"/>
      <c r="AC1352" s="30"/>
      <c r="AD1352" s="30"/>
      <c r="AE1352" s="30"/>
      <c r="AF1352" s="30"/>
      <c r="AG1352" s="30"/>
      <c r="AQ1352" s="30"/>
      <c r="AS1352" s="30"/>
    </row>
    <row r="1353" spans="5:45" x14ac:dyDescent="0.25">
      <c r="E1353" s="21"/>
      <c r="H1353" s="21"/>
      <c r="O1353" s="30"/>
      <c r="P1353" s="31"/>
      <c r="Q1353" s="30"/>
      <c r="R1353" s="30"/>
      <c r="S1353" s="30"/>
      <c r="T1353" s="30"/>
      <c r="U1353" s="30"/>
      <c r="V1353" s="30"/>
      <c r="W1353" s="30"/>
      <c r="X1353" s="30"/>
      <c r="Y1353" s="30"/>
      <c r="Z1353" s="30"/>
      <c r="AA1353" s="30"/>
      <c r="AB1353" s="30"/>
      <c r="AC1353" s="30"/>
      <c r="AD1353" s="30"/>
      <c r="AE1353" s="30"/>
      <c r="AF1353" s="30"/>
      <c r="AG1353" s="30"/>
      <c r="AQ1353" s="30"/>
      <c r="AS1353" s="30"/>
    </row>
    <row r="1354" spans="5:45" x14ac:dyDescent="0.25">
      <c r="E1354" s="21"/>
      <c r="H1354" s="21"/>
      <c r="O1354" s="30"/>
      <c r="P1354" s="31"/>
      <c r="Q1354" s="30"/>
      <c r="R1354" s="30"/>
      <c r="S1354" s="30"/>
      <c r="T1354" s="30"/>
      <c r="U1354" s="30"/>
      <c r="V1354" s="30"/>
      <c r="W1354" s="30"/>
      <c r="X1354" s="30"/>
      <c r="Y1354" s="30"/>
      <c r="Z1354" s="30"/>
      <c r="AA1354" s="30"/>
      <c r="AB1354" s="30"/>
      <c r="AC1354" s="30"/>
      <c r="AD1354" s="30"/>
      <c r="AE1354" s="30"/>
      <c r="AF1354" s="30"/>
      <c r="AG1354" s="30"/>
      <c r="AQ1354" s="30"/>
      <c r="AS1354" s="30"/>
    </row>
    <row r="1355" spans="5:45" x14ac:dyDescent="0.25">
      <c r="E1355" s="21"/>
      <c r="H1355" s="21"/>
      <c r="O1355" s="30"/>
      <c r="P1355" s="31"/>
      <c r="Q1355" s="30"/>
      <c r="R1355" s="30"/>
      <c r="S1355" s="30"/>
      <c r="T1355" s="30"/>
      <c r="U1355" s="30"/>
      <c r="V1355" s="30"/>
      <c r="W1355" s="30"/>
      <c r="X1355" s="30"/>
      <c r="Y1355" s="30"/>
      <c r="Z1355" s="30"/>
      <c r="AA1355" s="30"/>
      <c r="AB1355" s="30"/>
      <c r="AC1355" s="30"/>
      <c r="AD1355" s="30"/>
      <c r="AE1355" s="30"/>
      <c r="AF1355" s="30"/>
      <c r="AG1355" s="30"/>
      <c r="AQ1355" s="30"/>
      <c r="AS1355" s="30"/>
    </row>
    <row r="1356" spans="5:45" x14ac:dyDescent="0.25">
      <c r="E1356" s="21"/>
      <c r="H1356" s="21"/>
      <c r="O1356" s="30"/>
      <c r="P1356" s="31"/>
      <c r="Q1356" s="30"/>
      <c r="R1356" s="30"/>
      <c r="S1356" s="30"/>
      <c r="T1356" s="30"/>
      <c r="U1356" s="30"/>
      <c r="V1356" s="30"/>
      <c r="W1356" s="30"/>
      <c r="X1356" s="30"/>
      <c r="Y1356" s="30"/>
      <c r="Z1356" s="30"/>
      <c r="AA1356" s="30"/>
      <c r="AB1356" s="30"/>
      <c r="AC1356" s="30"/>
      <c r="AD1356" s="30"/>
      <c r="AE1356" s="30"/>
      <c r="AF1356" s="30"/>
      <c r="AG1356" s="30"/>
      <c r="AQ1356" s="30"/>
      <c r="AS1356" s="30"/>
    </row>
    <row r="1357" spans="5:45" x14ac:dyDescent="0.25">
      <c r="E1357" s="21"/>
      <c r="H1357" s="21"/>
      <c r="O1357" s="30"/>
      <c r="P1357" s="31"/>
      <c r="Q1357" s="30"/>
      <c r="R1357" s="30"/>
      <c r="S1357" s="30"/>
      <c r="T1357" s="30"/>
      <c r="U1357" s="30"/>
      <c r="V1357" s="30"/>
      <c r="W1357" s="30"/>
      <c r="X1357" s="30"/>
      <c r="Y1357" s="30"/>
      <c r="Z1357" s="30"/>
      <c r="AA1357" s="30"/>
      <c r="AB1357" s="30"/>
      <c r="AC1357" s="30"/>
      <c r="AD1357" s="30"/>
      <c r="AE1357" s="30"/>
      <c r="AF1357" s="30"/>
      <c r="AG1357" s="30"/>
      <c r="AQ1357" s="30"/>
      <c r="AS1357" s="30"/>
    </row>
    <row r="1358" spans="5:45" x14ac:dyDescent="0.25">
      <c r="E1358" s="21"/>
      <c r="H1358" s="21"/>
      <c r="O1358" s="30"/>
      <c r="P1358" s="31"/>
      <c r="Q1358" s="30"/>
      <c r="R1358" s="30"/>
      <c r="S1358" s="30"/>
      <c r="T1358" s="30"/>
      <c r="U1358" s="30"/>
      <c r="V1358" s="30"/>
      <c r="W1358" s="30"/>
      <c r="X1358" s="30"/>
      <c r="Y1358" s="30"/>
      <c r="Z1358" s="30"/>
      <c r="AA1358" s="30"/>
      <c r="AB1358" s="30"/>
      <c r="AC1358" s="30"/>
      <c r="AD1358" s="30"/>
      <c r="AE1358" s="30"/>
      <c r="AF1358" s="30"/>
      <c r="AG1358" s="30"/>
      <c r="AQ1358" s="30"/>
      <c r="AS1358" s="30"/>
    </row>
    <row r="1359" spans="5:45" x14ac:dyDescent="0.25">
      <c r="E1359" s="21"/>
      <c r="H1359" s="21"/>
      <c r="O1359" s="30"/>
      <c r="P1359" s="31"/>
      <c r="Q1359" s="30"/>
      <c r="R1359" s="30"/>
      <c r="S1359" s="30"/>
      <c r="T1359" s="30"/>
      <c r="U1359" s="30"/>
      <c r="V1359" s="30"/>
      <c r="W1359" s="30"/>
      <c r="X1359" s="30"/>
      <c r="Y1359" s="30"/>
      <c r="Z1359" s="30"/>
      <c r="AA1359" s="30"/>
      <c r="AB1359" s="30"/>
      <c r="AC1359" s="30"/>
      <c r="AD1359" s="30"/>
      <c r="AE1359" s="30"/>
      <c r="AF1359" s="30"/>
      <c r="AG1359" s="30"/>
      <c r="AQ1359" s="30"/>
      <c r="AS1359" s="30"/>
    </row>
    <row r="1360" spans="5:45" x14ac:dyDescent="0.25">
      <c r="E1360" s="21"/>
      <c r="H1360" s="21"/>
      <c r="O1360" s="30"/>
      <c r="P1360" s="31"/>
      <c r="Q1360" s="30"/>
      <c r="R1360" s="30"/>
      <c r="S1360" s="30"/>
      <c r="T1360" s="30"/>
      <c r="U1360" s="30"/>
      <c r="V1360" s="30"/>
      <c r="W1360" s="30"/>
      <c r="X1360" s="30"/>
      <c r="Y1360" s="30"/>
      <c r="Z1360" s="30"/>
      <c r="AA1360" s="30"/>
      <c r="AB1360" s="30"/>
      <c r="AC1360" s="30"/>
      <c r="AD1360" s="30"/>
      <c r="AE1360" s="30"/>
      <c r="AF1360" s="30"/>
      <c r="AG1360" s="30"/>
      <c r="AQ1360" s="30"/>
      <c r="AS1360" s="30"/>
    </row>
    <row r="1361" spans="5:45" x14ac:dyDescent="0.25">
      <c r="E1361" s="21"/>
      <c r="H1361" s="21"/>
      <c r="O1361" s="30"/>
      <c r="P1361" s="31"/>
      <c r="Q1361" s="30"/>
      <c r="R1361" s="30"/>
      <c r="S1361" s="30"/>
      <c r="T1361" s="30"/>
      <c r="U1361" s="30"/>
      <c r="V1361" s="30"/>
      <c r="W1361" s="30"/>
      <c r="X1361" s="30"/>
      <c r="Y1361" s="30"/>
      <c r="Z1361" s="30"/>
      <c r="AA1361" s="30"/>
      <c r="AB1361" s="30"/>
      <c r="AC1361" s="30"/>
      <c r="AD1361" s="30"/>
      <c r="AE1361" s="30"/>
      <c r="AF1361" s="30"/>
      <c r="AG1361" s="30"/>
      <c r="AQ1361" s="30"/>
      <c r="AS1361" s="30"/>
    </row>
    <row r="1362" spans="5:45" x14ac:dyDescent="0.25">
      <c r="E1362" s="21"/>
      <c r="H1362" s="21"/>
      <c r="O1362" s="30"/>
      <c r="P1362" s="31"/>
      <c r="Q1362" s="30"/>
      <c r="R1362" s="30"/>
      <c r="S1362" s="30"/>
      <c r="T1362" s="30"/>
      <c r="U1362" s="30"/>
      <c r="V1362" s="30"/>
      <c r="W1362" s="30"/>
      <c r="X1362" s="30"/>
      <c r="Y1362" s="30"/>
      <c r="Z1362" s="30"/>
      <c r="AA1362" s="30"/>
      <c r="AB1362" s="30"/>
      <c r="AC1362" s="30"/>
      <c r="AD1362" s="30"/>
      <c r="AE1362" s="30"/>
      <c r="AF1362" s="30"/>
      <c r="AG1362" s="30"/>
      <c r="AQ1362" s="30"/>
      <c r="AS1362" s="30"/>
    </row>
    <row r="1363" spans="5:45" x14ac:dyDescent="0.25">
      <c r="E1363" s="21"/>
      <c r="H1363" s="21"/>
      <c r="O1363" s="30"/>
      <c r="P1363" s="31"/>
      <c r="Q1363" s="30"/>
      <c r="R1363" s="30"/>
      <c r="S1363" s="30"/>
      <c r="T1363" s="30"/>
      <c r="U1363" s="30"/>
      <c r="V1363" s="30"/>
      <c r="W1363" s="30"/>
      <c r="X1363" s="30"/>
      <c r="Y1363" s="30"/>
      <c r="Z1363" s="30"/>
      <c r="AA1363" s="30"/>
      <c r="AB1363" s="30"/>
      <c r="AC1363" s="30"/>
      <c r="AD1363" s="30"/>
      <c r="AE1363" s="30"/>
      <c r="AF1363" s="30"/>
      <c r="AG1363" s="30"/>
      <c r="AQ1363" s="30"/>
      <c r="AS1363" s="30"/>
    </row>
    <row r="1364" spans="5:45" x14ac:dyDescent="0.25">
      <c r="E1364" s="21"/>
      <c r="H1364" s="21"/>
      <c r="O1364" s="30"/>
      <c r="P1364" s="31"/>
      <c r="Q1364" s="30"/>
      <c r="R1364" s="30"/>
      <c r="S1364" s="30"/>
      <c r="T1364" s="30"/>
      <c r="U1364" s="30"/>
      <c r="V1364" s="30"/>
      <c r="W1364" s="30"/>
      <c r="X1364" s="30"/>
      <c r="Y1364" s="30"/>
      <c r="Z1364" s="30"/>
      <c r="AA1364" s="30"/>
      <c r="AB1364" s="30"/>
      <c r="AC1364" s="30"/>
      <c r="AD1364" s="30"/>
      <c r="AE1364" s="30"/>
      <c r="AF1364" s="30"/>
      <c r="AG1364" s="30"/>
      <c r="AQ1364" s="30"/>
      <c r="AS1364" s="30"/>
    </row>
    <row r="1365" spans="5:45" x14ac:dyDescent="0.25">
      <c r="E1365" s="21"/>
      <c r="H1365" s="21"/>
      <c r="O1365" s="30"/>
      <c r="P1365" s="31"/>
      <c r="Q1365" s="30"/>
      <c r="R1365" s="30"/>
      <c r="S1365" s="30"/>
      <c r="T1365" s="30"/>
      <c r="U1365" s="30"/>
      <c r="V1365" s="30"/>
      <c r="W1365" s="30"/>
      <c r="X1365" s="30"/>
      <c r="Y1365" s="30"/>
      <c r="Z1365" s="30"/>
      <c r="AA1365" s="30"/>
      <c r="AB1365" s="30"/>
      <c r="AC1365" s="30"/>
      <c r="AD1365" s="30"/>
      <c r="AE1365" s="30"/>
      <c r="AF1365" s="30"/>
      <c r="AG1365" s="30"/>
      <c r="AQ1365" s="30"/>
      <c r="AS1365" s="30"/>
    </row>
    <row r="1366" spans="5:45" x14ac:dyDescent="0.25">
      <c r="E1366" s="21"/>
      <c r="H1366" s="21"/>
      <c r="O1366" s="30"/>
      <c r="P1366" s="31"/>
      <c r="Q1366" s="30"/>
      <c r="R1366" s="30"/>
      <c r="S1366" s="30"/>
      <c r="T1366" s="30"/>
      <c r="U1366" s="30"/>
      <c r="V1366" s="30"/>
      <c r="W1366" s="30"/>
      <c r="X1366" s="30"/>
      <c r="Y1366" s="30"/>
      <c r="Z1366" s="30"/>
      <c r="AA1366" s="30"/>
      <c r="AB1366" s="30"/>
      <c r="AC1366" s="30"/>
      <c r="AD1366" s="30"/>
      <c r="AE1366" s="30"/>
      <c r="AF1366" s="30"/>
      <c r="AG1366" s="30"/>
      <c r="AQ1366" s="30"/>
      <c r="AS1366" s="30"/>
    </row>
    <row r="1367" spans="5:45" x14ac:dyDescent="0.25">
      <c r="E1367" s="21"/>
      <c r="H1367" s="21"/>
      <c r="O1367" s="30"/>
      <c r="P1367" s="31"/>
      <c r="Q1367" s="30"/>
      <c r="R1367" s="30"/>
      <c r="S1367" s="30"/>
      <c r="T1367" s="30"/>
      <c r="U1367" s="30"/>
      <c r="V1367" s="30"/>
      <c r="W1367" s="30"/>
      <c r="X1367" s="30"/>
      <c r="Y1367" s="30"/>
      <c r="Z1367" s="30"/>
      <c r="AA1367" s="30"/>
      <c r="AB1367" s="30"/>
      <c r="AC1367" s="30"/>
      <c r="AD1367" s="30"/>
      <c r="AE1367" s="30"/>
      <c r="AF1367" s="30"/>
      <c r="AG1367" s="30"/>
      <c r="AQ1367" s="30"/>
      <c r="AS1367" s="30"/>
    </row>
    <row r="1368" spans="5:45" x14ac:dyDescent="0.25">
      <c r="E1368" s="21"/>
      <c r="H1368" s="21"/>
      <c r="O1368" s="30"/>
      <c r="P1368" s="31"/>
      <c r="Q1368" s="30"/>
      <c r="R1368" s="30"/>
      <c r="S1368" s="30"/>
      <c r="T1368" s="30"/>
      <c r="U1368" s="30"/>
      <c r="V1368" s="30"/>
      <c r="W1368" s="30"/>
      <c r="X1368" s="30"/>
      <c r="Y1368" s="30"/>
      <c r="Z1368" s="30"/>
      <c r="AA1368" s="30"/>
      <c r="AB1368" s="30"/>
      <c r="AC1368" s="30"/>
      <c r="AD1368" s="30"/>
      <c r="AE1368" s="30"/>
      <c r="AF1368" s="30"/>
      <c r="AG1368" s="30"/>
      <c r="AQ1368" s="30"/>
      <c r="AS1368" s="30"/>
    </row>
    <row r="1369" spans="5:45" x14ac:dyDescent="0.25">
      <c r="E1369" s="21"/>
      <c r="H1369" s="21"/>
      <c r="O1369" s="30"/>
      <c r="P1369" s="31"/>
      <c r="Q1369" s="30"/>
      <c r="R1369" s="30"/>
      <c r="S1369" s="30"/>
      <c r="T1369" s="30"/>
      <c r="U1369" s="30"/>
      <c r="V1369" s="30"/>
      <c r="W1369" s="30"/>
      <c r="X1369" s="30"/>
      <c r="Y1369" s="30"/>
      <c r="Z1369" s="30"/>
      <c r="AA1369" s="30"/>
      <c r="AB1369" s="30"/>
      <c r="AC1369" s="30"/>
      <c r="AD1369" s="30"/>
      <c r="AE1369" s="30"/>
      <c r="AF1369" s="30"/>
      <c r="AG1369" s="30"/>
      <c r="AQ1369" s="30"/>
      <c r="AS1369" s="30"/>
    </row>
    <row r="1370" spans="5:45" x14ac:dyDescent="0.25">
      <c r="E1370" s="21"/>
      <c r="H1370" s="21"/>
      <c r="O1370" s="30"/>
      <c r="P1370" s="31"/>
      <c r="Q1370" s="30"/>
      <c r="R1370" s="30"/>
      <c r="S1370" s="30"/>
      <c r="T1370" s="30"/>
      <c r="U1370" s="30"/>
      <c r="V1370" s="30"/>
      <c r="W1370" s="30"/>
      <c r="X1370" s="30"/>
      <c r="Y1370" s="30"/>
      <c r="Z1370" s="30"/>
      <c r="AA1370" s="30"/>
      <c r="AB1370" s="30"/>
      <c r="AC1370" s="30"/>
      <c r="AD1370" s="30"/>
      <c r="AE1370" s="30"/>
      <c r="AF1370" s="30"/>
      <c r="AG1370" s="30"/>
      <c r="AQ1370" s="30"/>
      <c r="AS1370" s="30"/>
    </row>
    <row r="1371" spans="5:45" x14ac:dyDescent="0.25">
      <c r="E1371" s="21"/>
      <c r="H1371" s="21"/>
      <c r="O1371" s="30"/>
      <c r="P1371" s="31"/>
      <c r="Q1371" s="30"/>
      <c r="R1371" s="30"/>
      <c r="S1371" s="30"/>
      <c r="T1371" s="30"/>
      <c r="U1371" s="30"/>
      <c r="V1371" s="30"/>
      <c r="W1371" s="30"/>
      <c r="X1371" s="30"/>
      <c r="Y1371" s="30"/>
      <c r="Z1371" s="30"/>
      <c r="AA1371" s="30"/>
      <c r="AB1371" s="30"/>
      <c r="AC1371" s="30"/>
      <c r="AD1371" s="30"/>
      <c r="AE1371" s="30"/>
      <c r="AF1371" s="30"/>
      <c r="AG1371" s="30"/>
      <c r="AQ1371" s="30"/>
      <c r="AS1371" s="30"/>
    </row>
    <row r="1372" spans="5:45" x14ac:dyDescent="0.25">
      <c r="E1372" s="21"/>
      <c r="H1372" s="21"/>
      <c r="O1372" s="30"/>
      <c r="P1372" s="31"/>
      <c r="Q1372" s="30"/>
      <c r="R1372" s="30"/>
      <c r="S1372" s="30"/>
      <c r="T1372" s="30"/>
      <c r="U1372" s="30"/>
      <c r="V1372" s="30"/>
      <c r="W1372" s="30"/>
      <c r="X1372" s="30"/>
      <c r="Y1372" s="30"/>
      <c r="Z1372" s="30"/>
      <c r="AA1372" s="30"/>
      <c r="AB1372" s="30"/>
      <c r="AC1372" s="30"/>
      <c r="AD1372" s="30"/>
      <c r="AE1372" s="30"/>
      <c r="AF1372" s="30"/>
      <c r="AG1372" s="30"/>
      <c r="AQ1372" s="30"/>
      <c r="AS1372" s="30"/>
    </row>
    <row r="1373" spans="5:45" x14ac:dyDescent="0.25">
      <c r="E1373" s="21"/>
      <c r="H1373" s="21"/>
      <c r="O1373" s="30"/>
      <c r="P1373" s="31"/>
      <c r="Q1373" s="30"/>
      <c r="R1373" s="30"/>
      <c r="S1373" s="30"/>
      <c r="T1373" s="30"/>
      <c r="U1373" s="30"/>
      <c r="V1373" s="30"/>
      <c r="W1373" s="30"/>
      <c r="X1373" s="30"/>
      <c r="Y1373" s="30"/>
      <c r="Z1373" s="30"/>
      <c r="AA1373" s="30"/>
      <c r="AB1373" s="30"/>
      <c r="AC1373" s="30"/>
      <c r="AD1373" s="30"/>
      <c r="AE1373" s="30"/>
      <c r="AF1373" s="30"/>
      <c r="AG1373" s="30"/>
      <c r="AQ1373" s="30"/>
      <c r="AS1373" s="30"/>
    </row>
    <row r="1374" spans="5:45" x14ac:dyDescent="0.25">
      <c r="E1374" s="21"/>
      <c r="H1374" s="21"/>
      <c r="O1374" s="30"/>
      <c r="P1374" s="31"/>
      <c r="Q1374" s="30"/>
      <c r="R1374" s="30"/>
      <c r="S1374" s="30"/>
      <c r="T1374" s="30"/>
      <c r="U1374" s="30"/>
      <c r="V1374" s="30"/>
      <c r="W1374" s="30"/>
      <c r="X1374" s="30"/>
      <c r="Y1374" s="30"/>
      <c r="Z1374" s="30"/>
      <c r="AA1374" s="30"/>
      <c r="AB1374" s="30"/>
      <c r="AC1374" s="30"/>
      <c r="AD1374" s="30"/>
      <c r="AE1374" s="30"/>
      <c r="AF1374" s="30"/>
      <c r="AG1374" s="30"/>
      <c r="AQ1374" s="30"/>
      <c r="AS1374" s="30"/>
    </row>
    <row r="1375" spans="5:45" x14ac:dyDescent="0.25">
      <c r="E1375" s="21"/>
      <c r="H1375" s="21"/>
      <c r="O1375" s="30"/>
      <c r="P1375" s="31"/>
      <c r="Q1375" s="30"/>
      <c r="R1375" s="30"/>
      <c r="S1375" s="30"/>
      <c r="T1375" s="30"/>
      <c r="U1375" s="30"/>
      <c r="V1375" s="30"/>
      <c r="W1375" s="30"/>
      <c r="X1375" s="30"/>
      <c r="Y1375" s="30"/>
      <c r="Z1375" s="30"/>
      <c r="AA1375" s="30"/>
      <c r="AB1375" s="30"/>
      <c r="AC1375" s="30"/>
      <c r="AD1375" s="30"/>
      <c r="AE1375" s="30"/>
      <c r="AF1375" s="30"/>
      <c r="AG1375" s="30"/>
      <c r="AQ1375" s="30"/>
      <c r="AS1375" s="30"/>
    </row>
    <row r="1376" spans="5:45" x14ac:dyDescent="0.25">
      <c r="E1376" s="21"/>
      <c r="H1376" s="21"/>
      <c r="O1376" s="30"/>
      <c r="P1376" s="31"/>
      <c r="Q1376" s="30"/>
      <c r="R1376" s="30"/>
      <c r="S1376" s="30"/>
      <c r="T1376" s="30"/>
      <c r="U1376" s="30"/>
      <c r="V1376" s="30"/>
      <c r="W1376" s="30"/>
      <c r="X1376" s="30"/>
      <c r="Y1376" s="30"/>
      <c r="Z1376" s="30"/>
      <c r="AA1376" s="30"/>
      <c r="AB1376" s="30"/>
      <c r="AC1376" s="30"/>
      <c r="AD1376" s="30"/>
      <c r="AE1376" s="30"/>
      <c r="AF1376" s="30"/>
      <c r="AG1376" s="30"/>
      <c r="AQ1376" s="30"/>
      <c r="AS1376" s="30"/>
    </row>
    <row r="1377" spans="5:45" x14ac:dyDescent="0.25">
      <c r="E1377" s="21"/>
      <c r="H1377" s="21"/>
      <c r="O1377" s="30"/>
      <c r="P1377" s="31"/>
      <c r="Q1377" s="30"/>
      <c r="R1377" s="30"/>
      <c r="S1377" s="30"/>
      <c r="T1377" s="30"/>
      <c r="U1377" s="30"/>
      <c r="V1377" s="30"/>
      <c r="W1377" s="30"/>
      <c r="X1377" s="30"/>
      <c r="Y1377" s="30"/>
      <c r="Z1377" s="30"/>
      <c r="AA1377" s="30"/>
      <c r="AB1377" s="30"/>
      <c r="AC1377" s="30"/>
      <c r="AD1377" s="30"/>
      <c r="AE1377" s="30"/>
      <c r="AF1377" s="30"/>
      <c r="AG1377" s="30"/>
      <c r="AQ1377" s="30"/>
      <c r="AS1377" s="30"/>
    </row>
    <row r="1378" spans="5:45" x14ac:dyDescent="0.25">
      <c r="E1378" s="21"/>
      <c r="H1378" s="21"/>
      <c r="O1378" s="30"/>
      <c r="P1378" s="31"/>
      <c r="Q1378" s="30"/>
      <c r="R1378" s="30"/>
      <c r="S1378" s="30"/>
      <c r="T1378" s="30"/>
      <c r="U1378" s="30"/>
      <c r="V1378" s="30"/>
      <c r="W1378" s="30"/>
      <c r="X1378" s="30"/>
      <c r="Y1378" s="30"/>
      <c r="Z1378" s="30"/>
      <c r="AA1378" s="30"/>
      <c r="AB1378" s="30"/>
      <c r="AC1378" s="30"/>
      <c r="AD1378" s="30"/>
      <c r="AE1378" s="30"/>
      <c r="AF1378" s="30"/>
      <c r="AG1378" s="30"/>
      <c r="AQ1378" s="30"/>
      <c r="AS1378" s="30"/>
    </row>
    <row r="1379" spans="5:45" x14ac:dyDescent="0.25">
      <c r="E1379" s="21"/>
      <c r="H1379" s="21"/>
      <c r="O1379" s="30"/>
      <c r="P1379" s="31"/>
      <c r="Q1379" s="30"/>
      <c r="R1379" s="30"/>
      <c r="S1379" s="30"/>
      <c r="T1379" s="30"/>
      <c r="U1379" s="30"/>
      <c r="V1379" s="30"/>
      <c r="W1379" s="30"/>
      <c r="X1379" s="30"/>
      <c r="Y1379" s="30"/>
      <c r="Z1379" s="30"/>
      <c r="AA1379" s="30"/>
      <c r="AB1379" s="30"/>
      <c r="AC1379" s="30"/>
      <c r="AD1379" s="30"/>
      <c r="AE1379" s="30"/>
      <c r="AF1379" s="30"/>
      <c r="AG1379" s="30"/>
      <c r="AQ1379" s="30"/>
      <c r="AS1379" s="30"/>
    </row>
    <row r="1380" spans="5:45" x14ac:dyDescent="0.25">
      <c r="E1380" s="21"/>
      <c r="H1380" s="21"/>
      <c r="O1380" s="30"/>
      <c r="P1380" s="31"/>
      <c r="Q1380" s="30"/>
      <c r="R1380" s="30"/>
      <c r="S1380" s="30"/>
      <c r="T1380" s="30"/>
      <c r="U1380" s="30"/>
      <c r="V1380" s="30"/>
      <c r="W1380" s="30"/>
      <c r="X1380" s="30"/>
      <c r="Y1380" s="30"/>
      <c r="Z1380" s="30"/>
      <c r="AA1380" s="30"/>
      <c r="AB1380" s="30"/>
      <c r="AC1380" s="30"/>
      <c r="AD1380" s="30"/>
      <c r="AE1380" s="30"/>
      <c r="AF1380" s="30"/>
      <c r="AG1380" s="30"/>
      <c r="AQ1380" s="30"/>
      <c r="AS1380" s="30"/>
    </row>
    <row r="1381" spans="5:45" x14ac:dyDescent="0.25">
      <c r="E1381" s="21"/>
      <c r="H1381" s="21"/>
      <c r="O1381" s="30"/>
      <c r="P1381" s="31"/>
      <c r="Q1381" s="30"/>
      <c r="R1381" s="30"/>
      <c r="S1381" s="30"/>
      <c r="T1381" s="30"/>
      <c r="U1381" s="30"/>
      <c r="V1381" s="30"/>
      <c r="W1381" s="30"/>
      <c r="X1381" s="30"/>
      <c r="Y1381" s="30"/>
      <c r="Z1381" s="30"/>
      <c r="AA1381" s="30"/>
      <c r="AB1381" s="30"/>
      <c r="AC1381" s="30"/>
      <c r="AD1381" s="30"/>
      <c r="AE1381" s="30"/>
      <c r="AF1381" s="30"/>
      <c r="AG1381" s="30"/>
      <c r="AQ1381" s="30"/>
      <c r="AS1381" s="30"/>
    </row>
    <row r="1382" spans="5:45" x14ac:dyDescent="0.25">
      <c r="E1382" s="21"/>
      <c r="H1382" s="21"/>
      <c r="O1382" s="30"/>
      <c r="P1382" s="31"/>
      <c r="Q1382" s="30"/>
      <c r="R1382" s="30"/>
      <c r="S1382" s="30"/>
      <c r="T1382" s="30"/>
      <c r="U1382" s="30"/>
      <c r="V1382" s="30"/>
      <c r="W1382" s="30"/>
      <c r="X1382" s="30"/>
      <c r="Y1382" s="30"/>
      <c r="Z1382" s="30"/>
      <c r="AA1382" s="30"/>
      <c r="AB1382" s="30"/>
      <c r="AC1382" s="30"/>
      <c r="AD1382" s="30"/>
      <c r="AE1382" s="30"/>
      <c r="AF1382" s="30"/>
      <c r="AG1382" s="30"/>
      <c r="AQ1382" s="30"/>
      <c r="AS1382" s="30"/>
    </row>
    <row r="1383" spans="5:45" x14ac:dyDescent="0.25">
      <c r="E1383" s="21"/>
      <c r="H1383" s="21"/>
      <c r="O1383" s="30"/>
      <c r="P1383" s="31"/>
      <c r="Q1383" s="30"/>
      <c r="R1383" s="30"/>
      <c r="S1383" s="30"/>
      <c r="T1383" s="30"/>
      <c r="U1383" s="30"/>
      <c r="V1383" s="30"/>
      <c r="W1383" s="30"/>
      <c r="X1383" s="30"/>
      <c r="Y1383" s="30"/>
      <c r="Z1383" s="30"/>
      <c r="AA1383" s="30"/>
      <c r="AB1383" s="30"/>
      <c r="AC1383" s="30"/>
      <c r="AD1383" s="30"/>
      <c r="AE1383" s="30"/>
      <c r="AF1383" s="30"/>
      <c r="AG1383" s="30"/>
      <c r="AQ1383" s="30"/>
      <c r="AS1383" s="30"/>
    </row>
    <row r="1384" spans="5:45" x14ac:dyDescent="0.25">
      <c r="E1384" s="21"/>
      <c r="H1384" s="21"/>
      <c r="O1384" s="30"/>
      <c r="P1384" s="31"/>
      <c r="Q1384" s="30"/>
      <c r="R1384" s="30"/>
      <c r="S1384" s="30"/>
      <c r="T1384" s="30"/>
      <c r="U1384" s="30"/>
      <c r="V1384" s="30"/>
      <c r="W1384" s="30"/>
      <c r="X1384" s="30"/>
      <c r="Y1384" s="30"/>
      <c r="Z1384" s="30"/>
      <c r="AA1384" s="30"/>
      <c r="AB1384" s="30"/>
      <c r="AC1384" s="30"/>
      <c r="AD1384" s="30"/>
      <c r="AE1384" s="30"/>
      <c r="AF1384" s="30"/>
      <c r="AG1384" s="30"/>
      <c r="AQ1384" s="30"/>
      <c r="AS1384" s="30"/>
    </row>
    <row r="1385" spans="5:45" x14ac:dyDescent="0.25">
      <c r="E1385" s="21"/>
      <c r="H1385" s="21"/>
      <c r="O1385" s="30"/>
      <c r="P1385" s="31"/>
      <c r="Q1385" s="30"/>
      <c r="R1385" s="30"/>
      <c r="S1385" s="30"/>
      <c r="T1385" s="30"/>
      <c r="U1385" s="30"/>
      <c r="V1385" s="30"/>
      <c r="W1385" s="30"/>
      <c r="X1385" s="30"/>
      <c r="Y1385" s="30"/>
      <c r="Z1385" s="30"/>
      <c r="AA1385" s="30"/>
      <c r="AB1385" s="30"/>
      <c r="AC1385" s="30"/>
      <c r="AD1385" s="30"/>
      <c r="AE1385" s="30"/>
      <c r="AF1385" s="30"/>
      <c r="AG1385" s="30"/>
      <c r="AQ1385" s="30"/>
      <c r="AS1385" s="30"/>
    </row>
    <row r="1386" spans="5:45" x14ac:dyDescent="0.25">
      <c r="E1386" s="21"/>
      <c r="H1386" s="21"/>
      <c r="O1386" s="30"/>
      <c r="P1386" s="31"/>
      <c r="Q1386" s="30"/>
      <c r="R1386" s="30"/>
      <c r="S1386" s="30"/>
      <c r="T1386" s="30"/>
      <c r="U1386" s="30"/>
      <c r="V1386" s="30"/>
      <c r="W1386" s="30"/>
      <c r="X1386" s="30"/>
      <c r="Y1386" s="30"/>
      <c r="Z1386" s="30"/>
      <c r="AA1386" s="30"/>
      <c r="AB1386" s="30"/>
      <c r="AC1386" s="30"/>
      <c r="AD1386" s="30"/>
      <c r="AE1386" s="30"/>
      <c r="AF1386" s="30"/>
      <c r="AG1386" s="30"/>
      <c r="AQ1386" s="30"/>
      <c r="AS1386" s="30"/>
    </row>
    <row r="1387" spans="5:45" x14ac:dyDescent="0.25">
      <c r="E1387" s="21"/>
      <c r="H1387" s="21"/>
      <c r="O1387" s="30"/>
      <c r="P1387" s="31"/>
      <c r="Q1387" s="30"/>
      <c r="R1387" s="30"/>
      <c r="S1387" s="30"/>
      <c r="T1387" s="30"/>
      <c r="U1387" s="30"/>
      <c r="V1387" s="30"/>
      <c r="W1387" s="30"/>
      <c r="X1387" s="30"/>
      <c r="Y1387" s="30"/>
      <c r="Z1387" s="30"/>
      <c r="AA1387" s="30"/>
      <c r="AB1387" s="30"/>
      <c r="AC1387" s="30"/>
      <c r="AD1387" s="30"/>
      <c r="AE1387" s="30"/>
      <c r="AF1387" s="30"/>
      <c r="AG1387" s="30"/>
      <c r="AQ1387" s="30"/>
      <c r="AS1387" s="30"/>
    </row>
    <row r="1388" spans="5:45" x14ac:dyDescent="0.25">
      <c r="E1388" s="21"/>
      <c r="H1388" s="21"/>
      <c r="O1388" s="30"/>
      <c r="P1388" s="31"/>
      <c r="Q1388" s="30"/>
      <c r="R1388" s="30"/>
      <c r="S1388" s="30"/>
      <c r="T1388" s="30"/>
      <c r="U1388" s="30"/>
      <c r="V1388" s="30"/>
      <c r="W1388" s="30"/>
      <c r="X1388" s="30"/>
      <c r="Y1388" s="30"/>
      <c r="Z1388" s="30"/>
      <c r="AA1388" s="30"/>
      <c r="AB1388" s="30"/>
      <c r="AC1388" s="30"/>
      <c r="AD1388" s="30"/>
      <c r="AE1388" s="30"/>
      <c r="AF1388" s="30"/>
      <c r="AG1388" s="30"/>
      <c r="AQ1388" s="30"/>
      <c r="AS1388" s="30"/>
    </row>
    <row r="1389" spans="5:45" x14ac:dyDescent="0.25">
      <c r="E1389" s="21"/>
      <c r="H1389" s="21"/>
      <c r="O1389" s="30"/>
      <c r="P1389" s="31"/>
      <c r="Q1389" s="30"/>
      <c r="R1389" s="30"/>
      <c r="S1389" s="30"/>
      <c r="T1389" s="30"/>
      <c r="U1389" s="30"/>
      <c r="V1389" s="30"/>
      <c r="W1389" s="30"/>
      <c r="X1389" s="30"/>
      <c r="Y1389" s="30"/>
      <c r="Z1389" s="30"/>
      <c r="AA1389" s="30"/>
      <c r="AB1389" s="30"/>
      <c r="AC1389" s="30"/>
      <c r="AD1389" s="30"/>
      <c r="AE1389" s="30"/>
      <c r="AF1389" s="30"/>
      <c r="AG1389" s="30"/>
      <c r="AQ1389" s="30"/>
      <c r="AS1389" s="30"/>
    </row>
    <row r="1390" spans="5:45" x14ac:dyDescent="0.25">
      <c r="E1390" s="21"/>
      <c r="H1390" s="21"/>
      <c r="O1390" s="30"/>
      <c r="P1390" s="31"/>
      <c r="Q1390" s="30"/>
      <c r="R1390" s="30"/>
      <c r="S1390" s="30"/>
      <c r="T1390" s="30"/>
      <c r="U1390" s="30"/>
      <c r="V1390" s="30"/>
      <c r="W1390" s="30"/>
      <c r="X1390" s="30"/>
      <c r="Y1390" s="30"/>
      <c r="Z1390" s="30"/>
      <c r="AA1390" s="30"/>
      <c r="AB1390" s="30"/>
      <c r="AC1390" s="30"/>
      <c r="AD1390" s="30"/>
      <c r="AE1390" s="30"/>
      <c r="AF1390" s="30"/>
      <c r="AG1390" s="30"/>
      <c r="AQ1390" s="30"/>
      <c r="AS1390" s="30"/>
    </row>
    <row r="1391" spans="5:45" x14ac:dyDescent="0.25">
      <c r="E1391" s="21"/>
      <c r="H1391" s="21"/>
      <c r="O1391" s="30"/>
      <c r="P1391" s="31"/>
      <c r="Q1391" s="30"/>
      <c r="R1391" s="30"/>
      <c r="S1391" s="30"/>
      <c r="T1391" s="30"/>
      <c r="U1391" s="30"/>
      <c r="V1391" s="30"/>
      <c r="W1391" s="30"/>
      <c r="X1391" s="30"/>
      <c r="Y1391" s="30"/>
      <c r="Z1391" s="30"/>
      <c r="AA1391" s="30"/>
      <c r="AB1391" s="30"/>
      <c r="AC1391" s="30"/>
      <c r="AD1391" s="30"/>
      <c r="AE1391" s="30"/>
      <c r="AF1391" s="30"/>
      <c r="AG1391" s="30"/>
      <c r="AQ1391" s="30"/>
      <c r="AS1391" s="30"/>
    </row>
    <row r="1392" spans="5:45" x14ac:dyDescent="0.25">
      <c r="E1392" s="21"/>
      <c r="H1392" s="21"/>
      <c r="O1392" s="30"/>
      <c r="P1392" s="31"/>
      <c r="Q1392" s="30"/>
      <c r="R1392" s="30"/>
      <c r="S1392" s="30"/>
      <c r="T1392" s="30"/>
      <c r="U1392" s="30"/>
      <c r="V1392" s="30"/>
      <c r="W1392" s="30"/>
      <c r="X1392" s="30"/>
      <c r="Y1392" s="30"/>
      <c r="Z1392" s="30"/>
      <c r="AA1392" s="30"/>
      <c r="AB1392" s="30"/>
      <c r="AC1392" s="30"/>
      <c r="AD1392" s="30"/>
      <c r="AE1392" s="30"/>
      <c r="AF1392" s="30"/>
      <c r="AG1392" s="30"/>
      <c r="AQ1392" s="30"/>
      <c r="AS1392" s="30"/>
    </row>
    <row r="1393" spans="5:45" x14ac:dyDescent="0.25">
      <c r="E1393" s="21"/>
      <c r="H1393" s="21"/>
      <c r="O1393" s="30"/>
      <c r="P1393" s="31"/>
      <c r="Q1393" s="30"/>
      <c r="R1393" s="30"/>
      <c r="S1393" s="30"/>
      <c r="T1393" s="30"/>
      <c r="U1393" s="30"/>
      <c r="V1393" s="30"/>
      <c r="W1393" s="30"/>
      <c r="X1393" s="30"/>
      <c r="Y1393" s="30"/>
      <c r="Z1393" s="30"/>
      <c r="AA1393" s="30"/>
      <c r="AB1393" s="30"/>
      <c r="AC1393" s="30"/>
      <c r="AD1393" s="30"/>
      <c r="AE1393" s="30"/>
      <c r="AF1393" s="30"/>
      <c r="AG1393" s="30"/>
      <c r="AQ1393" s="30"/>
      <c r="AS1393" s="30"/>
    </row>
    <row r="1394" spans="5:45" x14ac:dyDescent="0.25">
      <c r="E1394" s="21"/>
      <c r="H1394" s="21"/>
      <c r="O1394" s="30"/>
      <c r="P1394" s="31"/>
      <c r="Q1394" s="30"/>
      <c r="R1394" s="30"/>
      <c r="S1394" s="30"/>
      <c r="T1394" s="30"/>
      <c r="U1394" s="30"/>
      <c r="V1394" s="30"/>
      <c r="W1394" s="30"/>
      <c r="X1394" s="30"/>
      <c r="Y1394" s="30"/>
      <c r="Z1394" s="30"/>
      <c r="AA1394" s="30"/>
      <c r="AB1394" s="30"/>
      <c r="AC1394" s="30"/>
      <c r="AD1394" s="30"/>
      <c r="AE1394" s="30"/>
      <c r="AF1394" s="30"/>
      <c r="AG1394" s="30"/>
      <c r="AQ1394" s="30"/>
      <c r="AS1394" s="30"/>
    </row>
    <row r="1395" spans="5:45" x14ac:dyDescent="0.25">
      <c r="E1395" s="21"/>
      <c r="H1395" s="21"/>
      <c r="O1395" s="30"/>
      <c r="P1395" s="31"/>
      <c r="Q1395" s="30"/>
      <c r="R1395" s="30"/>
      <c r="S1395" s="30"/>
      <c r="T1395" s="30"/>
      <c r="U1395" s="30"/>
      <c r="V1395" s="30"/>
      <c r="W1395" s="30"/>
      <c r="X1395" s="30"/>
      <c r="Y1395" s="30"/>
      <c r="Z1395" s="30"/>
      <c r="AA1395" s="30"/>
      <c r="AB1395" s="30"/>
      <c r="AC1395" s="30"/>
      <c r="AD1395" s="30"/>
      <c r="AE1395" s="30"/>
      <c r="AF1395" s="30"/>
      <c r="AG1395" s="30"/>
      <c r="AQ1395" s="30"/>
      <c r="AS1395" s="30"/>
    </row>
    <row r="1396" spans="5:45" x14ac:dyDescent="0.25">
      <c r="E1396" s="21"/>
      <c r="H1396" s="21"/>
      <c r="O1396" s="30"/>
      <c r="P1396" s="31"/>
      <c r="Q1396" s="30"/>
      <c r="R1396" s="30"/>
      <c r="S1396" s="30"/>
      <c r="T1396" s="30"/>
      <c r="U1396" s="30"/>
      <c r="V1396" s="30"/>
      <c r="W1396" s="30"/>
      <c r="X1396" s="30"/>
      <c r="Y1396" s="30"/>
      <c r="Z1396" s="30"/>
      <c r="AA1396" s="30"/>
      <c r="AB1396" s="30"/>
      <c r="AC1396" s="30"/>
      <c r="AD1396" s="30"/>
      <c r="AE1396" s="30"/>
      <c r="AF1396" s="30"/>
      <c r="AG1396" s="30"/>
      <c r="AQ1396" s="30"/>
      <c r="AS1396" s="30"/>
    </row>
    <row r="1397" spans="5:45" x14ac:dyDescent="0.25">
      <c r="E1397" s="21"/>
      <c r="H1397" s="21"/>
      <c r="O1397" s="30"/>
      <c r="P1397" s="31"/>
      <c r="Q1397" s="30"/>
      <c r="R1397" s="30"/>
      <c r="S1397" s="30"/>
      <c r="T1397" s="30"/>
      <c r="U1397" s="30"/>
      <c r="V1397" s="30"/>
      <c r="W1397" s="30"/>
      <c r="X1397" s="30"/>
      <c r="Y1397" s="30"/>
      <c r="Z1397" s="30"/>
      <c r="AA1397" s="30"/>
      <c r="AB1397" s="30"/>
      <c r="AC1397" s="30"/>
      <c r="AD1397" s="30"/>
      <c r="AE1397" s="30"/>
      <c r="AF1397" s="30"/>
      <c r="AG1397" s="30"/>
      <c r="AQ1397" s="30"/>
      <c r="AS1397" s="30"/>
    </row>
    <row r="1398" spans="5:45" x14ac:dyDescent="0.25">
      <c r="E1398" s="21"/>
      <c r="H1398" s="21"/>
      <c r="O1398" s="30"/>
      <c r="P1398" s="31"/>
      <c r="Q1398" s="30"/>
      <c r="R1398" s="30"/>
      <c r="S1398" s="30"/>
      <c r="T1398" s="30"/>
      <c r="U1398" s="30"/>
      <c r="V1398" s="30"/>
      <c r="W1398" s="30"/>
      <c r="X1398" s="30"/>
      <c r="Y1398" s="30"/>
      <c r="Z1398" s="30"/>
      <c r="AA1398" s="30"/>
      <c r="AB1398" s="30"/>
      <c r="AC1398" s="30"/>
      <c r="AD1398" s="30"/>
      <c r="AE1398" s="30"/>
      <c r="AF1398" s="30"/>
      <c r="AG1398" s="30"/>
      <c r="AQ1398" s="30"/>
      <c r="AS1398" s="30"/>
    </row>
    <row r="1399" spans="5:45" x14ac:dyDescent="0.25">
      <c r="E1399" s="21"/>
      <c r="H1399" s="21"/>
      <c r="O1399" s="30"/>
      <c r="P1399" s="31"/>
      <c r="Q1399" s="30"/>
      <c r="R1399" s="30"/>
      <c r="S1399" s="30"/>
      <c r="T1399" s="30"/>
      <c r="U1399" s="30"/>
      <c r="V1399" s="30"/>
      <c r="W1399" s="30"/>
      <c r="X1399" s="30"/>
      <c r="Y1399" s="30"/>
      <c r="Z1399" s="30"/>
      <c r="AA1399" s="30"/>
      <c r="AB1399" s="30"/>
      <c r="AC1399" s="30"/>
      <c r="AD1399" s="30"/>
      <c r="AE1399" s="30"/>
      <c r="AF1399" s="30"/>
      <c r="AG1399" s="30"/>
      <c r="AQ1399" s="30"/>
      <c r="AS1399" s="30"/>
    </row>
    <row r="1400" spans="5:45" x14ac:dyDescent="0.25">
      <c r="E1400" s="21"/>
      <c r="H1400" s="21"/>
      <c r="O1400" s="30"/>
      <c r="P1400" s="31"/>
      <c r="Q1400" s="30"/>
      <c r="R1400" s="30"/>
      <c r="S1400" s="30"/>
      <c r="T1400" s="30"/>
      <c r="U1400" s="30"/>
      <c r="V1400" s="30"/>
      <c r="W1400" s="30"/>
      <c r="X1400" s="30"/>
      <c r="Y1400" s="30"/>
      <c r="Z1400" s="30"/>
      <c r="AA1400" s="30"/>
      <c r="AB1400" s="30"/>
      <c r="AC1400" s="30"/>
      <c r="AD1400" s="30"/>
      <c r="AE1400" s="30"/>
      <c r="AF1400" s="30"/>
      <c r="AG1400" s="30"/>
      <c r="AQ1400" s="30"/>
      <c r="AS1400" s="30"/>
    </row>
    <row r="1401" spans="5:45" x14ac:dyDescent="0.25">
      <c r="E1401" s="21"/>
      <c r="H1401" s="21"/>
      <c r="O1401" s="30"/>
      <c r="P1401" s="31"/>
      <c r="Q1401" s="30"/>
      <c r="R1401" s="30"/>
      <c r="S1401" s="30"/>
      <c r="T1401" s="30"/>
      <c r="U1401" s="30"/>
      <c r="V1401" s="30"/>
      <c r="W1401" s="30"/>
      <c r="X1401" s="30"/>
      <c r="Y1401" s="30"/>
      <c r="Z1401" s="30"/>
      <c r="AA1401" s="30"/>
      <c r="AB1401" s="30"/>
      <c r="AC1401" s="30"/>
      <c r="AD1401" s="30"/>
      <c r="AE1401" s="30"/>
      <c r="AF1401" s="30"/>
      <c r="AG1401" s="30"/>
      <c r="AQ1401" s="30"/>
      <c r="AS1401" s="30"/>
    </row>
    <row r="1402" spans="5:45" x14ac:dyDescent="0.25">
      <c r="E1402" s="21"/>
      <c r="H1402" s="21"/>
      <c r="O1402" s="30"/>
      <c r="P1402" s="31"/>
      <c r="Q1402" s="30"/>
      <c r="R1402" s="30"/>
      <c r="S1402" s="30"/>
      <c r="T1402" s="30"/>
      <c r="U1402" s="30"/>
      <c r="V1402" s="30"/>
      <c r="W1402" s="30"/>
      <c r="X1402" s="30"/>
      <c r="Y1402" s="30"/>
      <c r="Z1402" s="30"/>
      <c r="AA1402" s="30"/>
      <c r="AB1402" s="30"/>
      <c r="AC1402" s="30"/>
      <c r="AD1402" s="30"/>
      <c r="AE1402" s="30"/>
      <c r="AF1402" s="30"/>
      <c r="AG1402" s="30"/>
      <c r="AQ1402" s="30"/>
      <c r="AS1402" s="30"/>
    </row>
    <row r="1403" spans="5:45" x14ac:dyDescent="0.25">
      <c r="E1403" s="21"/>
      <c r="H1403" s="21"/>
      <c r="O1403" s="30"/>
      <c r="P1403" s="31"/>
      <c r="Q1403" s="30"/>
      <c r="R1403" s="30"/>
      <c r="S1403" s="30"/>
      <c r="T1403" s="30"/>
      <c r="U1403" s="30"/>
      <c r="V1403" s="30"/>
      <c r="W1403" s="30"/>
      <c r="X1403" s="30"/>
      <c r="Y1403" s="30"/>
      <c r="Z1403" s="30"/>
      <c r="AA1403" s="30"/>
      <c r="AB1403" s="30"/>
      <c r="AC1403" s="30"/>
      <c r="AD1403" s="30"/>
      <c r="AE1403" s="30"/>
      <c r="AF1403" s="30"/>
      <c r="AG1403" s="30"/>
      <c r="AQ1403" s="30"/>
      <c r="AS1403" s="30"/>
    </row>
    <row r="1404" spans="5:45" x14ac:dyDescent="0.25">
      <c r="E1404" s="21"/>
      <c r="H1404" s="21"/>
      <c r="O1404" s="30"/>
      <c r="P1404" s="31"/>
      <c r="Q1404" s="30"/>
      <c r="R1404" s="30"/>
      <c r="S1404" s="30"/>
      <c r="T1404" s="30"/>
      <c r="U1404" s="30"/>
      <c r="V1404" s="30"/>
      <c r="W1404" s="30"/>
      <c r="X1404" s="30"/>
      <c r="Y1404" s="30"/>
      <c r="Z1404" s="30"/>
      <c r="AA1404" s="30"/>
      <c r="AB1404" s="30"/>
      <c r="AC1404" s="30"/>
      <c r="AD1404" s="30"/>
      <c r="AE1404" s="30"/>
      <c r="AF1404" s="30"/>
      <c r="AG1404" s="30"/>
      <c r="AQ1404" s="30"/>
      <c r="AS1404" s="30"/>
    </row>
    <row r="1405" spans="5:45" x14ac:dyDescent="0.25">
      <c r="E1405" s="21"/>
      <c r="H1405" s="21"/>
      <c r="O1405" s="30"/>
      <c r="P1405" s="31"/>
      <c r="Q1405" s="30"/>
      <c r="R1405" s="30"/>
      <c r="S1405" s="30"/>
      <c r="T1405" s="30"/>
      <c r="U1405" s="30"/>
      <c r="V1405" s="30"/>
      <c r="W1405" s="30"/>
      <c r="X1405" s="30"/>
      <c r="Y1405" s="30"/>
      <c r="Z1405" s="30"/>
      <c r="AA1405" s="30"/>
      <c r="AB1405" s="30"/>
      <c r="AC1405" s="30"/>
      <c r="AD1405" s="30"/>
      <c r="AE1405" s="30"/>
      <c r="AF1405" s="30"/>
      <c r="AG1405" s="30"/>
      <c r="AQ1405" s="30"/>
      <c r="AS1405" s="30"/>
    </row>
    <row r="1406" spans="5:45" x14ac:dyDescent="0.25">
      <c r="E1406" s="21"/>
      <c r="H1406" s="21"/>
      <c r="O1406" s="30"/>
      <c r="P1406" s="31"/>
      <c r="Q1406" s="30"/>
      <c r="R1406" s="30"/>
      <c r="S1406" s="30"/>
      <c r="T1406" s="30"/>
      <c r="U1406" s="30"/>
      <c r="V1406" s="30"/>
      <c r="W1406" s="30"/>
      <c r="X1406" s="30"/>
      <c r="Y1406" s="30"/>
      <c r="Z1406" s="30"/>
      <c r="AA1406" s="30"/>
      <c r="AB1406" s="30"/>
      <c r="AC1406" s="30"/>
      <c r="AD1406" s="30"/>
      <c r="AE1406" s="30"/>
      <c r="AF1406" s="30"/>
      <c r="AG1406" s="30"/>
      <c r="AQ1406" s="30"/>
      <c r="AS1406" s="30"/>
    </row>
    <row r="1407" spans="5:45" x14ac:dyDescent="0.25">
      <c r="E1407" s="21"/>
      <c r="H1407" s="21"/>
      <c r="O1407" s="30"/>
      <c r="P1407" s="31"/>
      <c r="Q1407" s="30"/>
      <c r="R1407" s="30"/>
      <c r="S1407" s="30"/>
      <c r="T1407" s="30"/>
      <c r="U1407" s="30"/>
      <c r="V1407" s="30"/>
      <c r="W1407" s="30"/>
      <c r="X1407" s="30"/>
      <c r="Y1407" s="30"/>
      <c r="Z1407" s="30"/>
      <c r="AA1407" s="30"/>
      <c r="AB1407" s="30"/>
      <c r="AC1407" s="30"/>
      <c r="AD1407" s="30"/>
      <c r="AE1407" s="30"/>
      <c r="AF1407" s="30"/>
      <c r="AG1407" s="30"/>
      <c r="AQ1407" s="30"/>
      <c r="AS1407" s="30"/>
    </row>
    <row r="1408" spans="5:45" x14ac:dyDescent="0.25">
      <c r="E1408" s="21"/>
      <c r="H1408" s="21"/>
      <c r="O1408" s="30"/>
      <c r="P1408" s="31"/>
      <c r="Q1408" s="30"/>
      <c r="R1408" s="30"/>
      <c r="S1408" s="30"/>
      <c r="T1408" s="30"/>
      <c r="U1408" s="30"/>
      <c r="V1408" s="30"/>
      <c r="W1408" s="30"/>
      <c r="X1408" s="30"/>
      <c r="Y1408" s="30"/>
      <c r="Z1408" s="30"/>
      <c r="AA1408" s="30"/>
      <c r="AB1408" s="30"/>
      <c r="AC1408" s="30"/>
      <c r="AD1408" s="30"/>
      <c r="AE1408" s="30"/>
      <c r="AF1408" s="30"/>
      <c r="AG1408" s="30"/>
      <c r="AQ1408" s="30"/>
      <c r="AS1408" s="30"/>
    </row>
    <row r="1409" spans="5:45" x14ac:dyDescent="0.25">
      <c r="E1409" s="21"/>
      <c r="H1409" s="21"/>
      <c r="O1409" s="30"/>
      <c r="P1409" s="31"/>
      <c r="Q1409" s="30"/>
      <c r="R1409" s="30"/>
      <c r="S1409" s="30"/>
      <c r="T1409" s="30"/>
      <c r="U1409" s="30"/>
      <c r="V1409" s="30"/>
      <c r="W1409" s="30"/>
      <c r="X1409" s="30"/>
      <c r="Y1409" s="30"/>
      <c r="Z1409" s="30"/>
      <c r="AA1409" s="30"/>
      <c r="AB1409" s="30"/>
      <c r="AC1409" s="30"/>
      <c r="AD1409" s="30"/>
      <c r="AE1409" s="30"/>
      <c r="AF1409" s="30"/>
      <c r="AG1409" s="30"/>
      <c r="AQ1409" s="30"/>
      <c r="AS1409" s="30"/>
    </row>
    <row r="1410" spans="5:45" x14ac:dyDescent="0.25">
      <c r="E1410" s="21"/>
      <c r="H1410" s="21"/>
      <c r="O1410" s="30"/>
      <c r="P1410" s="31"/>
      <c r="Q1410" s="30"/>
      <c r="R1410" s="30"/>
      <c r="S1410" s="30"/>
      <c r="T1410" s="30"/>
      <c r="U1410" s="30"/>
      <c r="V1410" s="30"/>
      <c r="W1410" s="30"/>
      <c r="X1410" s="30"/>
      <c r="Y1410" s="30"/>
      <c r="Z1410" s="30"/>
      <c r="AA1410" s="30"/>
      <c r="AB1410" s="30"/>
      <c r="AC1410" s="30"/>
      <c r="AD1410" s="30"/>
      <c r="AE1410" s="30"/>
      <c r="AF1410" s="30"/>
      <c r="AG1410" s="30"/>
      <c r="AQ1410" s="30"/>
      <c r="AS1410" s="30"/>
    </row>
    <row r="1411" spans="5:45" x14ac:dyDescent="0.25">
      <c r="E1411" s="21"/>
      <c r="H1411" s="21"/>
      <c r="O1411" s="30"/>
      <c r="P1411" s="31"/>
      <c r="Q1411" s="30"/>
      <c r="R1411" s="30"/>
      <c r="S1411" s="30"/>
      <c r="T1411" s="30"/>
      <c r="U1411" s="30"/>
      <c r="V1411" s="30"/>
      <c r="W1411" s="30"/>
      <c r="X1411" s="30"/>
      <c r="Y1411" s="30"/>
      <c r="Z1411" s="30"/>
      <c r="AA1411" s="30"/>
      <c r="AB1411" s="30"/>
      <c r="AC1411" s="30"/>
      <c r="AD1411" s="30"/>
      <c r="AE1411" s="30"/>
      <c r="AF1411" s="30"/>
      <c r="AG1411" s="30"/>
      <c r="AQ1411" s="30"/>
      <c r="AS1411" s="30"/>
    </row>
    <row r="1412" spans="5:45" x14ac:dyDescent="0.25">
      <c r="E1412" s="21"/>
      <c r="H1412" s="21"/>
      <c r="O1412" s="30"/>
      <c r="P1412" s="31"/>
      <c r="Q1412" s="30"/>
      <c r="R1412" s="30"/>
      <c r="S1412" s="30"/>
      <c r="T1412" s="30"/>
      <c r="U1412" s="30"/>
      <c r="V1412" s="30"/>
      <c r="W1412" s="30"/>
      <c r="X1412" s="30"/>
      <c r="Y1412" s="30"/>
      <c r="Z1412" s="30"/>
      <c r="AA1412" s="30"/>
      <c r="AB1412" s="30"/>
      <c r="AC1412" s="30"/>
      <c r="AD1412" s="30"/>
      <c r="AE1412" s="30"/>
      <c r="AF1412" s="30"/>
      <c r="AG1412" s="30"/>
      <c r="AQ1412" s="30"/>
      <c r="AS1412" s="30"/>
    </row>
    <row r="1413" spans="5:45" x14ac:dyDescent="0.25">
      <c r="E1413" s="21"/>
      <c r="H1413" s="21"/>
      <c r="O1413" s="30"/>
      <c r="P1413" s="31"/>
      <c r="Q1413" s="30"/>
      <c r="R1413" s="30"/>
      <c r="S1413" s="30"/>
      <c r="T1413" s="30"/>
      <c r="U1413" s="30"/>
      <c r="V1413" s="30"/>
      <c r="W1413" s="30"/>
      <c r="X1413" s="30"/>
      <c r="Y1413" s="30"/>
      <c r="Z1413" s="30"/>
      <c r="AA1413" s="30"/>
      <c r="AB1413" s="30"/>
      <c r="AC1413" s="30"/>
      <c r="AD1413" s="30"/>
      <c r="AE1413" s="30"/>
      <c r="AF1413" s="30"/>
      <c r="AG1413" s="30"/>
      <c r="AQ1413" s="30"/>
      <c r="AS1413" s="30"/>
    </row>
    <row r="1414" spans="5:45" x14ac:dyDescent="0.25">
      <c r="E1414" s="21"/>
      <c r="H1414" s="21"/>
      <c r="O1414" s="30"/>
      <c r="P1414" s="31"/>
      <c r="Q1414" s="30"/>
      <c r="R1414" s="30"/>
      <c r="S1414" s="30"/>
      <c r="T1414" s="30"/>
      <c r="U1414" s="30"/>
      <c r="V1414" s="30"/>
      <c r="W1414" s="30"/>
      <c r="X1414" s="30"/>
      <c r="Y1414" s="30"/>
      <c r="Z1414" s="30"/>
      <c r="AA1414" s="30"/>
      <c r="AB1414" s="30"/>
      <c r="AC1414" s="30"/>
      <c r="AD1414" s="30"/>
      <c r="AE1414" s="30"/>
      <c r="AF1414" s="30"/>
      <c r="AG1414" s="30"/>
      <c r="AQ1414" s="30"/>
      <c r="AS1414" s="30"/>
    </row>
    <row r="1415" spans="5:45" x14ac:dyDescent="0.25">
      <c r="E1415" s="21"/>
      <c r="H1415" s="21"/>
      <c r="O1415" s="30"/>
      <c r="P1415" s="31"/>
      <c r="Q1415" s="30"/>
      <c r="R1415" s="30"/>
      <c r="S1415" s="30"/>
      <c r="T1415" s="30"/>
      <c r="U1415" s="30"/>
      <c r="V1415" s="30"/>
      <c r="W1415" s="30"/>
      <c r="X1415" s="30"/>
      <c r="Y1415" s="30"/>
      <c r="Z1415" s="30"/>
      <c r="AA1415" s="30"/>
      <c r="AB1415" s="30"/>
      <c r="AC1415" s="30"/>
      <c r="AD1415" s="30"/>
      <c r="AE1415" s="30"/>
      <c r="AF1415" s="30"/>
      <c r="AG1415" s="30"/>
      <c r="AQ1415" s="30"/>
      <c r="AS1415" s="30"/>
    </row>
    <row r="1416" spans="5:45" x14ac:dyDescent="0.25">
      <c r="E1416" s="21"/>
      <c r="H1416" s="21"/>
      <c r="O1416" s="30"/>
      <c r="P1416" s="31"/>
      <c r="Q1416" s="30"/>
      <c r="R1416" s="30"/>
      <c r="S1416" s="30"/>
      <c r="T1416" s="30"/>
      <c r="U1416" s="30"/>
      <c r="V1416" s="30"/>
      <c r="W1416" s="30"/>
      <c r="X1416" s="30"/>
      <c r="Y1416" s="30"/>
      <c r="Z1416" s="30"/>
      <c r="AA1416" s="30"/>
      <c r="AB1416" s="30"/>
      <c r="AC1416" s="30"/>
      <c r="AD1416" s="30"/>
      <c r="AE1416" s="30"/>
      <c r="AF1416" s="30"/>
      <c r="AG1416" s="30"/>
      <c r="AQ1416" s="30"/>
      <c r="AS1416" s="30"/>
    </row>
    <row r="1417" spans="5:45" x14ac:dyDescent="0.25">
      <c r="E1417" s="21"/>
      <c r="H1417" s="21"/>
      <c r="O1417" s="30"/>
      <c r="P1417" s="31"/>
      <c r="Q1417" s="30"/>
      <c r="R1417" s="30"/>
      <c r="S1417" s="30"/>
      <c r="T1417" s="30"/>
      <c r="U1417" s="30"/>
      <c r="V1417" s="30"/>
      <c r="W1417" s="30"/>
      <c r="X1417" s="30"/>
      <c r="Y1417" s="30"/>
      <c r="Z1417" s="30"/>
      <c r="AA1417" s="30"/>
      <c r="AB1417" s="30"/>
      <c r="AC1417" s="30"/>
      <c r="AD1417" s="30"/>
      <c r="AE1417" s="30"/>
      <c r="AF1417" s="30"/>
      <c r="AG1417" s="30"/>
      <c r="AQ1417" s="30"/>
      <c r="AS1417" s="30"/>
    </row>
    <row r="1418" spans="5:45" x14ac:dyDescent="0.25">
      <c r="E1418" s="21"/>
      <c r="H1418" s="21"/>
      <c r="O1418" s="30"/>
      <c r="P1418" s="31"/>
      <c r="Q1418" s="30"/>
      <c r="R1418" s="30"/>
      <c r="S1418" s="30"/>
      <c r="T1418" s="30"/>
      <c r="U1418" s="30"/>
      <c r="V1418" s="30"/>
      <c r="W1418" s="30"/>
      <c r="X1418" s="30"/>
      <c r="Y1418" s="30"/>
      <c r="Z1418" s="30"/>
      <c r="AA1418" s="30"/>
      <c r="AB1418" s="30"/>
      <c r="AC1418" s="30"/>
      <c r="AD1418" s="30"/>
      <c r="AE1418" s="30"/>
      <c r="AF1418" s="30"/>
      <c r="AG1418" s="30"/>
      <c r="AQ1418" s="30"/>
      <c r="AS1418" s="30"/>
    </row>
    <row r="1419" spans="5:45" x14ac:dyDescent="0.25">
      <c r="E1419" s="21"/>
      <c r="H1419" s="21"/>
      <c r="O1419" s="30"/>
      <c r="P1419" s="31"/>
      <c r="Q1419" s="30"/>
      <c r="R1419" s="30"/>
      <c r="S1419" s="30"/>
      <c r="T1419" s="30"/>
      <c r="U1419" s="30"/>
      <c r="V1419" s="30"/>
      <c r="W1419" s="30"/>
      <c r="X1419" s="30"/>
      <c r="Y1419" s="30"/>
      <c r="Z1419" s="30"/>
      <c r="AA1419" s="30"/>
      <c r="AB1419" s="30"/>
      <c r="AC1419" s="30"/>
      <c r="AD1419" s="30"/>
      <c r="AE1419" s="30"/>
      <c r="AF1419" s="30"/>
      <c r="AG1419" s="30"/>
      <c r="AQ1419" s="30"/>
      <c r="AS1419" s="30"/>
    </row>
    <row r="1420" spans="5:45" x14ac:dyDescent="0.25">
      <c r="E1420" s="21"/>
      <c r="H1420" s="21"/>
      <c r="O1420" s="30"/>
      <c r="P1420" s="31"/>
      <c r="Q1420" s="30"/>
      <c r="R1420" s="30"/>
      <c r="S1420" s="30"/>
      <c r="T1420" s="30"/>
      <c r="U1420" s="30"/>
      <c r="V1420" s="30"/>
      <c r="W1420" s="30"/>
      <c r="X1420" s="30"/>
      <c r="Y1420" s="30"/>
      <c r="Z1420" s="30"/>
      <c r="AA1420" s="30"/>
      <c r="AB1420" s="30"/>
      <c r="AC1420" s="30"/>
      <c r="AD1420" s="30"/>
      <c r="AE1420" s="30"/>
      <c r="AF1420" s="30"/>
      <c r="AG1420" s="30"/>
      <c r="AQ1420" s="30"/>
      <c r="AS1420" s="30"/>
    </row>
    <row r="1421" spans="5:45" x14ac:dyDescent="0.25">
      <c r="E1421" s="21"/>
      <c r="H1421" s="21"/>
      <c r="O1421" s="30"/>
      <c r="P1421" s="31"/>
      <c r="Q1421" s="30"/>
      <c r="R1421" s="30"/>
      <c r="S1421" s="30"/>
      <c r="T1421" s="30"/>
      <c r="U1421" s="30"/>
      <c r="V1421" s="30"/>
      <c r="W1421" s="30"/>
      <c r="X1421" s="30"/>
      <c r="Y1421" s="30"/>
      <c r="Z1421" s="30"/>
      <c r="AA1421" s="30"/>
      <c r="AB1421" s="30"/>
      <c r="AC1421" s="30"/>
      <c r="AD1421" s="30"/>
      <c r="AE1421" s="30"/>
      <c r="AF1421" s="30"/>
      <c r="AG1421" s="30"/>
      <c r="AQ1421" s="30"/>
      <c r="AS1421" s="30"/>
    </row>
    <row r="1422" spans="5:45" x14ac:dyDescent="0.25">
      <c r="E1422" s="21"/>
      <c r="H1422" s="21"/>
      <c r="O1422" s="30"/>
      <c r="P1422" s="31"/>
      <c r="Q1422" s="30"/>
      <c r="R1422" s="30"/>
      <c r="S1422" s="30"/>
      <c r="T1422" s="30"/>
      <c r="U1422" s="30"/>
      <c r="V1422" s="30"/>
      <c r="W1422" s="30"/>
      <c r="X1422" s="30"/>
      <c r="Y1422" s="30"/>
      <c r="Z1422" s="30"/>
      <c r="AA1422" s="30"/>
      <c r="AB1422" s="30"/>
      <c r="AC1422" s="30"/>
      <c r="AD1422" s="30"/>
      <c r="AE1422" s="30"/>
      <c r="AF1422" s="30"/>
      <c r="AG1422" s="30"/>
      <c r="AQ1422" s="30"/>
      <c r="AS1422" s="30"/>
    </row>
    <row r="1423" spans="5:45" x14ac:dyDescent="0.25">
      <c r="E1423" s="21"/>
      <c r="H1423" s="21"/>
      <c r="O1423" s="30"/>
      <c r="P1423" s="31"/>
      <c r="Q1423" s="30"/>
      <c r="R1423" s="30"/>
      <c r="S1423" s="30"/>
      <c r="T1423" s="30"/>
      <c r="U1423" s="30"/>
      <c r="V1423" s="30"/>
      <c r="W1423" s="30"/>
      <c r="X1423" s="30"/>
      <c r="Y1423" s="30"/>
      <c r="Z1423" s="30"/>
      <c r="AA1423" s="30"/>
      <c r="AB1423" s="30"/>
      <c r="AC1423" s="30"/>
      <c r="AD1423" s="30"/>
      <c r="AE1423" s="30"/>
      <c r="AF1423" s="30"/>
      <c r="AG1423" s="30"/>
      <c r="AQ1423" s="30"/>
      <c r="AS1423" s="30"/>
    </row>
    <row r="1424" spans="5:45" x14ac:dyDescent="0.25">
      <c r="E1424" s="21"/>
      <c r="H1424" s="21"/>
      <c r="O1424" s="30"/>
      <c r="P1424" s="31"/>
      <c r="Q1424" s="30"/>
      <c r="R1424" s="30"/>
      <c r="S1424" s="30"/>
      <c r="T1424" s="30"/>
      <c r="U1424" s="30"/>
      <c r="V1424" s="30"/>
      <c r="W1424" s="30"/>
      <c r="X1424" s="30"/>
      <c r="Y1424" s="30"/>
      <c r="Z1424" s="30"/>
      <c r="AA1424" s="30"/>
      <c r="AB1424" s="30"/>
      <c r="AC1424" s="30"/>
      <c r="AD1424" s="30"/>
      <c r="AE1424" s="30"/>
      <c r="AF1424" s="30"/>
      <c r="AG1424" s="30"/>
      <c r="AQ1424" s="30"/>
      <c r="AS1424" s="30"/>
    </row>
    <row r="1425" spans="5:45" x14ac:dyDescent="0.25">
      <c r="E1425" s="21"/>
      <c r="H1425" s="21"/>
      <c r="O1425" s="30"/>
      <c r="P1425" s="31"/>
      <c r="Q1425" s="30"/>
      <c r="R1425" s="30"/>
      <c r="S1425" s="30"/>
      <c r="T1425" s="30"/>
      <c r="U1425" s="30"/>
      <c r="V1425" s="30"/>
      <c r="W1425" s="30"/>
      <c r="X1425" s="30"/>
      <c r="Y1425" s="30"/>
      <c r="Z1425" s="30"/>
      <c r="AA1425" s="30"/>
      <c r="AB1425" s="30"/>
      <c r="AC1425" s="30"/>
      <c r="AD1425" s="30"/>
      <c r="AE1425" s="30"/>
      <c r="AF1425" s="30"/>
      <c r="AG1425" s="30"/>
      <c r="AQ1425" s="30"/>
      <c r="AS1425" s="30"/>
    </row>
    <row r="1426" spans="5:45" x14ac:dyDescent="0.25">
      <c r="E1426" s="21"/>
      <c r="H1426" s="21"/>
      <c r="O1426" s="30"/>
      <c r="P1426" s="31"/>
      <c r="Q1426" s="30"/>
      <c r="R1426" s="30"/>
      <c r="S1426" s="30"/>
      <c r="T1426" s="30"/>
      <c r="U1426" s="30"/>
      <c r="V1426" s="30"/>
      <c r="W1426" s="30"/>
      <c r="X1426" s="30"/>
      <c r="Y1426" s="30"/>
      <c r="Z1426" s="30"/>
      <c r="AA1426" s="30"/>
      <c r="AB1426" s="30"/>
      <c r="AC1426" s="30"/>
      <c r="AD1426" s="30"/>
      <c r="AE1426" s="30"/>
      <c r="AF1426" s="30"/>
      <c r="AG1426" s="30"/>
      <c r="AQ1426" s="30"/>
      <c r="AS1426" s="30"/>
    </row>
    <row r="1427" spans="5:45" x14ac:dyDescent="0.25">
      <c r="E1427" s="21"/>
      <c r="H1427" s="21"/>
      <c r="O1427" s="30"/>
      <c r="P1427" s="31"/>
      <c r="Q1427" s="30"/>
      <c r="R1427" s="30"/>
      <c r="S1427" s="30"/>
      <c r="T1427" s="30"/>
      <c r="U1427" s="30"/>
      <c r="V1427" s="30"/>
      <c r="W1427" s="30"/>
      <c r="X1427" s="30"/>
      <c r="Y1427" s="30"/>
      <c r="Z1427" s="30"/>
      <c r="AA1427" s="30"/>
      <c r="AB1427" s="30"/>
      <c r="AC1427" s="30"/>
      <c r="AD1427" s="30"/>
      <c r="AE1427" s="30"/>
      <c r="AF1427" s="30"/>
      <c r="AG1427" s="30"/>
      <c r="AQ1427" s="30"/>
      <c r="AS1427" s="30"/>
    </row>
    <row r="1428" spans="5:45" x14ac:dyDescent="0.25">
      <c r="E1428" s="21"/>
      <c r="H1428" s="21"/>
      <c r="O1428" s="30"/>
      <c r="P1428" s="31"/>
      <c r="Q1428" s="30"/>
      <c r="R1428" s="30"/>
      <c r="S1428" s="30"/>
      <c r="T1428" s="30"/>
      <c r="U1428" s="30"/>
      <c r="V1428" s="30"/>
      <c r="W1428" s="30"/>
      <c r="X1428" s="30"/>
      <c r="Y1428" s="30"/>
      <c r="Z1428" s="30"/>
      <c r="AA1428" s="30"/>
      <c r="AB1428" s="30"/>
      <c r="AC1428" s="30"/>
      <c r="AD1428" s="30"/>
      <c r="AE1428" s="30"/>
      <c r="AF1428" s="30"/>
      <c r="AG1428" s="30"/>
      <c r="AQ1428" s="30"/>
      <c r="AS1428" s="30"/>
    </row>
    <row r="1429" spans="5:45" x14ac:dyDescent="0.25">
      <c r="E1429" s="21"/>
      <c r="H1429" s="21"/>
      <c r="O1429" s="30"/>
      <c r="P1429" s="31"/>
      <c r="Q1429" s="30"/>
      <c r="R1429" s="30"/>
      <c r="S1429" s="30"/>
      <c r="T1429" s="30"/>
      <c r="U1429" s="30"/>
      <c r="V1429" s="30"/>
      <c r="W1429" s="30"/>
      <c r="X1429" s="30"/>
      <c r="Y1429" s="30"/>
      <c r="Z1429" s="30"/>
      <c r="AA1429" s="30"/>
      <c r="AB1429" s="30"/>
      <c r="AC1429" s="30"/>
      <c r="AD1429" s="30"/>
      <c r="AE1429" s="30"/>
      <c r="AF1429" s="30"/>
      <c r="AG1429" s="30"/>
      <c r="AQ1429" s="30"/>
      <c r="AS1429" s="30"/>
    </row>
    <row r="1430" spans="5:45" x14ac:dyDescent="0.25">
      <c r="E1430" s="21"/>
      <c r="H1430" s="21"/>
      <c r="O1430" s="30"/>
      <c r="P1430" s="31"/>
      <c r="Q1430" s="30"/>
      <c r="R1430" s="30"/>
      <c r="S1430" s="30"/>
      <c r="T1430" s="30"/>
      <c r="U1430" s="30"/>
      <c r="V1430" s="30"/>
      <c r="W1430" s="30"/>
      <c r="X1430" s="30"/>
      <c r="Y1430" s="30"/>
      <c r="Z1430" s="30"/>
      <c r="AA1430" s="30"/>
      <c r="AB1430" s="30"/>
      <c r="AC1430" s="30"/>
      <c r="AD1430" s="30"/>
      <c r="AE1430" s="30"/>
      <c r="AF1430" s="30"/>
      <c r="AG1430" s="30"/>
      <c r="AQ1430" s="30"/>
      <c r="AS1430" s="30"/>
    </row>
    <row r="1431" spans="5:45" x14ac:dyDescent="0.25">
      <c r="E1431" s="21"/>
      <c r="H1431" s="21"/>
      <c r="O1431" s="30"/>
      <c r="P1431" s="31"/>
      <c r="Q1431" s="30"/>
      <c r="R1431" s="30"/>
      <c r="S1431" s="30"/>
      <c r="T1431" s="30"/>
      <c r="U1431" s="30"/>
      <c r="V1431" s="30"/>
      <c r="W1431" s="30"/>
      <c r="X1431" s="30"/>
      <c r="Y1431" s="30"/>
      <c r="Z1431" s="30"/>
      <c r="AA1431" s="30"/>
      <c r="AB1431" s="30"/>
      <c r="AC1431" s="30"/>
      <c r="AD1431" s="30"/>
      <c r="AE1431" s="30"/>
      <c r="AF1431" s="30"/>
      <c r="AG1431" s="30"/>
      <c r="AQ1431" s="30"/>
      <c r="AS1431" s="30"/>
    </row>
    <row r="1432" spans="5:45" x14ac:dyDescent="0.25">
      <c r="E1432" s="21"/>
      <c r="H1432" s="21"/>
      <c r="O1432" s="30"/>
      <c r="P1432" s="31"/>
      <c r="Q1432" s="30"/>
      <c r="R1432" s="30"/>
      <c r="S1432" s="30"/>
      <c r="T1432" s="30"/>
      <c r="U1432" s="30"/>
      <c r="V1432" s="30"/>
      <c r="W1432" s="30"/>
      <c r="X1432" s="30"/>
      <c r="Y1432" s="30"/>
      <c r="Z1432" s="30"/>
      <c r="AA1432" s="30"/>
      <c r="AB1432" s="30"/>
      <c r="AC1432" s="30"/>
      <c r="AD1432" s="30"/>
      <c r="AE1432" s="30"/>
      <c r="AF1432" s="30"/>
      <c r="AG1432" s="30"/>
      <c r="AQ1432" s="30"/>
      <c r="AS1432" s="30"/>
    </row>
    <row r="1433" spans="5:45" x14ac:dyDescent="0.25">
      <c r="E1433" s="21"/>
      <c r="H1433" s="21"/>
      <c r="O1433" s="30"/>
      <c r="P1433" s="31"/>
      <c r="Q1433" s="30"/>
      <c r="R1433" s="30"/>
      <c r="S1433" s="30"/>
      <c r="T1433" s="30"/>
      <c r="U1433" s="30"/>
      <c r="V1433" s="30"/>
      <c r="W1433" s="30"/>
      <c r="X1433" s="30"/>
      <c r="Y1433" s="30"/>
      <c r="Z1433" s="30"/>
      <c r="AA1433" s="30"/>
      <c r="AB1433" s="30"/>
      <c r="AC1433" s="30"/>
      <c r="AD1433" s="30"/>
      <c r="AE1433" s="30"/>
      <c r="AF1433" s="30"/>
      <c r="AG1433" s="30"/>
      <c r="AQ1433" s="30"/>
      <c r="AS1433" s="30"/>
    </row>
    <row r="1434" spans="5:45" x14ac:dyDescent="0.25">
      <c r="E1434" s="21"/>
      <c r="H1434" s="21"/>
      <c r="O1434" s="30"/>
      <c r="P1434" s="31"/>
      <c r="Q1434" s="30"/>
      <c r="R1434" s="30"/>
      <c r="S1434" s="30"/>
      <c r="T1434" s="30"/>
      <c r="U1434" s="30"/>
      <c r="V1434" s="30"/>
      <c r="W1434" s="30"/>
      <c r="X1434" s="30"/>
      <c r="Y1434" s="30"/>
      <c r="Z1434" s="30"/>
      <c r="AA1434" s="30"/>
      <c r="AB1434" s="30"/>
      <c r="AC1434" s="30"/>
      <c r="AD1434" s="30"/>
      <c r="AE1434" s="30"/>
      <c r="AF1434" s="30"/>
      <c r="AG1434" s="30"/>
      <c r="AQ1434" s="30"/>
      <c r="AS1434" s="30"/>
    </row>
    <row r="1435" spans="5:45" x14ac:dyDescent="0.25">
      <c r="E1435" s="21"/>
      <c r="H1435" s="21"/>
      <c r="O1435" s="30"/>
      <c r="P1435" s="31"/>
      <c r="Q1435" s="30"/>
      <c r="R1435" s="30"/>
      <c r="S1435" s="30"/>
      <c r="T1435" s="30"/>
      <c r="U1435" s="30"/>
      <c r="V1435" s="30"/>
      <c r="W1435" s="30"/>
      <c r="X1435" s="30"/>
      <c r="Y1435" s="30"/>
      <c r="Z1435" s="30"/>
      <c r="AA1435" s="30"/>
      <c r="AB1435" s="30"/>
      <c r="AC1435" s="30"/>
      <c r="AD1435" s="30"/>
      <c r="AE1435" s="30"/>
      <c r="AF1435" s="30"/>
      <c r="AG1435" s="30"/>
      <c r="AQ1435" s="30"/>
      <c r="AS1435" s="30"/>
    </row>
    <row r="1436" spans="5:45" x14ac:dyDescent="0.25">
      <c r="E1436" s="21"/>
      <c r="H1436" s="21"/>
      <c r="O1436" s="30"/>
      <c r="P1436" s="31"/>
      <c r="Q1436" s="30"/>
      <c r="R1436" s="30"/>
      <c r="S1436" s="30"/>
      <c r="T1436" s="30"/>
      <c r="U1436" s="30"/>
      <c r="V1436" s="30"/>
      <c r="W1436" s="30"/>
      <c r="X1436" s="30"/>
      <c r="Y1436" s="30"/>
      <c r="Z1436" s="30"/>
      <c r="AA1436" s="30"/>
      <c r="AB1436" s="30"/>
      <c r="AC1436" s="30"/>
      <c r="AD1436" s="30"/>
      <c r="AE1436" s="30"/>
      <c r="AF1436" s="30"/>
      <c r="AG1436" s="30"/>
      <c r="AQ1436" s="30"/>
      <c r="AS1436" s="30"/>
    </row>
    <row r="1437" spans="5:45" x14ac:dyDescent="0.25">
      <c r="E1437" s="21"/>
      <c r="H1437" s="21"/>
      <c r="O1437" s="30"/>
      <c r="P1437" s="31"/>
      <c r="Q1437" s="30"/>
      <c r="R1437" s="30"/>
      <c r="S1437" s="30"/>
      <c r="T1437" s="30"/>
      <c r="U1437" s="30"/>
      <c r="V1437" s="30"/>
      <c r="W1437" s="30"/>
      <c r="X1437" s="30"/>
      <c r="Y1437" s="30"/>
      <c r="Z1437" s="30"/>
      <c r="AA1437" s="30"/>
      <c r="AB1437" s="30"/>
      <c r="AC1437" s="30"/>
      <c r="AD1437" s="30"/>
      <c r="AE1437" s="30"/>
      <c r="AF1437" s="30"/>
      <c r="AG1437" s="30"/>
      <c r="AQ1437" s="30"/>
      <c r="AS1437" s="30"/>
    </row>
    <row r="1438" spans="5:45" x14ac:dyDescent="0.25">
      <c r="E1438" s="21"/>
      <c r="H1438" s="21"/>
      <c r="O1438" s="30"/>
      <c r="P1438" s="31"/>
      <c r="Q1438" s="30"/>
      <c r="R1438" s="30"/>
      <c r="S1438" s="30"/>
      <c r="T1438" s="30"/>
      <c r="U1438" s="30"/>
      <c r="V1438" s="30"/>
      <c r="W1438" s="30"/>
      <c r="X1438" s="30"/>
      <c r="Y1438" s="30"/>
      <c r="Z1438" s="30"/>
      <c r="AA1438" s="30"/>
      <c r="AB1438" s="30"/>
      <c r="AC1438" s="30"/>
      <c r="AD1438" s="30"/>
      <c r="AE1438" s="30"/>
      <c r="AF1438" s="30"/>
      <c r="AG1438" s="30"/>
      <c r="AQ1438" s="30"/>
      <c r="AS1438" s="30"/>
    </row>
    <row r="1439" spans="5:45" x14ac:dyDescent="0.25">
      <c r="E1439" s="21"/>
      <c r="H1439" s="21"/>
      <c r="O1439" s="30"/>
      <c r="P1439" s="31"/>
      <c r="Q1439" s="30"/>
      <c r="R1439" s="30"/>
      <c r="S1439" s="30"/>
      <c r="T1439" s="30"/>
      <c r="U1439" s="30"/>
      <c r="V1439" s="30"/>
      <c r="W1439" s="30"/>
      <c r="X1439" s="30"/>
      <c r="Y1439" s="30"/>
      <c r="Z1439" s="30"/>
      <c r="AA1439" s="30"/>
      <c r="AB1439" s="30"/>
      <c r="AC1439" s="30"/>
      <c r="AD1439" s="30"/>
      <c r="AE1439" s="30"/>
      <c r="AF1439" s="30"/>
      <c r="AG1439" s="30"/>
      <c r="AQ1439" s="30"/>
      <c r="AS1439" s="30"/>
    </row>
    <row r="1440" spans="5:45" x14ac:dyDescent="0.25">
      <c r="E1440" s="21"/>
      <c r="H1440" s="21"/>
      <c r="O1440" s="30"/>
      <c r="P1440" s="31"/>
      <c r="Q1440" s="30"/>
      <c r="R1440" s="30"/>
      <c r="S1440" s="30"/>
      <c r="T1440" s="30"/>
      <c r="U1440" s="30"/>
      <c r="V1440" s="30"/>
      <c r="W1440" s="30"/>
      <c r="X1440" s="30"/>
      <c r="Y1440" s="30"/>
      <c r="Z1440" s="30"/>
      <c r="AA1440" s="30"/>
      <c r="AB1440" s="30"/>
      <c r="AC1440" s="30"/>
      <c r="AD1440" s="30"/>
      <c r="AE1440" s="30"/>
      <c r="AF1440" s="30"/>
      <c r="AG1440" s="30"/>
      <c r="AQ1440" s="30"/>
      <c r="AS1440" s="30"/>
    </row>
    <row r="1441" spans="5:45" x14ac:dyDescent="0.25">
      <c r="E1441" s="21"/>
      <c r="H1441" s="21"/>
      <c r="O1441" s="30"/>
      <c r="P1441" s="31"/>
      <c r="Q1441" s="30"/>
      <c r="R1441" s="30"/>
      <c r="S1441" s="30"/>
      <c r="T1441" s="30"/>
      <c r="U1441" s="30"/>
      <c r="V1441" s="30"/>
      <c r="W1441" s="30"/>
      <c r="X1441" s="30"/>
      <c r="Y1441" s="30"/>
      <c r="Z1441" s="30"/>
      <c r="AA1441" s="30"/>
      <c r="AB1441" s="30"/>
      <c r="AC1441" s="30"/>
      <c r="AD1441" s="30"/>
      <c r="AE1441" s="30"/>
      <c r="AF1441" s="30"/>
      <c r="AG1441" s="30"/>
      <c r="AQ1441" s="30"/>
      <c r="AS1441" s="30"/>
    </row>
    <row r="1442" spans="5:45" x14ac:dyDescent="0.25">
      <c r="E1442" s="21"/>
      <c r="H1442" s="21"/>
      <c r="O1442" s="30"/>
      <c r="P1442" s="31"/>
      <c r="Q1442" s="30"/>
      <c r="R1442" s="30"/>
      <c r="S1442" s="30"/>
      <c r="T1442" s="30"/>
      <c r="U1442" s="30"/>
      <c r="V1442" s="30"/>
      <c r="W1442" s="30"/>
      <c r="X1442" s="30"/>
      <c r="Y1442" s="30"/>
      <c r="Z1442" s="30"/>
      <c r="AA1442" s="30"/>
      <c r="AB1442" s="30"/>
      <c r="AC1442" s="30"/>
      <c r="AD1442" s="30"/>
      <c r="AE1442" s="30"/>
      <c r="AF1442" s="30"/>
      <c r="AG1442" s="30"/>
      <c r="AQ1442" s="30"/>
      <c r="AS1442" s="30"/>
    </row>
    <row r="1443" spans="5:45" x14ac:dyDescent="0.25">
      <c r="E1443" s="21"/>
      <c r="H1443" s="21"/>
      <c r="O1443" s="30"/>
      <c r="P1443" s="31"/>
      <c r="Q1443" s="30"/>
      <c r="R1443" s="30"/>
      <c r="S1443" s="30"/>
      <c r="T1443" s="30"/>
      <c r="U1443" s="30"/>
      <c r="V1443" s="30"/>
      <c r="W1443" s="30"/>
      <c r="X1443" s="30"/>
      <c r="Y1443" s="30"/>
      <c r="Z1443" s="30"/>
      <c r="AA1443" s="30"/>
      <c r="AB1443" s="30"/>
      <c r="AC1443" s="30"/>
      <c r="AD1443" s="30"/>
      <c r="AE1443" s="30"/>
      <c r="AF1443" s="30"/>
      <c r="AG1443" s="30"/>
      <c r="AQ1443" s="30"/>
      <c r="AS1443" s="30"/>
    </row>
    <row r="1444" spans="5:45" x14ac:dyDescent="0.25">
      <c r="E1444" s="21"/>
      <c r="H1444" s="21"/>
      <c r="O1444" s="30"/>
      <c r="P1444" s="31"/>
      <c r="Q1444" s="30"/>
      <c r="R1444" s="30"/>
      <c r="S1444" s="30"/>
      <c r="T1444" s="30"/>
      <c r="U1444" s="30"/>
      <c r="V1444" s="30"/>
      <c r="W1444" s="30"/>
      <c r="X1444" s="30"/>
      <c r="Y1444" s="30"/>
      <c r="Z1444" s="30"/>
      <c r="AA1444" s="30"/>
      <c r="AB1444" s="30"/>
      <c r="AC1444" s="30"/>
      <c r="AD1444" s="30"/>
      <c r="AE1444" s="30"/>
      <c r="AF1444" s="30"/>
      <c r="AG1444" s="30"/>
      <c r="AQ1444" s="30"/>
      <c r="AS1444" s="30"/>
    </row>
    <row r="1445" spans="5:45" x14ac:dyDescent="0.25">
      <c r="E1445" s="21"/>
      <c r="H1445" s="21"/>
      <c r="O1445" s="30"/>
      <c r="P1445" s="31"/>
      <c r="Q1445" s="30"/>
      <c r="R1445" s="30"/>
      <c r="S1445" s="30"/>
      <c r="T1445" s="30"/>
      <c r="U1445" s="30"/>
      <c r="V1445" s="30"/>
      <c r="W1445" s="30"/>
      <c r="X1445" s="30"/>
      <c r="Y1445" s="30"/>
      <c r="Z1445" s="30"/>
      <c r="AA1445" s="30"/>
      <c r="AB1445" s="30"/>
      <c r="AC1445" s="30"/>
      <c r="AD1445" s="30"/>
      <c r="AE1445" s="30"/>
      <c r="AF1445" s="30"/>
      <c r="AG1445" s="30"/>
      <c r="AQ1445" s="30"/>
      <c r="AS1445" s="30"/>
    </row>
    <row r="1446" spans="5:45" x14ac:dyDescent="0.25">
      <c r="E1446" s="21"/>
      <c r="H1446" s="21"/>
      <c r="O1446" s="30"/>
      <c r="P1446" s="31"/>
      <c r="Q1446" s="30"/>
      <c r="R1446" s="30"/>
      <c r="S1446" s="30"/>
      <c r="T1446" s="30"/>
      <c r="U1446" s="30"/>
      <c r="V1446" s="30"/>
      <c r="W1446" s="30"/>
      <c r="X1446" s="30"/>
      <c r="Y1446" s="30"/>
      <c r="Z1446" s="30"/>
      <c r="AA1446" s="30"/>
      <c r="AB1446" s="30"/>
      <c r="AC1446" s="30"/>
      <c r="AD1446" s="30"/>
      <c r="AE1446" s="30"/>
      <c r="AF1446" s="30"/>
      <c r="AG1446" s="30"/>
      <c r="AQ1446" s="30"/>
      <c r="AS1446" s="30"/>
    </row>
    <row r="1447" spans="5:45" x14ac:dyDescent="0.25">
      <c r="E1447" s="21"/>
      <c r="H1447" s="21"/>
      <c r="O1447" s="30"/>
      <c r="P1447" s="31"/>
      <c r="Q1447" s="30"/>
      <c r="R1447" s="30"/>
      <c r="S1447" s="30"/>
      <c r="T1447" s="30"/>
      <c r="U1447" s="30"/>
      <c r="V1447" s="30"/>
      <c r="W1447" s="30"/>
      <c r="X1447" s="30"/>
      <c r="Y1447" s="30"/>
      <c r="Z1447" s="30"/>
      <c r="AA1447" s="30"/>
      <c r="AB1447" s="30"/>
      <c r="AC1447" s="30"/>
      <c r="AD1447" s="30"/>
      <c r="AE1447" s="30"/>
      <c r="AF1447" s="30"/>
      <c r="AG1447" s="30"/>
      <c r="AQ1447" s="30"/>
      <c r="AS1447" s="30"/>
    </row>
    <row r="1448" spans="5:45" x14ac:dyDescent="0.25">
      <c r="E1448" s="21"/>
      <c r="H1448" s="21"/>
      <c r="O1448" s="30"/>
      <c r="P1448" s="31"/>
      <c r="Q1448" s="30"/>
      <c r="R1448" s="30"/>
      <c r="S1448" s="30"/>
      <c r="T1448" s="30"/>
      <c r="U1448" s="30"/>
      <c r="V1448" s="30"/>
      <c r="W1448" s="30"/>
      <c r="X1448" s="30"/>
      <c r="Y1448" s="30"/>
      <c r="Z1448" s="30"/>
      <c r="AA1448" s="30"/>
      <c r="AB1448" s="30"/>
      <c r="AC1448" s="30"/>
      <c r="AD1448" s="30"/>
      <c r="AE1448" s="30"/>
      <c r="AF1448" s="30"/>
      <c r="AG1448" s="30"/>
      <c r="AQ1448" s="30"/>
      <c r="AS1448" s="30"/>
    </row>
    <row r="1449" spans="5:45" x14ac:dyDescent="0.25">
      <c r="E1449" s="21"/>
      <c r="H1449" s="21"/>
      <c r="O1449" s="30"/>
      <c r="P1449" s="31"/>
      <c r="Q1449" s="30"/>
      <c r="R1449" s="30"/>
      <c r="S1449" s="30"/>
      <c r="T1449" s="30"/>
      <c r="U1449" s="30"/>
      <c r="V1449" s="30"/>
      <c r="W1449" s="30"/>
      <c r="X1449" s="30"/>
      <c r="Y1449" s="30"/>
      <c r="Z1449" s="30"/>
      <c r="AA1449" s="30"/>
      <c r="AB1449" s="30"/>
      <c r="AC1449" s="30"/>
      <c r="AD1449" s="30"/>
      <c r="AE1449" s="30"/>
      <c r="AF1449" s="30"/>
      <c r="AG1449" s="30"/>
      <c r="AQ1449" s="30"/>
      <c r="AS1449" s="30"/>
    </row>
    <row r="1450" spans="5:45" x14ac:dyDescent="0.25">
      <c r="E1450" s="21"/>
      <c r="H1450" s="21"/>
      <c r="O1450" s="30"/>
      <c r="P1450" s="31"/>
      <c r="Q1450" s="30"/>
      <c r="R1450" s="30"/>
      <c r="S1450" s="30"/>
      <c r="T1450" s="30"/>
      <c r="U1450" s="30"/>
      <c r="V1450" s="30"/>
      <c r="W1450" s="30"/>
      <c r="X1450" s="30"/>
      <c r="Y1450" s="30"/>
      <c r="Z1450" s="30"/>
      <c r="AA1450" s="30"/>
      <c r="AB1450" s="30"/>
      <c r="AC1450" s="30"/>
      <c r="AD1450" s="30"/>
      <c r="AE1450" s="30"/>
      <c r="AF1450" s="30"/>
      <c r="AG1450" s="30"/>
      <c r="AQ1450" s="30"/>
      <c r="AS1450" s="30"/>
    </row>
    <row r="1451" spans="5:45" x14ac:dyDescent="0.25">
      <c r="E1451" s="21"/>
      <c r="H1451" s="21"/>
      <c r="O1451" s="30"/>
      <c r="P1451" s="31"/>
      <c r="Q1451" s="30"/>
      <c r="R1451" s="30"/>
      <c r="S1451" s="30"/>
      <c r="T1451" s="30"/>
      <c r="U1451" s="30"/>
      <c r="V1451" s="30"/>
      <c r="W1451" s="30"/>
      <c r="X1451" s="30"/>
      <c r="Y1451" s="30"/>
      <c r="Z1451" s="30"/>
      <c r="AA1451" s="30"/>
      <c r="AB1451" s="30"/>
      <c r="AC1451" s="30"/>
      <c r="AD1451" s="30"/>
      <c r="AE1451" s="30"/>
      <c r="AF1451" s="30"/>
      <c r="AG1451" s="30"/>
      <c r="AQ1451" s="30"/>
      <c r="AS1451" s="30"/>
    </row>
    <row r="1452" spans="5:45" x14ac:dyDescent="0.25">
      <c r="E1452" s="21"/>
      <c r="H1452" s="21"/>
      <c r="O1452" s="30"/>
      <c r="P1452" s="31"/>
      <c r="Q1452" s="30"/>
      <c r="R1452" s="30"/>
      <c r="S1452" s="30"/>
      <c r="T1452" s="30"/>
      <c r="U1452" s="30"/>
      <c r="V1452" s="30"/>
      <c r="W1452" s="30"/>
      <c r="X1452" s="30"/>
      <c r="Y1452" s="30"/>
      <c r="Z1452" s="30"/>
      <c r="AA1452" s="30"/>
      <c r="AB1452" s="30"/>
      <c r="AC1452" s="30"/>
      <c r="AD1452" s="30"/>
      <c r="AE1452" s="30"/>
      <c r="AF1452" s="30"/>
      <c r="AG1452" s="30"/>
      <c r="AQ1452" s="30"/>
      <c r="AS1452" s="30"/>
    </row>
    <row r="1453" spans="5:45" x14ac:dyDescent="0.25">
      <c r="E1453" s="21"/>
      <c r="H1453" s="21"/>
      <c r="O1453" s="30"/>
      <c r="P1453" s="31"/>
      <c r="Q1453" s="30"/>
      <c r="R1453" s="30"/>
      <c r="S1453" s="30"/>
      <c r="T1453" s="30"/>
      <c r="U1453" s="30"/>
      <c r="V1453" s="30"/>
      <c r="W1453" s="30"/>
      <c r="X1453" s="30"/>
      <c r="Y1453" s="30"/>
      <c r="Z1453" s="30"/>
      <c r="AA1453" s="30"/>
      <c r="AB1453" s="30"/>
      <c r="AC1453" s="30"/>
      <c r="AD1453" s="30"/>
      <c r="AE1453" s="30"/>
      <c r="AF1453" s="30"/>
      <c r="AG1453" s="30"/>
      <c r="AQ1453" s="30"/>
      <c r="AS1453" s="30"/>
    </row>
    <row r="1454" spans="5:45" x14ac:dyDescent="0.25">
      <c r="E1454" s="21"/>
      <c r="H1454" s="21"/>
      <c r="O1454" s="30"/>
      <c r="P1454" s="31"/>
      <c r="Q1454" s="30"/>
      <c r="R1454" s="30"/>
      <c r="S1454" s="30"/>
      <c r="T1454" s="30"/>
      <c r="U1454" s="30"/>
      <c r="V1454" s="30"/>
      <c r="W1454" s="30"/>
      <c r="X1454" s="30"/>
      <c r="Y1454" s="30"/>
      <c r="Z1454" s="30"/>
      <c r="AA1454" s="30"/>
      <c r="AB1454" s="30"/>
      <c r="AC1454" s="30"/>
      <c r="AD1454" s="30"/>
      <c r="AE1454" s="30"/>
      <c r="AF1454" s="30"/>
      <c r="AG1454" s="30"/>
      <c r="AQ1454" s="30"/>
      <c r="AS1454" s="30"/>
    </row>
    <row r="1455" spans="5:45" x14ac:dyDescent="0.25">
      <c r="E1455" s="21"/>
      <c r="H1455" s="21"/>
      <c r="O1455" s="30"/>
      <c r="P1455" s="31"/>
      <c r="Q1455" s="30"/>
      <c r="R1455" s="30"/>
      <c r="S1455" s="30"/>
      <c r="T1455" s="30"/>
      <c r="U1455" s="30"/>
      <c r="V1455" s="30"/>
      <c r="W1455" s="30"/>
      <c r="X1455" s="30"/>
      <c r="Y1455" s="30"/>
      <c r="Z1455" s="30"/>
      <c r="AA1455" s="30"/>
      <c r="AB1455" s="30"/>
      <c r="AC1455" s="30"/>
      <c r="AD1455" s="30"/>
      <c r="AE1455" s="30"/>
      <c r="AF1455" s="30"/>
      <c r="AG1455" s="30"/>
      <c r="AQ1455" s="30"/>
      <c r="AS1455" s="30"/>
    </row>
    <row r="1456" spans="5:45" x14ac:dyDescent="0.25">
      <c r="E1456" s="21"/>
      <c r="H1456" s="21"/>
      <c r="O1456" s="30"/>
      <c r="P1456" s="31"/>
      <c r="Q1456" s="30"/>
      <c r="R1456" s="30"/>
      <c r="S1456" s="30"/>
      <c r="T1456" s="30"/>
      <c r="U1456" s="30"/>
      <c r="V1456" s="30"/>
      <c r="W1456" s="30"/>
      <c r="X1456" s="30"/>
      <c r="Y1456" s="30"/>
      <c r="Z1456" s="30"/>
      <c r="AA1456" s="30"/>
      <c r="AB1456" s="30"/>
      <c r="AC1456" s="30"/>
      <c r="AD1456" s="30"/>
      <c r="AE1456" s="30"/>
      <c r="AF1456" s="30"/>
      <c r="AG1456" s="30"/>
      <c r="AQ1456" s="30"/>
      <c r="AS1456" s="30"/>
    </row>
    <row r="1457" spans="5:45" x14ac:dyDescent="0.25">
      <c r="E1457" s="21"/>
      <c r="H1457" s="21"/>
      <c r="O1457" s="30"/>
      <c r="P1457" s="31"/>
      <c r="Q1457" s="30"/>
      <c r="R1457" s="30"/>
      <c r="S1457" s="30"/>
      <c r="T1457" s="30"/>
      <c r="U1457" s="30"/>
      <c r="V1457" s="30"/>
      <c r="W1457" s="30"/>
      <c r="X1457" s="30"/>
      <c r="Y1457" s="30"/>
      <c r="Z1457" s="30"/>
      <c r="AA1457" s="30"/>
      <c r="AB1457" s="30"/>
      <c r="AC1457" s="30"/>
      <c r="AD1457" s="30"/>
      <c r="AE1457" s="30"/>
      <c r="AF1457" s="30"/>
      <c r="AG1457" s="30"/>
      <c r="AQ1457" s="30"/>
      <c r="AS1457" s="30"/>
    </row>
    <row r="1458" spans="5:45" x14ac:dyDescent="0.25">
      <c r="E1458" s="21"/>
      <c r="H1458" s="21"/>
      <c r="O1458" s="30"/>
      <c r="P1458" s="31"/>
      <c r="Q1458" s="30"/>
      <c r="R1458" s="30"/>
      <c r="S1458" s="30"/>
      <c r="T1458" s="30"/>
      <c r="U1458" s="30"/>
      <c r="V1458" s="30"/>
      <c r="W1458" s="30"/>
      <c r="X1458" s="30"/>
      <c r="Y1458" s="30"/>
      <c r="Z1458" s="30"/>
      <c r="AA1458" s="30"/>
      <c r="AB1458" s="30"/>
      <c r="AC1458" s="30"/>
      <c r="AD1458" s="30"/>
      <c r="AE1458" s="30"/>
      <c r="AF1458" s="30"/>
      <c r="AG1458" s="30"/>
      <c r="AQ1458" s="30"/>
      <c r="AS1458" s="30"/>
    </row>
    <row r="1459" spans="5:45" x14ac:dyDescent="0.25">
      <c r="E1459" s="21"/>
      <c r="H1459" s="21"/>
      <c r="O1459" s="30"/>
      <c r="P1459" s="31"/>
      <c r="Q1459" s="30"/>
      <c r="R1459" s="30"/>
      <c r="S1459" s="30"/>
      <c r="T1459" s="30"/>
      <c r="U1459" s="30"/>
      <c r="V1459" s="30"/>
      <c r="W1459" s="30"/>
      <c r="X1459" s="30"/>
      <c r="Y1459" s="30"/>
      <c r="Z1459" s="30"/>
      <c r="AA1459" s="30"/>
      <c r="AB1459" s="30"/>
      <c r="AC1459" s="30"/>
      <c r="AD1459" s="30"/>
      <c r="AE1459" s="30"/>
      <c r="AF1459" s="30"/>
      <c r="AG1459" s="30"/>
      <c r="AQ1459" s="30"/>
      <c r="AS1459" s="30"/>
    </row>
    <row r="1460" spans="5:45" x14ac:dyDescent="0.25">
      <c r="E1460" s="21"/>
      <c r="H1460" s="21"/>
      <c r="O1460" s="30"/>
      <c r="P1460" s="31"/>
      <c r="Q1460" s="30"/>
      <c r="R1460" s="30"/>
      <c r="S1460" s="30"/>
      <c r="T1460" s="30"/>
      <c r="U1460" s="30"/>
      <c r="V1460" s="30"/>
      <c r="W1460" s="30"/>
      <c r="X1460" s="30"/>
      <c r="Y1460" s="30"/>
      <c r="Z1460" s="30"/>
      <c r="AA1460" s="30"/>
      <c r="AB1460" s="30"/>
      <c r="AC1460" s="30"/>
      <c r="AD1460" s="30"/>
      <c r="AE1460" s="30"/>
      <c r="AF1460" s="30"/>
      <c r="AG1460" s="30"/>
      <c r="AQ1460" s="30"/>
      <c r="AS1460" s="30"/>
    </row>
    <row r="1461" spans="5:45" x14ac:dyDescent="0.25">
      <c r="E1461" s="21"/>
      <c r="H1461" s="21"/>
      <c r="O1461" s="30"/>
      <c r="P1461" s="31"/>
      <c r="Q1461" s="30"/>
      <c r="R1461" s="30"/>
      <c r="S1461" s="30"/>
      <c r="T1461" s="30"/>
      <c r="U1461" s="30"/>
      <c r="V1461" s="30"/>
      <c r="W1461" s="30"/>
      <c r="X1461" s="30"/>
      <c r="Y1461" s="30"/>
      <c r="Z1461" s="30"/>
      <c r="AA1461" s="30"/>
      <c r="AB1461" s="30"/>
      <c r="AC1461" s="30"/>
      <c r="AD1461" s="30"/>
      <c r="AE1461" s="30"/>
      <c r="AF1461" s="30"/>
      <c r="AG1461" s="30"/>
      <c r="AQ1461" s="30"/>
      <c r="AS1461" s="30"/>
    </row>
    <row r="1462" spans="5:45" x14ac:dyDescent="0.25">
      <c r="E1462" s="21"/>
      <c r="H1462" s="21"/>
      <c r="O1462" s="30"/>
      <c r="P1462" s="31"/>
      <c r="Q1462" s="30"/>
      <c r="R1462" s="30"/>
      <c r="S1462" s="30"/>
      <c r="T1462" s="30"/>
      <c r="U1462" s="30"/>
      <c r="V1462" s="30"/>
      <c r="W1462" s="30"/>
      <c r="X1462" s="30"/>
      <c r="Y1462" s="30"/>
      <c r="Z1462" s="30"/>
      <c r="AA1462" s="30"/>
      <c r="AB1462" s="30"/>
      <c r="AC1462" s="30"/>
      <c r="AD1462" s="30"/>
      <c r="AE1462" s="30"/>
      <c r="AF1462" s="30"/>
      <c r="AG1462" s="30"/>
      <c r="AQ1462" s="30"/>
      <c r="AS1462" s="30"/>
    </row>
    <row r="1463" spans="5:45" x14ac:dyDescent="0.25">
      <c r="E1463" s="21"/>
      <c r="H1463" s="21"/>
      <c r="O1463" s="30"/>
      <c r="P1463" s="31"/>
      <c r="Q1463" s="30"/>
      <c r="R1463" s="30"/>
      <c r="S1463" s="30"/>
      <c r="T1463" s="30"/>
      <c r="U1463" s="30"/>
      <c r="V1463" s="30"/>
      <c r="W1463" s="30"/>
      <c r="X1463" s="30"/>
      <c r="Y1463" s="30"/>
      <c r="Z1463" s="30"/>
      <c r="AA1463" s="30"/>
      <c r="AB1463" s="30"/>
      <c r="AC1463" s="30"/>
      <c r="AD1463" s="30"/>
      <c r="AE1463" s="30"/>
      <c r="AF1463" s="30"/>
      <c r="AG1463" s="30"/>
      <c r="AQ1463" s="30"/>
      <c r="AS1463" s="30"/>
    </row>
    <row r="1464" spans="5:45" x14ac:dyDescent="0.25">
      <c r="E1464" s="21"/>
      <c r="H1464" s="21"/>
      <c r="O1464" s="30"/>
      <c r="P1464" s="31"/>
      <c r="Q1464" s="30"/>
      <c r="R1464" s="30"/>
      <c r="S1464" s="30"/>
      <c r="T1464" s="30"/>
      <c r="U1464" s="30"/>
      <c r="V1464" s="30"/>
      <c r="W1464" s="30"/>
      <c r="X1464" s="30"/>
      <c r="Y1464" s="30"/>
      <c r="Z1464" s="30"/>
      <c r="AA1464" s="30"/>
      <c r="AB1464" s="30"/>
      <c r="AC1464" s="30"/>
      <c r="AD1464" s="30"/>
      <c r="AE1464" s="30"/>
      <c r="AF1464" s="30"/>
      <c r="AG1464" s="30"/>
      <c r="AQ1464" s="30"/>
      <c r="AS1464" s="30"/>
    </row>
    <row r="1465" spans="5:45" x14ac:dyDescent="0.25">
      <c r="E1465" s="21"/>
      <c r="H1465" s="21"/>
      <c r="O1465" s="30"/>
      <c r="P1465" s="31"/>
      <c r="Q1465" s="30"/>
      <c r="R1465" s="30"/>
      <c r="S1465" s="30"/>
      <c r="T1465" s="30"/>
      <c r="U1465" s="30"/>
      <c r="V1465" s="30"/>
      <c r="W1465" s="30"/>
      <c r="X1465" s="30"/>
      <c r="Y1465" s="30"/>
      <c r="Z1465" s="30"/>
      <c r="AA1465" s="30"/>
      <c r="AB1465" s="30"/>
      <c r="AC1465" s="30"/>
      <c r="AD1465" s="30"/>
      <c r="AE1465" s="30"/>
      <c r="AF1465" s="30"/>
      <c r="AG1465" s="30"/>
      <c r="AQ1465" s="30"/>
      <c r="AS1465" s="30"/>
    </row>
    <row r="1466" spans="5:45" x14ac:dyDescent="0.25">
      <c r="E1466" s="21"/>
      <c r="H1466" s="21"/>
      <c r="O1466" s="30"/>
      <c r="P1466" s="31"/>
      <c r="Q1466" s="30"/>
      <c r="R1466" s="30"/>
      <c r="S1466" s="30"/>
      <c r="T1466" s="30"/>
      <c r="U1466" s="30"/>
      <c r="V1466" s="30"/>
      <c r="W1466" s="30"/>
      <c r="X1466" s="30"/>
      <c r="Y1466" s="30"/>
      <c r="Z1466" s="30"/>
      <c r="AA1466" s="30"/>
      <c r="AB1466" s="30"/>
      <c r="AC1466" s="30"/>
      <c r="AD1466" s="30"/>
      <c r="AE1466" s="30"/>
      <c r="AF1466" s="30"/>
      <c r="AG1466" s="30"/>
      <c r="AQ1466" s="30"/>
      <c r="AS1466" s="30"/>
    </row>
    <row r="1467" spans="5:45" x14ac:dyDescent="0.25">
      <c r="E1467" s="21"/>
      <c r="H1467" s="21"/>
      <c r="O1467" s="30"/>
      <c r="P1467" s="31"/>
      <c r="Q1467" s="30"/>
      <c r="R1467" s="30"/>
      <c r="S1467" s="30"/>
      <c r="T1467" s="30"/>
      <c r="U1467" s="30"/>
      <c r="V1467" s="30"/>
      <c r="W1467" s="30"/>
      <c r="X1467" s="30"/>
      <c r="Y1467" s="30"/>
      <c r="Z1467" s="30"/>
      <c r="AA1467" s="30"/>
      <c r="AB1467" s="30"/>
      <c r="AC1467" s="30"/>
      <c r="AD1467" s="30"/>
      <c r="AE1467" s="30"/>
      <c r="AF1467" s="30"/>
      <c r="AG1467" s="30"/>
      <c r="AQ1467" s="30"/>
      <c r="AS1467" s="30"/>
    </row>
    <row r="1468" spans="5:45" x14ac:dyDescent="0.25">
      <c r="E1468" s="21"/>
      <c r="H1468" s="21"/>
      <c r="O1468" s="30"/>
      <c r="P1468" s="31"/>
      <c r="Q1468" s="30"/>
      <c r="R1468" s="30"/>
      <c r="S1468" s="30"/>
      <c r="T1468" s="30"/>
      <c r="U1468" s="30"/>
      <c r="V1468" s="30"/>
      <c r="W1468" s="30"/>
      <c r="X1468" s="30"/>
      <c r="Y1468" s="30"/>
      <c r="Z1468" s="30"/>
      <c r="AA1468" s="30"/>
      <c r="AB1468" s="30"/>
      <c r="AC1468" s="30"/>
      <c r="AD1468" s="30"/>
      <c r="AE1468" s="30"/>
      <c r="AF1468" s="30"/>
      <c r="AG1468" s="30"/>
      <c r="AQ1468" s="30"/>
      <c r="AS1468" s="30"/>
    </row>
    <row r="1469" spans="5:45" x14ac:dyDescent="0.25">
      <c r="E1469" s="21"/>
      <c r="H1469" s="21"/>
      <c r="O1469" s="30"/>
      <c r="P1469" s="31"/>
      <c r="Q1469" s="30"/>
      <c r="R1469" s="30"/>
      <c r="S1469" s="30"/>
      <c r="T1469" s="30"/>
      <c r="U1469" s="30"/>
      <c r="V1469" s="30"/>
      <c r="W1469" s="30"/>
      <c r="X1469" s="30"/>
      <c r="Y1469" s="30"/>
      <c r="Z1469" s="30"/>
      <c r="AA1469" s="30"/>
      <c r="AB1469" s="30"/>
      <c r="AC1469" s="30"/>
      <c r="AD1469" s="30"/>
      <c r="AE1469" s="30"/>
      <c r="AF1469" s="30"/>
      <c r="AG1469" s="30"/>
      <c r="AQ1469" s="30"/>
      <c r="AS1469" s="30"/>
    </row>
    <row r="1470" spans="5:45" x14ac:dyDescent="0.25">
      <c r="E1470" s="21"/>
      <c r="H1470" s="21"/>
      <c r="O1470" s="30"/>
      <c r="P1470" s="31"/>
      <c r="Q1470" s="30"/>
      <c r="R1470" s="30"/>
      <c r="S1470" s="30"/>
      <c r="T1470" s="30"/>
      <c r="U1470" s="30"/>
      <c r="V1470" s="30"/>
      <c r="W1470" s="30"/>
      <c r="X1470" s="30"/>
      <c r="Y1470" s="30"/>
      <c r="Z1470" s="30"/>
      <c r="AA1470" s="30"/>
      <c r="AB1470" s="30"/>
      <c r="AC1470" s="30"/>
      <c r="AD1470" s="30"/>
      <c r="AE1470" s="30"/>
      <c r="AF1470" s="30"/>
      <c r="AG1470" s="30"/>
      <c r="AQ1470" s="30"/>
      <c r="AS1470" s="30"/>
    </row>
    <row r="1471" spans="5:45" x14ac:dyDescent="0.25">
      <c r="E1471" s="21"/>
      <c r="H1471" s="21"/>
      <c r="O1471" s="30"/>
      <c r="P1471" s="31"/>
      <c r="Q1471" s="30"/>
      <c r="R1471" s="30"/>
      <c r="S1471" s="30"/>
      <c r="T1471" s="30"/>
      <c r="U1471" s="30"/>
      <c r="V1471" s="30"/>
      <c r="W1471" s="30"/>
      <c r="X1471" s="30"/>
      <c r="Y1471" s="30"/>
      <c r="Z1471" s="30"/>
      <c r="AA1471" s="30"/>
      <c r="AB1471" s="30"/>
      <c r="AC1471" s="30"/>
      <c r="AD1471" s="30"/>
      <c r="AE1471" s="30"/>
      <c r="AF1471" s="30"/>
      <c r="AG1471" s="30"/>
      <c r="AQ1471" s="30"/>
      <c r="AS1471" s="30"/>
    </row>
    <row r="1472" spans="5:45" x14ac:dyDescent="0.25">
      <c r="E1472" s="21"/>
      <c r="H1472" s="21"/>
      <c r="O1472" s="30"/>
      <c r="P1472" s="31"/>
      <c r="Q1472" s="30"/>
      <c r="R1472" s="30"/>
      <c r="S1472" s="30"/>
      <c r="T1472" s="30"/>
      <c r="U1472" s="30"/>
      <c r="V1472" s="30"/>
      <c r="W1472" s="30"/>
      <c r="X1472" s="30"/>
      <c r="Y1472" s="30"/>
      <c r="Z1472" s="30"/>
      <c r="AA1472" s="30"/>
      <c r="AB1472" s="30"/>
      <c r="AC1472" s="30"/>
      <c r="AD1472" s="30"/>
      <c r="AE1472" s="30"/>
      <c r="AF1472" s="30"/>
      <c r="AG1472" s="30"/>
      <c r="AQ1472" s="30"/>
      <c r="AS1472" s="30"/>
    </row>
    <row r="1473" spans="5:45" x14ac:dyDescent="0.25">
      <c r="E1473" s="21"/>
      <c r="H1473" s="21"/>
      <c r="O1473" s="30"/>
      <c r="P1473" s="31"/>
      <c r="Q1473" s="30"/>
      <c r="R1473" s="30"/>
      <c r="S1473" s="30"/>
      <c r="T1473" s="30"/>
      <c r="U1473" s="30"/>
      <c r="V1473" s="30"/>
      <c r="W1473" s="30"/>
      <c r="X1473" s="30"/>
      <c r="Y1473" s="30"/>
      <c r="Z1473" s="30"/>
      <c r="AA1473" s="30"/>
      <c r="AB1473" s="30"/>
      <c r="AC1473" s="30"/>
      <c r="AD1473" s="30"/>
      <c r="AE1473" s="30"/>
      <c r="AF1473" s="30"/>
      <c r="AG1473" s="30"/>
      <c r="AQ1473" s="30"/>
      <c r="AS1473" s="30"/>
    </row>
    <row r="1474" spans="5:45" x14ac:dyDescent="0.25">
      <c r="E1474" s="21"/>
      <c r="H1474" s="21"/>
      <c r="O1474" s="30"/>
      <c r="P1474" s="31"/>
      <c r="Q1474" s="30"/>
      <c r="R1474" s="30"/>
      <c r="S1474" s="30"/>
      <c r="T1474" s="30"/>
      <c r="U1474" s="30"/>
      <c r="V1474" s="30"/>
      <c r="W1474" s="30"/>
      <c r="X1474" s="30"/>
      <c r="Y1474" s="30"/>
      <c r="Z1474" s="30"/>
      <c r="AA1474" s="30"/>
      <c r="AB1474" s="30"/>
      <c r="AC1474" s="30"/>
      <c r="AD1474" s="30"/>
      <c r="AE1474" s="30"/>
      <c r="AF1474" s="30"/>
      <c r="AG1474" s="30"/>
      <c r="AQ1474" s="30"/>
      <c r="AS1474" s="30"/>
    </row>
    <row r="1475" spans="5:45" x14ac:dyDescent="0.25">
      <c r="E1475" s="21"/>
      <c r="H1475" s="21"/>
      <c r="O1475" s="30"/>
      <c r="P1475" s="31"/>
      <c r="Q1475" s="30"/>
      <c r="R1475" s="30"/>
      <c r="S1475" s="30"/>
      <c r="T1475" s="30"/>
      <c r="U1475" s="30"/>
      <c r="V1475" s="30"/>
      <c r="W1475" s="30"/>
      <c r="X1475" s="30"/>
      <c r="Y1475" s="30"/>
      <c r="Z1475" s="30"/>
      <c r="AA1475" s="30"/>
      <c r="AB1475" s="30"/>
      <c r="AC1475" s="30"/>
      <c r="AD1475" s="30"/>
      <c r="AE1475" s="30"/>
      <c r="AF1475" s="30"/>
      <c r="AG1475" s="30"/>
      <c r="AQ1475" s="30"/>
      <c r="AS1475" s="30"/>
    </row>
    <row r="1476" spans="5:45" x14ac:dyDescent="0.25">
      <c r="E1476" s="21"/>
      <c r="H1476" s="21"/>
      <c r="O1476" s="30"/>
      <c r="P1476" s="31"/>
      <c r="Q1476" s="30"/>
      <c r="R1476" s="30"/>
      <c r="S1476" s="30"/>
      <c r="T1476" s="30"/>
      <c r="U1476" s="30"/>
      <c r="V1476" s="30"/>
      <c r="W1476" s="30"/>
      <c r="X1476" s="30"/>
      <c r="Y1476" s="30"/>
      <c r="Z1476" s="30"/>
      <c r="AA1476" s="30"/>
      <c r="AB1476" s="30"/>
      <c r="AC1476" s="30"/>
      <c r="AD1476" s="30"/>
      <c r="AE1476" s="30"/>
      <c r="AF1476" s="30"/>
      <c r="AG1476" s="30"/>
      <c r="AQ1476" s="30"/>
      <c r="AS1476" s="30"/>
    </row>
    <row r="1477" spans="5:45" x14ac:dyDescent="0.25">
      <c r="E1477" s="21"/>
      <c r="H1477" s="21"/>
      <c r="O1477" s="30"/>
      <c r="P1477" s="31"/>
      <c r="Q1477" s="30"/>
      <c r="R1477" s="30"/>
      <c r="S1477" s="30"/>
      <c r="T1477" s="30"/>
      <c r="U1477" s="30"/>
      <c r="V1477" s="30"/>
      <c r="W1477" s="30"/>
      <c r="X1477" s="30"/>
      <c r="Y1477" s="30"/>
      <c r="Z1477" s="30"/>
      <c r="AA1477" s="30"/>
      <c r="AB1477" s="30"/>
      <c r="AC1477" s="30"/>
      <c r="AD1477" s="30"/>
      <c r="AE1477" s="30"/>
      <c r="AF1477" s="30"/>
      <c r="AG1477" s="30"/>
      <c r="AQ1477" s="30"/>
      <c r="AS1477" s="30"/>
    </row>
    <row r="1478" spans="5:45" x14ac:dyDescent="0.25">
      <c r="E1478" s="21"/>
      <c r="H1478" s="21"/>
      <c r="O1478" s="30"/>
      <c r="P1478" s="31"/>
      <c r="Q1478" s="30"/>
      <c r="R1478" s="30"/>
      <c r="S1478" s="30"/>
      <c r="T1478" s="30"/>
      <c r="U1478" s="30"/>
      <c r="V1478" s="30"/>
      <c r="W1478" s="30"/>
      <c r="X1478" s="30"/>
      <c r="Y1478" s="30"/>
      <c r="Z1478" s="30"/>
      <c r="AA1478" s="30"/>
      <c r="AB1478" s="30"/>
      <c r="AC1478" s="30"/>
      <c r="AD1478" s="30"/>
      <c r="AE1478" s="30"/>
      <c r="AF1478" s="30"/>
      <c r="AG1478" s="30"/>
      <c r="AQ1478" s="30"/>
      <c r="AS1478" s="30"/>
    </row>
    <row r="1479" spans="5:45" x14ac:dyDescent="0.25">
      <c r="E1479" s="21"/>
      <c r="H1479" s="21"/>
      <c r="O1479" s="30"/>
      <c r="P1479" s="31"/>
      <c r="Q1479" s="30"/>
      <c r="R1479" s="30"/>
      <c r="S1479" s="30"/>
      <c r="T1479" s="30"/>
      <c r="U1479" s="30"/>
      <c r="V1479" s="30"/>
      <c r="W1479" s="30"/>
      <c r="X1479" s="30"/>
      <c r="Y1479" s="30"/>
      <c r="Z1479" s="30"/>
      <c r="AA1479" s="30"/>
      <c r="AB1479" s="30"/>
      <c r="AC1479" s="30"/>
      <c r="AD1479" s="30"/>
      <c r="AE1479" s="30"/>
      <c r="AF1479" s="30"/>
      <c r="AG1479" s="30"/>
      <c r="AQ1479" s="30"/>
      <c r="AS1479" s="30"/>
    </row>
    <row r="1480" spans="5:45" x14ac:dyDescent="0.25">
      <c r="E1480" s="21"/>
      <c r="H1480" s="21"/>
      <c r="O1480" s="30"/>
      <c r="P1480" s="31"/>
      <c r="Q1480" s="30"/>
      <c r="R1480" s="30"/>
      <c r="S1480" s="30"/>
      <c r="T1480" s="30"/>
      <c r="U1480" s="30"/>
      <c r="V1480" s="30"/>
      <c r="W1480" s="30"/>
      <c r="X1480" s="30"/>
      <c r="Y1480" s="30"/>
      <c r="Z1480" s="30"/>
      <c r="AA1480" s="30"/>
      <c r="AB1480" s="30"/>
      <c r="AC1480" s="30"/>
      <c r="AD1480" s="30"/>
      <c r="AE1480" s="30"/>
      <c r="AF1480" s="30"/>
      <c r="AG1480" s="30"/>
      <c r="AQ1480" s="30"/>
      <c r="AS1480" s="30"/>
    </row>
    <row r="1481" spans="5:45" x14ac:dyDescent="0.25">
      <c r="E1481" s="21"/>
      <c r="H1481" s="21"/>
      <c r="O1481" s="30"/>
      <c r="P1481" s="31"/>
      <c r="Q1481" s="30"/>
      <c r="R1481" s="30"/>
      <c r="S1481" s="30"/>
      <c r="T1481" s="30"/>
      <c r="U1481" s="30"/>
      <c r="V1481" s="30"/>
      <c r="W1481" s="30"/>
      <c r="X1481" s="30"/>
      <c r="Y1481" s="30"/>
      <c r="Z1481" s="30"/>
      <c r="AA1481" s="30"/>
      <c r="AB1481" s="30"/>
      <c r="AC1481" s="30"/>
      <c r="AD1481" s="30"/>
      <c r="AE1481" s="30"/>
      <c r="AF1481" s="30"/>
      <c r="AG1481" s="30"/>
      <c r="AQ1481" s="30"/>
      <c r="AS1481" s="30"/>
    </row>
    <row r="1482" spans="5:45" x14ac:dyDescent="0.25">
      <c r="E1482" s="21"/>
      <c r="H1482" s="21"/>
      <c r="O1482" s="30"/>
      <c r="P1482" s="31"/>
      <c r="Q1482" s="30"/>
      <c r="R1482" s="30"/>
      <c r="S1482" s="30"/>
      <c r="T1482" s="30"/>
      <c r="U1482" s="30"/>
      <c r="V1482" s="30"/>
      <c r="W1482" s="30"/>
      <c r="X1482" s="30"/>
      <c r="Y1482" s="30"/>
      <c r="Z1482" s="30"/>
      <c r="AA1482" s="30"/>
      <c r="AB1482" s="30"/>
      <c r="AC1482" s="30"/>
      <c r="AD1482" s="30"/>
      <c r="AE1482" s="30"/>
      <c r="AF1482" s="30"/>
      <c r="AG1482" s="30"/>
      <c r="AQ1482" s="30"/>
      <c r="AS1482" s="30"/>
    </row>
    <row r="1483" spans="5:45" x14ac:dyDescent="0.25">
      <c r="E1483" s="21"/>
      <c r="H1483" s="21"/>
      <c r="O1483" s="30"/>
      <c r="P1483" s="31"/>
      <c r="Q1483" s="30"/>
      <c r="R1483" s="30"/>
      <c r="S1483" s="30"/>
      <c r="T1483" s="30"/>
      <c r="U1483" s="30"/>
      <c r="V1483" s="30"/>
      <c r="W1483" s="30"/>
      <c r="X1483" s="30"/>
      <c r="Y1483" s="30"/>
      <c r="Z1483" s="30"/>
      <c r="AA1483" s="30"/>
      <c r="AB1483" s="30"/>
      <c r="AC1483" s="30"/>
      <c r="AD1483" s="30"/>
      <c r="AE1483" s="30"/>
      <c r="AF1483" s="30"/>
      <c r="AG1483" s="30"/>
      <c r="AQ1483" s="30"/>
      <c r="AS1483" s="30"/>
    </row>
    <row r="1484" spans="5:45" x14ac:dyDescent="0.25">
      <c r="E1484" s="21"/>
      <c r="H1484" s="21"/>
      <c r="O1484" s="30"/>
      <c r="P1484" s="31"/>
      <c r="Q1484" s="30"/>
      <c r="R1484" s="30"/>
      <c r="S1484" s="30"/>
      <c r="T1484" s="30"/>
      <c r="U1484" s="30"/>
      <c r="V1484" s="30"/>
      <c r="W1484" s="30"/>
      <c r="X1484" s="30"/>
      <c r="Y1484" s="30"/>
      <c r="Z1484" s="30"/>
      <c r="AA1484" s="30"/>
      <c r="AB1484" s="30"/>
      <c r="AC1484" s="30"/>
      <c r="AD1484" s="30"/>
      <c r="AE1484" s="30"/>
      <c r="AF1484" s="30"/>
      <c r="AG1484" s="30"/>
      <c r="AQ1484" s="30"/>
      <c r="AS1484" s="30"/>
    </row>
    <row r="1485" spans="5:45" x14ac:dyDescent="0.25">
      <c r="E1485" s="21"/>
      <c r="H1485" s="21"/>
      <c r="O1485" s="30"/>
      <c r="P1485" s="31"/>
      <c r="Q1485" s="30"/>
      <c r="R1485" s="30"/>
      <c r="S1485" s="30"/>
      <c r="T1485" s="30"/>
      <c r="U1485" s="30"/>
      <c r="V1485" s="30"/>
      <c r="W1485" s="30"/>
      <c r="X1485" s="30"/>
      <c r="Y1485" s="30"/>
      <c r="Z1485" s="30"/>
      <c r="AA1485" s="30"/>
      <c r="AB1485" s="30"/>
      <c r="AC1485" s="30"/>
      <c r="AD1485" s="30"/>
      <c r="AE1485" s="30"/>
      <c r="AF1485" s="30"/>
      <c r="AG1485" s="30"/>
      <c r="AQ1485" s="30"/>
      <c r="AS1485" s="30"/>
    </row>
    <row r="1486" spans="5:45" x14ac:dyDescent="0.25">
      <c r="E1486" s="21"/>
      <c r="H1486" s="21"/>
      <c r="O1486" s="30"/>
      <c r="P1486" s="31"/>
      <c r="Q1486" s="30"/>
      <c r="R1486" s="30"/>
      <c r="S1486" s="30"/>
      <c r="T1486" s="30"/>
      <c r="U1486" s="30"/>
      <c r="V1486" s="30"/>
      <c r="W1486" s="30"/>
      <c r="X1486" s="30"/>
      <c r="Y1486" s="30"/>
      <c r="Z1486" s="30"/>
      <c r="AA1486" s="30"/>
      <c r="AB1486" s="30"/>
      <c r="AC1486" s="30"/>
      <c r="AD1486" s="30"/>
      <c r="AE1486" s="30"/>
      <c r="AF1486" s="30"/>
      <c r="AG1486" s="30"/>
      <c r="AQ1486" s="30"/>
      <c r="AS1486" s="30"/>
    </row>
    <row r="1487" spans="5:45" x14ac:dyDescent="0.25">
      <c r="E1487" s="21"/>
      <c r="H1487" s="21"/>
      <c r="O1487" s="30"/>
      <c r="P1487" s="31"/>
      <c r="Q1487" s="30"/>
      <c r="R1487" s="30"/>
      <c r="S1487" s="30"/>
      <c r="T1487" s="30"/>
      <c r="U1487" s="30"/>
      <c r="V1487" s="30"/>
      <c r="W1487" s="30"/>
      <c r="X1487" s="30"/>
      <c r="Y1487" s="30"/>
      <c r="Z1487" s="30"/>
      <c r="AA1487" s="30"/>
      <c r="AB1487" s="30"/>
      <c r="AC1487" s="30"/>
      <c r="AD1487" s="30"/>
      <c r="AE1487" s="30"/>
      <c r="AF1487" s="30"/>
      <c r="AG1487" s="30"/>
      <c r="AQ1487" s="30"/>
      <c r="AS1487" s="30"/>
    </row>
    <row r="1488" spans="5:45" x14ac:dyDescent="0.25">
      <c r="E1488" s="21"/>
      <c r="H1488" s="21"/>
      <c r="O1488" s="30"/>
      <c r="P1488" s="31"/>
      <c r="Q1488" s="30"/>
      <c r="R1488" s="30"/>
      <c r="S1488" s="30"/>
      <c r="T1488" s="30"/>
      <c r="U1488" s="30"/>
      <c r="V1488" s="30"/>
      <c r="W1488" s="30"/>
      <c r="X1488" s="30"/>
      <c r="Y1488" s="30"/>
      <c r="Z1488" s="30"/>
      <c r="AA1488" s="30"/>
      <c r="AB1488" s="30"/>
      <c r="AC1488" s="30"/>
      <c r="AD1488" s="30"/>
      <c r="AE1488" s="30"/>
      <c r="AF1488" s="30"/>
      <c r="AG1488" s="30"/>
      <c r="AQ1488" s="30"/>
      <c r="AS1488" s="30"/>
    </row>
    <row r="1489" spans="5:45" x14ac:dyDescent="0.25">
      <c r="E1489" s="21"/>
      <c r="H1489" s="21"/>
      <c r="O1489" s="30"/>
      <c r="P1489" s="31"/>
      <c r="Q1489" s="30"/>
      <c r="R1489" s="30"/>
      <c r="S1489" s="30"/>
      <c r="T1489" s="30"/>
      <c r="U1489" s="30"/>
      <c r="V1489" s="30"/>
      <c r="W1489" s="30"/>
      <c r="X1489" s="30"/>
      <c r="Y1489" s="30"/>
      <c r="Z1489" s="30"/>
      <c r="AA1489" s="30"/>
      <c r="AB1489" s="30"/>
      <c r="AC1489" s="30"/>
      <c r="AD1489" s="30"/>
      <c r="AE1489" s="30"/>
      <c r="AF1489" s="30"/>
      <c r="AG1489" s="30"/>
      <c r="AQ1489" s="30"/>
      <c r="AS1489" s="30"/>
    </row>
    <row r="1490" spans="5:45" x14ac:dyDescent="0.25">
      <c r="E1490" s="21"/>
      <c r="H1490" s="21"/>
      <c r="O1490" s="30"/>
      <c r="P1490" s="31"/>
      <c r="Q1490" s="30"/>
      <c r="R1490" s="30"/>
      <c r="S1490" s="30"/>
      <c r="T1490" s="30"/>
      <c r="U1490" s="30"/>
      <c r="V1490" s="30"/>
      <c r="W1490" s="30"/>
      <c r="X1490" s="30"/>
      <c r="Y1490" s="30"/>
      <c r="Z1490" s="30"/>
      <c r="AA1490" s="30"/>
      <c r="AB1490" s="30"/>
      <c r="AC1490" s="30"/>
      <c r="AD1490" s="30"/>
      <c r="AE1490" s="30"/>
      <c r="AF1490" s="30"/>
      <c r="AG1490" s="30"/>
      <c r="AQ1490" s="30"/>
      <c r="AS1490" s="30"/>
    </row>
    <row r="1491" spans="5:45" x14ac:dyDescent="0.25">
      <c r="E1491" s="21"/>
      <c r="H1491" s="21"/>
      <c r="O1491" s="30"/>
      <c r="P1491" s="31"/>
      <c r="Q1491" s="30"/>
      <c r="R1491" s="30"/>
      <c r="S1491" s="30"/>
      <c r="T1491" s="30"/>
      <c r="U1491" s="30"/>
      <c r="V1491" s="30"/>
      <c r="W1491" s="30"/>
      <c r="X1491" s="30"/>
      <c r="Y1491" s="30"/>
      <c r="Z1491" s="30"/>
      <c r="AA1491" s="30"/>
      <c r="AB1491" s="30"/>
      <c r="AC1491" s="30"/>
      <c r="AD1491" s="30"/>
      <c r="AE1491" s="30"/>
      <c r="AF1491" s="30"/>
      <c r="AG1491" s="30"/>
      <c r="AQ1491" s="30"/>
      <c r="AS1491" s="30"/>
    </row>
    <row r="1492" spans="5:45" x14ac:dyDescent="0.25">
      <c r="E1492" s="21"/>
      <c r="H1492" s="21"/>
      <c r="O1492" s="30"/>
      <c r="P1492" s="31"/>
      <c r="Q1492" s="30"/>
      <c r="R1492" s="30"/>
      <c r="S1492" s="30"/>
      <c r="T1492" s="30"/>
      <c r="U1492" s="30"/>
      <c r="V1492" s="30"/>
      <c r="W1492" s="30"/>
      <c r="X1492" s="30"/>
      <c r="Y1492" s="30"/>
      <c r="Z1492" s="30"/>
      <c r="AA1492" s="30"/>
      <c r="AB1492" s="30"/>
      <c r="AC1492" s="30"/>
      <c r="AD1492" s="30"/>
      <c r="AE1492" s="30"/>
      <c r="AF1492" s="30"/>
      <c r="AG1492" s="30"/>
      <c r="AQ1492" s="30"/>
      <c r="AS1492" s="30"/>
    </row>
    <row r="1493" spans="5:45" x14ac:dyDescent="0.25">
      <c r="E1493" s="21"/>
      <c r="H1493" s="21"/>
      <c r="O1493" s="30"/>
      <c r="P1493" s="31"/>
      <c r="Q1493" s="30"/>
      <c r="R1493" s="30"/>
      <c r="S1493" s="30"/>
      <c r="T1493" s="30"/>
      <c r="U1493" s="30"/>
      <c r="V1493" s="30"/>
      <c r="W1493" s="30"/>
      <c r="X1493" s="30"/>
      <c r="Y1493" s="30"/>
      <c r="Z1493" s="30"/>
      <c r="AA1493" s="30"/>
      <c r="AB1493" s="30"/>
      <c r="AC1493" s="30"/>
      <c r="AD1493" s="30"/>
      <c r="AE1493" s="30"/>
      <c r="AF1493" s="30"/>
      <c r="AG1493" s="30"/>
      <c r="AQ1493" s="30"/>
      <c r="AS1493" s="30"/>
    </row>
    <row r="1494" spans="5:45" x14ac:dyDescent="0.25">
      <c r="E1494" s="21"/>
      <c r="H1494" s="21"/>
      <c r="O1494" s="30"/>
      <c r="P1494" s="31"/>
      <c r="Q1494" s="30"/>
      <c r="R1494" s="30"/>
      <c r="S1494" s="30"/>
      <c r="T1494" s="30"/>
      <c r="U1494" s="30"/>
      <c r="V1494" s="30"/>
      <c r="W1494" s="30"/>
      <c r="X1494" s="30"/>
      <c r="Y1494" s="30"/>
      <c r="Z1494" s="30"/>
      <c r="AA1494" s="30"/>
      <c r="AB1494" s="30"/>
      <c r="AC1494" s="30"/>
      <c r="AD1494" s="30"/>
      <c r="AE1494" s="30"/>
      <c r="AF1494" s="30"/>
      <c r="AG1494" s="30"/>
      <c r="AQ1494" s="30"/>
      <c r="AS1494" s="30"/>
    </row>
    <row r="1495" spans="5:45" x14ac:dyDescent="0.25">
      <c r="E1495" s="21"/>
      <c r="H1495" s="21"/>
      <c r="O1495" s="30"/>
      <c r="P1495" s="31"/>
      <c r="Q1495" s="30"/>
      <c r="R1495" s="30"/>
      <c r="S1495" s="30"/>
      <c r="T1495" s="30"/>
      <c r="U1495" s="30"/>
      <c r="V1495" s="30"/>
      <c r="W1495" s="30"/>
      <c r="X1495" s="30"/>
      <c r="Y1495" s="30"/>
      <c r="Z1495" s="30"/>
      <c r="AA1495" s="30"/>
      <c r="AB1495" s="30"/>
      <c r="AC1495" s="30"/>
      <c r="AD1495" s="30"/>
      <c r="AE1495" s="30"/>
      <c r="AF1495" s="30"/>
      <c r="AG1495" s="30"/>
      <c r="AQ1495" s="30"/>
      <c r="AS1495" s="30"/>
    </row>
    <row r="1496" spans="5:45" x14ac:dyDescent="0.25">
      <c r="E1496" s="21"/>
      <c r="H1496" s="21"/>
      <c r="O1496" s="30"/>
      <c r="P1496" s="31"/>
      <c r="Q1496" s="30"/>
      <c r="R1496" s="30"/>
      <c r="S1496" s="30"/>
      <c r="T1496" s="30"/>
      <c r="U1496" s="30"/>
      <c r="V1496" s="30"/>
      <c r="W1496" s="30"/>
      <c r="X1496" s="30"/>
      <c r="Y1496" s="30"/>
      <c r="Z1496" s="30"/>
      <c r="AA1496" s="30"/>
      <c r="AB1496" s="30"/>
      <c r="AC1496" s="30"/>
      <c r="AD1496" s="30"/>
      <c r="AE1496" s="30"/>
      <c r="AF1496" s="30"/>
      <c r="AG1496" s="30"/>
      <c r="AQ1496" s="30"/>
      <c r="AS1496" s="30"/>
    </row>
    <row r="1497" spans="5:45" x14ac:dyDescent="0.25">
      <c r="E1497" s="21"/>
      <c r="H1497" s="21"/>
      <c r="O1497" s="30"/>
      <c r="P1497" s="31"/>
      <c r="Q1497" s="30"/>
      <c r="R1497" s="30"/>
      <c r="S1497" s="30"/>
      <c r="T1497" s="30"/>
      <c r="U1497" s="30"/>
      <c r="V1497" s="30"/>
      <c r="W1497" s="30"/>
      <c r="X1497" s="30"/>
      <c r="Y1497" s="30"/>
      <c r="Z1497" s="30"/>
      <c r="AA1497" s="30"/>
      <c r="AB1497" s="30"/>
      <c r="AC1497" s="30"/>
      <c r="AD1497" s="30"/>
      <c r="AE1497" s="30"/>
      <c r="AF1497" s="30"/>
      <c r="AG1497" s="30"/>
      <c r="AQ1497" s="30"/>
      <c r="AS1497" s="30"/>
    </row>
    <row r="1498" spans="5:45" x14ac:dyDescent="0.25">
      <c r="E1498" s="21"/>
      <c r="H1498" s="21"/>
      <c r="O1498" s="30"/>
      <c r="P1498" s="31"/>
      <c r="Q1498" s="30"/>
      <c r="R1498" s="30"/>
      <c r="S1498" s="30"/>
      <c r="T1498" s="30"/>
      <c r="U1498" s="30"/>
      <c r="V1498" s="30"/>
      <c r="W1498" s="30"/>
      <c r="X1498" s="30"/>
      <c r="Y1498" s="30"/>
      <c r="Z1498" s="30"/>
      <c r="AA1498" s="30"/>
      <c r="AB1498" s="30"/>
      <c r="AC1498" s="30"/>
      <c r="AD1498" s="30"/>
      <c r="AE1498" s="30"/>
      <c r="AF1498" s="30"/>
      <c r="AG1498" s="30"/>
      <c r="AQ1498" s="30"/>
      <c r="AS1498" s="30"/>
    </row>
    <row r="1499" spans="5:45" x14ac:dyDescent="0.25">
      <c r="E1499" s="21"/>
      <c r="H1499" s="21"/>
      <c r="O1499" s="30"/>
      <c r="P1499" s="31"/>
      <c r="Q1499" s="30"/>
      <c r="R1499" s="30"/>
      <c r="S1499" s="30"/>
      <c r="T1499" s="30"/>
      <c r="U1499" s="30"/>
      <c r="V1499" s="30"/>
      <c r="W1499" s="30"/>
      <c r="X1499" s="30"/>
      <c r="Y1499" s="30"/>
      <c r="Z1499" s="30"/>
      <c r="AA1499" s="30"/>
      <c r="AB1499" s="30"/>
      <c r="AC1499" s="30"/>
      <c r="AD1499" s="30"/>
      <c r="AE1499" s="30"/>
      <c r="AF1499" s="30"/>
      <c r="AG1499" s="30"/>
      <c r="AQ1499" s="30"/>
      <c r="AS1499" s="30"/>
    </row>
    <row r="1500" spans="5:45" x14ac:dyDescent="0.25">
      <c r="E1500" s="21"/>
      <c r="H1500" s="21"/>
      <c r="O1500" s="30"/>
      <c r="P1500" s="31"/>
      <c r="Q1500" s="30"/>
      <c r="R1500" s="30"/>
      <c r="S1500" s="30"/>
      <c r="T1500" s="30"/>
      <c r="U1500" s="30"/>
      <c r="V1500" s="30"/>
      <c r="W1500" s="30"/>
      <c r="X1500" s="30"/>
      <c r="Y1500" s="30"/>
      <c r="Z1500" s="30"/>
      <c r="AA1500" s="30"/>
      <c r="AB1500" s="30"/>
      <c r="AC1500" s="30"/>
      <c r="AD1500" s="30"/>
      <c r="AE1500" s="30"/>
      <c r="AF1500" s="30"/>
      <c r="AG1500" s="30"/>
      <c r="AQ1500" s="30"/>
      <c r="AS1500" s="3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Formulaire</vt:lpstr>
      <vt:lpstr>BD action</vt:lpstr>
      <vt:lpstr>SETTING</vt:lpstr>
      <vt:lpstr>SETTING 2</vt:lpstr>
      <vt:lpstr>F_elab</vt:lpstr>
      <vt:lpstr>F_elab!Criteres</vt:lpstr>
      <vt:lpstr>Critères</vt:lpstr>
      <vt:lpstr>F_elab!Extraire</vt:lpstr>
      <vt:lpstr>ID</vt:lpstr>
      <vt:lpstr>ListeExtraction</vt:lpstr>
      <vt:lpstr>Raison_sociale</vt:lpstr>
      <vt:lpstr>Zone_supr_extract</vt:lpstr>
    </vt:vector>
  </TitlesOfParts>
  <Company>Mairie de Nouméa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BARADUC henrick</dc:creator>
  <cp:lastModifiedBy>JARRY stephane</cp:lastModifiedBy>
  <dcterms:created xsi:type="dcterms:W3CDTF">2019-07-08T21:10:24Z</dcterms:created>
  <dcterms:modified xsi:type="dcterms:W3CDTF">2019-07-23T20:43:54Z</dcterms:modified>
</cp:coreProperties>
</file>