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296D8060-F69C-4CE6-9E41-5FCC108F5B37}" xr6:coauthVersionLast="47" xr6:coauthVersionMax="47" xr10:uidLastSave="{00000000-0000-0000-0000-000000000000}"/>
  <bookViews>
    <workbookView xWindow="-120" yWindow="-120" windowWidth="29040" windowHeight="15720" xr2:uid="{A597A5F4-F258-43F7-8FDC-53F45DF7887F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 a="1"/>
  <c r="J11" i="1" s="1"/>
  <c r="L11" i="1" s="1"/>
  <c r="J12" i="1" a="1"/>
  <c r="J12" i="1" s="1"/>
  <c r="L12" i="1" s="1"/>
  <c r="J13" i="1" a="1"/>
  <c r="J13" i="1" s="1"/>
  <c r="L13" i="1" s="1"/>
  <c r="J14" i="1" a="1"/>
  <c r="J14" i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/>
  <c r="F14" i="1" a="1"/>
  <c r="F14" i="1" s="1"/>
  <c r="F13" i="1" a="1"/>
  <c r="F13" i="1" s="1"/>
  <c r="F12" i="1" a="1"/>
  <c r="F12" i="1" s="1"/>
  <c r="F11" i="1" a="1"/>
  <c r="F11" i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L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<sst xmlns="http://schemas.openxmlformats.org/spreadsheetml/2006/main" count="35" uniqueCount="26">
  <si>
    <t>laurent</t>
  </si>
  <si>
    <t xml:space="preserve">elise 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</si>
  <si>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</si>
  <si>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</si>
  <si>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</si>
  <si>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</si>
  <si>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</si>
  <si>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</si>
  <si>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</si>
  <si>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</si>
  <si>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</si>
  <si>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</si>
  <si>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</si>
  <si>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</si>
  <si>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</si>
  <si>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</si>
  <si>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gwanaelle 02:30</t>
  </si>
  <si>
    <t>heloïse -  01:45</t>
  </si>
  <si>
    <t>heloïse -  01:15</t>
  </si>
  <si>
    <t>heloïse 01:30</t>
  </si>
  <si>
    <t>alice ! - 01:00</t>
  </si>
  <si>
    <t>rs 04:00</t>
  </si>
  <si>
    <t>alice - form.  01:15</t>
  </si>
  <si>
    <t>rs</t>
  </si>
  <si>
    <t>!</t>
  </si>
  <si>
    <t>form.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</si>
</sst>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d\.\ dd\ mmm"/>
  </numFmts>
  <fonts count="22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b/>
      <sz val="17"/>
      <color rgb="FFC00000"/>
      <name val="Aptos"/>
      <family val="2"/>
    </font>
    <font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/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0" xfId="0" applyFont="1" applyFill="1"/>
    <xf numFmtId="164" fontId="12" fillId="0" borderId="3" xfId="0" applyNumberFormat="1" applyFont="1" applyFill="1" applyBorder="1" applyAlignment="1">
      <alignment horizontal="center"/>
    </xf>
    <xf numFmtId="164" fontId="13" fillId="0" borderId="3" xfId="0" applyNumberFormat="1" applyFont="1" applyFill="1" applyBorder="1"/>
    <xf numFmtId="164" fontId="13" fillId="0" borderId="3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20" fontId="8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46" fontId="16" fillId="0" borderId="1" xfId="0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20" fontId="18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0" fillId="0" borderId="0" xfId="0" applyFill="1"/>
    <xf numFmtId="0" fontId="20" fillId="3" borderId="2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6"/>
  <sheetViews>
    <sheetView showGridLines="0" tabSelected="1" zoomScale="60" zoomScaleNormal="60" workbookViewId="0">
      <selection activeCell="K31" sqref="K31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2.7109375" bestFit="1" customWidth="1"/>
    <col min="9" max="9" width="38.42578125" bestFit="1" customWidth="1"/>
    <col min="10" max="10" width="12.7109375" bestFit="1" customWidth="1"/>
    <col min="11" max="11" width="31.5703125" bestFit="1" customWidth="1"/>
    <col min="12" max="12" width="12.7109375" bestFit="1" customWidth="1"/>
    <col min="13" max="13" width="26.42578125" bestFit="1" customWidth="1"/>
    <col min="14" max="14" width="9.28515625" bestFit="1" customWidth="1"/>
  </cols>
  <sheetData>
    <row r="3" spans="2:14" ht="30.7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8"/>
      <c r="C4" s="9">
        <v>45817</v>
      </c>
      <c r="D4" s="14">
        <v>0.33333333333333331</v>
      </c>
      <c r="E4" s="15"/>
      <c r="F4" s="16">
        <f>IF(E4="",D4,D4+RIGHT(E4,5))</f>
        <v>0.33333333333333331</v>
      </c>
      <c r="G4" s="15"/>
      <c r="H4" s="16">
        <f>IF(G4="",F4,F4+RIGHT(G4,5))</f>
        <v>0.33333333333333331</v>
      </c>
      <c r="I4" s="15"/>
      <c r="J4" s="16">
        <f>IF(I4="",H4,H4+RIGHT(I4,5))</f>
        <v>0.33333333333333331</v>
      </c>
      <c r="K4" s="15"/>
      <c r="L4" s="16">
        <f>IF(K4="",J4,J4+RIGHT(K4,5))</f>
        <v>0.33333333333333331</v>
      </c>
      <c r="M4" s="15"/>
      <c r="N4" s="14">
        <f>IF(M4="",L4,L4+RIGHT(M4,5))</f>
        <v>0.33333333333333331</v>
      </c>
    </row>
    <row r="5" spans="2:14" ht="22.5" x14ac:dyDescent="0.25">
      <c r="B5" s="8"/>
      <c r="C5" s="9">
        <f>C4+1</f>
        <v>45818</v>
      </c>
      <c r="D5" s="14">
        <v>0.33333333333333331</v>
      </c>
      <c r="E5" s="33" t="s">
        <v>20</v>
      </c>
      <c r="F5" s="16">
        <f>IF(E5="",D5,D5+RIGHT(E5,5))</f>
        <v>0.375</v>
      </c>
      <c r="G5" s="17" t="s">
        <v>16</v>
      </c>
      <c r="H5" s="16">
        <f>IF(G5="",F5,F5+RIGHT(G5,5))</f>
        <v>0.47916666666666669</v>
      </c>
      <c r="I5" s="15" t="s">
        <v>8</v>
      </c>
      <c r="J5" s="16">
        <f>IF(I5="",H5,H5+RIGHT(I5,5))</f>
        <v>0.55208333333333337</v>
      </c>
      <c r="K5" s="15" t="s">
        <v>11</v>
      </c>
      <c r="L5" s="16">
        <f>IF(K5="","",J5+RIGHT(K5,5))</f>
        <v>0.625</v>
      </c>
      <c r="M5" s="15" t="s">
        <v>10</v>
      </c>
      <c r="N5" s="14">
        <f>IF(M5="",L5,L5+RIGHT(M5,5))</f>
        <v>0.6875</v>
      </c>
    </row>
    <row r="6" spans="2:14" ht="22.5" x14ac:dyDescent="0.25">
      <c r="B6" s="8"/>
      <c r="C6" s="9">
        <f>C5+1</f>
        <v>45819</v>
      </c>
      <c r="D6" s="14">
        <v>0.33333333333333331</v>
      </c>
      <c r="E6" s="15" t="s">
        <v>4</v>
      </c>
      <c r="F6" s="16">
        <f>IF(E6="",D6,D6+RIGHT(E6,5))</f>
        <v>0.41666666666666663</v>
      </c>
      <c r="G6" s="15" t="s">
        <v>7</v>
      </c>
      <c r="H6" s="16">
        <f>IF(G6="",F6,F6+RIGHT(G6,5))</f>
        <v>0.47916666666666663</v>
      </c>
      <c r="I6" s="15" t="s">
        <v>11</v>
      </c>
      <c r="J6" s="16">
        <f>IF(I6="","",H6+RIGHT(I6,5))</f>
        <v>0.55208333333333326</v>
      </c>
      <c r="K6" s="33" t="s">
        <v>22</v>
      </c>
      <c r="L6" s="16">
        <f>IF(K6="","",J6+RIGHT(K6,5))</f>
        <v>0.60416666666666663</v>
      </c>
      <c r="M6" s="15"/>
      <c r="N6" s="14">
        <f>IF(M6="",L6,L6+RIGHT(M6,5))</f>
        <v>0.60416666666666663</v>
      </c>
    </row>
    <row r="7" spans="2:14" ht="22.5" x14ac:dyDescent="0.25">
      <c r="B7" s="8"/>
      <c r="C7" s="9">
        <f>C6+1</f>
        <v>45820</v>
      </c>
      <c r="D7" s="14">
        <v>0.33333333333333331</v>
      </c>
      <c r="E7" s="15" t="s">
        <v>3</v>
      </c>
      <c r="F7" s="16">
        <f>IF(E7="",D7,D7+RIGHT(E7,5))</f>
        <v>0.375</v>
      </c>
      <c r="G7" s="15" t="s">
        <v>7</v>
      </c>
      <c r="H7" s="16">
        <f>IF(G7="",F7,F7+RIGHT(G7,5))</f>
        <v>0.4375</v>
      </c>
      <c r="I7" s="15" t="s">
        <v>12</v>
      </c>
      <c r="J7" s="16">
        <f>IF(I7="",H7,H7+RIGHT(I7,5))</f>
        <v>0.51041666666666663</v>
      </c>
      <c r="K7" s="15" t="s">
        <v>9</v>
      </c>
      <c r="L7" s="16">
        <f>IF(K7="","",J7+RIGHT(K7,5))</f>
        <v>0.59375</v>
      </c>
      <c r="M7" s="15" t="s">
        <v>10</v>
      </c>
      <c r="N7" s="14">
        <f>IF(M7="",L7,L7+RIGHT(M7,5))</f>
        <v>0.65625</v>
      </c>
    </row>
    <row r="8" spans="2:14" ht="22.5" x14ac:dyDescent="0.25">
      <c r="B8" s="8"/>
      <c r="C8" s="9">
        <f>C7+1</f>
        <v>45821</v>
      </c>
      <c r="D8" s="14">
        <v>0.33333333333333331</v>
      </c>
      <c r="E8" s="15" t="s">
        <v>3</v>
      </c>
      <c r="F8" s="16">
        <f>IF(E8="",D8,D8+RIGHT(E8,5))</f>
        <v>0.375</v>
      </c>
      <c r="G8" s="17" t="s">
        <v>14</v>
      </c>
      <c r="H8" s="16">
        <f>IF(G8="",F8,F8+RIGHT(G8,5))</f>
        <v>0.41666666666666669</v>
      </c>
      <c r="I8" s="15" t="s">
        <v>6</v>
      </c>
      <c r="J8" s="16">
        <f>IF(I8="",H8,H8+RIGHT(I8,5))</f>
        <v>0.5</v>
      </c>
      <c r="K8" s="15" t="s">
        <v>9</v>
      </c>
      <c r="L8" s="16">
        <f>IF(K8="","",J8+RIGHT(K8,5))</f>
        <v>0.58333333333333337</v>
      </c>
      <c r="M8" s="15" t="s">
        <v>2</v>
      </c>
      <c r="N8" s="14">
        <f>IF(M8="",L8,L8+RIGHT(M8,5))</f>
        <v>0.63541666666666674</v>
      </c>
    </row>
    <row r="9" spans="2:14" ht="24" x14ac:dyDescent="0.45">
      <c r="B9" s="10"/>
      <c r="C9" s="11"/>
      <c r="D9" s="18"/>
      <c r="E9" s="19">
        <v>0.25</v>
      </c>
      <c r="F9" s="20"/>
      <c r="G9" s="19">
        <v>0.25</v>
      </c>
      <c r="H9" s="21"/>
      <c r="I9" s="22">
        <v>0.28125</v>
      </c>
      <c r="J9" s="21"/>
      <c r="K9" s="22">
        <v>0.33333333333333331</v>
      </c>
      <c r="L9" s="21"/>
      <c r="M9" s="22">
        <v>6.25E-2</v>
      </c>
      <c r="N9" s="23"/>
    </row>
    <row r="10" spans="2:14" ht="33.75" x14ac:dyDescent="0.35">
      <c r="B10" s="12" t="s">
        <v>1</v>
      </c>
      <c r="C10" s="13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5" x14ac:dyDescent="0.25">
      <c r="B11" s="8"/>
      <c r="C11" s="9">
        <f>C4</f>
        <v>45817</v>
      </c>
      <c r="D11" s="14">
        <v>0.35416666666666669</v>
      </c>
      <c r="E11" s="15"/>
      <c r="F11" s="16" t="e" cm="1">
        <f t="array" ref="F11">IF(E11="",alice1,alice1+RIGHT(E11,5))</f>
        <v>#NAME?</v>
      </c>
      <c r="G11" s="15"/>
      <c r="H11" s="16" t="e" cm="1">
        <f t="array" ref="H11">IF(gwanaelle1="",fabio1,fabio1+RIGHT(gwanaelle1,5))</f>
        <v>#NAME?</v>
      </c>
      <c r="I11" s="15"/>
      <c r="J11" s="16" t="e" cm="1">
        <f t="array" ref="J11">IF(I11="",heloïse1,heloïse1+RIGHT(I11,5))</f>
        <v>#NAME?</v>
      </c>
      <c r="K11" s="15"/>
      <c r="L11" s="16" t="e">
        <f>IF(K11="",J11,J11+RIGHT(K11,5))</f>
        <v>#NAME?</v>
      </c>
      <c r="M11" s="15"/>
      <c r="N11" s="14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4">
        <v>0.33333333333333331</v>
      </c>
      <c r="E12" s="17" t="s">
        <v>5</v>
      </c>
      <c r="F12" s="16" t="e" cm="1">
        <f t="array" ref="F12">IF(E12="",alice2,alice2+RIGHT(E12,5))</f>
        <v>#NAME?</v>
      </c>
      <c r="G12" s="15"/>
      <c r="H12" s="16" t="e" cm="1">
        <f t="array" ref="H12">IF(gwanaelle2="",fabio2,fabio2+RIGHT(gwanaelle2,5))</f>
        <v>#NAME?</v>
      </c>
      <c r="I12" s="15"/>
      <c r="J12" s="16" t="e" cm="1">
        <f t="array" ref="J12">IF(I12="",heloïse2,heloïse2+RIGHT(I12,5))</f>
        <v>#NAME?</v>
      </c>
      <c r="K12" s="15"/>
      <c r="L12" s="16" t="e">
        <f>IF(K12="",J12,J12+RIGHT(K12,5))</f>
        <v>#NAME?</v>
      </c>
      <c r="M12" s="15"/>
      <c r="N12" s="14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4">
        <v>0.35416666666666669</v>
      </c>
      <c r="E13" s="15" t="s">
        <v>15</v>
      </c>
      <c r="F13" s="16" t="e" cm="1">
        <f t="array" ref="F13">IF(E13="",alice3,alice3+RIGHT(E13,5))</f>
        <v>#NAME?</v>
      </c>
      <c r="G13" s="15" t="s">
        <v>13</v>
      </c>
      <c r="H13" s="16" t="e" cm="1">
        <f t="array" ref="H13">IF(gwanaelle3="",fabio3,fabio3+RIGHT(gwanaelle3,5))</f>
        <v>#NAME?</v>
      </c>
      <c r="I13" s="15" t="s">
        <v>19</v>
      </c>
      <c r="J13" s="16" t="e" cm="1">
        <f t="array" ref="J13">IF(I13="",heloïse3,heloïse3+RIGHT(I13,5))</f>
        <v>#NAME?</v>
      </c>
      <c r="K13" s="33" t="s">
        <v>20</v>
      </c>
      <c r="L13" s="16" t="e">
        <f>IF(K13="",J13,J13+RIGHT(K13,5))</f>
        <v>#NAME?</v>
      </c>
      <c r="M13" s="31"/>
      <c r="N13" s="14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4">
        <v>0.35416666666666669</v>
      </c>
      <c r="E14" s="15"/>
      <c r="F14" s="16" t="e" cm="1">
        <f t="array" ref="F14">IF(E14="",alice4,alice4+RIGHT(E14,5))</f>
        <v>#NAME?</v>
      </c>
      <c r="G14" s="33" t="s">
        <v>21</v>
      </c>
      <c r="H14" s="16" t="e" cm="1">
        <f t="array" ref="H14">IF(gwanaelle4="",fabio4,fabio4+RIGHT(gwanaelle4,5))</f>
        <v>#NAME?</v>
      </c>
      <c r="I14" s="17" t="s">
        <v>5</v>
      </c>
      <c r="J14" s="16" t="e" cm="1">
        <f t="array" ref="J14">IF(I14="",heloïse4,heloïse4+RIGHT(I14,5))</f>
        <v>#NAME?</v>
      </c>
      <c r="K14" s="15"/>
      <c r="L14" s="16" t="e">
        <f>IF(K14="",J14,J14+RIGHT(K14,5))</f>
        <v>#NAME?</v>
      </c>
      <c r="M14" s="15"/>
      <c r="N14" s="14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4">
        <v>0.35416666666666669</v>
      </c>
      <c r="E15" s="15" t="s">
        <v>15</v>
      </c>
      <c r="F15" s="16" t="e" cm="1">
        <f t="array" ref="F15">IF(E15="",alice5,alice5+RIGHT(E15,5))</f>
        <v>#NAME?</v>
      </c>
      <c r="G15" s="15" t="s">
        <v>18</v>
      </c>
      <c r="H15" s="16" t="e" cm="1">
        <f t="array" ref="H15">IF(gwanaelle5="",fabio5,fabio5+RIGHT(gwanaelle5,5))</f>
        <v>#NAME?</v>
      </c>
      <c r="I15" s="15" t="s">
        <v>16</v>
      </c>
      <c r="J15" s="16" t="e" cm="1">
        <f t="array" ref="J15">IF(I15="",heloïse5,heloïse5+RIGHT(I15,5))</f>
        <v>#NAME?</v>
      </c>
      <c r="K15" s="15" t="s">
        <v>17</v>
      </c>
      <c r="L15" s="16" t="e">
        <f>IF(K15="",J15,J15+RIGHT(K15,5))</f>
        <v>#NAME?</v>
      </c>
      <c r="M15" s="15"/>
      <c r="N15" s="14" t="e" cm="1">
        <f t="array" ref="N15">IF(M15="",lili5,lili5+RIGHT(M15,5))</f>
        <v>#NAME?</v>
      </c>
    </row>
    <row r="16" spans="2:14" x14ac:dyDescent="0.25"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38ABF-734D-42AA-86B3-9478F2C6E45D}">
  <dimension ref="A1:A3"/>
  <sheetViews>
    <sheetView workbookViewId="0">
      <selection activeCell="E18" sqref="E18"/>
    </sheetView>
  </sheetViews>
  <sheetFormatPr baseColWidth="10" defaultRowHeight="15" x14ac:dyDescent="0.25"/>
  <sheetData>
    <row r="1" spans="1:1" ht="24" x14ac:dyDescent="0.4">
      <c r="A1" s="34" t="s">
        <v>23</v>
      </c>
    </row>
    <row r="2" spans="1:1" ht="24" x14ac:dyDescent="0.4">
      <c r="A2" s="34" t="s">
        <v>24</v>
      </c>
    </row>
    <row r="3" spans="1:1" ht="24" x14ac:dyDescent="0.4">
      <c r="A3" s="34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Props1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2025-06-02T13:55:48Z</dcterms:created>
  <dcterms:modified xsi:type="dcterms:W3CDTF">2025-06-20T10:45:12Z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