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373998AE-9B70-45B5-B735-EC236A51CFB6}" xr6:coauthVersionLast="47" xr6:coauthVersionMax="47" xr10:uidLastSave="{00000000-0000-0000-0000-000000000000}"/>
  <bookViews>
    <workbookView xWindow="-108" yWindow="-108" windowWidth="23256" windowHeight="12576" xr2:uid="{A81CC8F6-8CBE-4658-9E3A-217CF8DCDBFA}"/>
  </bookViews>
  <sheets>
    <sheet name="Feuil1" sheetId="1" r:id="rId1"/>
  </sheets>
  <externalReferences>
    <externalReference r:id="rId2"/>
  </externalReferences>
  <definedNames>
    <definedName name="dataferm">[1]DATA!$G$2:$G$21</definedName>
    <definedName name="dataform">[1]DATA!$K$2:$K$11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/>
  <c r="L6" i="1"/>
  <c r="N6" i="1" a="1"/>
  <c r="N8" i="1" a="1"/>
  <c r="N9" i="1" a="1"/>
  <c r="N10" i="1" a="1"/>
  <c r="N10" i="1" l="1"/>
  <c r="M10" i="1" s="1"/>
  <c r="N9" i="1"/>
  <c r="N8" i="1"/>
  <c r="M8" i="1" s="1"/>
  <c r="N6" i="1"/>
  <c r="L7" i="1"/>
  <c r="L8" i="1" l="1"/>
  <c r="N11" i="1"/>
  <c r="L9" i="1" l="1"/>
  <c r="L10" i="1" l="1"/>
  <c r="O11" i="1" l="1"/>
  <c r="M11" i="1" s="1"/>
  <c r="M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<sst xmlns="http://schemas.openxmlformats.org/spreadsheetml/2006/main" count="9" uniqueCount="9">
  <si>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LU</t>
  </si>
  <si>
    <t>MA</t>
  </si>
  <si>
    <t>ME</t>
  </si>
  <si>
    <t>JE</t>
  </si>
  <si>
    <t>VE</t>
  </si>
  <si>
    <t>ggg</t>
  </si>
  <si>
    <t>si(b6&lt;&gt;"";"";07:36)</t>
  </si>
  <si>
    <t xml:space="preserve">formule en O6: </t>
  </si>
  <si>
    <t xml:space="preserve">!!! En O11, il y a la somme des cellules O6:O10.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</si>
</sst>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-\ [h]:mm"/>
    <numFmt numFmtId="165" formatCode="[h]:mm"/>
    <numFmt numFmtId="166" formatCode="ddd\.dd\.mm"/>
  </numFmts>
  <fonts count="8" x14ac:knownFonts="1">
    <font>
      <sz val="11"/>
      <color theme="1"/>
      <name val="Calibri"/>
      <family val="2"/>
      <scheme val="minor"/>
    </font>
    <font>
      <sz val="11"/>
      <name val="Myriad Pro SemiCond"/>
      <family val="2"/>
    </font>
    <font>
      <b/>
      <sz val="11"/>
      <color theme="0"/>
      <name val="Myriad Pro SemiCond"/>
      <family val="2"/>
    </font>
    <font>
      <b/>
      <sz val="11"/>
      <name val="Myriad Pro SemiCond"/>
      <family val="2"/>
    </font>
    <font>
      <sz val="12"/>
      <name val="Myriad Pro SemiCond"/>
      <family val="2"/>
    </font>
    <font>
      <b/>
      <sz val="12"/>
      <color theme="1" tint="0.249977111117893"/>
      <name val="Myriad Pro SemiCond"/>
      <family val="2"/>
    </font>
    <font>
      <sz val="12"/>
      <color theme="1" tint="0.249977111117893"/>
      <name val="Myriad Pro SemiCond"/>
      <family val="2"/>
    </font>
    <font>
      <b/>
      <sz val="12"/>
      <color theme="2" tint="-0.499984740745262"/>
      <name val="Myriad Pro SemiCond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/>
        <bgColor theme="2" tint="-0.24994659260841701"/>
      </patternFill>
    </fill>
    <fill>
      <patternFill patternType="solid">
        <fgColor theme="3"/>
        <bgColor indexed="53"/>
      </patternFill>
    </fill>
    <fill>
      <patternFill patternType="lightUp">
        <bgColor theme="3"/>
      </patternFill>
    </fill>
    <fill>
      <patternFill patternType="darkUp">
        <fgColor theme="2" tint="-0.24994659260841701"/>
        <bgColor theme="3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 textRotation="90" shrinkToFi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20" fontId="6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3" fillId="2" borderId="4" xfId="0" applyFont="1" applyFill="1" applyBorder="1" applyAlignment="1">
      <alignment vertical="center" textRotation="90" shrinkToFit="1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5" fontId="6" fillId="5" borderId="2" xfId="0" applyNumberFormat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3" fillId="0" borderId="4" xfId="0" applyFont="1" applyBorder="1" applyAlignment="1">
      <alignment vertical="center" textRotation="90" shrinkToFit="1"/>
    </xf>
    <xf numFmtId="0" fontId="3" fillId="0" borderId="5" xfId="0" applyFont="1" applyBorder="1" applyAlignment="1">
      <alignment vertical="center" textRotation="90" shrinkToFit="1"/>
    </xf>
    <xf numFmtId="0" fontId="4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6" xfId="0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0" fontId="0" fillId="0" borderId="0" xfId="0" quotePrefix="1"/>
    <xf numFmtId="20" fontId="6" fillId="7" borderId="2" xfId="0" applyNumberFormat="1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10"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theme="4" tint="0.79998168889431442"/>
      </font>
      <fill>
        <patternFill>
          <bgColor theme="3"/>
        </patternFill>
      </fill>
    </dxf>
    <dxf>
      <font>
        <color theme="9" tint="0.79998168889431442"/>
      </font>
      <fill>
        <patternFill>
          <bgColor theme="9" tint="-0.24994659260841701"/>
        </patternFill>
      </fill>
    </dxf>
    <dxf>
      <font>
        <color theme="9" tint="0.79998168889431442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color theme="4" tint="0.79998168889431442"/>
      </font>
      <fill>
        <patternFill>
          <bgColor theme="3"/>
        </patternFill>
      </fill>
    </dxf>
    <dxf>
      <font>
        <color theme="3"/>
      </font>
      <fill>
        <patternFill>
          <fgColor theme="4" tint="-0.24994659260841701"/>
          <bgColor theme="8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COMMUN\A%20-%20SAFA\PLANNING%20SAFA%202023.xlsm" TargetMode="External"/><Relationship Id="rId1" Type="http://schemas.openxmlformats.org/officeDocument/2006/relationships/externalLinkPath" Target="/COMMUN/A%20-%20SAFA/PLANNING%20SAFA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xxx"/>
      <sheetName val="13 au 17 mars (11)"/>
      <sheetName val="06 au 10 mars (10)"/>
      <sheetName val="27 au 03 mars (9)"/>
      <sheetName val="20 au 24 février (8)"/>
      <sheetName val="13 au 17 février (7)"/>
      <sheetName val="06 au 10 février (6)"/>
      <sheetName val="30 au 3 février (5)"/>
      <sheetName val="23 au 27 janvier (4)"/>
      <sheetName val="16 au 20 janvier (3)"/>
      <sheetName val="9 au 13 janvier (2)"/>
      <sheetName val="2 au 6 janv. (01)"/>
      <sheetName val="27 au 30 déc. (51)"/>
      <sheetName val="PB jusqu'au 05-12-22 (1)"/>
      <sheetName val="PB jusqu'au 11-01-23 (2)"/>
      <sheetName val="Pb jusqu'au 23-01-23 (3)"/>
      <sheetName val="PB jusqu'au 02-02-23 (4)"/>
      <sheetName val="PB jusqu'au 27-02-23 (5)"/>
      <sheetName val="Planning de base"/>
      <sheetName val="Benef. "/>
      <sheetName val="BENEFICIAIRES jusqu'au 10-05-20"/>
      <sheetName val="Absence, congé &amp; RDV"/>
      <sheetName val="congé du personnel"/>
      <sheetName val="FICHE D'APPEL"/>
      <sheetName val="HEURES BONI-MALI"/>
      <sheetName val="RMB frais déplace"/>
      <sheetName val="RMB frais déplace (2)"/>
      <sheetName val="2023 - subs."/>
      <sheetName val="2022 - subs. déf."/>
      <sheetName val="2021 - subs. déf. (2)"/>
      <sheetName val="2021 - subsides"/>
      <sheetName val="DATA"/>
      <sheetName val="FICHE D'APPEL (2)"/>
      <sheetName val="EVENEMENT"/>
      <sheetName val="Réunion 23"/>
      <sheetName val="Réunion 22"/>
      <sheetName val=" formation 2023"/>
      <sheetName val=" formation 2022"/>
      <sheetName val="F54 TER"/>
      <sheetName val="distr.mat. "/>
      <sheetName val="Feuil1"/>
      <sheetName val="ST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2">
          <cell r="G2">
            <v>44927</v>
          </cell>
        </row>
        <row r="3">
          <cell r="G3">
            <v>45026</v>
          </cell>
        </row>
        <row r="4">
          <cell r="G4">
            <v>45047</v>
          </cell>
        </row>
        <row r="5">
          <cell r="G5">
            <v>45064</v>
          </cell>
        </row>
        <row r="6">
          <cell r="G6">
            <v>45075</v>
          </cell>
        </row>
        <row r="7">
          <cell r="G7">
            <v>45128</v>
          </cell>
        </row>
        <row r="8">
          <cell r="G8">
            <v>45153</v>
          </cell>
        </row>
        <row r="9">
          <cell r="G9">
            <v>45196</v>
          </cell>
        </row>
        <row r="10">
          <cell r="G10">
            <v>45231</v>
          </cell>
        </row>
        <row r="11">
          <cell r="G11">
            <v>45232</v>
          </cell>
        </row>
        <row r="12">
          <cell r="G12">
            <v>45241</v>
          </cell>
        </row>
        <row r="13">
          <cell r="G13">
            <v>45245</v>
          </cell>
        </row>
        <row r="14">
          <cell r="G14">
            <v>45285</v>
          </cell>
        </row>
        <row r="15">
          <cell r="G15">
            <v>45286</v>
          </cell>
        </row>
        <row r="18">
          <cell r="G18" t="str">
            <v>Ponts 2021</v>
          </cell>
        </row>
        <row r="19">
          <cell r="G19">
            <v>45065</v>
          </cell>
        </row>
        <row r="20">
          <cell r="G20">
            <v>45152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64A7C-8A87-4F8D-B0BC-A095EDAEDB51}">
  <dimension ref="B5:P16"/>
  <sheetViews>
    <sheetView showGridLines="0" tabSelected="1" workbookViewId="0">
      <selection activeCell="F19" sqref="F19"/>
    </sheetView>
  </sheetViews>
  <sheetFormatPr baseColWidth="10" defaultRowHeight="14.4" x14ac:dyDescent="0.3"/>
  <cols>
    <col min="3" max="3" width="13.77734375" customWidth="1"/>
    <col min="11" max="11" width="3.44140625" customWidth="1"/>
    <col min="12" max="12" width="3.44140625" bestFit="1" customWidth="1"/>
    <col min="13" max="13" width="9.33203125" customWidth="1"/>
    <col min="14" max="14" width="4.88671875" bestFit="1" customWidth="1"/>
    <col min="15" max="15" width="6" bestFit="1" customWidth="1"/>
    <col min="16" max="16" width="4.109375" bestFit="1" customWidth="1"/>
  </cols>
  <sheetData>
    <row r="5" spans="2:16" ht="15.6" x14ac:dyDescent="0.3">
      <c r="B5" s="1"/>
      <c r="C5" s="2" t="s">
        <v>5</v>
      </c>
      <c r="D5" s="3"/>
      <c r="E5" s="4"/>
      <c r="F5" s="4"/>
      <c r="G5" s="4"/>
      <c r="H5" s="4"/>
      <c r="I5" s="5"/>
      <c r="J5" s="5"/>
      <c r="K5" s="1"/>
      <c r="L5" s="6"/>
      <c r="M5" s="7"/>
      <c r="N5" s="8"/>
      <c r="O5" s="9"/>
      <c r="P5" s="10"/>
    </row>
    <row r="6" spans="2:16" ht="15.6" x14ac:dyDescent="0.3">
      <c r="B6" s="39"/>
      <c r="C6" s="12"/>
      <c r="D6" s="13"/>
      <c r="E6" s="14"/>
      <c r="F6" s="15"/>
      <c r="G6" s="14"/>
      <c r="H6" s="16"/>
      <c r="I6" s="16"/>
      <c r="J6" s="16"/>
      <c r="K6" s="1"/>
      <c r="L6" s="17" t="str">
        <f>UPPER(LEFT(TEXT(WEEKDAY(C6),"jjjj"),2))</f>
        <v>SA</v>
      </c>
      <c r="M6" s="18" t="str">
        <f ca="1">IF(O6&gt;N6,"-","")&amp;TEXT(ABS(N6-O6),"hh:mm")</f>
        <v>-07:36</v>
      </c>
      <c r="N6" s="19" cm="1">
        <f t="array" aca="1" ref="N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O6" s="38" t="str">
        <f>IF(B6&lt;&gt;"","","07:36")</f>
        <v>07:36</v>
      </c>
      <c r="P6" s="21" t="s">
        <v>0</v>
      </c>
    </row>
    <row r="7" spans="2:16" ht="15.6" x14ac:dyDescent="0.3">
      <c r="B7" s="11"/>
      <c r="C7" s="12"/>
      <c r="D7" s="22"/>
      <c r="E7" s="23"/>
      <c r="F7" s="23"/>
      <c r="G7" s="23"/>
      <c r="H7" s="23"/>
      <c r="I7" s="23"/>
      <c r="J7" s="24"/>
      <c r="K7" s="1"/>
      <c r="L7" s="25" t="str">
        <f>UPPER(LEFT(TEXT(WEEKDAY(C7),"jjjj"),2))</f>
        <v>SA</v>
      </c>
      <c r="M7" s="26"/>
      <c r="N7" s="27"/>
      <c r="O7" s="28"/>
      <c r="P7" s="21" t="s">
        <v>1</v>
      </c>
    </row>
    <row r="8" spans="2:16" ht="15.6" x14ac:dyDescent="0.3">
      <c r="B8" s="11"/>
      <c r="C8" s="12"/>
      <c r="D8" s="29"/>
      <c r="E8" s="14"/>
      <c r="F8" s="40"/>
      <c r="G8" s="14"/>
      <c r="H8" s="15"/>
      <c r="I8" s="5"/>
      <c r="J8" s="5"/>
      <c r="K8" s="1"/>
      <c r="L8" s="17" t="str">
        <f>UPPER(LEFT(TEXT(WEEKDAY(C8),"jjjj"),2))</f>
        <v>SA</v>
      </c>
      <c r="M8" s="18" t="str">
        <f ca="1">IF(O8&gt;N8,"-","")&amp;TEXT(ABS(N8-O8),"hh:mm")</f>
        <v>-07:36</v>
      </c>
      <c r="N8" s="19" cm="1">
        <f t="array" aca="1" ref="N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O8" s="20">
        <v>0.31666666666666665</v>
      </c>
      <c r="P8" s="21" t="s">
        <v>2</v>
      </c>
    </row>
    <row r="9" spans="2:16" ht="15.6" x14ac:dyDescent="0.3">
      <c r="B9" s="11"/>
      <c r="C9" s="12"/>
      <c r="D9" s="22"/>
      <c r="E9" s="23"/>
      <c r="F9" s="23"/>
      <c r="G9" s="23"/>
      <c r="H9" s="23"/>
      <c r="I9" s="23"/>
      <c r="J9" s="24"/>
      <c r="K9" s="1"/>
      <c r="L9" s="25" t="str">
        <f>UPPER(LEFT(TEXT(WEEKDAY(C9),"jjjj"),2))</f>
        <v>SA</v>
      </c>
      <c r="M9" s="26"/>
      <c r="N9" s="27" cm="1">
        <f t="array" aca="1" ref="N9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O9" s="28"/>
      <c r="P9" s="21" t="s">
        <v>3</v>
      </c>
    </row>
    <row r="10" spans="2:16" ht="15.6" x14ac:dyDescent="0.3">
      <c r="B10" s="11"/>
      <c r="C10" s="12"/>
      <c r="D10" s="30"/>
      <c r="E10" s="14"/>
      <c r="F10" s="14"/>
      <c r="G10" s="14"/>
      <c r="H10" s="16"/>
      <c r="I10" s="31"/>
      <c r="J10" s="31"/>
      <c r="K10" s="1"/>
      <c r="L10" s="17" t="str">
        <f>UPPER(LEFT(TEXT(WEEKDAY(C10),"jjjj"),2))</f>
        <v>SA</v>
      </c>
      <c r="M10" s="18" t="str">
        <f ca="1">IF(O10&gt;N10,"-","")&amp;TEXT(ABS(N10-O10),"hh:mm")</f>
        <v>-03:48</v>
      </c>
      <c r="N10" s="19" cm="1">
        <f t="array" aca="1" ref="N1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O10" s="20">
        <v>0.15833333333333333</v>
      </c>
      <c r="P10" s="21" t="s">
        <v>4</v>
      </c>
    </row>
    <row r="11" spans="2:16" ht="15.6" x14ac:dyDescent="0.3">
      <c r="B11" s="3"/>
      <c r="C11" s="32"/>
      <c r="D11" s="3"/>
      <c r="E11" s="33"/>
      <c r="F11" s="33"/>
      <c r="G11" s="5"/>
      <c r="H11" s="33"/>
      <c r="I11" s="33"/>
      <c r="J11" s="33"/>
      <c r="K11" s="1"/>
      <c r="L11" s="34"/>
      <c r="M11" s="35" t="str">
        <f ca="1">IF(O11&gt;N11,"-","")&amp;TEXT(ABS(O11-N11),"hh:mm")</f>
        <v>-11:24</v>
      </c>
      <c r="N11" s="36">
        <f ca="1">SUM(N6:N10)</f>
        <v>0</v>
      </c>
      <c r="O11" s="36">
        <f>SUM(O6:O10)</f>
        <v>0.47499999999999998</v>
      </c>
      <c r="P11" s="10"/>
    </row>
    <row r="14" spans="2:16" x14ac:dyDescent="0.3">
      <c r="C14" t="s">
        <v>7</v>
      </c>
      <c r="D14" s="37" t="s">
        <v>6</v>
      </c>
    </row>
    <row r="16" spans="2:16" x14ac:dyDescent="0.3">
      <c r="C1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2023-03-08T12:58:29Z</dcterms:created>
  <dcterms:modified xsi:type="dcterms:W3CDTF">2023-03-08T13:06:25Z</dcterms:modified>
</cp:coreProperties>
</file>