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or\Documents\"/>
    </mc:Choice>
  </mc:AlternateContent>
  <xr:revisionPtr revIDLastSave="0" documentId="8_{9EB943E0-3420-4881-B31C-44ECF2951E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original" sheetId="1" r:id="rId1"/>
    <sheet name="bene" sheetId="4" r:id="rId2"/>
    <sheet name="data" sheetId="3" r:id="rId3"/>
    <sheet name="sem. du 24.01 au 28.01.22" sheetId="5" r:id="rId4"/>
  </sheets>
  <definedNames>
    <definedName name="data_christine">data!$I$7:$I$41</definedName>
    <definedName name="data_nadine">data!$K$7:$K$41</definedName>
    <definedName name="data_pino">data!$G$7:$G$41</definedName>
    <definedName name="data_sylvain">data!$Q$7:$Q$41</definedName>
    <definedName name="data_valentin">data!$O$7:$O$41</definedName>
    <definedName name="data_véro">data!$M$7:$M$41</definedName>
    <definedName name="datacola">bene!$A$3:$A$52</definedName>
    <definedName name="dataferm">data!$D$2:$D$21</definedName>
    <definedName name="dataform">data!$C$2:$C$21</definedName>
    <definedName name="_xlnm.Print_Area" localSheetId="0">original!$B$2:$F$44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3" l="1"/>
  <c r="O3" i="3"/>
  <c r="M3" i="3"/>
  <c r="K3" i="3"/>
  <c r="I3" i="3"/>
  <c r="I5" i="3"/>
  <c r="K5" i="3"/>
  <c r="M5" i="3"/>
  <c r="O5" i="3"/>
  <c r="Q5" i="3"/>
  <c r="G5" i="3"/>
  <c r="G3" i="3"/>
  <c r="G4" i="3" s="1"/>
  <c r="H44" i="1"/>
  <c r="H43" i="1"/>
  <c r="H42" i="1"/>
  <c r="H41" i="1"/>
  <c r="H40" i="1"/>
  <c r="H37" i="1"/>
  <c r="H36" i="1"/>
  <c r="H35" i="1"/>
  <c r="H34" i="1"/>
  <c r="H33" i="1"/>
  <c r="H30" i="1"/>
  <c r="H29" i="1"/>
  <c r="H28" i="1"/>
  <c r="H27" i="1"/>
  <c r="H26" i="1"/>
  <c r="H5" i="1"/>
  <c r="H23" i="1"/>
  <c r="H22" i="1"/>
  <c r="H21" i="1"/>
  <c r="H20" i="1"/>
  <c r="H19" i="1"/>
  <c r="H16" i="1"/>
  <c r="H15" i="1"/>
  <c r="H14" i="1"/>
  <c r="H13" i="1"/>
  <c r="H12" i="1"/>
  <c r="H6" i="1"/>
  <c r="H7" i="1"/>
  <c r="H8" i="1"/>
  <c r="H9" i="1"/>
  <c r="B5" i="1" l="1"/>
  <c r="B19" i="1" s="1"/>
  <c r="B33" i="1" s="1"/>
  <c r="B6" i="1" l="1"/>
  <c r="B12" i="1"/>
  <c r="B26" i="1" s="1"/>
  <c r="B40" i="1" s="1"/>
  <c r="B13" i="1" l="1"/>
  <c r="B27" i="1" s="1"/>
  <c r="B41" i="1" s="1"/>
  <c r="B7" i="1"/>
  <c r="B20" i="1"/>
  <c r="B34" i="1" s="1"/>
  <c r="B21" i="1" l="1"/>
  <c r="B35" i="1" s="1"/>
  <c r="B14" i="1"/>
  <c r="B28" i="1" s="1"/>
  <c r="B42" i="1" s="1"/>
  <c r="B8" i="1"/>
  <c r="B15" i="1" l="1"/>
  <c r="B29" i="1" s="1"/>
  <c r="B43" i="1" s="1"/>
  <c r="B9" i="1"/>
  <c r="B22" i="1"/>
  <c r="B36" i="1" s="1"/>
  <c r="B23" i="1" l="1"/>
  <c r="B37" i="1" s="1"/>
  <c r="B16" i="1"/>
  <c r="B30" i="1" s="1"/>
  <c r="B44" i="1" s="1"/>
</calcChain>
</file>

<file path=xl/sharedStrings.xml><?xml version="1.0" encoding="utf-8"?>
<sst xmlns="http://schemas.openxmlformats.org/spreadsheetml/2006/main" count="86" uniqueCount="40">
  <si>
    <t xml:space="preserve">semaine du </t>
  </si>
  <si>
    <t>XXXXXXXXXXX - 1/1 - 08:00 - 02:00</t>
  </si>
  <si>
    <t xml:space="preserve">kim quoi </t>
  </si>
  <si>
    <t>angele legrand</t>
  </si>
  <si>
    <t>pomme poire</t>
  </si>
  <si>
    <t>marc dard</t>
  </si>
  <si>
    <t>natacha evers - 1/1 - 08:00 - 02:00</t>
  </si>
  <si>
    <t>pomme poire (1/1) - 08:00 - 02:00</t>
  </si>
  <si>
    <t>pomme poire - 1/1 - 08:00 - 02:00</t>
  </si>
  <si>
    <t>kim quoi  - 1/1 - 08:00 - 02:00</t>
  </si>
  <si>
    <t>marc dard - 03:30</t>
  </si>
  <si>
    <t>martine louis - 1/1 - 08:00 - 02:00</t>
  </si>
  <si>
    <t>natacha evers- 1/1 - 08:00 - 02:00</t>
  </si>
  <si>
    <t>angele legrand - 1/1 - 08:00 - 02:00</t>
  </si>
  <si>
    <t>kim quoi  (1/1) - 08:00 - 02:00</t>
  </si>
  <si>
    <t xml:space="preserve">fermeture </t>
  </si>
  <si>
    <t>CONGE PERSONNEL</t>
  </si>
  <si>
    <r>
      <t xml:space="preserve">pierre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</si>
  <si>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XXXXXXXXXXX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</si>
  <si>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angele legrand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</si>
  <si>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Arnold l. 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</si>
  <si>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marc dard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</si>
  <si>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Nathan k.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</si>
  <si>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laurence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</si>
  <si>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jérôme - 1/1 - 08:00 - </t>
    </r>
    <r>
      <rPr>
        <sz val="14"/>
        <color rgb="FFFF0000"/>
        <rFont val="Calibri Light"/>
        <family val="2"/>
        <scheme val="major"/>
      </rPr>
      <t>02:00</t>
    </r>
  </si>
  <si>
    <t>martine</t>
  </si>
  <si>
    <t>Descamps</t>
  </si>
  <si>
    <t>evers</t>
  </si>
  <si>
    <t>form.</t>
  </si>
  <si>
    <t>déjà pris :</t>
  </si>
  <si>
    <t>solde :</t>
  </si>
  <si>
    <t>Pino</t>
  </si>
  <si>
    <t>Christine</t>
  </si>
  <si>
    <t>Nadine</t>
  </si>
  <si>
    <t>véro</t>
  </si>
  <si>
    <t>Valentin</t>
  </si>
  <si>
    <t>Sylvain</t>
  </si>
  <si>
    <t>Nbr d'heure de va à prendre :</t>
  </si>
  <si>
    <t xml:space="preserve">soit en jours : </t>
  </si>
  <si>
    <r>
      <t xml:space="preserve">Tu cherches une famille sur la planning ? </t>
    </r>
    <r>
      <rPr>
        <sz val="9"/>
        <color theme="1"/>
        <rFont val="Calibri Light"/>
        <family val="2"/>
        <scheme val="major"/>
      </rPr>
      <t>(menu déroulant)</t>
    </r>
    <r>
      <rPr>
        <sz val="14"/>
        <color theme="1"/>
        <rFont val="Calibri Light"/>
        <family val="2"/>
        <scheme val="major"/>
      </rPr>
      <t xml:space="preserve">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</si>
</sst>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0.00000"/>
    <numFmt numFmtId="166" formatCode="[h]:mm"/>
    <numFmt numFmtId="167" formatCode="ddd\.dd"/>
    <numFmt numFmtId="168" formatCode="ddd\.dd\.mm"/>
    <numFmt numFmtId="169" formatCode="ddd\ /\ dd\.mm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b/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4"/>
      <name val="Calibri Light"/>
      <family val="2"/>
      <scheme val="major"/>
    </font>
    <font>
      <sz val="14"/>
      <color rgb="FFFF0000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4"/>
      <color indexed="9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0"/>
      <name val="Comic Sans MS"/>
      <family val="4"/>
    </font>
    <font>
      <sz val="10"/>
      <color theme="1"/>
      <name val="Comic Sans MS"/>
      <family val="2"/>
    </font>
    <font>
      <b/>
      <sz val="11"/>
      <color rgb="FF0070C0"/>
      <name val="Calibri"/>
      <family val="2"/>
    </font>
    <font>
      <b/>
      <sz val="16"/>
      <color theme="0"/>
      <name val="Calibri Light"/>
      <family val="2"/>
      <scheme val="major"/>
    </font>
    <font>
      <sz val="9"/>
      <color theme="1"/>
      <name val="Calibri Light"/>
      <family val="2"/>
      <scheme val="maj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22"/>
      </patternFill>
    </fill>
    <fill>
      <patternFill patternType="solid">
        <fgColor rgb="FFF03628"/>
        <bgColor indexed="64"/>
      </patternFill>
    </fill>
    <fill>
      <patternFill patternType="solid">
        <fgColor rgb="FFF35E53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2"/>
      </left>
      <right style="thin">
        <color theme="0" tint="-0.24994659260841701"/>
      </right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22"/>
      </left>
      <right style="thin">
        <color theme="0" tint="-0.24994659260841701"/>
      </right>
      <top/>
      <bottom style="thin">
        <color indexed="22"/>
      </bottom>
      <diagonal/>
    </border>
    <border>
      <left style="thin">
        <color indexed="22"/>
      </left>
      <right style="medium">
        <color rgb="FF761008"/>
      </right>
      <top style="thin">
        <color indexed="22"/>
      </top>
      <bottom style="thin">
        <color theme="0"/>
      </bottom>
      <diagonal/>
    </border>
  </borders>
  <cellStyleXfs count="8">
    <xf numFmtId="0" fontId="0" fillId="0" borderId="0"/>
    <xf numFmtId="0" fontId="2" fillId="0" borderId="0"/>
    <xf numFmtId="20" fontId="3" fillId="0" borderId="1">
      <alignment horizontal="center" vertical="top" wrapText="1"/>
    </xf>
    <xf numFmtId="46" fontId="4" fillId="0" borderId="0">
      <alignment horizontal="center" vertical="top" wrapText="1"/>
    </xf>
    <xf numFmtId="0" fontId="13" fillId="0" borderId="0"/>
    <xf numFmtId="0" fontId="13" fillId="0" borderId="0"/>
    <xf numFmtId="0" fontId="13" fillId="0" borderId="0"/>
    <xf numFmtId="0" fontId="14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/>
    </xf>
    <xf numFmtId="168" fontId="0" fillId="0" borderId="0" xfId="0" applyNumberFormat="1"/>
    <xf numFmtId="0" fontId="6" fillId="0" borderId="0" xfId="0" applyFont="1"/>
    <xf numFmtId="0" fontId="7" fillId="0" borderId="0" xfId="0" applyFont="1"/>
    <xf numFmtId="0" fontId="7" fillId="0" borderId="0" xfId="0" applyFont="1" applyAlignment="1">
      <alignment horizontal="right"/>
    </xf>
    <xf numFmtId="166" fontId="7" fillId="0" borderId="0" xfId="0" applyNumberFormat="1" applyFont="1"/>
    <xf numFmtId="167" fontId="8" fillId="0" borderId="4" xfId="1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6" fontId="7" fillId="0" borderId="2" xfId="0" applyNumberFormat="1" applyFont="1" applyBorder="1"/>
    <xf numFmtId="165" fontId="7" fillId="0" borderId="0" xfId="0" applyNumberFormat="1" applyFont="1"/>
    <xf numFmtId="167" fontId="8" fillId="0" borderId="3" xfId="1" applyNumberFormat="1" applyFont="1" applyBorder="1" applyAlignment="1">
      <alignment horizontal="center" vertical="center"/>
    </xf>
    <xf numFmtId="167" fontId="8" fillId="0" borderId="3" xfId="1" applyNumberFormat="1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vertical="center"/>
    </xf>
    <xf numFmtId="0" fontId="10" fillId="0" borderId="0" xfId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0" borderId="5" xfId="0" applyFont="1" applyBorder="1"/>
    <xf numFmtId="168" fontId="0" fillId="0" borderId="0" xfId="0" applyNumberFormat="1" applyAlignment="1">
      <alignment horizontal="center"/>
    </xf>
    <xf numFmtId="0" fontId="0" fillId="0" borderId="5" xfId="0" applyBorder="1"/>
    <xf numFmtId="168" fontId="0" fillId="0" borderId="5" xfId="0" applyNumberFormat="1" applyBorder="1"/>
    <xf numFmtId="16" fontId="0" fillId="0" borderId="5" xfId="0" applyNumberFormat="1" applyBorder="1"/>
    <xf numFmtId="0" fontId="0" fillId="0" borderId="0" xfId="0" applyAlignment="1">
      <alignment horizontal="right"/>
    </xf>
    <xf numFmtId="168" fontId="15" fillId="0" borderId="5" xfId="4" applyNumberFormat="1" applyFont="1" applyBorder="1" applyAlignment="1">
      <alignment horizontal="center"/>
    </xf>
    <xf numFmtId="167" fontId="8" fillId="0" borderId="6" xfId="1" applyNumberFormat="1" applyFont="1" applyBorder="1" applyAlignment="1">
      <alignment horizontal="center" vertical="center"/>
    </xf>
    <xf numFmtId="167" fontId="8" fillId="0" borderId="6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5" fillId="2" borderId="0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0" fillId="3" borderId="10" xfId="0" applyFill="1" applyBorder="1"/>
    <xf numFmtId="169" fontId="0" fillId="4" borderId="11" xfId="0" applyNumberFormat="1" applyFont="1" applyFill="1" applyBorder="1" applyAlignment="1">
      <alignment horizontal="center"/>
    </xf>
    <xf numFmtId="20" fontId="0" fillId="4" borderId="11" xfId="0" applyNumberFormat="1" applyFont="1" applyFill="1" applyBorder="1" applyAlignment="1">
      <alignment horizontal="center"/>
    </xf>
    <xf numFmtId="14" fontId="0" fillId="4" borderId="11" xfId="0" applyNumberFormat="1" applyFont="1" applyFill="1" applyBorder="1" applyAlignment="1">
      <alignment horizontal="center"/>
    </xf>
    <xf numFmtId="16" fontId="0" fillId="4" borderId="11" xfId="0" applyNumberFormat="1" applyFont="1" applyFill="1" applyBorder="1" applyAlignment="1">
      <alignment horizontal="center"/>
    </xf>
    <xf numFmtId="0" fontId="0" fillId="5" borderId="11" xfId="0" applyFill="1" applyBorder="1"/>
    <xf numFmtId="0" fontId="0" fillId="4" borderId="11" xfId="0" applyFont="1" applyFill="1" applyBorder="1" applyAlignment="1">
      <alignment horizontal="center"/>
    </xf>
    <xf numFmtId="20" fontId="0" fillId="0" borderId="0" xfId="0" applyNumberFormat="1"/>
    <xf numFmtId="0" fontId="7" fillId="6" borderId="5" xfId="0" applyFont="1" applyFill="1" applyBorder="1" applyAlignment="1">
      <alignment horizontal="center" vertical="center"/>
    </xf>
    <xf numFmtId="167" fontId="8" fillId="7" borderId="6" xfId="1" applyNumberFormat="1" applyFont="1" applyFill="1" applyBorder="1" applyAlignment="1">
      <alignment horizontal="center" vertical="center"/>
    </xf>
    <xf numFmtId="0" fontId="8" fillId="0" borderId="0" xfId="1" applyFont="1" applyAlignment="1">
      <alignment horizontal="center"/>
    </xf>
    <xf numFmtId="20" fontId="8" fillId="0" borderId="0" xfId="1" applyNumberFormat="1" applyFont="1" applyAlignment="1">
      <alignment horizontal="center"/>
    </xf>
    <xf numFmtId="20" fontId="7" fillId="0" borderId="0" xfId="0" applyNumberFormat="1" applyFont="1" applyAlignment="1">
      <alignment horizontal="center"/>
    </xf>
    <xf numFmtId="167" fontId="8" fillId="6" borderId="6" xfId="1" applyNumberFormat="1" applyFont="1" applyFill="1" applyBorder="1" applyAlignment="1">
      <alignment horizontal="center" vertical="center"/>
    </xf>
    <xf numFmtId="166" fontId="7" fillId="6" borderId="2" xfId="0" applyNumberFormat="1" applyFont="1" applyFill="1" applyBorder="1"/>
    <xf numFmtId="0" fontId="8" fillId="6" borderId="0" xfId="1" applyFont="1" applyFill="1" applyAlignment="1">
      <alignment horizontal="center"/>
    </xf>
    <xf numFmtId="20" fontId="7" fillId="6" borderId="0" xfId="0" applyNumberFormat="1" applyFont="1" applyFill="1" applyAlignment="1">
      <alignment horizontal="center"/>
    </xf>
    <xf numFmtId="167" fontId="8" fillId="0" borderId="12" xfId="1" applyNumberFormat="1" applyFont="1" applyBorder="1" applyAlignment="1">
      <alignment horizontal="center" vertical="center"/>
    </xf>
    <xf numFmtId="0" fontId="12" fillId="9" borderId="0" xfId="0" applyFont="1" applyFill="1"/>
    <xf numFmtId="0" fontId="16" fillId="9" borderId="0" xfId="0" applyFont="1" applyFill="1"/>
    <xf numFmtId="14" fontId="12" fillId="9" borderId="0" xfId="0" applyNumberFormat="1" applyFont="1" applyFill="1" applyAlignment="1">
      <alignment horizontal="left"/>
    </xf>
    <xf numFmtId="0" fontId="12" fillId="8" borderId="13" xfId="0" applyFont="1" applyFill="1" applyBorder="1" applyAlignment="1">
      <alignment horizontal="center" vertical="top"/>
    </xf>
    <xf numFmtId="46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</cellXfs>
  <cellStyles count="8">
    <cellStyle name="heure" xfId="2" xr:uid="{00000000-0005-0000-0000-000000000000}"/>
    <cellStyle name="Normal" xfId="0" builtinId="0"/>
    <cellStyle name="Normal 2" xfId="1" xr:uid="{00000000-0005-0000-0000-000002000000}"/>
    <cellStyle name="Normal 2 2" xfId="6" xr:uid="{BCD0E8F6-068D-4D9B-A997-4269D96DE737}"/>
    <cellStyle name="Normal 2 3" xfId="5" xr:uid="{52B9F60D-D557-406D-94FC-FCA65AAC838D}"/>
    <cellStyle name="Normal 3" xfId="7" xr:uid="{71285741-9C7E-4883-9BC7-F7B47283CA71}"/>
    <cellStyle name="Normal 4" xfId="4" xr:uid="{28160901-160D-4DE3-B604-ADD80E97E52A}"/>
    <cellStyle name="total 2" xfId="3" xr:uid="{00000000-0005-0000-0000-000003000000}"/>
  </cellStyles>
  <dxfs count="9">
    <dxf>
      <fill>
        <patternFill>
          <bgColor theme="4" tint="-0.24994659260841701"/>
        </patternFill>
      </fill>
    </dxf>
    <dxf>
      <fill>
        <patternFill patternType="lightUp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35E53"/>
      <color rgb="FFF03628"/>
      <color rgb="FF761008"/>
      <color rgb="FFD71D0F"/>
      <color rgb="FF009242"/>
      <color rgb="FF005024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2:L47"/>
  <sheetViews>
    <sheetView showGridLines="0" tabSelected="1" zoomScale="70" zoomScaleNormal="70" workbookViewId="0">
      <selection activeCell="E13" sqref="E13"/>
    </sheetView>
  </sheetViews>
  <sheetFormatPr baseColWidth="10" defaultRowHeight="18.75" x14ac:dyDescent="0.3"/>
  <cols>
    <col min="1" max="1" width="2.7109375" style="5" customWidth="1"/>
    <col min="2" max="2" width="16.5703125" style="5" bestFit="1" customWidth="1"/>
    <col min="3" max="3" width="40.42578125" style="19" bestFit="1" customWidth="1"/>
    <col min="4" max="4" width="46.28515625" style="5" bestFit="1" customWidth="1"/>
    <col min="5" max="5" width="40.7109375" style="5" bestFit="1" customWidth="1"/>
    <col min="6" max="6" width="46.28515625" style="5" bestFit="1" customWidth="1"/>
    <col min="7" max="7" width="0.85546875" style="5" customWidth="1"/>
    <col min="8" max="8" width="6.5703125" style="7" bestFit="1" customWidth="1"/>
    <col min="9" max="9" width="11.42578125" style="19"/>
    <col min="10" max="13" width="11.42578125" style="5"/>
    <col min="14" max="14" width="11.5703125" style="5" bestFit="1" customWidth="1"/>
    <col min="15" max="16384" width="11.42578125" style="5"/>
  </cols>
  <sheetData>
    <row r="2" spans="2:12" ht="21" x14ac:dyDescent="0.35">
      <c r="B2" s="50" t="s">
        <v>0</v>
      </c>
      <c r="C2" s="52">
        <v>44585</v>
      </c>
      <c r="E2" s="6" t="s">
        <v>39</v>
      </c>
      <c r="F2" s="51" t="s">
        <v>2</v>
      </c>
    </row>
    <row r="3" spans="2:12" x14ac:dyDescent="0.3">
      <c r="C3" s="5"/>
    </row>
    <row r="4" spans="2:12" x14ac:dyDescent="0.3">
      <c r="B4" s="53" t="s">
        <v>31</v>
      </c>
      <c r="C4" s="5"/>
    </row>
    <row r="5" spans="2:12" x14ac:dyDescent="0.3">
      <c r="B5" s="8">
        <f>C2</f>
        <v>44585</v>
      </c>
      <c r="C5" s="9" t="s">
        <v>17</v>
      </c>
      <c r="D5" s="9" t="s">
        <v>10</v>
      </c>
      <c r="E5" s="9" t="s">
        <v>18</v>
      </c>
      <c r="F5" s="9" t="s">
        <v>19</v>
      </c>
      <c r="H5" s="10">
        <f>IF(C5="",0,VALUE(RIGHT(C5,5)))
+IF(D5="",0,VALUE(RIGHT(D5,5)))
+IF(E5="",0,VALUE(RIGHT(E5,5)))
+IF(F5="",0,VALUE(RIGHT(F5,5)))</f>
        <v>0.39583333333333331</v>
      </c>
      <c r="I5" s="43">
        <v>0.3125</v>
      </c>
      <c r="J5" s="11"/>
      <c r="K5" s="11"/>
      <c r="L5" s="11"/>
    </row>
    <row r="6" spans="2:12" x14ac:dyDescent="0.3">
      <c r="B6" s="12">
        <f>B5+1</f>
        <v>44586</v>
      </c>
      <c r="C6" s="9"/>
      <c r="D6" s="9" t="s">
        <v>18</v>
      </c>
      <c r="E6" s="9"/>
      <c r="F6" s="9"/>
      <c r="H6" s="10">
        <f t="shared" ref="H6:H9" si="0">IF(C6="",0,VALUE(RIGHT(C6,5)))
+IF(D6="",0,VALUE(RIGHT(D6,5)))
+IF(E6="",0,VALUE(RIGHT(E6,5)))
+IF(F6="",0,VALUE(RIGHT(F6,5)))</f>
        <v>8.3333333333333329E-2</v>
      </c>
      <c r="I6" s="43">
        <v>0.3125</v>
      </c>
    </row>
    <row r="7" spans="2:12" x14ac:dyDescent="0.3">
      <c r="B7" s="13">
        <f>B6+1</f>
        <v>44587</v>
      </c>
      <c r="C7" s="14" t="s">
        <v>20</v>
      </c>
      <c r="D7" s="14" t="s">
        <v>19</v>
      </c>
      <c r="E7" s="14" t="s">
        <v>21</v>
      </c>
      <c r="F7" s="14"/>
      <c r="H7" s="10">
        <f t="shared" si="0"/>
        <v>0.25</v>
      </c>
      <c r="I7" s="43">
        <v>0.27083333333333331</v>
      </c>
    </row>
    <row r="8" spans="2:12" x14ac:dyDescent="0.3">
      <c r="B8" s="13">
        <f>B7+1</f>
        <v>44588</v>
      </c>
      <c r="C8" s="9"/>
      <c r="D8" s="9"/>
      <c r="E8" s="9"/>
      <c r="F8" s="9"/>
      <c r="H8" s="10">
        <f t="shared" si="0"/>
        <v>0</v>
      </c>
      <c r="I8" s="43">
        <v>0.3125</v>
      </c>
    </row>
    <row r="9" spans="2:12" x14ac:dyDescent="0.3">
      <c r="B9" s="28">
        <f>B8+1</f>
        <v>44589</v>
      </c>
      <c r="C9" s="9" t="s">
        <v>22</v>
      </c>
      <c r="D9" s="9" t="s">
        <v>23</v>
      </c>
      <c r="E9" s="9"/>
      <c r="F9" s="9" t="s">
        <v>24</v>
      </c>
      <c r="H9" s="10">
        <f t="shared" si="0"/>
        <v>0.25</v>
      </c>
      <c r="I9" s="43">
        <v>0.3125</v>
      </c>
    </row>
    <row r="10" spans="2:12" x14ac:dyDescent="0.3">
      <c r="B10" s="15"/>
      <c r="C10" s="16"/>
      <c r="D10" s="16"/>
      <c r="E10" s="16"/>
      <c r="F10" s="17"/>
      <c r="I10" s="42"/>
    </row>
    <row r="11" spans="2:12" x14ac:dyDescent="0.3">
      <c r="B11" s="53" t="s">
        <v>32</v>
      </c>
      <c r="C11" s="18"/>
      <c r="D11" s="18"/>
      <c r="E11" s="18"/>
      <c r="F11" s="18"/>
    </row>
    <row r="12" spans="2:12" x14ac:dyDescent="0.3">
      <c r="B12" s="49">
        <f>B5</f>
        <v>44585</v>
      </c>
      <c r="C12" s="9" t="s">
        <v>14</v>
      </c>
      <c r="D12" s="9"/>
      <c r="E12" s="9" t="s">
        <v>1</v>
      </c>
      <c r="F12" s="9" t="s">
        <v>8</v>
      </c>
      <c r="H12" s="10">
        <f t="shared" ref="H12:H16" si="1">IF(C12="",0,VALUE(RIGHT(C12,5)))
+IF(D12="",0,VALUE(RIGHT(D12,5)))
+IF(E12="",0,VALUE(RIGHT(E12,5)))
+IF(F12="",0,VALUE(RIGHT(F12,5)))</f>
        <v>0.25</v>
      </c>
      <c r="I12" s="43">
        <v>0.31666666666666665</v>
      </c>
    </row>
    <row r="13" spans="2:12" x14ac:dyDescent="0.3">
      <c r="B13" s="27">
        <f>B6</f>
        <v>44586</v>
      </c>
      <c r="C13" s="9"/>
      <c r="D13" s="9" t="s">
        <v>11</v>
      </c>
      <c r="E13" s="9"/>
      <c r="F13" s="9"/>
      <c r="H13" s="10">
        <f t="shared" si="1"/>
        <v>8.3333333333333329E-2</v>
      </c>
      <c r="I13" s="43">
        <v>0.31666666666666665</v>
      </c>
    </row>
    <row r="14" spans="2:12" x14ac:dyDescent="0.3">
      <c r="B14" s="27">
        <f>B7</f>
        <v>44587</v>
      </c>
      <c r="C14" s="9" t="s">
        <v>1</v>
      </c>
      <c r="D14" s="9" t="s">
        <v>11</v>
      </c>
      <c r="E14" s="9" t="s">
        <v>6</v>
      </c>
      <c r="F14" s="9"/>
      <c r="H14" s="10">
        <f t="shared" si="1"/>
        <v>0.25</v>
      </c>
      <c r="I14" s="43">
        <v>0.31666666666666665</v>
      </c>
    </row>
    <row r="15" spans="2:12" x14ac:dyDescent="0.3">
      <c r="B15" s="28">
        <f>B8</f>
        <v>44588</v>
      </c>
      <c r="C15" s="9"/>
      <c r="D15" s="9"/>
      <c r="E15" s="9"/>
      <c r="F15" s="9"/>
      <c r="H15" s="10">
        <f t="shared" si="1"/>
        <v>0</v>
      </c>
      <c r="I15" s="43">
        <v>0.31666666666666665</v>
      </c>
    </row>
    <row r="16" spans="2:12" x14ac:dyDescent="0.3">
      <c r="B16" s="41">
        <f>B9</f>
        <v>44589</v>
      </c>
      <c r="C16" s="40"/>
      <c r="D16" s="40"/>
      <c r="E16" s="40"/>
      <c r="F16" s="40"/>
      <c r="H16" s="46">
        <f t="shared" si="1"/>
        <v>0</v>
      </c>
      <c r="I16" s="47"/>
    </row>
    <row r="17" spans="2:9" x14ac:dyDescent="0.3">
      <c r="B17" s="15"/>
      <c r="C17" s="16"/>
      <c r="D17" s="16"/>
      <c r="E17" s="16"/>
      <c r="F17" s="17"/>
      <c r="I17" s="42"/>
    </row>
    <row r="18" spans="2:9" x14ac:dyDescent="0.3">
      <c r="B18" s="53" t="s">
        <v>33</v>
      </c>
      <c r="C18" s="18"/>
      <c r="D18" s="18"/>
      <c r="E18" s="18"/>
      <c r="F18" s="18"/>
    </row>
    <row r="19" spans="2:9" x14ac:dyDescent="0.3">
      <c r="B19" s="49">
        <f>B5</f>
        <v>44585</v>
      </c>
      <c r="C19" s="9" t="s">
        <v>7</v>
      </c>
      <c r="D19" s="9"/>
      <c r="E19" s="9" t="s">
        <v>1</v>
      </c>
      <c r="F19" s="9" t="s">
        <v>9</v>
      </c>
      <c r="H19" s="10">
        <f t="shared" ref="H19:H23" si="2">IF(C19="",0,VALUE(RIGHT(C19,5)))
+IF(D19="",0,VALUE(RIGHT(D19,5)))
+IF(E19="",0,VALUE(RIGHT(E19,5)))
+IF(F19="",0,VALUE(RIGHT(F19,5)))</f>
        <v>0.25</v>
      </c>
      <c r="I19" s="43">
        <v>0.29166666666666669</v>
      </c>
    </row>
    <row r="20" spans="2:9" x14ac:dyDescent="0.3">
      <c r="B20" s="27">
        <f>B6</f>
        <v>44586</v>
      </c>
      <c r="C20" s="9"/>
      <c r="D20" s="9" t="s">
        <v>6</v>
      </c>
      <c r="E20" s="9"/>
      <c r="F20" s="9"/>
      <c r="H20" s="10">
        <f t="shared" si="2"/>
        <v>8.3333333333333329E-2</v>
      </c>
      <c r="I20" s="43">
        <v>0.29166666666666669</v>
      </c>
    </row>
    <row r="21" spans="2:9" x14ac:dyDescent="0.3">
      <c r="B21" s="27">
        <f>B7</f>
        <v>44587</v>
      </c>
      <c r="C21" s="9" t="s">
        <v>1</v>
      </c>
      <c r="D21" s="9" t="s">
        <v>12</v>
      </c>
      <c r="E21" s="9" t="s">
        <v>13</v>
      </c>
      <c r="F21" s="9"/>
      <c r="H21" s="10">
        <f t="shared" si="2"/>
        <v>0.25</v>
      </c>
      <c r="I21" s="43">
        <v>0.16666666666666666</v>
      </c>
    </row>
    <row r="22" spans="2:9" x14ac:dyDescent="0.3">
      <c r="B22" s="28">
        <f>B8</f>
        <v>44588</v>
      </c>
      <c r="C22" s="9"/>
      <c r="D22" s="9"/>
      <c r="E22" s="9"/>
      <c r="F22" s="9"/>
      <c r="H22" s="10">
        <f t="shared" si="2"/>
        <v>0</v>
      </c>
      <c r="I22" s="43">
        <v>0.29166666666666669</v>
      </c>
    </row>
    <row r="23" spans="2:9" x14ac:dyDescent="0.3">
      <c r="B23" s="28">
        <f>B9</f>
        <v>44589</v>
      </c>
      <c r="C23" s="14" t="s">
        <v>8</v>
      </c>
      <c r="D23" s="14" t="s">
        <v>1</v>
      </c>
      <c r="E23" s="14"/>
      <c r="F23" s="14" t="s">
        <v>13</v>
      </c>
      <c r="H23" s="10">
        <f t="shared" si="2"/>
        <v>0.25</v>
      </c>
      <c r="I23" s="43">
        <v>0.29166666666666669</v>
      </c>
    </row>
    <row r="24" spans="2:9" x14ac:dyDescent="0.3">
      <c r="B24" s="15"/>
      <c r="C24" s="16"/>
      <c r="D24" s="16"/>
      <c r="E24" s="16"/>
      <c r="F24" s="17"/>
      <c r="I24" s="42"/>
    </row>
    <row r="25" spans="2:9" x14ac:dyDescent="0.3">
      <c r="B25" s="53" t="s">
        <v>34</v>
      </c>
      <c r="C25" s="18"/>
      <c r="D25" s="18"/>
      <c r="E25" s="18"/>
      <c r="F25" s="18"/>
    </row>
    <row r="26" spans="2:9" x14ac:dyDescent="0.3">
      <c r="B26" s="49">
        <f>B12</f>
        <v>44585</v>
      </c>
      <c r="C26" s="9" t="s">
        <v>7</v>
      </c>
      <c r="D26" s="9"/>
      <c r="E26" s="9" t="s">
        <v>1</v>
      </c>
      <c r="F26" s="9" t="s">
        <v>9</v>
      </c>
      <c r="H26" s="10">
        <f t="shared" ref="H26:H30" si="3">IF(C26="",0,VALUE(RIGHT(C26,5)))
+IF(D26="",0,VALUE(RIGHT(D26,5)))
+IF(E26="",0,VALUE(RIGHT(E26,5)))
+IF(F26="",0,VALUE(RIGHT(F26,5)))</f>
        <v>0.25</v>
      </c>
      <c r="I26" s="44">
        <v>0.31666666666666665</v>
      </c>
    </row>
    <row r="27" spans="2:9" x14ac:dyDescent="0.3">
      <c r="B27" s="45">
        <f>B13</f>
        <v>44586</v>
      </c>
      <c r="C27" s="40"/>
      <c r="D27" s="40"/>
      <c r="E27" s="40"/>
      <c r="F27" s="40"/>
      <c r="H27" s="46">
        <f t="shared" si="3"/>
        <v>0</v>
      </c>
      <c r="I27" s="48"/>
    </row>
    <row r="28" spans="2:9" x14ac:dyDescent="0.3">
      <c r="B28" s="27">
        <f>B14</f>
        <v>44587</v>
      </c>
      <c r="C28" s="9" t="s">
        <v>1</v>
      </c>
      <c r="D28" s="9" t="s">
        <v>12</v>
      </c>
      <c r="E28" s="9" t="s">
        <v>13</v>
      </c>
      <c r="F28" s="9"/>
      <c r="H28" s="10">
        <f t="shared" si="3"/>
        <v>0.25</v>
      </c>
      <c r="I28" s="44">
        <v>0.31666666666666665</v>
      </c>
    </row>
    <row r="29" spans="2:9" x14ac:dyDescent="0.3">
      <c r="B29" s="45">
        <f>B15</f>
        <v>44588</v>
      </c>
      <c r="C29" s="40"/>
      <c r="D29" s="40"/>
      <c r="E29" s="40"/>
      <c r="F29" s="40"/>
      <c r="H29" s="46">
        <f t="shared" si="3"/>
        <v>0</v>
      </c>
      <c r="I29" s="48"/>
    </row>
    <row r="30" spans="2:9" x14ac:dyDescent="0.3">
      <c r="B30" s="28">
        <f>B16</f>
        <v>44589</v>
      </c>
      <c r="C30" s="14" t="s">
        <v>8</v>
      </c>
      <c r="D30" s="14" t="s">
        <v>1</v>
      </c>
      <c r="E30" s="14"/>
      <c r="F30" s="14" t="s">
        <v>13</v>
      </c>
      <c r="H30" s="10">
        <f t="shared" si="3"/>
        <v>0.25</v>
      </c>
      <c r="I30" s="44">
        <v>0.15833333333333333</v>
      </c>
    </row>
    <row r="31" spans="2:9" x14ac:dyDescent="0.3">
      <c r="C31" s="18"/>
      <c r="D31" s="18"/>
      <c r="E31" s="18"/>
      <c r="F31" s="18"/>
    </row>
    <row r="32" spans="2:9" x14ac:dyDescent="0.3">
      <c r="B32" s="53" t="s">
        <v>35</v>
      </c>
      <c r="C32" s="18"/>
      <c r="D32" s="18"/>
      <c r="E32" s="18"/>
      <c r="F32" s="18"/>
    </row>
    <row r="33" spans="2:9" x14ac:dyDescent="0.3">
      <c r="B33" s="49">
        <f>B19</f>
        <v>44585</v>
      </c>
      <c r="C33" s="9" t="s">
        <v>7</v>
      </c>
      <c r="D33" s="9"/>
      <c r="E33" s="9" t="s">
        <v>1</v>
      </c>
      <c r="F33" s="9" t="s">
        <v>9</v>
      </c>
      <c r="H33" s="10">
        <f t="shared" ref="H33:H37" si="4">IF(C33="",0,VALUE(RIGHT(C33,5)))
+IF(D33="",0,VALUE(RIGHT(D33,5)))
+IF(E33="",0,VALUE(RIGHT(E33,5)))
+IF(F33="",0,VALUE(RIGHT(F33,5)))</f>
        <v>0.25</v>
      </c>
      <c r="I33" s="44">
        <v>0.16666666666666666</v>
      </c>
    </row>
    <row r="34" spans="2:9" x14ac:dyDescent="0.3">
      <c r="B34" s="27">
        <f>B20</f>
        <v>44586</v>
      </c>
      <c r="C34" s="9"/>
      <c r="D34" s="9" t="s">
        <v>6</v>
      </c>
      <c r="E34" s="9"/>
      <c r="F34" s="9"/>
      <c r="H34" s="10">
        <f t="shared" si="4"/>
        <v>8.3333333333333329E-2</v>
      </c>
      <c r="I34" s="44">
        <v>0.16666666666666666</v>
      </c>
    </row>
    <row r="35" spans="2:9" x14ac:dyDescent="0.3">
      <c r="B35" s="27">
        <f>B21</f>
        <v>44587</v>
      </c>
      <c r="C35" s="9" t="s">
        <v>1</v>
      </c>
      <c r="D35" s="9" t="s">
        <v>12</v>
      </c>
      <c r="E35" s="9" t="s">
        <v>13</v>
      </c>
      <c r="F35" s="9"/>
      <c r="H35" s="10">
        <f t="shared" si="4"/>
        <v>0.25</v>
      </c>
      <c r="I35" s="44">
        <v>0.16666666666666666</v>
      </c>
    </row>
    <row r="36" spans="2:9" x14ac:dyDescent="0.3">
      <c r="B36" s="28">
        <f>B22</f>
        <v>44588</v>
      </c>
      <c r="C36" s="9"/>
      <c r="D36" s="9"/>
      <c r="E36" s="9"/>
      <c r="F36" s="9"/>
      <c r="H36" s="10">
        <f t="shared" si="4"/>
        <v>0</v>
      </c>
      <c r="I36" s="44">
        <v>0.16666666666666666</v>
      </c>
    </row>
    <row r="37" spans="2:9" x14ac:dyDescent="0.3">
      <c r="B37" s="28">
        <f>B23</f>
        <v>44589</v>
      </c>
      <c r="C37" s="14" t="s">
        <v>8</v>
      </c>
      <c r="D37" s="14" t="s">
        <v>1</v>
      </c>
      <c r="E37" s="14"/>
      <c r="F37" s="14" t="s">
        <v>13</v>
      </c>
      <c r="H37" s="10">
        <f t="shared" si="4"/>
        <v>0.25</v>
      </c>
      <c r="I37" s="44">
        <v>0.16666666666666666</v>
      </c>
    </row>
    <row r="38" spans="2:9" x14ac:dyDescent="0.3">
      <c r="C38" s="18"/>
      <c r="D38" s="18"/>
      <c r="E38" s="18"/>
      <c r="F38" s="18"/>
    </row>
    <row r="39" spans="2:9" x14ac:dyDescent="0.3">
      <c r="B39" s="53" t="s">
        <v>36</v>
      </c>
      <c r="C39" s="18"/>
      <c r="D39" s="18"/>
      <c r="E39" s="18"/>
      <c r="F39" s="18"/>
    </row>
    <row r="40" spans="2:9" x14ac:dyDescent="0.3">
      <c r="B40" s="49">
        <f>B26</f>
        <v>44585</v>
      </c>
      <c r="C40" s="9" t="s">
        <v>7</v>
      </c>
      <c r="D40" s="9"/>
      <c r="E40" s="9" t="s">
        <v>1</v>
      </c>
      <c r="F40" s="9" t="s">
        <v>9</v>
      </c>
      <c r="H40" s="10">
        <f t="shared" ref="H40:H44" si="5">IF(C40="",0,VALUE(RIGHT(C40,5)))
+IF(D40="",0,VALUE(RIGHT(D40,5)))
+IF(E40="",0,VALUE(RIGHT(E40,5)))
+IF(F40="",0,VALUE(RIGHT(F40,5)))</f>
        <v>0.25</v>
      </c>
      <c r="I40" s="44">
        <v>0.16666666666666666</v>
      </c>
    </row>
    <row r="41" spans="2:9" x14ac:dyDescent="0.3">
      <c r="B41" s="27">
        <f>B27</f>
        <v>44586</v>
      </c>
      <c r="C41" s="9"/>
      <c r="D41" s="9" t="s">
        <v>6</v>
      </c>
      <c r="E41" s="9"/>
      <c r="F41" s="9"/>
      <c r="H41" s="10">
        <f t="shared" si="5"/>
        <v>8.3333333333333329E-2</v>
      </c>
      <c r="I41" s="44">
        <v>0.16666666666666666</v>
      </c>
    </row>
    <row r="42" spans="2:9" x14ac:dyDescent="0.3">
      <c r="B42" s="27">
        <f>B28</f>
        <v>44587</v>
      </c>
      <c r="C42" s="9" t="s">
        <v>1</v>
      </c>
      <c r="D42" s="9" t="s">
        <v>12</v>
      </c>
      <c r="E42" s="9" t="s">
        <v>13</v>
      </c>
      <c r="F42" s="9"/>
      <c r="H42" s="10">
        <f t="shared" si="5"/>
        <v>0.25</v>
      </c>
      <c r="I42" s="44">
        <v>0.16666666666666666</v>
      </c>
    </row>
    <row r="43" spans="2:9" x14ac:dyDescent="0.3">
      <c r="B43" s="28">
        <f>B29</f>
        <v>44588</v>
      </c>
      <c r="C43" s="9"/>
      <c r="D43" s="9"/>
      <c r="E43" s="9"/>
      <c r="F43" s="9"/>
      <c r="H43" s="10">
        <f t="shared" si="5"/>
        <v>0</v>
      </c>
      <c r="I43" s="44">
        <v>0.16666666666666666</v>
      </c>
    </row>
    <row r="44" spans="2:9" x14ac:dyDescent="0.3">
      <c r="B44" s="28">
        <f>B30</f>
        <v>44589</v>
      </c>
      <c r="C44" s="14" t="s">
        <v>8</v>
      </c>
      <c r="D44" s="14" t="s">
        <v>1</v>
      </c>
      <c r="E44" s="14"/>
      <c r="F44" s="14" t="s">
        <v>13</v>
      </c>
      <c r="H44" s="10">
        <f t="shared" si="5"/>
        <v>0.25</v>
      </c>
      <c r="I44" s="44">
        <v>0.16666666666666666</v>
      </c>
    </row>
    <row r="45" spans="2:9" x14ac:dyDescent="0.3">
      <c r="C45" s="18"/>
      <c r="D45" s="18"/>
      <c r="E45" s="18"/>
      <c r="F45" s="18"/>
    </row>
    <row r="46" spans="2:9" x14ac:dyDescent="0.3">
      <c r="C46" s="18"/>
      <c r="D46" s="18"/>
      <c r="E46" s="18"/>
      <c r="F46" s="18"/>
    </row>
    <row r="47" spans="2:9" x14ac:dyDescent="0.3">
      <c r="C47" s="18"/>
      <c r="D47" s="18"/>
      <c r="E47" s="18"/>
      <c r="F47" s="18"/>
    </row>
  </sheetData>
  <phoneticPr fontId="1" type="noConversion"/>
  <conditionalFormatting sqref="C5:F9">
    <cfRule type="expression" dxfId="8" priority="14">
      <formula>MATCH($B5,data_pino,0)&gt;0</formula>
    </cfRule>
  </conditionalFormatting>
  <conditionalFormatting sqref="C12:F16">
    <cfRule type="expression" dxfId="7" priority="15">
      <formula>MATCH($B12,data_christine,0)&gt;0</formula>
    </cfRule>
  </conditionalFormatting>
  <conditionalFormatting sqref="C19:F23">
    <cfRule type="expression" dxfId="6" priority="16">
      <formula>MATCH($B19,data_nadine,0)&gt;0</formula>
    </cfRule>
  </conditionalFormatting>
  <conditionalFormatting sqref="C5:F44">
    <cfRule type="expression" dxfId="5" priority="9">
      <formula>NOT(ISERR(SEARCH($F$2,C5,1)))</formula>
    </cfRule>
  </conditionalFormatting>
  <conditionalFormatting sqref="C26:F30">
    <cfRule type="expression" dxfId="4" priority="8">
      <formula>MATCH($B26,data_véro,0)&gt;0</formula>
    </cfRule>
  </conditionalFormatting>
  <conditionalFormatting sqref="C33:F37">
    <cfRule type="expression" dxfId="3" priority="6">
      <formula>MATCH($B33,data_valentin,0)&gt;0</formula>
    </cfRule>
  </conditionalFormatting>
  <conditionalFormatting sqref="C40:F44">
    <cfRule type="expression" dxfId="2" priority="4">
      <formula>MATCH($B40,data_sylvain,0)&gt;0</formula>
    </cfRule>
  </conditionalFormatting>
  <conditionalFormatting sqref="C5:F9 C12:F16 C19:F23 C26:F30 C33:F37 C40:F44">
    <cfRule type="expression" dxfId="1" priority="1">
      <formula>COUNTIF(dataferm,$B4)&gt;0</formula>
    </cfRule>
  </conditionalFormatting>
  <conditionalFormatting sqref="B5:F9 B12:F16 B19:F23 B26:F30 B33:F37 B40:F44">
    <cfRule type="expression" dxfId="0" priority="2">
      <formula>COUNTIF(dataform,$B5)&gt;0</formula>
    </cfRule>
  </conditionalFormatting>
  <dataValidations count="1">
    <dataValidation type="list" allowBlank="1" showInputMessage="1" showErrorMessage="1" sqref="F2" xr:uid="{411B9CE6-151A-4D1E-955F-B97D3CD5F3A1}">
      <formula1>datacola</formula1>
    </dataValidation>
  </dataValidations>
  <pageMargins left="0.11811023622047245" right="0.11811023622047245" top="0.15748031496062992" bottom="0.15748031496062992" header="0.31496062992125984" footer="0.31496062992125984"/>
  <pageSetup paperSize="9" scale="73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07957-E68E-49D5-8507-CC6E11F7BF6A}">
  <dimension ref="A3:A52"/>
  <sheetViews>
    <sheetView showGridLines="0" workbookViewId="0">
      <selection activeCell="F10" sqref="F10"/>
    </sheetView>
  </sheetViews>
  <sheetFormatPr baseColWidth="10" defaultRowHeight="12.75" x14ac:dyDescent="0.2"/>
  <cols>
    <col min="1" max="1" width="16.28515625" style="4" bestFit="1" customWidth="1"/>
    <col min="2" max="16384" width="11.42578125" style="4"/>
  </cols>
  <sheetData>
    <row r="3" spans="1:1" x14ac:dyDescent="0.2">
      <c r="A3" s="20" t="s">
        <v>25</v>
      </c>
    </row>
    <row r="4" spans="1:1" x14ac:dyDescent="0.2">
      <c r="A4" s="20" t="s">
        <v>26</v>
      </c>
    </row>
    <row r="5" spans="1:1" x14ac:dyDescent="0.2">
      <c r="A5" s="20" t="s">
        <v>27</v>
      </c>
    </row>
    <row r="6" spans="1:1" x14ac:dyDescent="0.2">
      <c r="A6" s="20" t="s">
        <v>2</v>
      </c>
    </row>
    <row r="7" spans="1:1" x14ac:dyDescent="0.2">
      <c r="A7" s="20" t="s">
        <v>3</v>
      </c>
    </row>
    <row r="8" spans="1:1" x14ac:dyDescent="0.2">
      <c r="A8" s="20" t="s">
        <v>4</v>
      </c>
    </row>
    <row r="9" spans="1:1" x14ac:dyDescent="0.2">
      <c r="A9" s="20" t="s">
        <v>5</v>
      </c>
    </row>
    <row r="10" spans="1:1" x14ac:dyDescent="0.2">
      <c r="A10" s="20"/>
    </row>
    <row r="11" spans="1:1" x14ac:dyDescent="0.2">
      <c r="A11" s="20"/>
    </row>
    <row r="12" spans="1:1" x14ac:dyDescent="0.2">
      <c r="A12" s="20"/>
    </row>
    <row r="13" spans="1:1" x14ac:dyDescent="0.2">
      <c r="A13" s="20"/>
    </row>
    <row r="14" spans="1:1" x14ac:dyDescent="0.2">
      <c r="A14" s="20"/>
    </row>
    <row r="15" spans="1:1" x14ac:dyDescent="0.2">
      <c r="A15" s="20"/>
    </row>
    <row r="16" spans="1:1" x14ac:dyDescent="0.2">
      <c r="A16" s="20"/>
    </row>
    <row r="17" spans="1:1" x14ac:dyDescent="0.2">
      <c r="A17" s="20"/>
    </row>
    <row r="18" spans="1:1" x14ac:dyDescent="0.2">
      <c r="A18" s="20"/>
    </row>
    <row r="19" spans="1:1" x14ac:dyDescent="0.2">
      <c r="A19" s="20"/>
    </row>
    <row r="20" spans="1:1" x14ac:dyDescent="0.2">
      <c r="A20" s="20"/>
    </row>
    <row r="21" spans="1:1" x14ac:dyDescent="0.2">
      <c r="A21" s="20"/>
    </row>
    <row r="22" spans="1:1" x14ac:dyDescent="0.2">
      <c r="A22" s="20"/>
    </row>
    <row r="23" spans="1:1" x14ac:dyDescent="0.2">
      <c r="A23" s="20"/>
    </row>
    <row r="24" spans="1:1" x14ac:dyDescent="0.2">
      <c r="A24" s="20"/>
    </row>
    <row r="25" spans="1:1" x14ac:dyDescent="0.2">
      <c r="A25" s="20"/>
    </row>
    <row r="26" spans="1:1" x14ac:dyDescent="0.2">
      <c r="A26" s="20"/>
    </row>
    <row r="27" spans="1:1" x14ac:dyDescent="0.2">
      <c r="A27" s="20"/>
    </row>
    <row r="28" spans="1:1" x14ac:dyDescent="0.2">
      <c r="A28" s="20"/>
    </row>
    <row r="29" spans="1:1" x14ac:dyDescent="0.2">
      <c r="A29" s="20"/>
    </row>
    <row r="30" spans="1:1" x14ac:dyDescent="0.2">
      <c r="A30" s="20"/>
    </row>
    <row r="31" spans="1:1" x14ac:dyDescent="0.2">
      <c r="A31" s="20"/>
    </row>
    <row r="32" spans="1:1" x14ac:dyDescent="0.2">
      <c r="A32" s="20"/>
    </row>
    <row r="33" spans="1:1" x14ac:dyDescent="0.2">
      <c r="A33" s="20"/>
    </row>
    <row r="34" spans="1:1" x14ac:dyDescent="0.2">
      <c r="A34" s="20"/>
    </row>
    <row r="35" spans="1:1" x14ac:dyDescent="0.2">
      <c r="A35" s="20"/>
    </row>
    <row r="36" spans="1:1" x14ac:dyDescent="0.2">
      <c r="A36" s="20"/>
    </row>
    <row r="37" spans="1:1" x14ac:dyDescent="0.2">
      <c r="A37" s="20"/>
    </row>
    <row r="38" spans="1:1" x14ac:dyDescent="0.2">
      <c r="A38" s="20"/>
    </row>
    <row r="39" spans="1:1" x14ac:dyDescent="0.2">
      <c r="A39" s="20"/>
    </row>
    <row r="40" spans="1:1" x14ac:dyDescent="0.2">
      <c r="A40" s="20"/>
    </row>
    <row r="41" spans="1:1" x14ac:dyDescent="0.2">
      <c r="A41" s="20"/>
    </row>
    <row r="42" spans="1:1" x14ac:dyDescent="0.2">
      <c r="A42" s="20"/>
    </row>
    <row r="43" spans="1:1" x14ac:dyDescent="0.2">
      <c r="A43" s="20"/>
    </row>
    <row r="44" spans="1:1" x14ac:dyDescent="0.2">
      <c r="A44" s="20"/>
    </row>
    <row r="45" spans="1:1" x14ac:dyDescent="0.2">
      <c r="A45" s="20"/>
    </row>
    <row r="46" spans="1:1" x14ac:dyDescent="0.2">
      <c r="A46" s="20"/>
    </row>
    <row r="47" spans="1:1" x14ac:dyDescent="0.2">
      <c r="A47" s="20"/>
    </row>
    <row r="48" spans="1:1" x14ac:dyDescent="0.2">
      <c r="A48" s="20"/>
    </row>
    <row r="49" spans="1:1" x14ac:dyDescent="0.2">
      <c r="A49" s="20"/>
    </row>
    <row r="50" spans="1:1" x14ac:dyDescent="0.2">
      <c r="A50" s="20"/>
    </row>
    <row r="51" spans="1:1" x14ac:dyDescent="0.2">
      <c r="A51" s="20"/>
    </row>
    <row r="52" spans="1:1" x14ac:dyDescent="0.2">
      <c r="A52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1:R41"/>
  <sheetViews>
    <sheetView showGridLines="0" zoomScale="80" zoomScaleNormal="80" workbookViewId="0">
      <selection activeCell="Q3" sqref="Q3:R3"/>
    </sheetView>
  </sheetViews>
  <sheetFormatPr baseColWidth="10" defaultRowHeight="15" x14ac:dyDescent="0.25"/>
  <cols>
    <col min="4" max="5" width="11.42578125" style="3"/>
    <col min="6" max="6" width="32.85546875" bestFit="1" customWidth="1"/>
    <col min="7" max="7" width="12.42578125" customWidth="1"/>
    <col min="13" max="17" width="11.42578125" style="1"/>
  </cols>
  <sheetData>
    <row r="1" spans="3:18" x14ac:dyDescent="0.25">
      <c r="C1" s="1" t="s">
        <v>28</v>
      </c>
      <c r="D1" s="21" t="s">
        <v>15</v>
      </c>
      <c r="F1" s="39">
        <v>0.3125</v>
      </c>
      <c r="G1" t="s">
        <v>16</v>
      </c>
    </row>
    <row r="2" spans="3:18" x14ac:dyDescent="0.25">
      <c r="C2" s="24">
        <v>44585</v>
      </c>
      <c r="D2" s="23">
        <v>44562</v>
      </c>
      <c r="F2" s="25" t="s">
        <v>37</v>
      </c>
      <c r="G2" s="56">
        <v>10.341666666666667</v>
      </c>
      <c r="H2" s="57"/>
      <c r="I2" s="54">
        <v>5.2354166666666666</v>
      </c>
      <c r="J2" s="55"/>
      <c r="K2" s="54">
        <v>8.7999999999999989</v>
      </c>
      <c r="L2" s="55"/>
      <c r="M2" s="54">
        <v>133</v>
      </c>
      <c r="N2" s="55"/>
      <c r="O2" s="54">
        <v>5.5</v>
      </c>
      <c r="P2" s="55"/>
      <c r="Q2" s="54">
        <v>5.833333333333333</v>
      </c>
      <c r="R2" s="55"/>
    </row>
    <row r="3" spans="3:18" x14ac:dyDescent="0.25">
      <c r="C3" s="22"/>
      <c r="D3" s="23">
        <v>44669</v>
      </c>
      <c r="F3" s="25" t="s">
        <v>29</v>
      </c>
      <c r="G3" s="56">
        <f>SUM(H7:H41)</f>
        <v>0.85</v>
      </c>
      <c r="H3" s="57"/>
      <c r="I3" s="56">
        <f>SUM(J7:J41)</f>
        <v>0.22916666666666666</v>
      </c>
      <c r="J3" s="57"/>
      <c r="K3" s="56">
        <f>SUM(L7:L41)</f>
        <v>0</v>
      </c>
      <c r="L3" s="57"/>
      <c r="M3" s="56">
        <f>SUM(N7:N41)</f>
        <v>0</v>
      </c>
      <c r="N3" s="57"/>
      <c r="O3" s="56">
        <f>SUM(P7:P41)</f>
        <v>0</v>
      </c>
      <c r="P3" s="57"/>
      <c r="Q3" s="56">
        <f>SUM(R7:R41)</f>
        <v>0</v>
      </c>
      <c r="R3" s="57"/>
    </row>
    <row r="4" spans="3:18" x14ac:dyDescent="0.25">
      <c r="C4" s="22"/>
      <c r="D4" s="23">
        <v>44682</v>
      </c>
      <c r="F4" s="25" t="s">
        <v>30</v>
      </c>
      <c r="G4" s="56">
        <f>G2-G3</f>
        <v>9.4916666666666671</v>
      </c>
      <c r="H4" s="57"/>
      <c r="I4" s="58"/>
      <c r="J4" s="55"/>
      <c r="K4" s="58"/>
      <c r="L4" s="55"/>
      <c r="M4" s="58"/>
      <c r="N4" s="55"/>
      <c r="O4" s="58"/>
      <c r="P4" s="55"/>
      <c r="Q4" s="58"/>
      <c r="R4" s="55"/>
    </row>
    <row r="5" spans="3:18" x14ac:dyDescent="0.25">
      <c r="C5" s="22"/>
      <c r="D5" s="23">
        <v>44707</v>
      </c>
      <c r="F5" s="29" t="s">
        <v>38</v>
      </c>
      <c r="G5" s="59">
        <f>G4/F1</f>
        <v>30.373333333333335</v>
      </c>
      <c r="H5" s="60"/>
      <c r="I5" s="59" t="e">
        <f t="shared" ref="I5" si="0">I4/H1</f>
        <v>#DIV/0!</v>
      </c>
      <c r="J5" s="60"/>
      <c r="K5" s="59" t="e">
        <f t="shared" ref="K5" si="1">K4/J1</f>
        <v>#DIV/0!</v>
      </c>
      <c r="L5" s="60"/>
      <c r="M5" s="59" t="e">
        <f t="shared" ref="M5" si="2">M4/L1</f>
        <v>#DIV/0!</v>
      </c>
      <c r="N5" s="60"/>
      <c r="O5" s="59" t="e">
        <f t="shared" ref="O5" si="3">O4/N1</f>
        <v>#DIV/0!</v>
      </c>
      <c r="P5" s="60"/>
      <c r="Q5" s="59" t="e">
        <f t="shared" ref="Q5" si="4">Q4/P1</f>
        <v>#DIV/0!</v>
      </c>
      <c r="R5" s="60"/>
    </row>
    <row r="6" spans="3:18" x14ac:dyDescent="0.25">
      <c r="C6" s="22"/>
      <c r="D6" s="23">
        <v>44718</v>
      </c>
      <c r="G6" s="31" t="s">
        <v>31</v>
      </c>
      <c r="H6" s="31"/>
      <c r="I6" s="31" t="s">
        <v>32</v>
      </c>
      <c r="J6" s="31"/>
      <c r="K6" s="31" t="s">
        <v>33</v>
      </c>
      <c r="L6" s="30"/>
      <c r="M6" s="2" t="s">
        <v>34</v>
      </c>
      <c r="N6" s="2"/>
      <c r="O6" s="2" t="s">
        <v>35</v>
      </c>
      <c r="P6" s="2"/>
      <c r="Q6" s="2" t="s">
        <v>36</v>
      </c>
      <c r="R6" s="32"/>
    </row>
    <row r="7" spans="3:18" x14ac:dyDescent="0.25">
      <c r="C7" s="22"/>
      <c r="D7" s="23">
        <v>44763</v>
      </c>
      <c r="G7" s="33">
        <v>44622</v>
      </c>
      <c r="H7" s="34">
        <v>0.22500000000000001</v>
      </c>
      <c r="I7" s="35"/>
      <c r="J7" s="34">
        <v>0.22916666666666666</v>
      </c>
      <c r="K7" s="36"/>
      <c r="L7" s="36"/>
      <c r="M7" s="36"/>
      <c r="N7" s="36"/>
      <c r="O7" s="36"/>
      <c r="P7" s="36"/>
      <c r="Q7" s="36"/>
      <c r="R7" s="37"/>
    </row>
    <row r="8" spans="3:18" x14ac:dyDescent="0.25">
      <c r="C8" s="22"/>
      <c r="D8" s="23">
        <v>44788</v>
      </c>
      <c r="G8" s="33">
        <v>44623</v>
      </c>
      <c r="H8" s="34">
        <v>0.3125</v>
      </c>
      <c r="I8" s="38"/>
      <c r="J8" s="38"/>
      <c r="K8" s="36"/>
      <c r="L8" s="36"/>
      <c r="M8" s="36"/>
      <c r="N8" s="36"/>
      <c r="O8" s="36"/>
      <c r="P8" s="36"/>
      <c r="Q8" s="36"/>
      <c r="R8" s="37"/>
    </row>
    <row r="9" spans="3:18" x14ac:dyDescent="0.25">
      <c r="C9" s="22"/>
      <c r="D9" s="23">
        <v>44866</v>
      </c>
      <c r="G9" s="33">
        <v>44624</v>
      </c>
      <c r="H9" s="34">
        <v>0.3125</v>
      </c>
      <c r="I9" s="38"/>
      <c r="J9" s="38"/>
      <c r="K9" s="36"/>
      <c r="L9" s="36"/>
      <c r="M9" s="36"/>
      <c r="N9" s="36"/>
      <c r="O9" s="36"/>
      <c r="P9" s="36"/>
      <c r="Q9" s="36"/>
      <c r="R9" s="37"/>
    </row>
    <row r="10" spans="3:18" x14ac:dyDescent="0.25">
      <c r="C10" s="22"/>
      <c r="D10" s="23">
        <v>44876</v>
      </c>
      <c r="G10" s="33"/>
      <c r="H10" s="36"/>
      <c r="I10" s="38"/>
      <c r="J10" s="38"/>
      <c r="K10" s="36"/>
      <c r="L10" s="36"/>
      <c r="M10" s="36"/>
      <c r="N10" s="36"/>
      <c r="O10" s="36"/>
      <c r="P10" s="36"/>
      <c r="Q10" s="36"/>
      <c r="R10" s="37"/>
    </row>
    <row r="11" spans="3:18" x14ac:dyDescent="0.25">
      <c r="C11" s="22"/>
      <c r="D11" s="23">
        <v>44920</v>
      </c>
      <c r="G11" s="33"/>
      <c r="H11" s="36"/>
      <c r="I11" s="38"/>
      <c r="J11" s="38"/>
      <c r="K11" s="36"/>
      <c r="L11" s="36"/>
      <c r="M11" s="38"/>
      <c r="N11" s="38"/>
      <c r="O11" s="36"/>
      <c r="P11" s="36"/>
      <c r="Q11" s="38"/>
      <c r="R11" s="37"/>
    </row>
    <row r="12" spans="3:18" x14ac:dyDescent="0.25">
      <c r="C12" s="22"/>
      <c r="D12" s="23"/>
      <c r="G12" s="33"/>
      <c r="H12" s="36"/>
      <c r="I12" s="35"/>
      <c r="J12" s="35"/>
      <c r="K12" s="36"/>
      <c r="L12" s="36"/>
      <c r="M12" s="36"/>
      <c r="N12" s="36"/>
      <c r="O12" s="36"/>
      <c r="P12" s="36"/>
      <c r="Q12" s="36"/>
      <c r="R12" s="37"/>
    </row>
    <row r="13" spans="3:18" x14ac:dyDescent="0.25">
      <c r="C13" s="22"/>
      <c r="D13" s="23"/>
      <c r="G13" s="33"/>
      <c r="H13" s="36"/>
      <c r="I13" s="38"/>
      <c r="J13" s="38"/>
      <c r="K13" s="36"/>
      <c r="L13" s="36"/>
      <c r="M13" s="36"/>
      <c r="N13" s="36"/>
      <c r="O13" s="36"/>
      <c r="P13" s="36"/>
      <c r="Q13" s="36"/>
      <c r="R13" s="37"/>
    </row>
    <row r="14" spans="3:18" x14ac:dyDescent="0.25">
      <c r="C14" s="22"/>
      <c r="D14" s="23"/>
      <c r="G14" s="33"/>
      <c r="H14" s="36"/>
      <c r="I14" s="38"/>
      <c r="J14" s="38"/>
      <c r="K14" s="36"/>
      <c r="L14" s="36"/>
      <c r="M14" s="36"/>
      <c r="N14" s="36"/>
      <c r="O14" s="36"/>
      <c r="P14" s="36"/>
      <c r="Q14" s="36"/>
      <c r="R14" s="37"/>
    </row>
    <row r="15" spans="3:18" x14ac:dyDescent="0.25">
      <c r="C15" s="22"/>
      <c r="D15" s="23"/>
      <c r="G15" s="33"/>
      <c r="H15" s="36"/>
      <c r="I15" s="38"/>
      <c r="J15" s="38"/>
      <c r="K15" s="36"/>
      <c r="L15" s="36"/>
      <c r="M15" s="36"/>
      <c r="N15" s="36"/>
      <c r="O15" s="36"/>
      <c r="P15" s="36"/>
      <c r="Q15" s="36"/>
      <c r="R15" s="37"/>
    </row>
    <row r="16" spans="3:18" x14ac:dyDescent="0.25">
      <c r="C16" s="22"/>
      <c r="D16" s="23"/>
      <c r="G16" s="33"/>
      <c r="H16" s="36"/>
      <c r="I16" s="38"/>
      <c r="J16" s="38"/>
      <c r="K16" s="36"/>
      <c r="L16" s="36"/>
      <c r="M16" s="38"/>
      <c r="N16" s="38"/>
      <c r="O16" s="36"/>
      <c r="P16" s="36"/>
      <c r="Q16" s="38"/>
      <c r="R16" s="37"/>
    </row>
    <row r="17" spans="3:18" x14ac:dyDescent="0.25">
      <c r="C17" s="22"/>
      <c r="D17" s="23"/>
      <c r="G17" s="33"/>
      <c r="H17" s="36"/>
      <c r="I17" s="35"/>
      <c r="J17" s="35"/>
      <c r="K17" s="36"/>
      <c r="L17" s="36"/>
      <c r="M17" s="36"/>
      <c r="N17" s="36"/>
      <c r="O17" s="36"/>
      <c r="P17" s="36"/>
      <c r="Q17" s="36"/>
      <c r="R17" s="37"/>
    </row>
    <row r="18" spans="3:18" x14ac:dyDescent="0.25">
      <c r="C18" s="22"/>
      <c r="D18" s="23"/>
      <c r="G18" s="33"/>
      <c r="H18" s="36"/>
      <c r="I18" s="38"/>
      <c r="J18" s="38"/>
      <c r="K18" s="36"/>
      <c r="L18" s="36"/>
      <c r="M18" s="36"/>
      <c r="N18" s="36"/>
      <c r="O18" s="36"/>
      <c r="P18" s="36"/>
      <c r="Q18" s="36"/>
      <c r="R18" s="37"/>
    </row>
    <row r="19" spans="3:18" x14ac:dyDescent="0.25">
      <c r="C19" s="22"/>
      <c r="D19" s="23"/>
      <c r="G19" s="33"/>
      <c r="H19" s="36"/>
      <c r="I19" s="38"/>
      <c r="J19" s="38"/>
      <c r="K19" s="36"/>
      <c r="L19" s="36"/>
      <c r="M19" s="36"/>
      <c r="N19" s="36"/>
      <c r="O19" s="36"/>
      <c r="P19" s="36"/>
      <c r="Q19" s="36"/>
      <c r="R19" s="37"/>
    </row>
    <row r="20" spans="3:18" x14ac:dyDescent="0.25">
      <c r="C20" s="22"/>
      <c r="D20" s="26">
        <v>44708</v>
      </c>
      <c r="G20" s="33"/>
      <c r="H20" s="36"/>
      <c r="I20" s="38"/>
      <c r="J20" s="38"/>
      <c r="K20" s="36"/>
      <c r="L20" s="36"/>
      <c r="M20" s="36"/>
      <c r="N20" s="36"/>
      <c r="O20" s="36"/>
      <c r="P20" s="36"/>
      <c r="Q20" s="36"/>
      <c r="R20" s="37"/>
    </row>
    <row r="21" spans="3:18" x14ac:dyDescent="0.25">
      <c r="C21" s="22"/>
      <c r="D21" s="26">
        <v>44865</v>
      </c>
      <c r="G21" s="33"/>
      <c r="H21" s="36"/>
      <c r="I21" s="38"/>
      <c r="J21" s="38"/>
      <c r="K21" s="36"/>
      <c r="L21" s="36"/>
      <c r="M21" s="38"/>
      <c r="N21" s="38"/>
      <c r="O21" s="36"/>
      <c r="P21" s="36"/>
      <c r="Q21" s="38"/>
      <c r="R21" s="37"/>
    </row>
    <row r="22" spans="3:18" x14ac:dyDescent="0.25">
      <c r="G22" s="33"/>
      <c r="H22" s="36"/>
      <c r="I22" s="35"/>
      <c r="J22" s="35"/>
      <c r="K22" s="36"/>
      <c r="L22" s="36"/>
      <c r="M22" s="36"/>
      <c r="N22" s="36"/>
      <c r="O22" s="36"/>
      <c r="P22" s="36"/>
      <c r="Q22" s="36"/>
      <c r="R22" s="37"/>
    </row>
    <row r="23" spans="3:18" x14ac:dyDescent="0.25">
      <c r="G23" s="33"/>
      <c r="H23" s="36"/>
      <c r="I23" s="38"/>
      <c r="J23" s="38"/>
      <c r="K23" s="36"/>
      <c r="L23" s="36"/>
      <c r="M23" s="36"/>
      <c r="N23" s="36"/>
      <c r="O23" s="36"/>
      <c r="P23" s="36"/>
      <c r="Q23" s="36"/>
      <c r="R23" s="37"/>
    </row>
    <row r="24" spans="3:18" x14ac:dyDescent="0.25">
      <c r="G24" s="33"/>
      <c r="H24" s="36"/>
      <c r="I24" s="38"/>
      <c r="J24" s="38"/>
      <c r="K24" s="36"/>
      <c r="L24" s="36"/>
      <c r="M24" s="36"/>
      <c r="N24" s="36"/>
      <c r="O24" s="36"/>
      <c r="P24" s="36"/>
      <c r="Q24" s="36"/>
      <c r="R24" s="37"/>
    </row>
    <row r="25" spans="3:18" x14ac:dyDescent="0.25">
      <c r="G25" s="33"/>
      <c r="H25" s="36"/>
      <c r="I25" s="38"/>
      <c r="J25" s="38"/>
      <c r="K25" s="36"/>
      <c r="L25" s="36"/>
      <c r="M25" s="36"/>
      <c r="N25" s="36"/>
      <c r="O25" s="36"/>
      <c r="P25" s="36"/>
      <c r="Q25" s="36"/>
      <c r="R25" s="37"/>
    </row>
    <row r="26" spans="3:18" x14ac:dyDescent="0.25">
      <c r="G26" s="33"/>
      <c r="H26" s="36"/>
      <c r="I26" s="38"/>
      <c r="J26" s="38"/>
      <c r="K26" s="36"/>
      <c r="L26" s="36"/>
      <c r="M26" s="38"/>
      <c r="N26" s="38"/>
      <c r="O26" s="36"/>
      <c r="P26" s="36"/>
      <c r="Q26" s="38"/>
      <c r="R26" s="37"/>
    </row>
    <row r="27" spans="3:18" x14ac:dyDescent="0.25">
      <c r="G27" s="33"/>
      <c r="H27" s="36"/>
      <c r="I27" s="35"/>
      <c r="J27" s="35"/>
      <c r="K27" s="36"/>
      <c r="L27" s="36"/>
      <c r="M27" s="36"/>
      <c r="N27" s="36"/>
      <c r="O27" s="36"/>
      <c r="P27" s="36"/>
      <c r="Q27" s="36"/>
      <c r="R27" s="37"/>
    </row>
    <row r="28" spans="3:18" x14ac:dyDescent="0.25">
      <c r="G28" s="33"/>
      <c r="H28" s="36"/>
      <c r="I28" s="38"/>
      <c r="J28" s="38"/>
      <c r="K28" s="36"/>
      <c r="L28" s="36"/>
      <c r="M28" s="36"/>
      <c r="N28" s="36"/>
      <c r="O28" s="36"/>
      <c r="P28" s="36"/>
      <c r="Q28" s="36"/>
      <c r="R28" s="37"/>
    </row>
    <row r="29" spans="3:18" x14ac:dyDescent="0.25">
      <c r="G29" s="33"/>
      <c r="H29" s="36"/>
      <c r="I29" s="38"/>
      <c r="J29" s="38"/>
      <c r="K29" s="36"/>
      <c r="L29" s="36"/>
      <c r="M29" s="36"/>
      <c r="N29" s="36"/>
      <c r="O29" s="36"/>
      <c r="P29" s="36"/>
      <c r="Q29" s="36"/>
      <c r="R29" s="37"/>
    </row>
    <row r="30" spans="3:18" x14ac:dyDescent="0.25">
      <c r="G30" s="33"/>
      <c r="H30" s="36"/>
      <c r="I30" s="38"/>
      <c r="J30" s="38"/>
      <c r="K30" s="36"/>
      <c r="L30" s="36"/>
      <c r="M30" s="36"/>
      <c r="N30" s="36"/>
      <c r="O30" s="36"/>
      <c r="P30" s="36"/>
      <c r="Q30" s="36"/>
      <c r="R30" s="37"/>
    </row>
    <row r="31" spans="3:18" x14ac:dyDescent="0.25">
      <c r="G31" s="33"/>
      <c r="H31" s="36"/>
      <c r="I31" s="38"/>
      <c r="J31" s="38"/>
      <c r="K31" s="36"/>
      <c r="L31" s="36"/>
      <c r="M31" s="38"/>
      <c r="N31" s="38"/>
      <c r="O31" s="36"/>
      <c r="P31" s="36"/>
      <c r="Q31" s="38"/>
      <c r="R31" s="37"/>
    </row>
    <row r="32" spans="3:18" x14ac:dyDescent="0.25">
      <c r="G32" s="33"/>
      <c r="H32" s="36"/>
      <c r="I32" s="35"/>
      <c r="J32" s="35"/>
      <c r="K32" s="36"/>
      <c r="L32" s="36"/>
      <c r="M32" s="36"/>
      <c r="N32" s="36"/>
      <c r="O32" s="36"/>
      <c r="P32" s="36"/>
      <c r="Q32" s="36"/>
      <c r="R32" s="37"/>
    </row>
    <row r="33" spans="7:18" x14ac:dyDescent="0.25">
      <c r="G33" s="33"/>
      <c r="H33" s="36"/>
      <c r="I33" s="38"/>
      <c r="J33" s="38"/>
      <c r="K33" s="36"/>
      <c r="L33" s="36"/>
      <c r="M33" s="36"/>
      <c r="N33" s="36"/>
      <c r="O33" s="36"/>
      <c r="P33" s="36"/>
      <c r="Q33" s="36"/>
      <c r="R33" s="37"/>
    </row>
    <row r="34" spans="7:18" x14ac:dyDescent="0.25">
      <c r="G34" s="33"/>
      <c r="H34" s="36"/>
      <c r="I34" s="38"/>
      <c r="J34" s="38"/>
      <c r="K34" s="36"/>
      <c r="L34" s="36"/>
      <c r="M34" s="36"/>
      <c r="N34" s="36"/>
      <c r="O34" s="36"/>
      <c r="P34" s="36"/>
      <c r="Q34" s="36"/>
      <c r="R34" s="37"/>
    </row>
    <row r="35" spans="7:18" x14ac:dyDescent="0.25">
      <c r="G35" s="33"/>
      <c r="H35" s="36"/>
      <c r="I35" s="38"/>
      <c r="J35" s="38"/>
      <c r="K35" s="36"/>
      <c r="L35" s="36"/>
      <c r="M35" s="36"/>
      <c r="N35" s="36"/>
      <c r="O35" s="36"/>
      <c r="P35" s="36"/>
      <c r="Q35" s="36"/>
      <c r="R35" s="37"/>
    </row>
    <row r="36" spans="7:18" x14ac:dyDescent="0.25">
      <c r="G36" s="33"/>
      <c r="H36" s="36"/>
      <c r="I36" s="38"/>
      <c r="J36" s="38"/>
      <c r="K36" s="36"/>
      <c r="L36" s="36"/>
      <c r="M36" s="38"/>
      <c r="N36" s="38"/>
      <c r="O36" s="36"/>
      <c r="P36" s="36"/>
      <c r="Q36" s="38"/>
      <c r="R36" s="37"/>
    </row>
    <row r="37" spans="7:18" x14ac:dyDescent="0.25">
      <c r="G37" s="33"/>
      <c r="H37" s="36"/>
      <c r="I37" s="35"/>
      <c r="J37" s="35"/>
      <c r="K37" s="36"/>
      <c r="L37" s="36"/>
      <c r="M37" s="36"/>
      <c r="N37" s="36"/>
      <c r="O37" s="36"/>
      <c r="P37" s="36"/>
      <c r="Q37" s="36"/>
      <c r="R37" s="37"/>
    </row>
    <row r="38" spans="7:18" x14ac:dyDescent="0.25">
      <c r="G38" s="33"/>
      <c r="H38" s="36"/>
      <c r="I38" s="38"/>
      <c r="J38" s="38"/>
      <c r="K38" s="36"/>
      <c r="L38" s="36"/>
      <c r="M38" s="36"/>
      <c r="N38" s="36"/>
      <c r="O38" s="36"/>
      <c r="P38" s="36"/>
      <c r="Q38" s="36"/>
      <c r="R38" s="37"/>
    </row>
    <row r="39" spans="7:18" x14ac:dyDescent="0.25">
      <c r="G39" s="33"/>
      <c r="H39" s="36"/>
      <c r="I39" s="38"/>
      <c r="J39" s="38"/>
      <c r="K39" s="36"/>
      <c r="L39" s="36"/>
      <c r="M39" s="36"/>
      <c r="N39" s="36"/>
      <c r="O39" s="36"/>
      <c r="P39" s="36"/>
      <c r="Q39" s="36"/>
      <c r="R39" s="37"/>
    </row>
    <row r="40" spans="7:18" x14ac:dyDescent="0.25">
      <c r="G40" s="33"/>
      <c r="H40" s="36"/>
      <c r="I40" s="38"/>
      <c r="J40" s="38"/>
      <c r="K40" s="36"/>
      <c r="L40" s="36"/>
      <c r="M40" s="36"/>
      <c r="N40" s="36"/>
      <c r="O40" s="36"/>
      <c r="P40" s="36"/>
      <c r="Q40" s="36"/>
      <c r="R40" s="37"/>
    </row>
    <row r="41" spans="7:18" x14ac:dyDescent="0.25">
      <c r="G41" s="33"/>
      <c r="H41" s="36"/>
      <c r="I41" s="38"/>
      <c r="J41" s="38"/>
      <c r="K41" s="36"/>
      <c r="L41" s="36"/>
      <c r="M41" s="38"/>
      <c r="N41" s="38"/>
      <c r="O41" s="36"/>
      <c r="P41" s="36"/>
      <c r="Q41" s="38"/>
      <c r="R41" s="37"/>
    </row>
  </sheetData>
  <mergeCells count="24">
    <mergeCell ref="G2:H2"/>
    <mergeCell ref="G3:H3"/>
    <mergeCell ref="G4:H4"/>
    <mergeCell ref="G5:H5"/>
    <mergeCell ref="I2:J2"/>
    <mergeCell ref="I3:J3"/>
    <mergeCell ref="I4:J4"/>
    <mergeCell ref="I5:J5"/>
    <mergeCell ref="K2:L2"/>
    <mergeCell ref="K3:L3"/>
    <mergeCell ref="K4:L4"/>
    <mergeCell ref="K5:L5"/>
    <mergeCell ref="M2:N2"/>
    <mergeCell ref="M3:N3"/>
    <mergeCell ref="M4:N4"/>
    <mergeCell ref="M5:N5"/>
    <mergeCell ref="O2:P2"/>
    <mergeCell ref="O3:P3"/>
    <mergeCell ref="O4:P4"/>
    <mergeCell ref="O5:P5"/>
    <mergeCell ref="Q2:R2"/>
    <mergeCell ref="Q3:R3"/>
    <mergeCell ref="Q4:R4"/>
    <mergeCell ref="Q5:R5"/>
  </mergeCell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50DA4-7169-4446-8602-22651501ED4B}">
  <dimension ref="A1"/>
  <sheetViews>
    <sheetView workbookViewId="0">
      <selection activeCell="F11" sqref="F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original</vt:lpstr>
      <vt:lpstr>bene</vt:lpstr>
      <vt:lpstr>data</vt:lpstr>
      <vt:lpstr>sem. du 24.01 au 28.01.22</vt:lpstr>
      <vt:lpstr>data_christine</vt:lpstr>
      <vt:lpstr>data_nadine</vt:lpstr>
      <vt:lpstr>data_pino</vt:lpstr>
      <vt:lpstr>data_sylvain</vt:lpstr>
      <vt:lpstr>data_valentin</vt:lpstr>
      <vt:lpstr>data_véro</vt:lpstr>
      <vt:lpstr>datacola</vt:lpstr>
      <vt:lpstr>dataferm</vt:lpstr>
      <vt:lpstr>dataform</vt:lpstr>
      <vt:lpstr>original!Zone_d_impression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auror</cp:lastModifiedBy>
  <cp:lastPrinted>2022-01-23T15:29:35Z</cp:lastPrinted>
  <dcterms:created xsi:type="dcterms:W3CDTF">2022-01-21T20:18:05Z</dcterms:created>
  <dcterms:modified xsi:type="dcterms:W3CDTF">2022-02-17T09:52:51Z</dcterms:modified>
</cp:coreProperties>
</file>