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4115" windowHeight="7755"/>
  </bookViews>
  <sheets>
    <sheet name="ALBARANS" sheetId="1" r:id="rId1"/>
    <sheet name="TARIFAS" sheetId="2" r:id="rId2"/>
  </sheets>
  <calcPr calcId="125725" concurrentCalc="0"/>
</workbook>
</file>

<file path=xl/calcChain.xml><?xml version="1.0" encoding="utf-8"?>
<calcChain xmlns="http://schemas.openxmlformats.org/spreadsheetml/2006/main">
  <c r="E141" i="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E20"/>
  <c r="E21"/>
  <c r="E22"/>
  <c r="E23"/>
  <c r="E24"/>
  <c r="E25"/>
  <c r="E26"/>
  <c r="E27"/>
  <c r="E28"/>
  <c r="E29"/>
  <c r="E30"/>
  <c r="E31"/>
  <c r="E32"/>
  <c r="E33"/>
  <c r="E34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2"/>
  <c r="E83"/>
  <c r="E84"/>
  <c r="E85"/>
  <c r="E86"/>
  <c r="E87"/>
  <c r="E88"/>
  <c r="E89"/>
  <c r="E90"/>
  <c r="E91"/>
  <c r="E92"/>
  <c r="E93"/>
  <c r="E94"/>
  <c r="E95"/>
  <c r="E97"/>
  <c r="E98"/>
  <c r="E99"/>
  <c r="E100"/>
  <c r="E101"/>
  <c r="E102"/>
  <c r="E103"/>
  <c r="E104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5"/>
  <c r="E16"/>
  <c r="E17"/>
  <c r="E18"/>
  <c r="E19"/>
  <c r="E14"/>
  <c r="E13"/>
  <c r="E12"/>
  <c r="E11"/>
  <c r="E10"/>
  <c r="E9"/>
  <c r="E8"/>
  <c r="E7"/>
  <c r="E6"/>
  <c r="E5"/>
  <c r="E4"/>
  <c r="E3"/>
  <c r="K4"/>
  <c r="K136"/>
  <c r="K10"/>
  <c r="K3"/>
  <c r="K5"/>
  <c r="K6"/>
  <c r="K7"/>
  <c r="K8"/>
  <c r="K9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7"/>
  <c r="K138"/>
  <c r="K139"/>
  <c r="K140"/>
</calcChain>
</file>

<file path=xl/sharedStrings.xml><?xml version="1.0" encoding="utf-8"?>
<sst xmlns="http://schemas.openxmlformats.org/spreadsheetml/2006/main" count="358" uniqueCount="105">
  <si>
    <t>Nº ALBARAN</t>
  </si>
  <si>
    <t>Provincia</t>
  </si>
  <si>
    <t xml:space="preserve">Kilos </t>
  </si>
  <si>
    <t>Precio Antiguo</t>
  </si>
  <si>
    <t>Precio Nuevo</t>
  </si>
  <si>
    <t>Huesca</t>
  </si>
  <si>
    <t>Logroño</t>
  </si>
  <si>
    <t>.</t>
  </si>
  <si>
    <t>Madrid</t>
  </si>
  <si>
    <t>Lleida</t>
  </si>
  <si>
    <t>Valencia</t>
  </si>
  <si>
    <t>Teruel</t>
  </si>
  <si>
    <t>Vitoria</t>
  </si>
  <si>
    <t>Tarragona</t>
  </si>
  <si>
    <t>Alicante</t>
  </si>
  <si>
    <t>Badajoz</t>
  </si>
  <si>
    <t>Ciudad Real</t>
  </si>
  <si>
    <t>Girona</t>
  </si>
  <si>
    <t>Zaragoza</t>
  </si>
  <si>
    <t>Oviedo</t>
  </si>
  <si>
    <t>Burgos</t>
  </si>
  <si>
    <t>Murcia</t>
  </si>
  <si>
    <t>Almeria</t>
  </si>
  <si>
    <t>Barcelona</t>
  </si>
  <si>
    <t>Cadiz</t>
  </si>
  <si>
    <t>Castellón</t>
  </si>
  <si>
    <t>Toledo</t>
  </si>
  <si>
    <t>Leon</t>
  </si>
  <si>
    <t>Vigo</t>
  </si>
  <si>
    <t>Albacete</t>
  </si>
  <si>
    <t>Huelva</t>
  </si>
  <si>
    <t>KILOS</t>
  </si>
  <si>
    <t>&gt;3000</t>
  </si>
  <si>
    <t>ALBACETE</t>
  </si>
  <si>
    <t>A CORUÑA</t>
  </si>
  <si>
    <t>MALAGA</t>
  </si>
  <si>
    <t>TARRAGONA</t>
  </si>
  <si>
    <t>ALICANTE</t>
  </si>
  <si>
    <t>CUENCA</t>
  </si>
  <si>
    <t>MALLORCA</t>
  </si>
  <si>
    <t>TERUEL</t>
  </si>
  <si>
    <t>ALMERIA</t>
  </si>
  <si>
    <t>GIRONA</t>
  </si>
  <si>
    <t>TOLEDO</t>
  </si>
  <si>
    <t>AVILA</t>
  </si>
  <si>
    <t>GRANADA</t>
  </si>
  <si>
    <t>OURENSE</t>
  </si>
  <si>
    <t>VALENCIA</t>
  </si>
  <si>
    <t>BADAJOZ</t>
  </si>
  <si>
    <t>GUADALAJ.</t>
  </si>
  <si>
    <t>OVIEDO</t>
  </si>
  <si>
    <t>VALLADOLID</t>
  </si>
  <si>
    <t>BARCELONA</t>
  </si>
  <si>
    <t>HUELVA</t>
  </si>
  <si>
    <t>PALENCIA</t>
  </si>
  <si>
    <t>VIGO</t>
  </si>
  <si>
    <t>BILBAO</t>
  </si>
  <si>
    <t>HUESCA</t>
  </si>
  <si>
    <t>PAMPLONA</t>
  </si>
  <si>
    <t>VITORIA</t>
  </si>
  <si>
    <t>BURGOS</t>
  </si>
  <si>
    <t>JAEN</t>
  </si>
  <si>
    <t>SALAMANCA</t>
  </si>
  <si>
    <t>ZAMORA</t>
  </si>
  <si>
    <t>LEON</t>
  </si>
  <si>
    <t>S.SEBASTIAN</t>
  </si>
  <si>
    <t>ZARAGOZA</t>
  </si>
  <si>
    <t>CADIZ</t>
  </si>
  <si>
    <t>LLEIDA</t>
  </si>
  <si>
    <t>SANTIAGO</t>
  </si>
  <si>
    <t>SEVILLA</t>
  </si>
  <si>
    <t>LOGROÑO</t>
  </si>
  <si>
    <t>SANTANDER</t>
  </si>
  <si>
    <t>ALGECIRAS</t>
  </si>
  <si>
    <t>CIUDAD REAL</t>
  </si>
  <si>
    <t>LUGO</t>
  </si>
  <si>
    <t>SEGOVIA</t>
  </si>
  <si>
    <t>MADRID</t>
  </si>
  <si>
    <t>Destino</t>
  </si>
  <si>
    <t>MURCIA</t>
  </si>
  <si>
    <t>CACERES</t>
  </si>
  <si>
    <t>CASTELLÓN</t>
  </si>
  <si>
    <t>Pamplona</t>
  </si>
  <si>
    <t>Santander</t>
  </si>
  <si>
    <t>PR959</t>
  </si>
  <si>
    <t>A30175</t>
  </si>
  <si>
    <t>P119278</t>
  </si>
  <si>
    <t>Caceres</t>
  </si>
  <si>
    <t>Navarra</t>
  </si>
  <si>
    <t>Talavera</t>
  </si>
  <si>
    <t>Guadalaja</t>
  </si>
  <si>
    <t>Malaga</t>
  </si>
  <si>
    <t>Orense</t>
  </si>
  <si>
    <t>Cordoba</t>
  </si>
  <si>
    <t>Valladoli</t>
  </si>
  <si>
    <t>Granada</t>
  </si>
  <si>
    <t>Jaen</t>
  </si>
  <si>
    <t>Salamanca</t>
  </si>
  <si>
    <t>Zamora</t>
  </si>
  <si>
    <t>Vizcaya</t>
  </si>
  <si>
    <t>leon</t>
  </si>
  <si>
    <t>Lugo</t>
  </si>
  <si>
    <t>Coruña</t>
  </si>
  <si>
    <t>Segovia</t>
  </si>
  <si>
    <t>Devrait être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</si>
</sst>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0.0000"/>
    <numFmt numFmtId="165" formatCode="#,##0.00\ &quot;€&quot;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FF0000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2" fontId="4" fillId="0" borderId="3" xfId="1" applyNumberFormat="1" applyFont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2" fontId="4" fillId="0" borderId="3" xfId="1" applyNumberFormat="1" applyFont="1" applyBorder="1"/>
    <xf numFmtId="0" fontId="4" fillId="0" borderId="4" xfId="1" applyFont="1" applyBorder="1" applyAlignment="1">
      <alignment horizontal="center"/>
    </xf>
    <xf numFmtId="164" fontId="4" fillId="0" borderId="4" xfId="1" applyNumberFormat="1" applyFont="1" applyBorder="1"/>
    <xf numFmtId="1" fontId="4" fillId="0" borderId="3" xfId="1" applyNumberFormat="1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2" fontId="4" fillId="0" borderId="0" xfId="1" applyNumberFormat="1" applyFont="1" applyFill="1" applyBorder="1"/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3" xfId="1" applyFont="1" applyBorder="1" applyAlignment="1"/>
    <xf numFmtId="2" fontId="4" fillId="0" borderId="3" xfId="1" applyNumberFormat="1" applyFont="1" applyBorder="1" applyAlignment="1"/>
    <xf numFmtId="0" fontId="0" fillId="0" borderId="0" xfId="0" applyAlignment="1"/>
    <xf numFmtId="0" fontId="6" fillId="0" borderId="1" xfId="0" applyFont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165" fontId="7" fillId="2" borderId="8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0" fontId="0" fillId="0" borderId="13" xfId="0" applyBorder="1"/>
    <xf numFmtId="0" fontId="0" fillId="0" borderId="6" xfId="0" applyFill="1" applyBorder="1" applyAlignment="1">
      <alignment horizontal="center" vertical="center"/>
    </xf>
    <xf numFmtId="0" fontId="0" fillId="0" borderId="6" xfId="0" applyBorder="1"/>
    <xf numFmtId="0" fontId="0" fillId="0" borderId="7" xfId="0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4" xfId="0" applyBorder="1"/>
    <xf numFmtId="0" fontId="0" fillId="0" borderId="7" xfId="0" applyBorder="1"/>
    <xf numFmtId="0" fontId="0" fillId="0" borderId="5" xfId="0" applyFill="1" applyBorder="1" applyAlignment="1">
      <alignment horizontal="center" vertical="center"/>
    </xf>
    <xf numFmtId="0" fontId="0" fillId="0" borderId="0" xfId="0" applyBorder="1"/>
    <xf numFmtId="44" fontId="0" fillId="0" borderId="15" xfId="0" applyNumberFormat="1" applyBorder="1"/>
    <xf numFmtId="44" fontId="0" fillId="0" borderId="16" xfId="0" applyNumberFormat="1" applyBorder="1"/>
    <xf numFmtId="44" fontId="0" fillId="0" borderId="17" xfId="0" applyNumberFormat="1" applyBorder="1"/>
    <xf numFmtId="165" fontId="7" fillId="2" borderId="18" xfId="0" applyNumberFormat="1" applyFont="1" applyFill="1" applyBorder="1" applyAlignment="1">
      <alignment horizontal="center" vertical="center"/>
    </xf>
    <xf numFmtId="165" fontId="7" fillId="2" borderId="19" xfId="0" applyNumberFormat="1" applyFont="1" applyFill="1" applyBorder="1" applyAlignment="1">
      <alignment horizontal="center" vertical="center"/>
    </xf>
    <xf numFmtId="165" fontId="7" fillId="2" borderId="20" xfId="0" applyNumberFormat="1" applyFont="1" applyFill="1" applyBorder="1" applyAlignment="1">
      <alignment horizontal="center" vertical="center"/>
    </xf>
    <xf numFmtId="165" fontId="7" fillId="2" borderId="21" xfId="0" applyNumberFormat="1" applyFont="1" applyFill="1" applyBorder="1" applyAlignment="1">
      <alignment horizontal="center" vertical="center"/>
    </xf>
    <xf numFmtId="165" fontId="7" fillId="2" borderId="1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7"/>
  <sheetViews>
    <sheetView tabSelected="1" zoomScale="85" zoomScaleNormal="85" workbookViewId="0">
      <selection activeCell="G10" sqref="G10"/>
    </sheetView>
  </sheetViews>
  <sheetFormatPr baseColWidth="10" defaultColWidth="11.42578125" defaultRowHeight="15"/>
  <cols>
    <col min="1" max="1" width="14.140625" bestFit="1" customWidth="1"/>
    <col min="3" max="3" width="6.140625" bestFit="1" customWidth="1"/>
    <col min="4" max="4" width="15.140625" bestFit="1" customWidth="1"/>
    <col min="5" max="5" width="15.5703125" customWidth="1"/>
    <col min="8" max="8" width="13.85546875" bestFit="1" customWidth="1"/>
  </cols>
  <sheetData>
    <row r="1" spans="1:11" ht="15.75" thickBot="1"/>
    <row r="2" spans="1:11" ht="16.5" thickBot="1">
      <c r="A2" s="20" t="s">
        <v>0</v>
      </c>
      <c r="B2" s="20" t="s">
        <v>1</v>
      </c>
      <c r="C2" s="26" t="s">
        <v>2</v>
      </c>
      <c r="D2" s="20" t="s">
        <v>3</v>
      </c>
      <c r="E2" s="27" t="s">
        <v>4</v>
      </c>
      <c r="F2" s="21"/>
      <c r="G2" s="21"/>
      <c r="H2" s="21"/>
      <c r="I2" s="21"/>
      <c r="J2" s="21"/>
      <c r="K2" s="22" t="s">
        <v>78</v>
      </c>
    </row>
    <row r="3" spans="1:11">
      <c r="A3" s="1">
        <v>1908631</v>
      </c>
      <c r="B3" s="16" t="s">
        <v>16</v>
      </c>
      <c r="C3" s="1">
        <v>42</v>
      </c>
      <c r="D3" s="4">
        <v>12.05</v>
      </c>
      <c r="E3" s="28">
        <f>IFERROR(INDEX(TARIFAS!$F$1:$L$31,MATCH(C3,TARIFAS!$E:$E,1),INDEX(TARIFAS!$B:$B,MATCH(B3,TARIFAS!$A:$A,0))),"")</f>
        <v>10.283000000000001</v>
      </c>
      <c r="K3" s="1">
        <f>VLOOKUP(B3,TARIFAS!$A$1:$B$48,2,FALSE)</f>
        <v>5</v>
      </c>
    </row>
    <row r="4" spans="1:11">
      <c r="A4" s="2">
        <v>1908629</v>
      </c>
      <c r="B4" s="17" t="s">
        <v>5</v>
      </c>
      <c r="C4" s="2">
        <v>420</v>
      </c>
      <c r="D4" s="5">
        <v>80</v>
      </c>
      <c r="E4" s="28">
        <f>IFERROR(INDEX(TARIFAS!$F$1:$L$31,MATCH(C4,TARIFAS!$E:$E,1),INDEX(TARIFAS!$B:$B,MATCH(B4,TARIFAS!$A:$A,0))),"")</f>
        <v>43.953000000000003</v>
      </c>
      <c r="K4" s="2">
        <f>VLOOKUP(B4,TARIFAS!$A$1:$B$48,2,FALSE)</f>
        <v>3</v>
      </c>
    </row>
    <row r="5" spans="1:11">
      <c r="A5" s="2">
        <v>1908630</v>
      </c>
      <c r="B5" s="17" t="s">
        <v>6</v>
      </c>
      <c r="C5" s="2">
        <v>1219</v>
      </c>
      <c r="D5" s="5">
        <v>48</v>
      </c>
      <c r="E5" s="28">
        <f>IFERROR(INDEX(TARIFAS!$F$1:$L$31,MATCH(C5,TARIFAS!$E:$E,1),INDEX(TARIFAS!$B:$B,MATCH(B5,TARIFAS!$A:$A,0))),"")</f>
        <v>87.348000000000013</v>
      </c>
      <c r="K5" s="2">
        <f>VLOOKUP(B5,TARIFAS!$A$1:$B$48,2,FALSE)</f>
        <v>3</v>
      </c>
    </row>
    <row r="6" spans="1:11">
      <c r="A6" s="2">
        <v>1908585</v>
      </c>
      <c r="B6" s="17" t="s">
        <v>6</v>
      </c>
      <c r="C6" s="2">
        <v>50</v>
      </c>
      <c r="D6" s="5">
        <v>12.05</v>
      </c>
      <c r="E6" s="28">
        <f>IFERROR(INDEX(TARIFAS!$F$1:$L$31,MATCH(C6,TARIFAS!$E:$E,1),INDEX(TARIFAS!$B:$B,MATCH(B6,TARIFAS!$A:$A,0))),"")</f>
        <v>10.179</v>
      </c>
      <c r="K6" s="2">
        <f>VLOOKUP(B6,TARIFAS!$A$1:$B$48,2,FALSE)</f>
        <v>3</v>
      </c>
    </row>
    <row r="7" spans="1:11">
      <c r="A7" s="2">
        <v>1908586</v>
      </c>
      <c r="B7" s="17" t="s">
        <v>6</v>
      </c>
      <c r="C7" s="2">
        <v>15</v>
      </c>
      <c r="D7" s="5">
        <v>7.5</v>
      </c>
      <c r="E7" s="28">
        <f>IFERROR(INDEX(TARIFAS!$F$1:$L$31,MATCH(C7,TARIFAS!$E:$E,1),INDEX(TARIFAS!$B:$B,MATCH(B7,TARIFAS!$A:$A,0))),"")</f>
        <v>4.9659999999999993</v>
      </c>
      <c r="K7" s="2">
        <f>VLOOKUP(B7,TARIFAS!$A$1:$B$48,2,FALSE)</f>
        <v>3</v>
      </c>
    </row>
    <row r="8" spans="1:11">
      <c r="A8" s="2">
        <v>1908680</v>
      </c>
      <c r="B8" s="17" t="s">
        <v>8</v>
      </c>
      <c r="C8" s="2">
        <v>253</v>
      </c>
      <c r="D8" s="5">
        <v>40</v>
      </c>
      <c r="E8" s="28">
        <f>IFERROR(INDEX(TARIFAS!$F$1:$L$31,MATCH(C8,TARIFAS!$E:$E,1),INDEX(TARIFAS!$B:$B,MATCH(B8,TARIFAS!$A:$A,0))),"")</f>
        <v>30.978999999999999</v>
      </c>
      <c r="K8" s="2">
        <f>VLOOKUP(B8,TARIFAS!$A$1:$B$48,2,FALSE)</f>
        <v>3</v>
      </c>
    </row>
    <row r="9" spans="1:11">
      <c r="A9" s="2">
        <v>1908387</v>
      </c>
      <c r="B9" s="17" t="s">
        <v>26</v>
      </c>
      <c r="C9" s="2">
        <v>944</v>
      </c>
      <c r="D9" s="5">
        <v>80</v>
      </c>
      <c r="E9" s="28">
        <f>IFERROR(INDEX(TARIFAS!$F$1:$L$31,MATCH(C9,TARIFAS!$E:$E,1),INDEX(TARIFAS!$B:$B,MATCH(B9,TARIFAS!$A:$A,0))),"")</f>
        <v>98.748000000000005</v>
      </c>
      <c r="F9" t="s">
        <v>104</v>
      </c>
      <c r="G9">
        <v>109.068</v>
      </c>
      <c r="K9" s="2">
        <f>VLOOKUP(B9,TARIFAS!$A$1:$B$48,2,FALSE)</f>
        <v>5</v>
      </c>
    </row>
    <row r="10" spans="1:11">
      <c r="A10" s="2" t="s">
        <v>7</v>
      </c>
      <c r="B10" s="17" t="s">
        <v>87</v>
      </c>
      <c r="C10" s="2">
        <v>178</v>
      </c>
      <c r="D10" s="5">
        <v>40</v>
      </c>
      <c r="E10" s="28">
        <f>IFERROR(INDEX(TARIFAS!$F$1:$L$31,MATCH(C10,TARIFAS!$E:$E,1),INDEX(TARIFAS!$B:$B,MATCH(B10,TARIFAS!$A:$A,0))),"")</f>
        <v>29.600999999999999</v>
      </c>
      <c r="K10" s="2">
        <f>VLOOKUP(B10,TARIFAS!$A$1:$B$48,2,FALSE)</f>
        <v>5</v>
      </c>
    </row>
    <row r="11" spans="1:11">
      <c r="A11" s="2">
        <v>1908759</v>
      </c>
      <c r="B11" s="17" t="s">
        <v>9</v>
      </c>
      <c r="C11" s="2">
        <v>452</v>
      </c>
      <c r="D11" s="5">
        <v>40</v>
      </c>
      <c r="E11" s="28">
        <f>IFERROR(INDEX(TARIFAS!$F$1:$L$31,MATCH(C11,TARIFAS!$E:$E,1),INDEX(TARIFAS!$B:$B,MATCH(B11,TARIFAS!$A:$A,0))),"")</f>
        <v>27.975999999999999</v>
      </c>
      <c r="K11" s="2">
        <f>VLOOKUP(B11,TARIFAS!$A$1:$B$48,2,FALSE)</f>
        <v>1</v>
      </c>
    </row>
    <row r="12" spans="1:11">
      <c r="A12" s="2">
        <v>1908784</v>
      </c>
      <c r="B12" s="17" t="s">
        <v>6</v>
      </c>
      <c r="C12" s="2">
        <v>708</v>
      </c>
      <c r="D12" s="5">
        <v>40</v>
      </c>
      <c r="E12" s="28">
        <f>IFERROR(INDEX(TARIFAS!$F$1:$L$31,MATCH(C12,TARIFAS!$E:$E,1),INDEX(TARIFAS!$B:$B,MATCH(B12,TARIFAS!$A:$A,0))),"")</f>
        <v>64.176000000000002</v>
      </c>
      <c r="K12" s="2">
        <f>VLOOKUP(B12,TARIFAS!$A$1:$B$48,2,FALSE)</f>
        <v>3</v>
      </c>
    </row>
    <row r="13" spans="1:11">
      <c r="A13" s="2">
        <v>1908760</v>
      </c>
      <c r="B13" s="17" t="s">
        <v>26</v>
      </c>
      <c r="C13" s="2">
        <v>254</v>
      </c>
      <c r="D13" s="5">
        <v>40</v>
      </c>
      <c r="E13" s="28">
        <f>IFERROR(INDEX(TARIFAS!$F$1:$L$31,MATCH(C13,TARIFAS!$E:$E,1),INDEX(TARIFAS!$B:$B,MATCH(B13,TARIFAS!$A:$A,0))),"")</f>
        <v>36.855000000000004</v>
      </c>
      <c r="K13" s="2">
        <f>VLOOKUP(B13,TARIFAS!$A$1:$B$48,2,FALSE)</f>
        <v>5</v>
      </c>
    </row>
    <row r="14" spans="1:11">
      <c r="A14" s="2">
        <v>1908805</v>
      </c>
      <c r="B14" s="17" t="s">
        <v>8</v>
      </c>
      <c r="C14" s="2">
        <v>144</v>
      </c>
      <c r="D14" s="5">
        <v>40</v>
      </c>
      <c r="E14" s="28">
        <f>IFERROR(INDEX(TARIFAS!$F$1:$L$31,MATCH(C14,TARIFAS!$E:$E,1),INDEX(TARIFAS!$B:$B,MATCH(B14,TARIFAS!$A:$A,0))),"")</f>
        <v>22.125999999999998</v>
      </c>
      <c r="K14" s="2">
        <f>VLOOKUP(B14,TARIFAS!$A$1:$B$48,2,FALSE)</f>
        <v>3</v>
      </c>
    </row>
    <row r="15" spans="1:11">
      <c r="A15" s="2" t="s">
        <v>7</v>
      </c>
      <c r="B15" s="17" t="s">
        <v>9</v>
      </c>
      <c r="C15" s="2"/>
      <c r="D15" s="5">
        <v>120</v>
      </c>
      <c r="E15" s="28" t="str">
        <f>IFERROR(INDEX(TARIFAS!$F$1:$L$31,MATCH(C15,TARIFAS!$E:$E,1),INDEX(TARIFAS!$B:$B,MATCH(B15,TARIFAS!$A:$A,0))),"")</f>
        <v/>
      </c>
      <c r="K15" s="2">
        <f>VLOOKUP(B15,TARIFAS!$A$1:$B$48,2,FALSE)</f>
        <v>1</v>
      </c>
    </row>
    <row r="16" spans="1:11">
      <c r="A16" s="2">
        <v>1908881</v>
      </c>
      <c r="B16" s="17" t="s">
        <v>9</v>
      </c>
      <c r="C16" s="2">
        <v>424</v>
      </c>
      <c r="D16" s="5">
        <v>40</v>
      </c>
      <c r="E16" s="28">
        <f>IFERROR(INDEX(TARIFAS!$F$1:$L$31,MATCH(C16,TARIFAS!$E:$E,1),INDEX(TARIFAS!$B:$B,MATCH(B16,TARIFAS!$A:$A,0))),"")</f>
        <v>24.686999999999998</v>
      </c>
      <c r="K16" s="2">
        <f>VLOOKUP(B16,TARIFAS!$A$1:$B$48,2,FALSE)</f>
        <v>1</v>
      </c>
    </row>
    <row r="17" spans="1:11">
      <c r="A17" s="2">
        <v>1908827</v>
      </c>
      <c r="B17" s="17" t="s">
        <v>9</v>
      </c>
      <c r="C17" s="2">
        <v>18</v>
      </c>
      <c r="D17" s="5">
        <v>7.5</v>
      </c>
      <c r="E17" s="28">
        <f>IFERROR(INDEX(TARIFAS!$F$1:$L$31,MATCH(C17,TARIFAS!$E:$E,1),INDEX(TARIFAS!$B:$B,MATCH(B17,TARIFAS!$A:$A,0))),"")</f>
        <v>4.9399999999999995</v>
      </c>
      <c r="K17" s="2">
        <f>VLOOKUP(B17,TARIFAS!$A$1:$B$48,2,FALSE)</f>
        <v>1</v>
      </c>
    </row>
    <row r="18" spans="1:11">
      <c r="A18" s="2">
        <v>1908533</v>
      </c>
      <c r="B18" s="17" t="s">
        <v>9</v>
      </c>
      <c r="C18" s="2">
        <v>78</v>
      </c>
      <c r="D18" s="5">
        <v>14.5</v>
      </c>
      <c r="E18" s="28">
        <f>IFERROR(INDEX(TARIFAS!$F$1:$L$31,MATCH(C18,TARIFAS!$E:$E,1),INDEX(TARIFAS!$B:$B,MATCH(B18,TARIFAS!$A:$A,0))),"")</f>
        <v>9.177999999999999</v>
      </c>
      <c r="K18" s="2">
        <f>VLOOKUP(B18,TARIFAS!$A$1:$B$48,2,FALSE)</f>
        <v>1</v>
      </c>
    </row>
    <row r="19" spans="1:11">
      <c r="A19" s="2">
        <v>1908856</v>
      </c>
      <c r="B19" s="17" t="s">
        <v>6</v>
      </c>
      <c r="C19" s="2">
        <v>168</v>
      </c>
      <c r="D19" s="5">
        <v>40</v>
      </c>
      <c r="E19" s="28">
        <f>IFERROR(INDEX(TARIFAS!$F$1:$L$31,MATCH(C19,TARIFAS!$E:$E,1),INDEX(TARIFAS!$B:$B,MATCH(B19,TARIFAS!$A:$A,0))),"")</f>
        <v>25.48</v>
      </c>
      <c r="K19" s="2">
        <f>VLOOKUP(B19,TARIFAS!$A$1:$B$48,2,FALSE)</f>
        <v>3</v>
      </c>
    </row>
    <row r="20" spans="1:11">
      <c r="A20" s="2">
        <v>1908864</v>
      </c>
      <c r="B20" s="17" t="s">
        <v>82</v>
      </c>
      <c r="C20" s="2">
        <v>22</v>
      </c>
      <c r="D20" s="5">
        <v>7.5</v>
      </c>
      <c r="E20" s="28">
        <f>IFERROR(INDEX(TARIFAS!$F$1:$L$31,MATCH(C20,TARIFAS!$E:$E,1),INDEX(TARIFAS!$B:$B,MATCH(B20,TARIFAS!$A:$A,0))),"")</f>
        <v>6.4089999999999998</v>
      </c>
      <c r="K20" s="2">
        <f>VLOOKUP(B20,TARIFAS!$A$1:$B$48,2,FALSE)</f>
        <v>3</v>
      </c>
    </row>
    <row r="21" spans="1:11">
      <c r="A21" s="2">
        <v>1908914</v>
      </c>
      <c r="B21" s="17" t="s">
        <v>10</v>
      </c>
      <c r="C21" s="2">
        <v>680</v>
      </c>
      <c r="D21" s="5">
        <v>40</v>
      </c>
      <c r="E21" s="28">
        <f>IFERROR(INDEX(TARIFAS!$F$1:$L$31,MATCH(C21,TARIFAS!$E:$E,1),INDEX(TARIFAS!$B:$B,MATCH(B21,TARIFAS!$A:$A,0))),"")</f>
        <v>56.891999999999996</v>
      </c>
      <c r="K21" s="2">
        <f>VLOOKUP(B21,TARIFAS!$A$1:$B$48,2,FALSE)</f>
        <v>3</v>
      </c>
    </row>
    <row r="22" spans="1:11">
      <c r="A22" s="2">
        <v>1908915</v>
      </c>
      <c r="B22" s="17" t="s">
        <v>10</v>
      </c>
      <c r="C22" s="2">
        <v>1360</v>
      </c>
      <c r="D22" s="5">
        <v>80</v>
      </c>
      <c r="E22" s="28">
        <f>IFERROR(INDEX(TARIFAS!$F$1:$L$31,MATCH(C22,TARIFAS!$E:$E,1),INDEX(TARIFAS!$B:$B,MATCH(B22,TARIFAS!$A:$A,0))),"")</f>
        <v>87.348000000000013</v>
      </c>
      <c r="K22" s="2">
        <f>VLOOKUP(B22,TARIFAS!$A$1:$B$48,2,FALSE)</f>
        <v>3</v>
      </c>
    </row>
    <row r="23" spans="1:11">
      <c r="A23" s="2">
        <v>1908926</v>
      </c>
      <c r="B23" s="17" t="s">
        <v>8</v>
      </c>
      <c r="C23" s="2">
        <v>66</v>
      </c>
      <c r="D23" s="5">
        <v>14.5</v>
      </c>
      <c r="E23" s="28">
        <f>IFERROR(INDEX(TARIFAS!$F$1:$L$31,MATCH(C23,TARIFAS!$E:$E,1),INDEX(TARIFAS!$B:$B,MATCH(B23,TARIFAS!$A:$A,0))),"")</f>
        <v>11.128</v>
      </c>
      <c r="K23" s="2">
        <f>VLOOKUP(B23,TARIFAS!$A$1:$B$48,2,FALSE)</f>
        <v>3</v>
      </c>
    </row>
    <row r="24" spans="1:11">
      <c r="A24" s="2"/>
      <c r="B24" s="17" t="s">
        <v>8</v>
      </c>
      <c r="C24" s="2">
        <v>852</v>
      </c>
      <c r="D24" s="5">
        <v>80</v>
      </c>
      <c r="E24" s="28">
        <f>IFERROR(INDEX(TARIFAS!$F$1:$L$31,MATCH(C24,TARIFAS!$E:$E,1),INDEX(TARIFAS!$B:$B,MATCH(B24,TARIFAS!$A:$A,0))),"")</f>
        <v>71.50800000000001</v>
      </c>
      <c r="K24" s="2">
        <f>VLOOKUP(B24,TARIFAS!$A$1:$B$48,2,FALSE)</f>
        <v>3</v>
      </c>
    </row>
    <row r="25" spans="1:11">
      <c r="A25" s="2">
        <v>1909005</v>
      </c>
      <c r="B25" s="17" t="s">
        <v>5</v>
      </c>
      <c r="C25" s="2">
        <v>144</v>
      </c>
      <c r="D25" s="5">
        <v>40</v>
      </c>
      <c r="E25" s="28">
        <f>IFERROR(INDEX(TARIFAS!$F$1:$L$31,MATCH(C25,TARIFAS!$E:$E,1),INDEX(TARIFAS!$B:$B,MATCH(B25,TARIFAS!$A:$A,0))),"")</f>
        <v>22.125999999999998</v>
      </c>
      <c r="K25" s="2">
        <f>VLOOKUP(B25,TARIFAS!$A$1:$B$48,2,FALSE)</f>
        <v>3</v>
      </c>
    </row>
    <row r="26" spans="1:11">
      <c r="A26" s="2">
        <v>1908984</v>
      </c>
      <c r="B26" s="17" t="s">
        <v>6</v>
      </c>
      <c r="C26" s="2">
        <v>208</v>
      </c>
      <c r="D26" s="5">
        <v>40</v>
      </c>
      <c r="E26" s="28">
        <f>IFERROR(INDEX(TARIFAS!$F$1:$L$31,MATCH(C26,TARIFAS!$E:$E,1),INDEX(TARIFAS!$B:$B,MATCH(B26,TARIFAS!$A:$A,0))),"")</f>
        <v>27.183</v>
      </c>
      <c r="K26" s="2">
        <f>VLOOKUP(B26,TARIFAS!$A$1:$B$48,2,FALSE)</f>
        <v>3</v>
      </c>
    </row>
    <row r="27" spans="1:11">
      <c r="A27" s="2"/>
      <c r="B27" s="17" t="s">
        <v>11</v>
      </c>
      <c r="C27" s="2">
        <v>555</v>
      </c>
      <c r="D27" s="5">
        <v>40</v>
      </c>
      <c r="E27" s="28">
        <f>IFERROR(INDEX(TARIFAS!$F$1:$L$31,MATCH(C27,TARIFAS!$E:$E,1),INDEX(TARIFAS!$B:$B,MATCH(B27,TARIFAS!$A:$A,0))),"")</f>
        <v>66.521000000000001</v>
      </c>
      <c r="K27" s="2">
        <f>VLOOKUP(B27,TARIFAS!$A$1:$B$48,2,FALSE)</f>
        <v>5</v>
      </c>
    </row>
    <row r="28" spans="1:11">
      <c r="A28" s="2">
        <v>1909006</v>
      </c>
      <c r="B28" s="17" t="s">
        <v>8</v>
      </c>
      <c r="C28" s="2">
        <v>76</v>
      </c>
      <c r="D28" s="5">
        <v>14.5</v>
      </c>
      <c r="E28" s="28">
        <f>IFERROR(INDEX(TARIFAS!$F$1:$L$31,MATCH(C28,TARIFAS!$E:$E,1),INDEX(TARIFAS!$B:$B,MATCH(B28,TARIFAS!$A:$A,0))),"")</f>
        <v>12.492999999999999</v>
      </c>
      <c r="K28" s="2">
        <f>VLOOKUP(B28,TARIFAS!$A$1:$B$48,2,FALSE)</f>
        <v>3</v>
      </c>
    </row>
    <row r="29" spans="1:11">
      <c r="A29" s="2">
        <v>1909096</v>
      </c>
      <c r="B29" s="17" t="s">
        <v>12</v>
      </c>
      <c r="C29" s="2">
        <v>593</v>
      </c>
      <c r="D29" s="5">
        <v>40</v>
      </c>
      <c r="E29" s="28">
        <f>IFERROR(INDEX(TARIFAS!$F$1:$L$31,MATCH(C29,TARIFAS!$E:$E,1),INDEX(TARIFAS!$B:$B,MATCH(B29,TARIFAS!$A:$A,0))),"")</f>
        <v>54.769000000000005</v>
      </c>
      <c r="K29" s="2">
        <f>VLOOKUP(B29,TARIFAS!$A$1:$B$48,2,FALSE)</f>
        <v>3</v>
      </c>
    </row>
    <row r="30" spans="1:11">
      <c r="A30" s="2">
        <v>1909045</v>
      </c>
      <c r="B30" s="17" t="s">
        <v>9</v>
      </c>
      <c r="C30" s="2">
        <v>1737</v>
      </c>
      <c r="D30" s="5">
        <v>80</v>
      </c>
      <c r="E30" s="28">
        <f>IFERROR(INDEX(TARIFAS!$F$1:$L$31,MATCH(C30,TARIFAS!$E:$E,1),INDEX(TARIFAS!$B:$B,MATCH(B30,TARIFAS!$A:$A,0))),"")</f>
        <v>43.991999999999997</v>
      </c>
      <c r="K30" s="2">
        <f>VLOOKUP(B30,TARIFAS!$A$1:$B$48,2,FALSE)</f>
        <v>1</v>
      </c>
    </row>
    <row r="31" spans="1:11">
      <c r="A31" s="2">
        <v>1909093</v>
      </c>
      <c r="B31" s="17" t="s">
        <v>9</v>
      </c>
      <c r="C31" s="2">
        <v>611</v>
      </c>
      <c r="D31" s="5">
        <v>80</v>
      </c>
      <c r="E31" s="28">
        <f>IFERROR(INDEX(TARIFAS!$F$1:$L$31,MATCH(C31,TARIFAS!$E:$E,1),INDEX(TARIFAS!$B:$B,MATCH(B31,TARIFAS!$A:$A,0))),"")</f>
        <v>30.155999999999999</v>
      </c>
      <c r="K31" s="2">
        <f>VLOOKUP(B31,TARIFAS!$A$1:$B$48,2,FALSE)</f>
        <v>1</v>
      </c>
    </row>
    <row r="32" spans="1:11">
      <c r="A32" s="2">
        <v>1909105</v>
      </c>
      <c r="B32" s="17" t="s">
        <v>9</v>
      </c>
      <c r="C32" s="2">
        <v>72</v>
      </c>
      <c r="D32" s="5">
        <v>14.5</v>
      </c>
      <c r="E32" s="28">
        <f>IFERROR(INDEX(TARIFAS!$F$1:$L$31,MATCH(C32,TARIFAS!$E:$E,1),INDEX(TARIFAS!$B:$B,MATCH(B32,TARIFAS!$A:$A,0))),"")</f>
        <v>9.177999999999999</v>
      </c>
      <c r="K32" s="2">
        <f>VLOOKUP(B32,TARIFAS!$A$1:$B$48,2,FALSE)</f>
        <v>1</v>
      </c>
    </row>
    <row r="33" spans="1:11">
      <c r="A33" s="2">
        <v>1909125</v>
      </c>
      <c r="B33" s="17" t="s">
        <v>6</v>
      </c>
      <c r="C33" s="2">
        <v>782</v>
      </c>
      <c r="D33" s="5">
        <v>40</v>
      </c>
      <c r="E33" s="28">
        <f>IFERROR(INDEX(TARIFAS!$F$1:$L$31,MATCH(C33,TARIFAS!$E:$E,1),INDEX(TARIFAS!$B:$B,MATCH(B33,TARIFAS!$A:$A,0))),"")</f>
        <v>64.176000000000002</v>
      </c>
      <c r="K33" s="2">
        <f>VLOOKUP(B33,TARIFAS!$A$1:$B$48,2,FALSE)</f>
        <v>3</v>
      </c>
    </row>
    <row r="34" spans="1:11">
      <c r="A34" s="2">
        <v>1909099</v>
      </c>
      <c r="B34" s="17" t="s">
        <v>83</v>
      </c>
      <c r="C34" s="2">
        <v>180</v>
      </c>
      <c r="D34" s="5">
        <v>40</v>
      </c>
      <c r="E34" s="28">
        <f>IFERROR(INDEX(TARIFAS!$F$1:$L$31,MATCH(C34,TARIFAS!$E:$E,1),INDEX(TARIFAS!$B:$B,MATCH(B34,TARIFAS!$A:$A,0))),"")</f>
        <v>29.600999999999999</v>
      </c>
      <c r="K34" s="2">
        <f>VLOOKUP(B34,TARIFAS!$A$1:$B$48,2,FALSE)</f>
        <v>5</v>
      </c>
    </row>
    <row r="35" spans="1:11">
      <c r="A35" s="2">
        <v>1909055</v>
      </c>
      <c r="B35" s="17" t="s">
        <v>13</v>
      </c>
      <c r="C35" s="2">
        <v>9</v>
      </c>
      <c r="D35" s="5">
        <v>7.5</v>
      </c>
      <c r="E35" s="28">
        <v>5.86</v>
      </c>
      <c r="K35" s="2">
        <f>VLOOKUP(B35,TARIFAS!$A$1:$B$48,2,FALSE)</f>
        <v>2</v>
      </c>
    </row>
    <row r="36" spans="1:11">
      <c r="A36" s="2">
        <v>1909008</v>
      </c>
      <c r="B36" s="17" t="s">
        <v>11</v>
      </c>
      <c r="C36" s="2">
        <v>1219</v>
      </c>
      <c r="D36" s="5">
        <v>48</v>
      </c>
      <c r="E36" s="28">
        <f>IFERROR(INDEX(TARIFAS!$F$1:$L$31,MATCH(C36,TARIFAS!$E:$E,1),INDEX(TARIFAS!$B:$B,MATCH(B36,TARIFAS!$A:$A,0))),"")</f>
        <v>109.068</v>
      </c>
      <c r="K36" s="2">
        <f>VLOOKUP(B36,TARIFAS!$A$1:$B$48,2,FALSE)</f>
        <v>5</v>
      </c>
    </row>
    <row r="37" spans="1:11">
      <c r="A37" s="2">
        <v>1908846</v>
      </c>
      <c r="B37" s="17" t="s">
        <v>8</v>
      </c>
      <c r="C37" s="2">
        <v>756</v>
      </c>
      <c r="D37" s="5">
        <v>80</v>
      </c>
      <c r="E37" s="28">
        <f>IFERROR(INDEX(TARIFAS!$F$1:$L$31,MATCH(C37,TARIFAS!$E:$E,1),INDEX(TARIFAS!$B:$B,MATCH(B37,TARIFAS!$A:$A,0))),"")</f>
        <v>64.176000000000002</v>
      </c>
      <c r="K37" s="2">
        <f>VLOOKUP(B37,TARIFAS!$A$1:$B$48,2,FALSE)</f>
        <v>3</v>
      </c>
    </row>
    <row r="38" spans="1:11">
      <c r="A38" s="2">
        <v>1909124</v>
      </c>
      <c r="B38" s="17" t="s">
        <v>8</v>
      </c>
      <c r="C38" s="2">
        <v>1564</v>
      </c>
      <c r="D38" s="5">
        <v>80</v>
      </c>
      <c r="E38" s="28">
        <f>IFERROR(INDEX(TARIFAS!$F$1:$L$31,MATCH(C38,TARIFAS!$E:$E,1),INDEX(TARIFAS!$B:$B,MATCH(B38,TARIFAS!$A:$A,0))),"")</f>
        <v>87.348000000000013</v>
      </c>
      <c r="K38" s="2">
        <f>VLOOKUP(B38,TARIFAS!$A$1:$B$48,2,FALSE)</f>
        <v>3</v>
      </c>
    </row>
    <row r="39" spans="1:11">
      <c r="A39" s="2">
        <v>1909208</v>
      </c>
      <c r="B39" s="17" t="s">
        <v>14</v>
      </c>
      <c r="C39" s="2">
        <v>16</v>
      </c>
      <c r="D39" s="5">
        <v>7.5</v>
      </c>
      <c r="E39" s="28">
        <f>IFERROR(INDEX(TARIFAS!$F$1:$L$31,MATCH(C39,TARIFAS!$E:$E,1),INDEX(TARIFAS!$B:$B,MATCH(B39,TARIFAS!$A:$A,0))),"")</f>
        <v>4.9659999999999993</v>
      </c>
      <c r="K39" s="2">
        <f>VLOOKUP(B39,TARIFAS!$A$1:$B$48,2,FALSE)</f>
        <v>3</v>
      </c>
    </row>
    <row r="40" spans="1:11">
      <c r="A40" s="2">
        <v>1909231</v>
      </c>
      <c r="B40" s="17" t="s">
        <v>15</v>
      </c>
      <c r="C40" s="2">
        <v>226</v>
      </c>
      <c r="D40" s="5">
        <v>40</v>
      </c>
      <c r="E40" s="28">
        <f>IFERROR(INDEX(TARIFAS!$F$1:$L$31,MATCH(C40,TARIFAS!$E:$E,1),INDEX(TARIFAS!$B:$B,MATCH(B40,TARIFAS!$A:$A,0))),"")</f>
        <v>31.875999999999998</v>
      </c>
      <c r="K40" s="2">
        <f>VLOOKUP(B40,TARIFAS!$A$1:$B$48,2,FALSE)</f>
        <v>5</v>
      </c>
    </row>
    <row r="41" spans="1:11">
      <c r="A41" s="2">
        <v>1909209</v>
      </c>
      <c r="B41" s="17" t="s">
        <v>16</v>
      </c>
      <c r="C41" s="2">
        <v>17</v>
      </c>
      <c r="D41" s="5">
        <v>7.5</v>
      </c>
      <c r="E41" s="28">
        <f>IFERROR(INDEX(TARIFAS!$F$1:$L$31,MATCH(C41,TARIFAS!$E:$E,1),INDEX(TARIFAS!$B:$B,MATCH(B41,TARIFAS!$A:$A,0))),"")</f>
        <v>6.0579999999999998</v>
      </c>
      <c r="K41" s="2">
        <f>VLOOKUP(B41,TARIFAS!$A$1:$B$48,2,FALSE)</f>
        <v>5</v>
      </c>
    </row>
    <row r="42" spans="1:11">
      <c r="A42" s="2">
        <v>1909235</v>
      </c>
      <c r="B42" s="17" t="s">
        <v>17</v>
      </c>
      <c r="C42" s="2">
        <v>15</v>
      </c>
      <c r="D42" s="5">
        <v>7.5</v>
      </c>
      <c r="E42" s="28">
        <f>IFERROR(INDEX(TARIFAS!$F$1:$L$31,MATCH(C42,TARIFAS!$E:$E,1),INDEX(TARIFAS!$B:$B,MATCH(B42,TARIFAS!$A:$A,0))),"")</f>
        <v>5.8629999999999995</v>
      </c>
      <c r="K42" s="2">
        <f>VLOOKUP(B42,TARIFAS!$A$1:$B$48,2,FALSE)</f>
        <v>2</v>
      </c>
    </row>
    <row r="43" spans="1:11">
      <c r="A43" s="2">
        <v>1909233</v>
      </c>
      <c r="B43" s="17" t="s">
        <v>82</v>
      </c>
      <c r="C43" s="2">
        <v>19</v>
      </c>
      <c r="D43" s="5">
        <v>7.5</v>
      </c>
      <c r="E43" s="28">
        <f>IFERROR(INDEX(TARIFAS!$F$1:$L$31,MATCH(C43,TARIFAS!$E:$E,1),INDEX(TARIFAS!$B:$B,MATCH(B43,TARIFAS!$A:$A,0))),"")</f>
        <v>4.9659999999999993</v>
      </c>
      <c r="K43" s="2">
        <f>VLOOKUP(B43,TARIFAS!$A$1:$B$48,2,FALSE)</f>
        <v>3</v>
      </c>
    </row>
    <row r="44" spans="1:11">
      <c r="A44" s="2"/>
      <c r="B44" s="17" t="s">
        <v>6</v>
      </c>
      <c r="C44" s="2">
        <v>22</v>
      </c>
      <c r="D44" s="5">
        <v>7.5</v>
      </c>
      <c r="E44" s="28">
        <f>IFERROR(INDEX(TARIFAS!$F$1:$L$31,MATCH(C44,TARIFAS!$E:$E,1),INDEX(TARIFAS!$B:$B,MATCH(B44,TARIFAS!$A:$A,0))),"")</f>
        <v>6.4089999999999998</v>
      </c>
      <c r="K44" s="2">
        <f>VLOOKUP(B44,TARIFAS!$A$1:$B$48,2,FALSE)</f>
        <v>3</v>
      </c>
    </row>
    <row r="45" spans="1:11">
      <c r="A45" s="2">
        <v>1909270</v>
      </c>
      <c r="B45" s="17" t="s">
        <v>10</v>
      </c>
      <c r="C45" s="2">
        <v>307</v>
      </c>
      <c r="D45" s="5">
        <v>40</v>
      </c>
      <c r="E45" s="28">
        <f>IFERROR(INDEX(TARIFAS!$F$1:$L$31,MATCH(C45,TARIFAS!$E:$E,1),INDEX(TARIFAS!$B:$B,MATCH(B45,TARIFAS!$A:$A,0))),"")</f>
        <v>34.008000000000003</v>
      </c>
      <c r="K45" s="2">
        <f>VLOOKUP(B45,TARIFAS!$A$1:$B$48,2,FALSE)</f>
        <v>3</v>
      </c>
    </row>
    <row r="46" spans="1:11">
      <c r="A46" s="2">
        <v>1909212</v>
      </c>
      <c r="B46" s="17" t="s">
        <v>18</v>
      </c>
      <c r="C46" s="2">
        <v>10</v>
      </c>
      <c r="D46" s="5">
        <v>7.5</v>
      </c>
      <c r="E46" s="28">
        <f>IFERROR(INDEX(TARIFAS!$F$1:$L$31,MATCH(C46,TARIFAS!$E:$E,1),INDEX(TARIFAS!$B:$B,MATCH(B46,TARIFAS!$A:$A,0))),"")</f>
        <v>5.8629999999999995</v>
      </c>
      <c r="K46" s="2">
        <f>VLOOKUP(B46,TARIFAS!$A$1:$B$48,2,FALSE)</f>
        <v>2</v>
      </c>
    </row>
    <row r="47" spans="1:11">
      <c r="A47" s="2"/>
      <c r="B47" s="17" t="s">
        <v>18</v>
      </c>
      <c r="C47" s="2">
        <v>12</v>
      </c>
      <c r="D47" s="5">
        <v>7.5</v>
      </c>
      <c r="E47" s="28">
        <f>IFERROR(INDEX(TARIFAS!$F$1:$L$31,MATCH(C47,TARIFAS!$E:$E,1),INDEX(TARIFAS!$B:$B,MATCH(B47,TARIFAS!$A:$A,0))),"")</f>
        <v>5.8629999999999995</v>
      </c>
      <c r="K47" s="2">
        <f>VLOOKUP(B47,TARIFAS!$A$1:$B$48,2,FALSE)</f>
        <v>2</v>
      </c>
    </row>
    <row r="48" spans="1:11">
      <c r="A48" s="2">
        <v>1909390</v>
      </c>
      <c r="B48" s="17" t="s">
        <v>19</v>
      </c>
      <c r="C48" s="2">
        <v>6</v>
      </c>
      <c r="D48" s="5">
        <v>7.5</v>
      </c>
      <c r="E48" s="28">
        <f>IFERROR(INDEX(TARIFAS!$F$1:$L$31,MATCH(C48,TARIFAS!$E:$E,1),INDEX(TARIFAS!$B:$B,MATCH(B48,TARIFAS!$A:$A,0))),"")</f>
        <v>0</v>
      </c>
      <c r="K48" s="2">
        <f>VLOOKUP(B48,TARIFAS!$A$1:$B$48,2,FALSE)</f>
        <v>4</v>
      </c>
    </row>
    <row r="49" spans="1:11">
      <c r="A49" s="2">
        <v>1909398</v>
      </c>
      <c r="B49" s="17" t="s">
        <v>20</v>
      </c>
      <c r="C49" s="2">
        <v>72</v>
      </c>
      <c r="D49" s="5">
        <v>14.5</v>
      </c>
      <c r="E49" s="28">
        <f>IFERROR(INDEX(TARIFAS!$F$1:$L$31,MATCH(C49,TARIFAS!$E:$E,1),INDEX(TARIFAS!$B:$B,MATCH(B49,TARIFAS!$A:$A,0))),"")</f>
        <v>12.492999999999999</v>
      </c>
      <c r="K49" s="2">
        <f>VLOOKUP(B49,TARIFAS!$A$1:$B$48,2,FALSE)</f>
        <v>3</v>
      </c>
    </row>
    <row r="50" spans="1:11">
      <c r="A50" s="2">
        <v>1909197</v>
      </c>
      <c r="B50" s="17" t="s">
        <v>6</v>
      </c>
      <c r="C50" s="2">
        <v>58</v>
      </c>
      <c r="D50" s="5">
        <v>14.5</v>
      </c>
      <c r="E50" s="28">
        <f>IFERROR(INDEX(TARIFAS!$F$1:$L$31,MATCH(C50,TARIFAS!$E:$E,1),INDEX(TARIFAS!$B:$B,MATCH(B50,TARIFAS!$A:$A,0))),"")</f>
        <v>10.179</v>
      </c>
      <c r="K50" s="2">
        <f>VLOOKUP(B50,TARIFAS!$A$1:$B$48,2,FALSE)</f>
        <v>3</v>
      </c>
    </row>
    <row r="51" spans="1:11">
      <c r="A51" s="2">
        <v>1909310</v>
      </c>
      <c r="B51" s="17" t="s">
        <v>13</v>
      </c>
      <c r="C51" s="2">
        <v>20</v>
      </c>
      <c r="D51" s="5">
        <v>7.5</v>
      </c>
      <c r="E51" s="28">
        <f>IFERROR(INDEX(TARIFAS!$F$1:$L$31,MATCH(C51,TARIFAS!$E:$E,1),INDEX(TARIFAS!$B:$B,MATCH(B51,TARIFAS!$A:$A,0))),"")</f>
        <v>6.1749999999999998</v>
      </c>
      <c r="K51" s="2">
        <f>VLOOKUP(B51,TARIFAS!$A$1:$B$48,2,FALSE)</f>
        <v>2</v>
      </c>
    </row>
    <row r="52" spans="1:11">
      <c r="A52" s="2">
        <v>1909196</v>
      </c>
      <c r="B52" s="17" t="s">
        <v>18</v>
      </c>
      <c r="C52" s="2">
        <v>12</v>
      </c>
      <c r="D52" s="5">
        <v>7.5</v>
      </c>
      <c r="E52" s="28">
        <f>IFERROR(INDEX(TARIFAS!$F$1:$L$31,MATCH(C52,TARIFAS!$E:$E,1),INDEX(TARIFAS!$B:$B,MATCH(B52,TARIFAS!$A:$A,0))),"")</f>
        <v>5.8629999999999995</v>
      </c>
      <c r="K52" s="2">
        <f>VLOOKUP(B52,TARIFAS!$A$1:$B$48,2,FALSE)</f>
        <v>2</v>
      </c>
    </row>
    <row r="53" spans="1:11">
      <c r="A53" s="2">
        <v>1909484</v>
      </c>
      <c r="B53" s="17" t="s">
        <v>9</v>
      </c>
      <c r="C53" s="2">
        <v>43</v>
      </c>
      <c r="D53" s="5">
        <v>12.05</v>
      </c>
      <c r="E53" s="28">
        <f>IFERROR(INDEX(TARIFAS!$F$1:$L$31,MATCH(C53,TARIFAS!$E:$E,1),INDEX(TARIFAS!$B:$B,MATCH(B53,TARIFAS!$A:$A,0))),"")</f>
        <v>7.072000000000001</v>
      </c>
      <c r="K53" s="2">
        <f>VLOOKUP(B53,TARIFAS!$A$1:$B$48,2,FALSE)</f>
        <v>1</v>
      </c>
    </row>
    <row r="54" spans="1:11">
      <c r="A54" s="2">
        <v>1909481</v>
      </c>
      <c r="B54" s="17" t="s">
        <v>6</v>
      </c>
      <c r="C54" s="2">
        <v>260</v>
      </c>
      <c r="D54" s="5">
        <v>40</v>
      </c>
      <c r="E54" s="28">
        <f>IFERROR(INDEX(TARIFAS!$F$1:$L$31,MATCH(C54,TARIFAS!$E:$E,1),INDEX(TARIFAS!$B:$B,MATCH(B54,TARIFAS!$A:$A,0))),"")</f>
        <v>30.978999999999999</v>
      </c>
      <c r="K54" s="2">
        <f>VLOOKUP(B54,TARIFAS!$A$1:$B$48,2,FALSE)</f>
        <v>3</v>
      </c>
    </row>
    <row r="55" spans="1:11">
      <c r="A55" s="2">
        <v>1909495</v>
      </c>
      <c r="B55" s="17" t="s">
        <v>13</v>
      </c>
      <c r="C55" s="2">
        <v>542</v>
      </c>
      <c r="D55" s="5">
        <v>40</v>
      </c>
      <c r="E55" s="28">
        <f>IFERROR(INDEX(TARIFAS!$F$1:$L$31,MATCH(C55,TARIFAS!$E:$E,1),INDEX(TARIFAS!$B:$B,MATCH(B55,TARIFAS!$A:$A,0))),"")</f>
        <v>41.444000000000003</v>
      </c>
      <c r="K55" s="2">
        <f>VLOOKUP(B55,TARIFAS!$A$1:$B$48,2,FALSE)</f>
        <v>2</v>
      </c>
    </row>
    <row r="56" spans="1:11">
      <c r="A56" s="2">
        <v>1909622</v>
      </c>
      <c r="B56" s="17" t="s">
        <v>5</v>
      </c>
      <c r="C56" s="2">
        <v>688</v>
      </c>
      <c r="D56" s="5">
        <v>120</v>
      </c>
      <c r="E56" s="28">
        <f>IFERROR(INDEX(TARIFAS!$F$1:$L$31,MATCH(C56,TARIFAS!$E:$E,1),INDEX(TARIFAS!$B:$B,MATCH(B56,TARIFAS!$A:$A,0))),"")</f>
        <v>56.891999999999996</v>
      </c>
      <c r="K56" s="2">
        <f>VLOOKUP(B56,TARIFAS!$A$1:$B$48,2,FALSE)</f>
        <v>3</v>
      </c>
    </row>
    <row r="57" spans="1:11">
      <c r="A57" s="2">
        <v>1909551</v>
      </c>
      <c r="B57" s="17" t="s">
        <v>6</v>
      </c>
      <c r="C57" s="2">
        <v>50</v>
      </c>
      <c r="D57" s="5">
        <v>12.05</v>
      </c>
      <c r="E57" s="28">
        <f>IFERROR(INDEX(TARIFAS!$F$1:$L$31,MATCH(C57,TARIFAS!$E:$E,1),INDEX(TARIFAS!$B:$B,MATCH(B57,TARIFAS!$A:$A,0))),"")</f>
        <v>10.179</v>
      </c>
      <c r="K57" s="2">
        <f>VLOOKUP(B57,TARIFAS!$A$1:$B$48,2,FALSE)</f>
        <v>3</v>
      </c>
    </row>
    <row r="58" spans="1:11">
      <c r="A58" s="2">
        <v>1909575</v>
      </c>
      <c r="B58" s="17" t="s">
        <v>6</v>
      </c>
      <c r="C58" s="2">
        <v>1310</v>
      </c>
      <c r="D58" s="5">
        <v>80</v>
      </c>
      <c r="E58" s="28">
        <f>IFERROR(INDEX(TARIFAS!$F$1:$L$31,MATCH(C58,TARIFAS!$E:$E,1),INDEX(TARIFAS!$B:$B,MATCH(B58,TARIFAS!$A:$A,0))),"")</f>
        <v>87.348000000000013</v>
      </c>
      <c r="K58" s="2">
        <f>VLOOKUP(B58,TARIFAS!$A$1:$B$48,2,FALSE)</f>
        <v>3</v>
      </c>
    </row>
    <row r="59" spans="1:11">
      <c r="A59" s="2">
        <v>1909549</v>
      </c>
      <c r="B59" s="17" t="s">
        <v>8</v>
      </c>
      <c r="C59" s="2">
        <v>226</v>
      </c>
      <c r="D59" s="5">
        <v>40</v>
      </c>
      <c r="E59" s="28">
        <f>IFERROR(INDEX(TARIFAS!$F$1:$L$31,MATCH(C59,TARIFAS!$E:$E,1),INDEX(TARIFAS!$B:$B,MATCH(B59,TARIFAS!$A:$A,0))),"")</f>
        <v>27.183</v>
      </c>
      <c r="K59" s="2">
        <f>VLOOKUP(B59,TARIFAS!$A$1:$B$48,2,FALSE)</f>
        <v>3</v>
      </c>
    </row>
    <row r="60" spans="1:11">
      <c r="A60" s="2">
        <v>1909710</v>
      </c>
      <c r="B60" s="17" t="s">
        <v>6</v>
      </c>
      <c r="C60" s="2">
        <v>896</v>
      </c>
      <c r="D60" s="5">
        <v>40</v>
      </c>
      <c r="E60" s="28">
        <f>IFERROR(INDEX(TARIFAS!$F$1:$L$31,MATCH(C60,TARIFAS!$E:$E,1),INDEX(TARIFAS!$B:$B,MATCH(B60,TARIFAS!$A:$A,0))),"")</f>
        <v>71.50800000000001</v>
      </c>
      <c r="K60" s="2">
        <f>VLOOKUP(B60,TARIFAS!$A$1:$B$48,2,FALSE)</f>
        <v>3</v>
      </c>
    </row>
    <row r="61" spans="1:11">
      <c r="A61" s="2">
        <v>1909714</v>
      </c>
      <c r="B61" s="17" t="s">
        <v>6</v>
      </c>
      <c r="C61" s="2">
        <v>280</v>
      </c>
      <c r="D61" s="5">
        <v>40</v>
      </c>
      <c r="E61" s="28">
        <f>IFERROR(INDEX(TARIFAS!$F$1:$L$31,MATCH(C61,TARIFAS!$E:$E,1),INDEX(TARIFAS!$B:$B,MATCH(B61,TARIFAS!$A:$A,0))),"")</f>
        <v>30.978999999999999</v>
      </c>
      <c r="K61" s="2">
        <f>VLOOKUP(B61,TARIFAS!$A$1:$B$48,2,FALSE)</f>
        <v>3</v>
      </c>
    </row>
    <row r="62" spans="1:11">
      <c r="A62" s="2">
        <v>1909657</v>
      </c>
      <c r="B62" s="17" t="s">
        <v>21</v>
      </c>
      <c r="C62" s="2">
        <v>42</v>
      </c>
      <c r="D62" s="5">
        <v>12.05</v>
      </c>
      <c r="E62" s="28">
        <f>IFERROR(INDEX(TARIFAS!$F$1:$L$31,MATCH(C62,TARIFAS!$E:$E,1),INDEX(TARIFAS!$B:$B,MATCH(B62,TARIFAS!$A:$A,0))),"")</f>
        <v>9.5419999999999998</v>
      </c>
      <c r="K62" s="2">
        <f>VLOOKUP(B62,TARIFAS!$A$1:$B$48,2,FALSE)</f>
        <v>4</v>
      </c>
    </row>
    <row r="63" spans="1:11">
      <c r="A63" s="2">
        <v>1909716</v>
      </c>
      <c r="B63" s="17" t="s">
        <v>10</v>
      </c>
      <c r="C63" s="2">
        <v>351</v>
      </c>
      <c r="D63" s="5">
        <v>40</v>
      </c>
      <c r="E63" s="28">
        <f>IFERROR(INDEX(TARIFAS!$F$1:$L$31,MATCH(C63,TARIFAS!$E:$E,1),INDEX(TARIFAS!$B:$B,MATCH(B63,TARIFAS!$A:$A,0))),"")</f>
        <v>39.624000000000002</v>
      </c>
      <c r="K63" s="2">
        <f>VLOOKUP(B63,TARIFAS!$A$1:$B$48,2,FALSE)</f>
        <v>3</v>
      </c>
    </row>
    <row r="64" spans="1:11">
      <c r="A64" s="2">
        <v>1909656</v>
      </c>
      <c r="B64" s="17" t="s">
        <v>8</v>
      </c>
      <c r="C64" s="2">
        <v>42</v>
      </c>
      <c r="D64" s="5">
        <v>12.05</v>
      </c>
      <c r="E64" s="28">
        <f>IFERROR(INDEX(TARIFAS!$F$1:$L$31,MATCH(C64,TARIFAS!$E:$E,1),INDEX(TARIFAS!$B:$B,MATCH(B64,TARIFAS!$A:$A,0))),"")</f>
        <v>9.3339999999999996</v>
      </c>
      <c r="K64" s="2">
        <f>VLOOKUP(B64,TARIFAS!$A$1:$B$48,2,FALSE)</f>
        <v>3</v>
      </c>
    </row>
    <row r="65" spans="1:11">
      <c r="A65" s="2">
        <v>1909809</v>
      </c>
      <c r="B65" s="17" t="s">
        <v>22</v>
      </c>
      <c r="C65" s="2">
        <v>315</v>
      </c>
      <c r="D65" s="5">
        <v>40</v>
      </c>
      <c r="E65" s="28">
        <f>IFERROR(INDEX(TARIFAS!$F$1:$L$31,MATCH(C65,TARIFAS!$E:$E,1),INDEX(TARIFAS!$B:$B,MATCH(B65,TARIFAS!$A:$A,0))),"")</f>
        <v>41.054000000000002</v>
      </c>
      <c r="K65" s="2">
        <f>VLOOKUP(B65,TARIFAS!$A$1:$B$48,2,FALSE)</f>
        <v>5</v>
      </c>
    </row>
    <row r="66" spans="1:11">
      <c r="A66" s="2">
        <v>1909874</v>
      </c>
      <c r="B66" s="17" t="s">
        <v>15</v>
      </c>
      <c r="C66" s="2">
        <v>660</v>
      </c>
      <c r="D66" s="5">
        <v>40</v>
      </c>
      <c r="E66" s="28">
        <f>IFERROR(INDEX(TARIFAS!$F$1:$L$31,MATCH(C66,TARIFAS!$E:$E,1),INDEX(TARIFAS!$B:$B,MATCH(B66,TARIFAS!$A:$A,0))),"")</f>
        <v>69.924000000000007</v>
      </c>
      <c r="K66" s="2">
        <f>VLOOKUP(B66,TARIFAS!$A$1:$B$48,2,FALSE)</f>
        <v>5</v>
      </c>
    </row>
    <row r="67" spans="1:11">
      <c r="A67" s="2">
        <v>1909801</v>
      </c>
      <c r="B67" s="17" t="s">
        <v>23</v>
      </c>
      <c r="C67" s="2">
        <v>15</v>
      </c>
      <c r="D67" s="5">
        <v>7.5</v>
      </c>
      <c r="E67" s="28">
        <f>IFERROR(INDEX(TARIFAS!$F$1:$L$31,MATCH(C67,TARIFAS!$E:$E,1),INDEX(TARIFAS!$B:$B,MATCH(B67,TARIFAS!$A:$A,0))),"")</f>
        <v>5.8629999999999995</v>
      </c>
      <c r="K67" s="2">
        <f>VLOOKUP(B67,TARIFAS!$A$1:$B$48,2,FALSE)</f>
        <v>2</v>
      </c>
    </row>
    <row r="68" spans="1:11">
      <c r="A68" s="2">
        <v>1909802</v>
      </c>
      <c r="B68" s="17" t="s">
        <v>23</v>
      </c>
      <c r="C68" s="2">
        <v>22</v>
      </c>
      <c r="D68" s="5">
        <v>7.5</v>
      </c>
      <c r="E68" s="28">
        <f>IFERROR(INDEX(TARIFAS!$F$1:$L$31,MATCH(C68,TARIFAS!$E:$E,1),INDEX(TARIFAS!$B:$B,MATCH(B68,TARIFAS!$A:$A,0))),"")</f>
        <v>6.1749999999999998</v>
      </c>
      <c r="K68" s="2">
        <f>VLOOKUP(B68,TARIFAS!$A$1:$B$48,2,FALSE)</f>
        <v>2</v>
      </c>
    </row>
    <row r="69" spans="1:11">
      <c r="A69" s="2">
        <v>1909767</v>
      </c>
      <c r="B69" s="17" t="s">
        <v>9</v>
      </c>
      <c r="C69" s="2">
        <v>75</v>
      </c>
      <c r="D69" s="5">
        <v>14.5</v>
      </c>
      <c r="E69" s="28">
        <f>IFERROR(INDEX(TARIFAS!$F$1:$L$31,MATCH(C69,TARIFAS!$E:$E,1),INDEX(TARIFAS!$B:$B,MATCH(B69,TARIFAS!$A:$A,0))),"")</f>
        <v>9.177999999999999</v>
      </c>
      <c r="K69" s="2">
        <f>VLOOKUP(B69,TARIFAS!$A$1:$B$48,2,FALSE)</f>
        <v>1</v>
      </c>
    </row>
    <row r="70" spans="1:11">
      <c r="A70" s="2">
        <v>1909883</v>
      </c>
      <c r="B70" s="17" t="s">
        <v>13</v>
      </c>
      <c r="C70" s="2">
        <v>18</v>
      </c>
      <c r="D70" s="5">
        <v>7.5</v>
      </c>
      <c r="E70" s="28">
        <f>IFERROR(INDEX(TARIFAS!$F$1:$L$31,MATCH(C70,TARIFAS!$E:$E,1),INDEX(TARIFAS!$B:$B,MATCH(B70,TARIFAS!$A:$A,0))),"")</f>
        <v>5.8629999999999995</v>
      </c>
      <c r="K70" s="2">
        <f>VLOOKUP(B70,TARIFAS!$A$1:$B$48,2,FALSE)</f>
        <v>2</v>
      </c>
    </row>
    <row r="71" spans="1:11">
      <c r="A71" s="2">
        <v>1909881</v>
      </c>
      <c r="B71" s="17" t="s">
        <v>10</v>
      </c>
      <c r="C71" s="2">
        <v>2893</v>
      </c>
      <c r="D71" s="5">
        <v>160</v>
      </c>
      <c r="E71" s="28">
        <f>IFERROR(INDEX(TARIFAS!$F$1:$L$31,MATCH(C71,TARIFAS!$E:$E,1),INDEX(TARIFAS!$B:$B,MATCH(B71,TARIFAS!$A:$A,0))),"")</f>
        <v>74.712000000000003</v>
      </c>
      <c r="K71" s="2">
        <f>VLOOKUP(B71,TARIFAS!$A$1:$B$48,2,FALSE)</f>
        <v>3</v>
      </c>
    </row>
    <row r="72" spans="1:11">
      <c r="A72" s="2">
        <v>1909944</v>
      </c>
      <c r="B72" s="17" t="s">
        <v>24</v>
      </c>
      <c r="C72" s="2">
        <v>19</v>
      </c>
      <c r="D72" s="5">
        <v>7.5</v>
      </c>
      <c r="E72" s="28">
        <f>IFERROR(INDEX(TARIFAS!$F$1:$L$31,MATCH(C72,TARIFAS!$E:$E,1),INDEX(TARIFAS!$B:$B,MATCH(B72,TARIFAS!$A:$A,0))),"")</f>
        <v>6.0579999999999998</v>
      </c>
      <c r="K72" s="2">
        <f>VLOOKUP(B72,TARIFAS!$A$1:$B$48,2,FALSE)</f>
        <v>5</v>
      </c>
    </row>
    <row r="73" spans="1:11">
      <c r="A73" s="2">
        <v>1909941</v>
      </c>
      <c r="B73" s="17" t="s">
        <v>5</v>
      </c>
      <c r="C73" s="2">
        <v>200</v>
      </c>
      <c r="D73" s="5">
        <v>40</v>
      </c>
      <c r="E73" s="28">
        <f>IFERROR(INDEX(TARIFAS!$F$1:$L$31,MATCH(C73,TARIFAS!$E:$E,1),INDEX(TARIFAS!$B:$B,MATCH(B73,TARIFAS!$A:$A,0))),"")</f>
        <v>27.183</v>
      </c>
      <c r="K73" s="2">
        <f>VLOOKUP(B73,TARIFAS!$A$1:$B$48,2,FALSE)</f>
        <v>3</v>
      </c>
    </row>
    <row r="74" spans="1:11">
      <c r="A74" s="2">
        <v>1909983</v>
      </c>
      <c r="B74" s="17" t="s">
        <v>21</v>
      </c>
      <c r="C74" s="2">
        <v>353</v>
      </c>
      <c r="D74" s="5">
        <v>40</v>
      </c>
      <c r="E74" s="28">
        <f>IFERROR(INDEX(TARIFAS!$F$1:$L$31,MATCH(C74,TARIFAS!$E:$E,1),INDEX(TARIFAS!$B:$B,MATCH(B74,TARIFAS!$A:$A,0))),"")</f>
        <v>41.509</v>
      </c>
      <c r="K74" s="2">
        <f>VLOOKUP(B74,TARIFAS!$A$1:$B$48,2,FALSE)</f>
        <v>4</v>
      </c>
    </row>
    <row r="75" spans="1:11">
      <c r="A75" s="2">
        <v>1909990</v>
      </c>
      <c r="B75" s="17" t="s">
        <v>21</v>
      </c>
      <c r="C75" s="2">
        <v>2046</v>
      </c>
      <c r="D75" s="5">
        <v>240</v>
      </c>
      <c r="E75" s="28">
        <f>IFERROR(INDEX(TARIFAS!$F$1:$L$31,MATCH(C75,TARIFAS!$E:$E,1),INDEX(TARIFAS!$B:$B,MATCH(B75,TARIFAS!$A:$A,0))),"")</f>
        <v>79.691999999999993</v>
      </c>
      <c r="K75" s="2">
        <f>VLOOKUP(B75,TARIFAS!$A$1:$B$48,2,FALSE)</f>
        <v>4</v>
      </c>
    </row>
    <row r="76" spans="1:11">
      <c r="A76" s="2">
        <v>1909984</v>
      </c>
      <c r="B76" s="17" t="s">
        <v>18</v>
      </c>
      <c r="C76" s="2">
        <v>52</v>
      </c>
      <c r="D76" s="5">
        <v>14.5</v>
      </c>
      <c r="E76" s="28">
        <f>IFERROR(INDEX(TARIFAS!$F$1:$L$31,MATCH(C76,TARIFAS!$E:$E,1),INDEX(TARIFAS!$B:$B,MATCH(B76,TARIFAS!$A:$A,0))),"")</f>
        <v>8.84</v>
      </c>
      <c r="K76" s="2">
        <f>VLOOKUP(B76,TARIFAS!$A$1:$B$48,2,FALSE)</f>
        <v>2</v>
      </c>
    </row>
    <row r="77" spans="1:11">
      <c r="A77" s="2">
        <v>1909987</v>
      </c>
      <c r="B77" s="17" t="s">
        <v>8</v>
      </c>
      <c r="C77" s="2">
        <v>136</v>
      </c>
      <c r="D77" s="5">
        <v>19.66</v>
      </c>
      <c r="E77" s="28">
        <f>IFERROR(INDEX(TARIFAS!$F$1:$L$31,MATCH(C77,TARIFAS!$E:$E,1),INDEX(TARIFAS!$B:$B,MATCH(B77,TARIFAS!$A:$A,0))),"")</f>
        <v>20.292999999999999</v>
      </c>
      <c r="K77" s="2">
        <f>VLOOKUP(B77,TARIFAS!$A$1:$B$48,2,FALSE)</f>
        <v>3</v>
      </c>
    </row>
    <row r="78" spans="1:11">
      <c r="A78" s="2">
        <v>1909986</v>
      </c>
      <c r="B78" s="17" t="s">
        <v>8</v>
      </c>
      <c r="C78" s="2">
        <v>363</v>
      </c>
      <c r="D78" s="5">
        <v>40</v>
      </c>
      <c r="E78" s="28">
        <f>IFERROR(INDEX(TARIFAS!$F$1:$L$31,MATCH(C78,TARIFAS!$E:$E,1),INDEX(TARIFAS!$B:$B,MATCH(B78,TARIFAS!$A:$A,0))),"")</f>
        <v>39.624000000000002</v>
      </c>
      <c r="K78" s="2">
        <f>VLOOKUP(B78,TARIFAS!$A$1:$B$48,2,FALSE)</f>
        <v>3</v>
      </c>
    </row>
    <row r="79" spans="1:11">
      <c r="A79" s="2">
        <v>1909852</v>
      </c>
      <c r="B79" s="17" t="s">
        <v>23</v>
      </c>
      <c r="C79" s="2">
        <v>27</v>
      </c>
      <c r="D79" s="5">
        <v>12.05</v>
      </c>
      <c r="E79" s="28">
        <f>IFERROR(INDEX(TARIFAS!$F$1:$L$31,MATCH(C79,TARIFAS!$E:$E,1),INDEX(TARIFAS!$B:$B,MATCH(B79,TARIFAS!$A:$A,0))),"")</f>
        <v>6.1749999999999998</v>
      </c>
      <c r="K79" s="2">
        <f>VLOOKUP(B79,TARIFAS!$A$1:$B$48,2,FALSE)</f>
        <v>2</v>
      </c>
    </row>
    <row r="80" spans="1:11">
      <c r="A80" s="2">
        <v>1910033</v>
      </c>
      <c r="B80" s="17" t="s">
        <v>5</v>
      </c>
      <c r="C80" s="2">
        <v>883</v>
      </c>
      <c r="D80" s="5">
        <v>80</v>
      </c>
      <c r="E80" s="28">
        <f>IFERROR(INDEX(TARIFAS!$F$1:$L$31,MATCH(C80,TARIFAS!$E:$E,1),INDEX(TARIFAS!$B:$B,MATCH(B80,TARIFAS!$A:$A,0))),"")</f>
        <v>71.50800000000001</v>
      </c>
      <c r="K80" s="2">
        <f>VLOOKUP(B80,TARIFAS!$A$1:$B$48,2,FALSE)</f>
        <v>3</v>
      </c>
    </row>
    <row r="81" spans="1:11">
      <c r="A81" s="2">
        <v>1910068</v>
      </c>
      <c r="B81" s="17" t="s">
        <v>9</v>
      </c>
      <c r="C81" s="2">
        <v>7</v>
      </c>
      <c r="D81" s="5">
        <v>7.5</v>
      </c>
      <c r="E81" s="28">
        <v>4.9400000000000004</v>
      </c>
      <c r="K81" s="2">
        <f>VLOOKUP(B81,TARIFAS!$A$1:$B$48,2,FALSE)</f>
        <v>1</v>
      </c>
    </row>
    <row r="82" spans="1:11">
      <c r="A82" s="2">
        <v>1910081</v>
      </c>
      <c r="B82" s="17" t="s">
        <v>6</v>
      </c>
      <c r="C82" s="2">
        <v>634</v>
      </c>
      <c r="D82" s="5">
        <v>40</v>
      </c>
      <c r="E82" s="28">
        <f>IFERROR(INDEX(TARIFAS!$F$1:$L$31,MATCH(C82,TARIFAS!$E:$E,1),INDEX(TARIFAS!$B:$B,MATCH(B82,TARIFAS!$A:$A,0))),"")</f>
        <v>56.891999999999996</v>
      </c>
      <c r="K82" s="2">
        <f>VLOOKUP(B82,TARIFAS!$A$1:$B$48,2,FALSE)</f>
        <v>3</v>
      </c>
    </row>
    <row r="83" spans="1:11">
      <c r="A83" s="2">
        <v>1910008</v>
      </c>
      <c r="B83" s="17" t="s">
        <v>6</v>
      </c>
      <c r="C83" s="2">
        <v>782</v>
      </c>
      <c r="D83" s="5">
        <v>40</v>
      </c>
      <c r="E83" s="28">
        <f>IFERROR(INDEX(TARIFAS!$F$1:$L$31,MATCH(C83,TARIFAS!$E:$E,1),INDEX(TARIFAS!$B:$B,MATCH(B83,TARIFAS!$A:$A,0))),"")</f>
        <v>64.176000000000002</v>
      </c>
      <c r="K83" s="2">
        <f>VLOOKUP(B83,TARIFAS!$A$1:$B$48,2,FALSE)</f>
        <v>3</v>
      </c>
    </row>
    <row r="84" spans="1:11">
      <c r="A84" s="2">
        <v>1910086</v>
      </c>
      <c r="B84" s="17" t="s">
        <v>8</v>
      </c>
      <c r="C84" s="2">
        <v>280</v>
      </c>
      <c r="D84" s="5">
        <v>40</v>
      </c>
      <c r="E84" s="28">
        <f>IFERROR(INDEX(TARIFAS!$F$1:$L$31,MATCH(C84,TARIFAS!$E:$E,1),INDEX(TARIFAS!$B:$B,MATCH(B84,TARIFAS!$A:$A,0))),"")</f>
        <v>30.978999999999999</v>
      </c>
      <c r="K84" s="2">
        <f>VLOOKUP(B84,TARIFAS!$A$1:$B$48,2,FALSE)</f>
        <v>3</v>
      </c>
    </row>
    <row r="85" spans="1:11">
      <c r="A85" s="2">
        <v>1910073</v>
      </c>
      <c r="B85" s="17" t="s">
        <v>8</v>
      </c>
      <c r="C85" s="2">
        <v>1108</v>
      </c>
      <c r="D85" s="5">
        <v>80</v>
      </c>
      <c r="E85" s="28">
        <f>IFERROR(INDEX(TARIFAS!$F$1:$L$31,MATCH(C85,TARIFAS!$E:$E,1),INDEX(TARIFAS!$B:$B,MATCH(B85,TARIFAS!$A:$A,0))),"")</f>
        <v>87.348000000000013</v>
      </c>
      <c r="K85" s="2">
        <f>VLOOKUP(B85,TARIFAS!$A$1:$B$48,2,FALSE)</f>
        <v>3</v>
      </c>
    </row>
    <row r="86" spans="1:11">
      <c r="A86" s="2">
        <v>1910140</v>
      </c>
      <c r="B86" s="17" t="s">
        <v>22</v>
      </c>
      <c r="C86" s="2">
        <v>378</v>
      </c>
      <c r="D86" s="5">
        <v>40</v>
      </c>
      <c r="E86" s="28">
        <f>IFERROR(INDEX(TARIFAS!$F$1:$L$31,MATCH(C86,TARIFAS!$E:$E,1),INDEX(TARIFAS!$B:$B,MATCH(B86,TARIFAS!$A:$A,0))),"")</f>
        <v>47.866</v>
      </c>
      <c r="K86" s="2">
        <f>VLOOKUP(B86,TARIFAS!$A$1:$B$48,2,FALSE)</f>
        <v>5</v>
      </c>
    </row>
    <row r="87" spans="1:11">
      <c r="A87" s="2">
        <v>1910066</v>
      </c>
      <c r="B87" s="17" t="s">
        <v>25</v>
      </c>
      <c r="C87" s="2">
        <v>64</v>
      </c>
      <c r="D87" s="5">
        <v>14.5</v>
      </c>
      <c r="E87" s="28">
        <f>IFERROR(INDEX(TARIFAS!$F$1:$L$31,MATCH(C87,TARIFAS!$E:$E,1),INDEX(TARIFAS!$B:$B,MATCH(B87,TARIFAS!$A:$A,0))),"")</f>
        <v>11.128</v>
      </c>
      <c r="K87" s="2">
        <f>VLOOKUP(B87,TARIFAS!$A$1:$B$48,2,FALSE)</f>
        <v>3</v>
      </c>
    </row>
    <row r="88" spans="1:11">
      <c r="A88" s="2">
        <v>1909884</v>
      </c>
      <c r="B88" s="17" t="s">
        <v>25</v>
      </c>
      <c r="C88" s="2">
        <v>203</v>
      </c>
      <c r="D88" s="5">
        <v>40</v>
      </c>
      <c r="E88" s="28">
        <f>IFERROR(INDEX(TARIFAS!$F$1:$L$31,MATCH(C88,TARIFAS!$E:$E,1),INDEX(TARIFAS!$B:$B,MATCH(B88,TARIFAS!$A:$A,0))),"")</f>
        <v>27.183</v>
      </c>
      <c r="K88" s="2">
        <f>VLOOKUP(B88,TARIFAS!$A$1:$B$48,2,FALSE)</f>
        <v>3</v>
      </c>
    </row>
    <row r="89" spans="1:11">
      <c r="A89" s="2">
        <v>1910191</v>
      </c>
      <c r="B89" s="17" t="s">
        <v>5</v>
      </c>
      <c r="C89" s="2">
        <v>421</v>
      </c>
      <c r="D89" s="5">
        <v>80</v>
      </c>
      <c r="E89" s="28">
        <f>IFERROR(INDEX(TARIFAS!$F$1:$L$31,MATCH(C89,TARIFAS!$E:$E,1),INDEX(TARIFAS!$B:$B,MATCH(B89,TARIFAS!$A:$A,0))),"")</f>
        <v>43.953000000000003</v>
      </c>
      <c r="K89" s="2">
        <f>VLOOKUP(B89,TARIFAS!$A$1:$B$48,2,FALSE)</f>
        <v>3</v>
      </c>
    </row>
    <row r="90" spans="1:11">
      <c r="A90" s="2">
        <v>1910130</v>
      </c>
      <c r="B90" s="17" t="s">
        <v>5</v>
      </c>
      <c r="C90" s="2">
        <v>115</v>
      </c>
      <c r="D90" s="5">
        <v>19.66</v>
      </c>
      <c r="E90" s="28">
        <f>IFERROR(INDEX(TARIFAS!$F$1:$L$31,MATCH(C90,TARIFAS!$E:$E,1),INDEX(TARIFAS!$B:$B,MATCH(B90,TARIFAS!$A:$A,0))),"")</f>
        <v>16.965</v>
      </c>
      <c r="K90" s="2">
        <f>VLOOKUP(B90,TARIFAS!$A$1:$B$48,2,FALSE)</f>
        <v>3</v>
      </c>
    </row>
    <row r="91" spans="1:11">
      <c r="A91" s="2">
        <v>1910194</v>
      </c>
      <c r="B91" s="17" t="s">
        <v>9</v>
      </c>
      <c r="C91" s="2">
        <v>119</v>
      </c>
      <c r="D91" s="5">
        <v>19.66</v>
      </c>
      <c r="E91" s="28">
        <f>IFERROR(INDEX(TARIFAS!$F$1:$L$31,MATCH(C91,TARIFAS!$E:$E,1),INDEX(TARIFAS!$B:$B,MATCH(B91,TARIFAS!$A:$A,0))),"")</f>
        <v>13.026</v>
      </c>
      <c r="K91" s="2">
        <f>VLOOKUP(B91,TARIFAS!$A$1:$B$48,2,FALSE)</f>
        <v>1</v>
      </c>
    </row>
    <row r="92" spans="1:11">
      <c r="A92" s="2">
        <v>1910204</v>
      </c>
      <c r="B92" s="17" t="s">
        <v>9</v>
      </c>
      <c r="C92" s="2">
        <v>319</v>
      </c>
      <c r="D92" s="5">
        <v>40</v>
      </c>
      <c r="E92" s="28">
        <f>IFERROR(INDEX(TARIFAS!$F$1:$L$31,MATCH(C92,TARIFAS!$E:$E,1),INDEX(TARIFAS!$B:$B,MATCH(B92,TARIFAS!$A:$A,0))),"")</f>
        <v>20.761000000000003</v>
      </c>
      <c r="K92" s="2">
        <f>VLOOKUP(B92,TARIFAS!$A$1:$B$48,2,FALSE)</f>
        <v>1</v>
      </c>
    </row>
    <row r="93" spans="1:11">
      <c r="A93" s="2">
        <v>1910126</v>
      </c>
      <c r="B93" s="17" t="s">
        <v>83</v>
      </c>
      <c r="C93" s="2">
        <v>1076</v>
      </c>
      <c r="D93" s="5">
        <v>48</v>
      </c>
      <c r="E93" s="28">
        <f>IFERROR(INDEX(TARIFAS!$F$1:$L$31,MATCH(C93,TARIFAS!$E:$E,1),INDEX(TARIFAS!$B:$B,MATCH(B93,TARIFAS!$A:$A,0))),"")</f>
        <v>109.068</v>
      </c>
      <c r="K93" s="2">
        <f>VLOOKUP(B93,TARIFAS!$A$1:$B$48,2,FALSE)</f>
        <v>5</v>
      </c>
    </row>
    <row r="94" spans="1:11">
      <c r="A94" s="2">
        <v>1910009</v>
      </c>
      <c r="B94" s="17" t="s">
        <v>26</v>
      </c>
      <c r="C94" s="2">
        <v>37</v>
      </c>
      <c r="D94" s="5">
        <v>12.05</v>
      </c>
      <c r="E94" s="28">
        <f>IFERROR(INDEX(TARIFAS!$F$1:$L$31,MATCH(C94,TARIFAS!$E:$E,1),INDEX(TARIFAS!$B:$B,MATCH(B94,TARIFAS!$A:$A,0))),"")</f>
        <v>8.6839999999999993</v>
      </c>
      <c r="K94" s="2">
        <f>VLOOKUP(B94,TARIFAS!$A$1:$B$48,2,FALSE)</f>
        <v>5</v>
      </c>
    </row>
    <row r="95" spans="1:11">
      <c r="A95" s="2">
        <v>1910195</v>
      </c>
      <c r="B95" s="17" t="s">
        <v>18</v>
      </c>
      <c r="C95" s="2">
        <v>14</v>
      </c>
      <c r="D95" s="5">
        <v>7.5</v>
      </c>
      <c r="E95" s="28">
        <f>IFERROR(INDEX(TARIFAS!$F$1:$L$31,MATCH(C95,TARIFAS!$E:$E,1),INDEX(TARIFAS!$B:$B,MATCH(B95,TARIFAS!$A:$A,0))),"")</f>
        <v>5.8629999999999995</v>
      </c>
      <c r="K95" s="2">
        <f>VLOOKUP(B95,TARIFAS!$A$1:$B$48,2,FALSE)</f>
        <v>2</v>
      </c>
    </row>
    <row r="96" spans="1:11">
      <c r="A96" s="2">
        <v>1910235</v>
      </c>
      <c r="B96" s="17" t="s">
        <v>9</v>
      </c>
      <c r="C96" s="2">
        <v>7</v>
      </c>
      <c r="D96" s="5">
        <v>7.5</v>
      </c>
      <c r="E96" s="28">
        <v>4.9400000000000004</v>
      </c>
      <c r="K96" s="2">
        <f>VLOOKUP(B96,TARIFAS!$A$1:$B$48,2,FALSE)</f>
        <v>1</v>
      </c>
    </row>
    <row r="97" spans="1:11">
      <c r="A97" s="2">
        <v>1910317</v>
      </c>
      <c r="B97" s="17" t="s">
        <v>9</v>
      </c>
      <c r="C97" s="2">
        <v>30</v>
      </c>
      <c r="D97" s="5">
        <v>12.05</v>
      </c>
      <c r="E97" s="28">
        <f>IFERROR(INDEX(TARIFAS!$F$1:$L$31,MATCH(C97,TARIFAS!$E:$E,1),INDEX(TARIFAS!$B:$B,MATCH(B97,TARIFAS!$A:$A,0))),"")</f>
        <v>6.7470000000000008</v>
      </c>
      <c r="K97" s="2">
        <f>VLOOKUP(B97,TARIFAS!$A$1:$B$48,2,FALSE)</f>
        <v>1</v>
      </c>
    </row>
    <row r="98" spans="1:11">
      <c r="A98" s="2">
        <v>1910320</v>
      </c>
      <c r="B98" s="17" t="s">
        <v>6</v>
      </c>
      <c r="C98" s="2">
        <v>680</v>
      </c>
      <c r="D98" s="5">
        <v>40</v>
      </c>
      <c r="E98" s="28">
        <f>IFERROR(INDEX(TARIFAS!$F$1:$L$31,MATCH(C98,TARIFAS!$E:$E,1),INDEX(TARIFAS!$B:$B,MATCH(B98,TARIFAS!$A:$A,0))),"")</f>
        <v>56.891999999999996</v>
      </c>
      <c r="K98" s="2">
        <f>VLOOKUP(B98,TARIFAS!$A$1:$B$48,2,FALSE)</f>
        <v>3</v>
      </c>
    </row>
    <row r="99" spans="1:11">
      <c r="A99" s="2">
        <v>1910313</v>
      </c>
      <c r="B99" s="17" t="s">
        <v>6</v>
      </c>
      <c r="C99" s="2">
        <v>1989</v>
      </c>
      <c r="D99" s="5">
        <v>160</v>
      </c>
      <c r="E99" s="28">
        <f>IFERROR(INDEX(TARIFAS!$F$1:$L$31,MATCH(C99,TARIFAS!$E:$E,1),INDEX(TARIFAS!$B:$B,MATCH(B99,TARIFAS!$A:$A,0))),"")</f>
        <v>87.348000000000013</v>
      </c>
      <c r="K99" s="2">
        <f>VLOOKUP(B99,TARIFAS!$A$1:$B$48,2,FALSE)</f>
        <v>3</v>
      </c>
    </row>
    <row r="100" spans="1:11">
      <c r="A100" s="2">
        <v>1910323</v>
      </c>
      <c r="B100" s="17" t="s">
        <v>21</v>
      </c>
      <c r="C100" s="2">
        <v>1</v>
      </c>
      <c r="D100" s="5">
        <v>7.5</v>
      </c>
      <c r="E100" s="28" t="str">
        <f>IFERROR(INDEX(TARIFAS!$F$1:$L$31,MATCH(C100,TARIFAS!$E:$E,1),INDEX(TARIFAS!$B:$B,MATCH(B100,TARIFAS!$A:$A,0))),"")</f>
        <v/>
      </c>
      <c r="K100" s="2">
        <f>VLOOKUP(B100,TARIFAS!$A$1:$B$48,2,FALSE)</f>
        <v>4</v>
      </c>
    </row>
    <row r="101" spans="1:11">
      <c r="A101" s="2"/>
      <c r="B101" s="17" t="s">
        <v>8</v>
      </c>
      <c r="C101" s="2">
        <v>752</v>
      </c>
      <c r="D101" s="5">
        <v>40</v>
      </c>
      <c r="E101" s="28">
        <f>IFERROR(INDEX(TARIFAS!$F$1:$L$31,MATCH(C101,TARIFAS!$E:$E,1),INDEX(TARIFAS!$B:$B,MATCH(B101,TARIFAS!$A:$A,0))),"")</f>
        <v>64.176000000000002</v>
      </c>
      <c r="K101" s="2">
        <f>VLOOKUP(B101,TARIFAS!$A$1:$B$48,2,FALSE)</f>
        <v>3</v>
      </c>
    </row>
    <row r="102" spans="1:11">
      <c r="A102" s="2">
        <v>1910485</v>
      </c>
      <c r="B102" s="17" t="s">
        <v>5</v>
      </c>
      <c r="C102" s="2">
        <v>963</v>
      </c>
      <c r="D102" s="5">
        <v>160</v>
      </c>
      <c r="E102" s="28">
        <f>IFERROR(INDEX(TARIFAS!$F$1:$L$31,MATCH(C102,TARIFAS!$E:$E,1),INDEX(TARIFAS!$B:$B,MATCH(B102,TARIFAS!$A:$A,0))),"")</f>
        <v>79.212000000000003</v>
      </c>
      <c r="K102" s="2">
        <f>VLOOKUP(B102,TARIFAS!$A$1:$B$48,2,FALSE)</f>
        <v>3</v>
      </c>
    </row>
    <row r="103" spans="1:11">
      <c r="A103" s="2">
        <v>1910498</v>
      </c>
      <c r="B103" s="17" t="s">
        <v>5</v>
      </c>
      <c r="C103" s="2">
        <v>97</v>
      </c>
      <c r="D103" s="5">
        <v>14.5</v>
      </c>
      <c r="E103" s="28">
        <f>IFERROR(INDEX(TARIFAS!$F$1:$L$31,MATCH(C103,TARIFAS!$E:$E,1),INDEX(TARIFAS!$B:$B,MATCH(B103,TARIFAS!$A:$A,0))),"")</f>
        <v>16.666</v>
      </c>
      <c r="K103" s="2">
        <f>VLOOKUP(B103,TARIFAS!$A$1:$B$48,2,FALSE)</f>
        <v>3</v>
      </c>
    </row>
    <row r="104" spans="1:11">
      <c r="A104" s="2">
        <v>1910157</v>
      </c>
      <c r="B104" s="17" t="s">
        <v>6</v>
      </c>
      <c r="C104" s="2">
        <v>440</v>
      </c>
      <c r="D104" s="5">
        <v>40</v>
      </c>
      <c r="E104" s="28">
        <f>IFERROR(INDEX(TARIFAS!$F$1:$L$31,MATCH(C104,TARIFAS!$E:$E,1),INDEX(TARIFAS!$B:$B,MATCH(B104,TARIFAS!$A:$A,0))),"")</f>
        <v>43.953000000000003</v>
      </c>
      <c r="K104" s="2">
        <f>VLOOKUP(B104,TARIFAS!$A$1:$B$48,2,FALSE)</f>
        <v>3</v>
      </c>
    </row>
    <row r="105" spans="1:11">
      <c r="A105" s="2">
        <v>1910339</v>
      </c>
      <c r="B105" s="17" t="s">
        <v>6</v>
      </c>
      <c r="C105" s="2">
        <v>7</v>
      </c>
      <c r="D105" s="5">
        <v>7.5</v>
      </c>
      <c r="E105" s="28">
        <v>4.97</v>
      </c>
      <c r="K105" s="2">
        <f>VLOOKUP(B105,TARIFAS!$A$1:$B$48,2,FALSE)</f>
        <v>3</v>
      </c>
    </row>
    <row r="106" spans="1:11">
      <c r="A106" s="2">
        <v>1910493</v>
      </c>
      <c r="B106" s="17" t="s">
        <v>6</v>
      </c>
      <c r="C106" s="2">
        <v>782</v>
      </c>
      <c r="D106" s="5">
        <v>40</v>
      </c>
      <c r="E106" s="28">
        <f>IFERROR(INDEX(TARIFAS!$F$1:$L$31,MATCH(C106,TARIFAS!$E:$E,1),INDEX(TARIFAS!$B:$B,MATCH(B106,TARIFAS!$A:$A,0))),"")</f>
        <v>64.176000000000002</v>
      </c>
      <c r="K106" s="2">
        <f>VLOOKUP(B106,TARIFAS!$A$1:$B$48,2,FALSE)</f>
        <v>3</v>
      </c>
    </row>
    <row r="107" spans="1:11">
      <c r="A107" s="2">
        <v>1910490</v>
      </c>
      <c r="B107" s="17" t="s">
        <v>11</v>
      </c>
      <c r="C107" s="2">
        <v>552</v>
      </c>
      <c r="D107" s="5">
        <v>40</v>
      </c>
      <c r="E107" s="28">
        <f>IFERROR(INDEX(TARIFAS!$F$1:$L$31,MATCH(C107,TARIFAS!$E:$E,1),INDEX(TARIFAS!$B:$B,MATCH(B107,TARIFAS!$A:$A,0))),"")</f>
        <v>66.521000000000001</v>
      </c>
      <c r="K107" s="2">
        <f>VLOOKUP(B107,TARIFAS!$A$1:$B$48,2,FALSE)</f>
        <v>5</v>
      </c>
    </row>
    <row r="108" spans="1:11">
      <c r="A108" s="2">
        <v>1910492</v>
      </c>
      <c r="B108" s="17" t="s">
        <v>10</v>
      </c>
      <c r="C108" s="2">
        <v>382</v>
      </c>
      <c r="D108" s="5">
        <v>40</v>
      </c>
      <c r="E108" s="28">
        <f>IFERROR(INDEX(TARIFAS!$F$1:$L$31,MATCH(C108,TARIFAS!$E:$E,1),INDEX(TARIFAS!$B:$B,MATCH(B108,TARIFAS!$A:$A,0))),"")</f>
        <v>39.624000000000002</v>
      </c>
      <c r="K108" s="2">
        <f>VLOOKUP(B108,TARIFAS!$A$1:$B$48,2,FALSE)</f>
        <v>3</v>
      </c>
    </row>
    <row r="109" spans="1:11">
      <c r="A109" s="2">
        <v>1910314</v>
      </c>
      <c r="B109" s="17" t="s">
        <v>8</v>
      </c>
      <c r="C109" s="2">
        <v>1018</v>
      </c>
      <c r="D109" s="5">
        <v>48</v>
      </c>
      <c r="E109" s="28">
        <f>IFERROR(INDEX(TARIFAS!$F$1:$L$31,MATCH(C109,TARIFAS!$E:$E,1),INDEX(TARIFAS!$B:$B,MATCH(B109,TARIFAS!$A:$A,0))),"")</f>
        <v>87.348000000000013</v>
      </c>
      <c r="K109" s="2">
        <f>VLOOKUP(B109,TARIFAS!$A$1:$B$48,2,FALSE)</f>
        <v>3</v>
      </c>
    </row>
    <row r="110" spans="1:11">
      <c r="A110" s="2">
        <v>1910488</v>
      </c>
      <c r="B110" s="17" t="s">
        <v>27</v>
      </c>
      <c r="C110" s="2">
        <v>670</v>
      </c>
      <c r="D110" s="5">
        <v>40</v>
      </c>
      <c r="E110" s="28">
        <f>IFERROR(INDEX(TARIFAS!$F$1:$L$31,MATCH(C110,TARIFAS!$E:$E,1),INDEX(TARIFAS!$B:$B,MATCH(B110,TARIFAS!$A:$A,0))),"")</f>
        <v>69.924000000000007</v>
      </c>
      <c r="K110" s="2">
        <f>VLOOKUP(B110,TARIFAS!$A$1:$B$48,2,FALSE)</f>
        <v>5</v>
      </c>
    </row>
    <row r="111" spans="1:11">
      <c r="A111" s="2">
        <v>1910601</v>
      </c>
      <c r="B111" s="17" t="s">
        <v>23</v>
      </c>
      <c r="C111" s="2">
        <v>157</v>
      </c>
      <c r="D111" s="5">
        <v>40</v>
      </c>
      <c r="E111" s="28">
        <f>IFERROR(INDEX(TARIFAS!$F$1:$L$31,MATCH(C111,TARIFAS!$E:$E,1),INDEX(TARIFAS!$B:$B,MATCH(B111,TARIFAS!$A:$A,0))),"")</f>
        <v>18.134999999999998</v>
      </c>
      <c r="K111" s="2">
        <f>VLOOKUP(B111,TARIFAS!$A$1:$B$48,2,FALSE)</f>
        <v>2</v>
      </c>
    </row>
    <row r="112" spans="1:11">
      <c r="A112" s="2">
        <v>1910587</v>
      </c>
      <c r="B112" s="17" t="s">
        <v>6</v>
      </c>
      <c r="C112" s="2">
        <v>70</v>
      </c>
      <c r="D112" s="5">
        <v>14.5</v>
      </c>
      <c r="E112" s="28">
        <f>IFERROR(INDEX(TARIFAS!$F$1:$L$31,MATCH(C112,TARIFAS!$E:$E,1),INDEX(TARIFAS!$B:$B,MATCH(B112,TARIFAS!$A:$A,0))),"")</f>
        <v>12.492999999999999</v>
      </c>
      <c r="K112" s="2">
        <f>VLOOKUP(B112,TARIFAS!$A$1:$B$48,2,FALSE)</f>
        <v>3</v>
      </c>
    </row>
    <row r="113" spans="1:11">
      <c r="A113" s="2">
        <v>1910594</v>
      </c>
      <c r="B113" s="17" t="s">
        <v>6</v>
      </c>
      <c r="C113" s="2">
        <v>208</v>
      </c>
      <c r="D113" s="5">
        <v>40</v>
      </c>
      <c r="E113" s="28">
        <f>IFERROR(INDEX(TARIFAS!$F$1:$L$31,MATCH(C113,TARIFAS!$E:$E,1),INDEX(TARIFAS!$B:$B,MATCH(B113,TARIFAS!$A:$A,0))),"")</f>
        <v>27.183</v>
      </c>
      <c r="K113" s="2">
        <f>VLOOKUP(B113,TARIFAS!$A$1:$B$48,2,FALSE)</f>
        <v>3</v>
      </c>
    </row>
    <row r="114" spans="1:11">
      <c r="A114" s="2">
        <v>1910604</v>
      </c>
      <c r="B114" s="17" t="s">
        <v>23</v>
      </c>
      <c r="C114" s="2">
        <v>57</v>
      </c>
      <c r="D114" s="5">
        <v>14.5</v>
      </c>
      <c r="E114" s="28">
        <f>IFERROR(INDEX(TARIFAS!$F$1:$L$31,MATCH(C114,TARIFAS!$E:$E,1),INDEX(TARIFAS!$B:$B,MATCH(B114,TARIFAS!$A:$A,0))),"")</f>
        <v>8.84</v>
      </c>
      <c r="K114" s="2">
        <f>VLOOKUP(B114,TARIFAS!$A$1:$B$48,2,FALSE)</f>
        <v>2</v>
      </c>
    </row>
    <row r="115" spans="1:11">
      <c r="A115" s="2">
        <v>1910064</v>
      </c>
      <c r="B115" s="17" t="s">
        <v>26</v>
      </c>
      <c r="C115" s="2">
        <v>1564</v>
      </c>
      <c r="D115" s="5">
        <v>80</v>
      </c>
      <c r="E115" s="28">
        <f>IFERROR(INDEX(TARIFAS!$F$1:$L$31,MATCH(C115,TARIFAS!$E:$E,1),INDEX(TARIFAS!$B:$B,MATCH(B115,TARIFAS!$A:$A,0))),"")</f>
        <v>109.068</v>
      </c>
      <c r="K115" s="2">
        <f>VLOOKUP(B115,TARIFAS!$A$1:$B$48,2,FALSE)</f>
        <v>5</v>
      </c>
    </row>
    <row r="116" spans="1:11">
      <c r="A116" s="2">
        <v>1910591</v>
      </c>
      <c r="B116" s="17" t="s">
        <v>8</v>
      </c>
      <c r="C116" s="2">
        <v>782</v>
      </c>
      <c r="D116" s="5">
        <v>40</v>
      </c>
      <c r="E116" s="28">
        <f>IFERROR(INDEX(TARIFAS!$F$1:$L$31,MATCH(C116,TARIFAS!$E:$E,1),INDEX(TARIFAS!$B:$B,MATCH(B116,TARIFAS!$A:$A,0))),"")</f>
        <v>64.176000000000002</v>
      </c>
      <c r="K116" s="2">
        <f>VLOOKUP(B116,TARIFAS!$A$1:$B$48,2,FALSE)</f>
        <v>3</v>
      </c>
    </row>
    <row r="117" spans="1:11">
      <c r="A117" s="2">
        <v>1910602</v>
      </c>
      <c r="B117" s="17" t="s">
        <v>8</v>
      </c>
      <c r="C117" s="2">
        <v>36</v>
      </c>
      <c r="D117" s="5">
        <v>12.05</v>
      </c>
      <c r="E117" s="28">
        <f>IFERROR(INDEX(TARIFAS!$F$1:$L$31,MATCH(C117,TARIFAS!$E:$E,1),INDEX(TARIFAS!$B:$B,MATCH(B117,TARIFAS!$A:$A,0))),"")</f>
        <v>7.9819999999999993</v>
      </c>
      <c r="K117" s="2">
        <f>VLOOKUP(B117,TARIFAS!$A$1:$B$48,2,FALSE)</f>
        <v>3</v>
      </c>
    </row>
    <row r="118" spans="1:11">
      <c r="A118" s="2">
        <v>1910708</v>
      </c>
      <c r="B118" s="17" t="s">
        <v>28</v>
      </c>
      <c r="C118" s="2">
        <v>13</v>
      </c>
      <c r="D118" s="5">
        <v>7.5</v>
      </c>
      <c r="E118" s="28">
        <f>IFERROR(INDEX(TARIFAS!$F$1:$L$31,MATCH(C118,TARIFAS!$E:$E,1),INDEX(TARIFAS!$B:$B,MATCH(B118,TARIFAS!$A:$A,0))),"")</f>
        <v>6.0579999999999998</v>
      </c>
      <c r="K118" s="2">
        <f>VLOOKUP(B118,TARIFAS!$A$1:$B$48,2,FALSE)</f>
        <v>5</v>
      </c>
    </row>
    <row r="119" spans="1:11">
      <c r="A119" s="2">
        <v>1910692</v>
      </c>
      <c r="B119" s="17" t="s">
        <v>9</v>
      </c>
      <c r="C119" s="2">
        <v>632</v>
      </c>
      <c r="D119" s="5">
        <v>40</v>
      </c>
      <c r="E119" s="28">
        <f>IFERROR(INDEX(TARIFAS!$F$1:$L$31,MATCH(C119,TARIFAS!$E:$E,1),INDEX(TARIFAS!$B:$B,MATCH(B119,TARIFAS!$A:$A,0))),"")</f>
        <v>30.155999999999999</v>
      </c>
      <c r="K119" s="2">
        <f>VLOOKUP(B119,TARIFAS!$A$1:$B$48,2,FALSE)</f>
        <v>1</v>
      </c>
    </row>
    <row r="120" spans="1:11">
      <c r="A120" s="2"/>
      <c r="B120" s="17" t="s">
        <v>9</v>
      </c>
      <c r="C120" s="2">
        <v>252</v>
      </c>
      <c r="D120" s="5">
        <v>40</v>
      </c>
      <c r="E120" s="28">
        <f>IFERROR(INDEX(TARIFAS!$F$1:$L$31,MATCH(C120,TARIFAS!$E:$E,1),INDEX(TARIFAS!$B:$B,MATCH(B120,TARIFAS!$A:$A,0))),"")</f>
        <v>17.809999999999999</v>
      </c>
      <c r="K120" s="2">
        <f>VLOOKUP(B120,TARIFAS!$A$1:$B$48,2,FALSE)</f>
        <v>1</v>
      </c>
    </row>
    <row r="121" spans="1:11">
      <c r="A121" s="2">
        <v>1910680</v>
      </c>
      <c r="B121" s="17" t="s">
        <v>6</v>
      </c>
      <c r="C121" s="2">
        <v>270</v>
      </c>
      <c r="D121" s="5">
        <v>40</v>
      </c>
      <c r="E121" s="28">
        <f>IFERROR(INDEX(TARIFAS!$F$1:$L$31,MATCH(C121,TARIFAS!$E:$E,1),INDEX(TARIFAS!$B:$B,MATCH(B121,TARIFAS!$A:$A,0))),"")</f>
        <v>30.978999999999999</v>
      </c>
      <c r="K121" s="2">
        <f>VLOOKUP(B121,TARIFAS!$A$1:$B$48,2,FALSE)</f>
        <v>3</v>
      </c>
    </row>
    <row r="122" spans="1:11">
      <c r="A122" s="2">
        <v>1910707</v>
      </c>
      <c r="B122" s="17" t="s">
        <v>6</v>
      </c>
      <c r="C122" s="2">
        <v>180</v>
      </c>
      <c r="D122" s="5">
        <v>40</v>
      </c>
      <c r="E122" s="28">
        <f>IFERROR(INDEX(TARIFAS!$F$1:$L$31,MATCH(C122,TARIFAS!$E:$E,1),INDEX(TARIFAS!$B:$B,MATCH(B122,TARIFAS!$A:$A,0))),"")</f>
        <v>25.48</v>
      </c>
      <c r="K122" s="2">
        <f>VLOOKUP(B122,TARIFAS!$A$1:$B$48,2,FALSE)</f>
        <v>3</v>
      </c>
    </row>
    <row r="123" spans="1:11">
      <c r="A123" s="2">
        <v>1910706</v>
      </c>
      <c r="B123" s="17" t="s">
        <v>82</v>
      </c>
      <c r="C123" s="2">
        <v>60</v>
      </c>
      <c r="D123" s="5">
        <v>14.5</v>
      </c>
      <c r="E123" s="28">
        <f>IFERROR(INDEX(TARIFAS!$F$1:$L$31,MATCH(C123,TARIFAS!$E:$E,1),INDEX(TARIFAS!$B:$B,MATCH(B123,TARIFAS!$A:$A,0))),"")</f>
        <v>11.128</v>
      </c>
      <c r="K123" s="2">
        <f>VLOOKUP(B123,TARIFAS!$A$1:$B$48,2,FALSE)</f>
        <v>3</v>
      </c>
    </row>
    <row r="124" spans="1:11">
      <c r="A124" s="2">
        <v>1910724</v>
      </c>
      <c r="B124" s="17" t="s">
        <v>11</v>
      </c>
      <c r="C124" s="2">
        <v>291</v>
      </c>
      <c r="D124" s="5">
        <v>40</v>
      </c>
      <c r="E124" s="28">
        <f>IFERROR(INDEX(TARIFAS!$F$1:$L$31,MATCH(C124,TARIFAS!$E:$E,1),INDEX(TARIFAS!$B:$B,MATCH(B124,TARIFAS!$A:$A,0))),"")</f>
        <v>36.855000000000004</v>
      </c>
      <c r="K124" s="2">
        <f>VLOOKUP(B124,TARIFAS!$A$1:$B$48,2,FALSE)</f>
        <v>5</v>
      </c>
    </row>
    <row r="125" spans="1:11">
      <c r="A125" s="2">
        <v>1910705</v>
      </c>
      <c r="B125" s="17" t="s">
        <v>8</v>
      </c>
      <c r="C125" s="2">
        <v>423</v>
      </c>
      <c r="D125" s="5">
        <v>40</v>
      </c>
      <c r="E125" s="28">
        <f>IFERROR(INDEX(TARIFAS!$F$1:$L$31,MATCH(C125,TARIFAS!$E:$E,1),INDEX(TARIFAS!$B:$B,MATCH(B125,TARIFAS!$A:$A,0))),"")</f>
        <v>43.953000000000003</v>
      </c>
      <c r="K125" s="2">
        <f>VLOOKUP(B125,TARIFAS!$A$1:$B$48,2,FALSE)</f>
        <v>3</v>
      </c>
    </row>
    <row r="126" spans="1:11">
      <c r="A126" s="2">
        <v>1910675</v>
      </c>
      <c r="B126" s="17" t="s">
        <v>27</v>
      </c>
      <c r="C126" s="2">
        <v>477</v>
      </c>
      <c r="D126" s="5">
        <v>80</v>
      </c>
      <c r="E126" s="28">
        <f>IFERROR(INDEX(TARIFAS!$F$1:$L$31,MATCH(C126,TARIFAS!$E:$E,1),INDEX(TARIFAS!$B:$B,MATCH(B126,TARIFAS!$A:$A,0))),"")</f>
        <v>59.332000000000001</v>
      </c>
      <c r="K126" s="2">
        <f>VLOOKUP(B126,TARIFAS!$A$1:$B$48,2,FALSE)</f>
        <v>5</v>
      </c>
    </row>
    <row r="127" spans="1:11">
      <c r="A127" s="2">
        <v>1910691</v>
      </c>
      <c r="B127" s="17" t="s">
        <v>27</v>
      </c>
      <c r="C127" s="2">
        <v>670</v>
      </c>
      <c r="D127" s="5">
        <v>40</v>
      </c>
      <c r="E127" s="28">
        <f>IFERROR(INDEX(TARIFAS!$F$1:$L$31,MATCH(C127,TARIFAS!$E:$E,1),INDEX(TARIFAS!$B:$B,MATCH(B127,TARIFAS!$A:$A,0))),"")</f>
        <v>69.924000000000007</v>
      </c>
      <c r="K127" s="2">
        <f>VLOOKUP(B127,TARIFAS!$A$1:$B$48,2,FALSE)</f>
        <v>5</v>
      </c>
    </row>
    <row r="128" spans="1:11">
      <c r="A128" s="2">
        <v>1910812</v>
      </c>
      <c r="B128" s="17" t="s">
        <v>29</v>
      </c>
      <c r="C128" s="2">
        <v>25</v>
      </c>
      <c r="D128" s="5">
        <v>7.5</v>
      </c>
      <c r="E128" s="28">
        <f>IFERROR(INDEX(TARIFAS!$F$1:$L$31,MATCH(C128,TARIFAS!$E:$E,1),INDEX(TARIFAS!$B:$B,MATCH(B128,TARIFAS!$A:$A,0))),"")</f>
        <v>6.8769999999999998</v>
      </c>
      <c r="K128" s="2">
        <f>VLOOKUP(B128,TARIFAS!$A$1:$B$48,2,FALSE)</f>
        <v>5</v>
      </c>
    </row>
    <row r="129" spans="1:11">
      <c r="A129" s="2">
        <v>1910723</v>
      </c>
      <c r="B129" s="17" t="s">
        <v>22</v>
      </c>
      <c r="C129" s="2">
        <v>850</v>
      </c>
      <c r="D129" s="5">
        <v>120</v>
      </c>
      <c r="E129" s="28">
        <f>IFERROR(INDEX(TARIFAS!$F$1:$L$31,MATCH(C129,TARIFAS!$E:$E,1),INDEX(TARIFAS!$B:$B,MATCH(B129,TARIFAS!$A:$A,0))),"")</f>
        <v>88.883999999999986</v>
      </c>
      <c r="K129" s="2">
        <f>VLOOKUP(B129,TARIFAS!$A$1:$B$48,2,FALSE)</f>
        <v>5</v>
      </c>
    </row>
    <row r="130" spans="1:11">
      <c r="A130" s="2">
        <v>1910791</v>
      </c>
      <c r="B130" s="17" t="s">
        <v>15</v>
      </c>
      <c r="C130" s="2">
        <v>992</v>
      </c>
      <c r="D130" s="5">
        <v>40</v>
      </c>
      <c r="E130" s="28">
        <f>IFERROR(INDEX(TARIFAS!$F$1:$L$31,MATCH(C130,TARIFAS!$E:$E,1),INDEX(TARIFAS!$B:$B,MATCH(B130,TARIFAS!$A:$A,0))),"")</f>
        <v>98.748000000000005</v>
      </c>
      <c r="K130" s="2">
        <f>VLOOKUP(B130,TARIFAS!$A$1:$B$48,2,FALSE)</f>
        <v>5</v>
      </c>
    </row>
    <row r="131" spans="1:11">
      <c r="A131" s="2">
        <v>1910857</v>
      </c>
      <c r="B131" s="17" t="s">
        <v>23</v>
      </c>
      <c r="C131" s="2">
        <v>83</v>
      </c>
      <c r="D131" s="5">
        <v>14.5</v>
      </c>
      <c r="E131" s="28">
        <f>IFERROR(INDEX(TARIFAS!$F$1:$L$31,MATCH(C131,TARIFAS!$E:$E,1),INDEX(TARIFAS!$B:$B,MATCH(B131,TARIFAS!$A:$A,0))),"")</f>
        <v>11.804</v>
      </c>
      <c r="K131" s="2">
        <f>VLOOKUP(B131,TARIFAS!$A$1:$B$48,2,FALSE)</f>
        <v>2</v>
      </c>
    </row>
    <row r="132" spans="1:11">
      <c r="A132" s="2">
        <v>1910789</v>
      </c>
      <c r="B132" s="17" t="s">
        <v>30</v>
      </c>
      <c r="C132" s="2">
        <v>1558</v>
      </c>
      <c r="D132" s="5">
        <v>80</v>
      </c>
      <c r="E132" s="28">
        <f>IFERROR(INDEX(TARIFAS!$F$1:$L$31,MATCH(C132,TARIFAS!$E:$E,1),INDEX(TARIFAS!$B:$B,MATCH(B132,TARIFAS!$A:$A,0))),"")</f>
        <v>119.976</v>
      </c>
      <c r="K132" s="2">
        <f>VLOOKUP(B132,TARIFAS!$A$1:$B$48,2,FALSE)</f>
        <v>6</v>
      </c>
    </row>
    <row r="133" spans="1:11">
      <c r="A133" s="2">
        <v>1910788</v>
      </c>
      <c r="B133" s="17" t="s">
        <v>6</v>
      </c>
      <c r="C133" s="2">
        <v>908</v>
      </c>
      <c r="D133" s="5">
        <v>80</v>
      </c>
      <c r="E133" s="28">
        <f>IFERROR(INDEX(TARIFAS!$F$1:$L$31,MATCH(C133,TARIFAS!$E:$E,1),INDEX(TARIFAS!$B:$B,MATCH(B133,TARIFAS!$A:$A,0))),"")</f>
        <v>79.212000000000003</v>
      </c>
      <c r="K133" s="2">
        <f>VLOOKUP(B133,TARIFAS!$A$1:$B$48,2,FALSE)</f>
        <v>3</v>
      </c>
    </row>
    <row r="134" spans="1:11">
      <c r="A134" s="2">
        <v>1910777</v>
      </c>
      <c r="B134" s="17" t="s">
        <v>6</v>
      </c>
      <c r="C134" s="2">
        <v>1278</v>
      </c>
      <c r="D134" s="5">
        <v>80</v>
      </c>
      <c r="E134" s="28">
        <f>IFERROR(INDEX(TARIFAS!$F$1:$L$31,MATCH(C134,TARIFAS!$E:$E,1),INDEX(TARIFAS!$B:$B,MATCH(B134,TARIFAS!$A:$A,0))),"")</f>
        <v>87.348000000000013</v>
      </c>
      <c r="K134" s="2">
        <f>VLOOKUP(B134,TARIFAS!$A$1:$B$48,2,FALSE)</f>
        <v>3</v>
      </c>
    </row>
    <row r="135" spans="1:11">
      <c r="A135" s="2">
        <v>1910845</v>
      </c>
      <c r="B135" s="17" t="s">
        <v>6</v>
      </c>
      <c r="C135" s="2">
        <v>382</v>
      </c>
      <c r="D135" s="5">
        <v>40</v>
      </c>
      <c r="E135" s="28">
        <f>IFERROR(INDEX(TARIFAS!$F$1:$L$31,MATCH(C135,TARIFAS!$E:$E,1),INDEX(TARIFAS!$B:$B,MATCH(B135,TARIFAS!$A:$A,0))),"")</f>
        <v>39.624000000000002</v>
      </c>
      <c r="K135" s="2">
        <f>VLOOKUP(B135,TARIFAS!$A$1:$B$48,2,FALSE)</f>
        <v>3</v>
      </c>
    </row>
    <row r="136" spans="1:11">
      <c r="A136" s="2">
        <v>1910811</v>
      </c>
      <c r="B136" s="18" t="s">
        <v>21</v>
      </c>
      <c r="C136" s="2">
        <v>422</v>
      </c>
      <c r="D136" s="5">
        <v>40</v>
      </c>
      <c r="E136" s="28">
        <f>IFERROR(INDEX(TARIFAS!$F$1:$L$31,MATCH(C136,TARIFAS!$E:$E,1),INDEX(TARIFAS!$B:$B,MATCH(B136,TARIFAS!$A:$A,0))),"")</f>
        <v>46.097999999999999</v>
      </c>
      <c r="K136" s="2">
        <f>VLOOKUP(B136,TARIFAS!$A$1:$B$48,2,FALSE)</f>
        <v>4</v>
      </c>
    </row>
    <row r="137" spans="1:11">
      <c r="A137" s="2">
        <v>1910808</v>
      </c>
      <c r="B137" s="17" t="s">
        <v>83</v>
      </c>
      <c r="C137" s="2">
        <v>132</v>
      </c>
      <c r="D137" s="5">
        <v>40</v>
      </c>
      <c r="E137" s="28">
        <f>IFERROR(INDEX(TARIFAS!$F$1:$L$31,MATCH(C137,TARIFAS!$E:$E,1),INDEX(TARIFAS!$B:$B,MATCH(B137,TARIFAS!$A:$A,0))),"")</f>
        <v>23.244</v>
      </c>
      <c r="K137" s="2">
        <f>VLOOKUP(B137,TARIFAS!$A$1:$B$48,2,FALSE)</f>
        <v>5</v>
      </c>
    </row>
    <row r="138" spans="1:11">
      <c r="A138" s="2">
        <v>1910720</v>
      </c>
      <c r="B138" s="17" t="s">
        <v>26</v>
      </c>
      <c r="C138" s="2">
        <v>2439</v>
      </c>
      <c r="D138" s="5">
        <v>120</v>
      </c>
      <c r="E138" s="28">
        <f>IFERROR(INDEX(TARIFAS!$F$1:$L$31,MATCH(C138,TARIFAS!$E:$E,1),INDEX(TARIFAS!$B:$B,MATCH(B138,TARIFAS!$A:$A,0))),"")</f>
        <v>94.932000000000002</v>
      </c>
      <c r="K138" s="2">
        <f>VLOOKUP(B138,TARIFAS!$A$1:$B$48,2,FALSE)</f>
        <v>5</v>
      </c>
    </row>
    <row r="139" spans="1:11">
      <c r="A139" s="2">
        <v>1910821</v>
      </c>
      <c r="B139" s="17" t="s">
        <v>8</v>
      </c>
      <c r="C139" s="2">
        <v>785</v>
      </c>
      <c r="D139" s="5">
        <v>40</v>
      </c>
      <c r="E139" s="28">
        <f>IFERROR(INDEX(TARIFAS!$F$1:$L$31,MATCH(C139,TARIFAS!$E:$E,1),INDEX(TARIFAS!$B:$B,MATCH(B139,TARIFAS!$A:$A,0))),"")</f>
        <v>64.176000000000002</v>
      </c>
      <c r="K139" s="2">
        <f>VLOOKUP(B139,TARIFAS!$A$1:$B$48,2,FALSE)</f>
        <v>3</v>
      </c>
    </row>
    <row r="140" spans="1:11" ht="15.75" thickBot="1">
      <c r="A140" s="29">
        <v>1910820</v>
      </c>
      <c r="B140" s="30" t="s">
        <v>8</v>
      </c>
      <c r="C140" s="29">
        <v>1564</v>
      </c>
      <c r="D140" s="31">
        <v>80</v>
      </c>
      <c r="E140" s="50">
        <f>IFERROR(INDEX(TARIFAS!$F$1:$L$31,MATCH(C140,TARIFAS!$E:$E,1),INDEX(TARIFAS!$B:$B,MATCH(B140,TARIFAS!$A:$A,0))),"")</f>
        <v>87.348000000000013</v>
      </c>
      <c r="F140" s="32"/>
      <c r="G140" s="32"/>
      <c r="H140" s="32"/>
      <c r="I140" s="32"/>
      <c r="J140" s="32"/>
      <c r="K140" s="29">
        <f>VLOOKUP(B140,TARIFAS!$A$1:$B$48,2,FALSE)</f>
        <v>3</v>
      </c>
    </row>
    <row r="141" spans="1:11">
      <c r="A141" s="41">
        <v>1906387</v>
      </c>
      <c r="B141" s="36" t="s">
        <v>14</v>
      </c>
      <c r="C141" s="39">
        <v>1862</v>
      </c>
      <c r="D141" s="45">
        <v>80</v>
      </c>
      <c r="E141" s="48">
        <f>IFERROR(INDEX(TARIFAS!$F$1:$L$31,MATCH(C141,TARIFAS!$E:$E,1),INDEX(TARIFAS!$B:$B,MATCH(B141,TARIFAS!$A:$A,0))),"")</f>
        <v>87.348000000000013</v>
      </c>
      <c r="F141" t="s">
        <v>104</v>
      </c>
      <c r="G141">
        <v>74.712000000000003</v>
      </c>
      <c r="K141" s="1">
        <f>VLOOKUP(B141,TARIFAS!$A$1:$B$48,2,FALSE)</f>
        <v>3</v>
      </c>
    </row>
    <row r="142" spans="1:11">
      <c r="A142" s="33">
        <v>1906383</v>
      </c>
      <c r="B142" s="37" t="s">
        <v>30</v>
      </c>
      <c r="C142" s="34">
        <v>1564</v>
      </c>
      <c r="D142" s="43">
        <v>80</v>
      </c>
      <c r="E142" s="46">
        <f>IFERROR(INDEX(TARIFAS!$F$1:$L$31,MATCH(C142,TARIFAS!$E:$E,1),INDEX(TARIFAS!$B:$B,MATCH(B142,TARIFAS!$A:$A,0))),"")</f>
        <v>119.976</v>
      </c>
      <c r="K142" s="2">
        <f>VLOOKUP(B142,TARIFAS!$A$1:$B$48,2,FALSE)</f>
        <v>6</v>
      </c>
    </row>
    <row r="143" spans="1:11">
      <c r="A143" s="33">
        <v>1906402</v>
      </c>
      <c r="B143" s="37" t="s">
        <v>5</v>
      </c>
      <c r="C143" s="34">
        <v>1115</v>
      </c>
      <c r="D143" s="43">
        <v>48</v>
      </c>
      <c r="E143" s="46">
        <f>IFERROR(INDEX(TARIFAS!$F$1:$L$31,MATCH(C143,TARIFAS!$E:$E,1),INDEX(TARIFAS!$B:$B,MATCH(B143,TARIFAS!$A:$A,0))),"")</f>
        <v>87.348000000000013</v>
      </c>
      <c r="K143" s="2">
        <f>VLOOKUP(B143,TARIFAS!$A$1:$B$48,2,FALSE)</f>
        <v>3</v>
      </c>
    </row>
    <row r="144" spans="1:11">
      <c r="A144" s="33">
        <v>1906393</v>
      </c>
      <c r="B144" s="37" t="s">
        <v>9</v>
      </c>
      <c r="C144" s="34">
        <v>60</v>
      </c>
      <c r="D144" s="43">
        <v>14.5</v>
      </c>
      <c r="E144" s="47">
        <f>IFERROR(INDEX(TARIFAS!$F$1:$L$31,MATCH(C144,TARIFAS!$E:$E,1),INDEX(TARIFAS!$B:$B,MATCH(B144,TARIFAS!$A:$A,0))),"")</f>
        <v>8.3069999999999986</v>
      </c>
      <c r="G144" s="42"/>
      <c r="K144" s="2">
        <f>VLOOKUP(B144,TARIFAS!$A$1:$B$48,2,FALSE)</f>
        <v>1</v>
      </c>
    </row>
    <row r="145" spans="1:11">
      <c r="A145" s="33">
        <v>1906390</v>
      </c>
      <c r="B145" s="37" t="s">
        <v>6</v>
      </c>
      <c r="C145" s="34">
        <v>121</v>
      </c>
      <c r="D145" s="43">
        <v>19.66</v>
      </c>
      <c r="E145" s="46">
        <f>IFERROR(INDEX(TARIFAS!$F$1:$L$31,MATCH(C145,TARIFAS!$E:$E,1),INDEX(TARIFAS!$B:$B,MATCH(B145,TARIFAS!$A:$A,0))),"")</f>
        <v>20.292999999999999</v>
      </c>
      <c r="K145" s="2">
        <f>VLOOKUP(B145,TARIFAS!$A$1:$B$48,2,FALSE)</f>
        <v>3</v>
      </c>
    </row>
    <row r="146" spans="1:11">
      <c r="A146" s="33">
        <v>1906394</v>
      </c>
      <c r="B146" s="37" t="s">
        <v>6</v>
      </c>
      <c r="C146" s="34">
        <v>108</v>
      </c>
      <c r="D146" s="43">
        <v>19.66</v>
      </c>
      <c r="E146" s="46">
        <f>IFERROR(INDEX(TARIFAS!$F$1:$L$31,MATCH(C146,TARIFAS!$E:$E,1),INDEX(TARIFAS!$B:$B,MATCH(B146,TARIFAS!$A:$A,0))),"")</f>
        <v>16.965</v>
      </c>
      <c r="K146" s="2">
        <f>VLOOKUP(B146,TARIFAS!$A$1:$B$48,2,FALSE)</f>
        <v>3</v>
      </c>
    </row>
    <row r="147" spans="1:11">
      <c r="A147" s="33">
        <v>1906315</v>
      </c>
      <c r="B147" s="37" t="s">
        <v>88</v>
      </c>
      <c r="C147" s="34">
        <v>113</v>
      </c>
      <c r="D147" s="43">
        <v>40</v>
      </c>
      <c r="E147" s="46" t="str">
        <f>IFERROR(INDEX(TARIFAS!$F$1:$L$31,MATCH(C147,TARIFAS!$E:$E,1),INDEX(TARIFAS!$B:$B,MATCH(B147,TARIFAS!$A:$A,0))),"")</f>
        <v/>
      </c>
      <c r="K147" s="2" t="e">
        <f>VLOOKUP(B147,TARIFAS!$A$1:$B$48,2,FALSE)</f>
        <v>#N/A</v>
      </c>
    </row>
    <row r="148" spans="1:11">
      <c r="A148" s="33">
        <v>1906290</v>
      </c>
      <c r="B148" s="37" t="s">
        <v>11</v>
      </c>
      <c r="C148" s="34">
        <v>1055</v>
      </c>
      <c r="D148" s="43">
        <v>120</v>
      </c>
      <c r="E148" s="47">
        <f>IFERROR(INDEX(TARIFAS!$F$1:$L$31,MATCH(C148,TARIFAS!$E:$E,1),INDEX(TARIFAS!$B:$B,MATCH(B148,TARIFAS!$A:$A,0))),"")</f>
        <v>109.068</v>
      </c>
      <c r="K148" s="2">
        <f>VLOOKUP(B148,TARIFAS!$A$1:$B$48,2,FALSE)</f>
        <v>5</v>
      </c>
    </row>
    <row r="149" spans="1:11">
      <c r="A149" s="33">
        <v>1906397</v>
      </c>
      <c r="B149" s="37" t="s">
        <v>11</v>
      </c>
      <c r="C149" s="34">
        <v>389</v>
      </c>
      <c r="D149" s="43">
        <v>40</v>
      </c>
      <c r="E149" s="46">
        <f>IFERROR(INDEX(TARIFAS!$F$1:$L$31,MATCH(C149,TARIFAS!$E:$E,1),INDEX(TARIFAS!$B:$B,MATCH(B149,TARIFAS!$A:$A,0))),"")</f>
        <v>47.866</v>
      </c>
      <c r="K149" s="2">
        <f>VLOOKUP(B149,TARIFAS!$A$1:$B$48,2,FALSE)</f>
        <v>5</v>
      </c>
    </row>
    <row r="150" spans="1:11">
      <c r="A150" s="33">
        <v>1906403</v>
      </c>
      <c r="B150" s="37" t="s">
        <v>89</v>
      </c>
      <c r="C150" s="34">
        <v>1564</v>
      </c>
      <c r="D150" s="43">
        <v>80</v>
      </c>
      <c r="E150" s="46" t="str">
        <f>IFERROR(INDEX(TARIFAS!$F$1:$L$31,MATCH(C150,TARIFAS!$E:$E,1),INDEX(TARIFAS!$B:$B,MATCH(B150,TARIFAS!$A:$A,0))),"")</f>
        <v/>
      </c>
      <c r="K150" s="2" t="e">
        <f>VLOOKUP(B150,TARIFAS!$A$1:$B$48,2,FALSE)</f>
        <v>#N/A</v>
      </c>
    </row>
    <row r="151" spans="1:11">
      <c r="A151" s="33">
        <v>1906384</v>
      </c>
      <c r="B151" s="37" t="s">
        <v>8</v>
      </c>
      <c r="C151" s="34">
        <v>1239</v>
      </c>
      <c r="D151" s="43">
        <v>48</v>
      </c>
      <c r="E151" s="46">
        <f>IFERROR(INDEX(TARIFAS!$F$1:$L$31,MATCH(C151,TARIFAS!$E:$E,1),INDEX(TARIFAS!$B:$B,MATCH(B151,TARIFAS!$A:$A,0))),"")</f>
        <v>87.348000000000013</v>
      </c>
      <c r="K151" s="2">
        <f>VLOOKUP(B151,TARIFAS!$A$1:$B$48,2,FALSE)</f>
        <v>3</v>
      </c>
    </row>
    <row r="152" spans="1:11">
      <c r="A152" s="33">
        <v>1906512</v>
      </c>
      <c r="B152" s="37" t="s">
        <v>14</v>
      </c>
      <c r="C152" s="34">
        <v>375</v>
      </c>
      <c r="D152" s="43">
        <v>40</v>
      </c>
      <c r="E152" s="46">
        <f>IFERROR(INDEX(TARIFAS!$F$1:$L$31,MATCH(C152,TARIFAS!$E:$E,1),INDEX(TARIFAS!$B:$B,MATCH(B152,TARIFAS!$A:$A,0))),"")</f>
        <v>39.624000000000002</v>
      </c>
      <c r="K152" s="2">
        <f>VLOOKUP(B152,TARIFAS!$A$1:$B$48,2,FALSE)</f>
        <v>3</v>
      </c>
    </row>
    <row r="153" spans="1:11">
      <c r="A153" s="33">
        <v>1905572</v>
      </c>
      <c r="B153" s="37" t="s">
        <v>5</v>
      </c>
      <c r="C153" s="34">
        <v>785</v>
      </c>
      <c r="D153" s="43">
        <v>40</v>
      </c>
      <c r="E153" s="46">
        <f>IFERROR(INDEX(TARIFAS!$F$1:$L$31,MATCH(C153,TARIFAS!$E:$E,1),INDEX(TARIFAS!$B:$B,MATCH(B153,TARIFAS!$A:$A,0))),"")</f>
        <v>64.176000000000002</v>
      </c>
      <c r="K153" s="2">
        <f>VLOOKUP(B153,TARIFAS!$A$1:$B$48,2,FALSE)</f>
        <v>3</v>
      </c>
    </row>
    <row r="154" spans="1:11">
      <c r="A154" s="33">
        <v>1906502</v>
      </c>
      <c r="B154" s="37" t="s">
        <v>6</v>
      </c>
      <c r="C154" s="34">
        <v>300</v>
      </c>
      <c r="D154" s="43">
        <v>40</v>
      </c>
      <c r="E154" s="46">
        <f>IFERROR(INDEX(TARIFAS!$F$1:$L$31,MATCH(C154,TARIFAS!$E:$E,1),INDEX(TARIFAS!$B:$B,MATCH(B154,TARIFAS!$A:$A,0))),"")</f>
        <v>34.008000000000003</v>
      </c>
      <c r="F154" s="42"/>
      <c r="G154" s="42"/>
      <c r="K154" s="2">
        <f>VLOOKUP(B154,TARIFAS!$A$1:$B$48,2,FALSE)</f>
        <v>3</v>
      </c>
    </row>
    <row r="155" spans="1:11">
      <c r="A155" s="33">
        <v>1906498</v>
      </c>
      <c r="B155" s="37" t="s">
        <v>6</v>
      </c>
      <c r="C155" s="34">
        <v>52</v>
      </c>
      <c r="D155" s="43">
        <v>14.5</v>
      </c>
      <c r="E155" s="46">
        <f>IFERROR(INDEX(TARIFAS!$F$1:$L$31,MATCH(C155,TARIFAS!$E:$E,1),INDEX(TARIFAS!$B:$B,MATCH(B155,TARIFAS!$A:$A,0))),"")</f>
        <v>10.179</v>
      </c>
      <c r="K155" s="2">
        <f>VLOOKUP(B155,TARIFAS!$A$1:$B$48,2,FALSE)</f>
        <v>3</v>
      </c>
    </row>
    <row r="156" spans="1:11">
      <c r="A156" s="33">
        <v>1906505</v>
      </c>
      <c r="B156" s="37" t="s">
        <v>6</v>
      </c>
      <c r="C156" s="34">
        <v>2448</v>
      </c>
      <c r="D156" s="43">
        <v>160</v>
      </c>
      <c r="E156" s="48">
        <f>IFERROR(INDEX(TARIFAS!$F$1:$L$31,MATCH(C156,TARIFAS!$E:$E,1),INDEX(TARIFAS!$B:$B,MATCH(B156,TARIFAS!$A:$A,0))),"")</f>
        <v>74.712000000000003</v>
      </c>
      <c r="K156" s="2">
        <f>VLOOKUP(B156,TARIFAS!$A$1:$B$48,2,FALSE)</f>
        <v>3</v>
      </c>
    </row>
    <row r="157" spans="1:11">
      <c r="A157" s="33">
        <v>1906499</v>
      </c>
      <c r="B157" s="37" t="s">
        <v>6</v>
      </c>
      <c r="C157" s="34">
        <v>152</v>
      </c>
      <c r="D157" s="43">
        <v>40</v>
      </c>
      <c r="E157" s="46">
        <f>IFERROR(INDEX(TARIFAS!$F$1:$L$31,MATCH(C157,TARIFAS!$E:$E,1),INDEX(TARIFAS!$B:$B,MATCH(B157,TARIFAS!$A:$A,0))),"")</f>
        <v>22.125999999999998</v>
      </c>
      <c r="K157" s="2">
        <f>VLOOKUP(B157,TARIFAS!$A$1:$B$48,2,FALSE)</f>
        <v>3</v>
      </c>
    </row>
    <row r="158" spans="1:11">
      <c r="A158" s="33">
        <v>1906495</v>
      </c>
      <c r="B158" s="37" t="s">
        <v>21</v>
      </c>
      <c r="C158" s="34">
        <v>31</v>
      </c>
      <c r="D158" s="43">
        <v>12.05</v>
      </c>
      <c r="E158" s="46">
        <f>IFERROR(INDEX(TARIFAS!$F$1:$L$31,MATCH(C158,TARIFAS!$E:$E,1),INDEX(TARIFAS!$B:$B,MATCH(B158,TARIFAS!$A:$A,0))),"")</f>
        <v>8.125</v>
      </c>
      <c r="K158" s="2">
        <f>VLOOKUP(B158,TARIFAS!$A$1:$B$48,2,FALSE)</f>
        <v>4</v>
      </c>
    </row>
    <row r="159" spans="1:11">
      <c r="A159" s="33">
        <v>1906496</v>
      </c>
      <c r="B159" s="37" t="s">
        <v>88</v>
      </c>
      <c r="C159" s="34">
        <v>60</v>
      </c>
      <c r="D159" s="43">
        <v>14.5</v>
      </c>
      <c r="E159" s="46" t="str">
        <f>IFERROR(INDEX(TARIFAS!$F$1:$L$31,MATCH(C159,TARIFAS!$E:$E,1),INDEX(TARIFAS!$B:$B,MATCH(B159,TARIFAS!$A:$A,0))),"")</f>
        <v/>
      </c>
      <c r="K159" s="2" t="e">
        <f>VLOOKUP(B159,TARIFAS!$A$1:$B$48,2,FALSE)</f>
        <v>#N/A</v>
      </c>
    </row>
    <row r="160" spans="1:11">
      <c r="A160" s="34"/>
      <c r="B160" s="37" t="s">
        <v>14</v>
      </c>
      <c r="C160" s="34">
        <v>53</v>
      </c>
      <c r="D160" s="43">
        <v>14.5</v>
      </c>
      <c r="E160" s="46">
        <f>IFERROR(INDEX(TARIFAS!$F$1:$L$31,MATCH(C160,TARIFAS!$E:$E,1),INDEX(TARIFAS!$B:$B,MATCH(B160,TARIFAS!$A:$A,0))),"")</f>
        <v>10.179</v>
      </c>
      <c r="K160" s="2">
        <f>VLOOKUP(B160,TARIFAS!$A$1:$B$48,2,FALSE)</f>
        <v>3</v>
      </c>
    </row>
    <row r="161" spans="1:11">
      <c r="A161" s="33">
        <v>1906571</v>
      </c>
      <c r="B161" s="37" t="s">
        <v>87</v>
      </c>
      <c r="C161" s="34">
        <v>157</v>
      </c>
      <c r="D161" s="43">
        <v>40</v>
      </c>
      <c r="E161" s="46">
        <f>IFERROR(INDEX(TARIFAS!$F$1:$L$31,MATCH(C161,TARIFAS!$E:$E,1),INDEX(TARIFAS!$B:$B,MATCH(B161,TARIFAS!$A:$A,0))),"")</f>
        <v>25.649000000000001</v>
      </c>
      <c r="K161" s="2">
        <f>VLOOKUP(B161,TARIFAS!$A$1:$B$48,2,FALSE)</f>
        <v>5</v>
      </c>
    </row>
    <row r="162" spans="1:11">
      <c r="A162" s="33">
        <v>1906573</v>
      </c>
      <c r="B162" s="37" t="s">
        <v>90</v>
      </c>
      <c r="C162" s="34">
        <v>1</v>
      </c>
      <c r="D162" s="43">
        <v>7.5</v>
      </c>
      <c r="E162" s="46" t="str">
        <f>IFERROR(INDEX(TARIFAS!$F$1:$L$31,MATCH(C162,TARIFAS!$E:$E,1),INDEX(TARIFAS!$B:$B,MATCH(B162,TARIFAS!$A:$A,0))),"")</f>
        <v/>
      </c>
      <c r="K162" s="2" t="e">
        <f>VLOOKUP(B162,TARIFAS!$A$1:$B$48,2,FALSE)</f>
        <v>#N/A</v>
      </c>
    </row>
    <row r="163" spans="1:11">
      <c r="A163" s="33">
        <v>1906596</v>
      </c>
      <c r="B163" s="37" t="s">
        <v>6</v>
      </c>
      <c r="C163" s="34">
        <v>151</v>
      </c>
      <c r="D163" s="43">
        <v>80</v>
      </c>
      <c r="E163" s="46">
        <f>IFERROR(INDEX(TARIFAS!$F$1:$L$31,MATCH(C163,TARIFAS!$E:$E,1),INDEX(TARIFAS!$B:$B,MATCH(B163,TARIFAS!$A:$A,0))),"")</f>
        <v>22.125999999999998</v>
      </c>
      <c r="K163" s="2">
        <f>VLOOKUP(B163,TARIFAS!$A$1:$B$48,2,FALSE)</f>
        <v>3</v>
      </c>
    </row>
    <row r="164" spans="1:11">
      <c r="A164" s="33">
        <v>1906542</v>
      </c>
      <c r="B164" s="37" t="s">
        <v>10</v>
      </c>
      <c r="C164" s="34">
        <v>498</v>
      </c>
      <c r="D164" s="43">
        <v>40</v>
      </c>
      <c r="E164" s="46">
        <f>IFERROR(INDEX(TARIFAS!$F$1:$L$31,MATCH(C164,TARIFAS!$E:$E,1),INDEX(TARIFAS!$B:$B,MATCH(B164,TARIFAS!$A:$A,0))),"")</f>
        <v>48.762999999999998</v>
      </c>
      <c r="K164" s="2">
        <f>VLOOKUP(B164,TARIFAS!$A$1:$B$48,2,FALSE)</f>
        <v>3</v>
      </c>
    </row>
    <row r="165" spans="1:11">
      <c r="A165" s="33">
        <v>1906720</v>
      </c>
      <c r="B165" s="37" t="s">
        <v>23</v>
      </c>
      <c r="C165" s="34">
        <v>119</v>
      </c>
      <c r="D165" s="43">
        <v>19.66</v>
      </c>
      <c r="E165" s="46">
        <f>IFERROR(INDEX(TARIFAS!$F$1:$L$31,MATCH(C165,TARIFAS!$E:$E,1),INDEX(TARIFAS!$B:$B,MATCH(B165,TARIFAS!$A:$A,0))),"")</f>
        <v>14.325999999999999</v>
      </c>
      <c r="K165" s="2">
        <f>VLOOKUP(B165,TARIFAS!$A$1:$B$48,2,FALSE)</f>
        <v>2</v>
      </c>
    </row>
    <row r="166" spans="1:11">
      <c r="A166" s="33">
        <v>1906700</v>
      </c>
      <c r="B166" s="37" t="s">
        <v>5</v>
      </c>
      <c r="C166" s="34">
        <v>443</v>
      </c>
      <c r="D166" s="43">
        <v>80</v>
      </c>
      <c r="E166" s="46">
        <f>IFERROR(INDEX(TARIFAS!$F$1:$L$31,MATCH(C166,TARIFAS!$E:$E,1),INDEX(TARIFAS!$B:$B,MATCH(B166,TARIFAS!$A:$A,0))),"")</f>
        <v>43.953000000000003</v>
      </c>
      <c r="K166" s="2">
        <f>VLOOKUP(B166,TARIFAS!$A$1:$B$48,2,FALSE)</f>
        <v>3</v>
      </c>
    </row>
    <row r="167" spans="1:11">
      <c r="A167" s="33">
        <v>1906678</v>
      </c>
      <c r="B167" s="37" t="s">
        <v>9</v>
      </c>
      <c r="C167" s="34">
        <v>37</v>
      </c>
      <c r="D167" s="43">
        <v>12.05</v>
      </c>
      <c r="E167" s="46">
        <f>IFERROR(INDEX(TARIFAS!$F$1:$L$31,MATCH(C167,TARIFAS!$E:$E,1),INDEX(TARIFAS!$B:$B,MATCH(B167,TARIFAS!$A:$A,0))),"")</f>
        <v>6.7470000000000008</v>
      </c>
      <c r="K167" s="2">
        <f>VLOOKUP(B167,TARIFAS!$A$1:$B$48,2,FALSE)</f>
        <v>1</v>
      </c>
    </row>
    <row r="168" spans="1:11">
      <c r="A168" s="33">
        <v>1906696</v>
      </c>
      <c r="B168" s="37" t="s">
        <v>6</v>
      </c>
      <c r="C168" s="34">
        <v>37</v>
      </c>
      <c r="D168" s="43">
        <v>12.05</v>
      </c>
      <c r="E168" s="46">
        <f>IFERROR(INDEX(TARIFAS!$F$1:$L$31,MATCH(C168,TARIFAS!$E:$E,1),INDEX(TARIFAS!$B:$B,MATCH(B168,TARIFAS!$A:$A,0))),"")</f>
        <v>7.9819999999999993</v>
      </c>
      <c r="K168" s="2">
        <f>VLOOKUP(B168,TARIFAS!$A$1:$B$48,2,FALSE)</f>
        <v>3</v>
      </c>
    </row>
    <row r="169" spans="1:11">
      <c r="A169" s="34"/>
      <c r="B169" s="37" t="s">
        <v>6</v>
      </c>
      <c r="C169" s="34">
        <v>188</v>
      </c>
      <c r="D169" s="43">
        <v>40</v>
      </c>
      <c r="E169" s="46">
        <f>IFERROR(INDEX(TARIFAS!$F$1:$L$31,MATCH(C169,TARIFAS!$E:$E,1),INDEX(TARIFAS!$B:$B,MATCH(B169,TARIFAS!$A:$A,0))),"")</f>
        <v>25.48</v>
      </c>
      <c r="K169" s="2">
        <f>VLOOKUP(B169,TARIFAS!$A$1:$B$48,2,FALSE)</f>
        <v>3</v>
      </c>
    </row>
    <row r="170" spans="1:11">
      <c r="A170" s="33">
        <v>1906689</v>
      </c>
      <c r="B170" s="37" t="s">
        <v>21</v>
      </c>
      <c r="C170" s="34">
        <v>576</v>
      </c>
      <c r="D170" s="43">
        <v>80</v>
      </c>
      <c r="E170" s="46">
        <f>IFERROR(INDEX(TARIFAS!$F$1:$L$31,MATCH(C170,TARIFAS!$E:$E,1),INDEX(TARIFAS!$B:$B,MATCH(B170,TARIFAS!$A:$A,0))),"")</f>
        <v>58.37</v>
      </c>
      <c r="K170" s="2">
        <f>VLOOKUP(B170,TARIFAS!$A$1:$B$48,2,FALSE)</f>
        <v>4</v>
      </c>
    </row>
    <row r="171" spans="1:11">
      <c r="A171" s="33">
        <v>1906814</v>
      </c>
      <c r="B171" s="37" t="s">
        <v>14</v>
      </c>
      <c r="C171" s="34">
        <v>137</v>
      </c>
      <c r="D171" s="43">
        <v>40</v>
      </c>
      <c r="E171" s="46">
        <f>IFERROR(INDEX(TARIFAS!$F$1:$L$31,MATCH(C171,TARIFAS!$E:$E,1),INDEX(TARIFAS!$B:$B,MATCH(B171,TARIFAS!$A:$A,0))),"")</f>
        <v>20.292999999999999</v>
      </c>
      <c r="K171" s="2">
        <f>VLOOKUP(B171,TARIFAS!$A$1:$B$48,2,FALSE)</f>
        <v>3</v>
      </c>
    </row>
    <row r="172" spans="1:11">
      <c r="A172" s="33">
        <v>1906740</v>
      </c>
      <c r="B172" s="37" t="s">
        <v>5</v>
      </c>
      <c r="C172" s="34">
        <v>1092</v>
      </c>
      <c r="D172" s="43">
        <v>48</v>
      </c>
      <c r="E172" s="46">
        <f>IFERROR(INDEX(TARIFAS!$F$1:$L$31,MATCH(C172,TARIFAS!$E:$E,1),INDEX(TARIFAS!$B:$B,MATCH(B172,TARIFAS!$A:$A,0))),"")</f>
        <v>87.348000000000013</v>
      </c>
      <c r="K172" s="2">
        <f>VLOOKUP(B172,TARIFAS!$A$1:$B$48,2,FALSE)</f>
        <v>3</v>
      </c>
    </row>
    <row r="173" spans="1:11">
      <c r="A173" s="33">
        <v>1906739</v>
      </c>
      <c r="B173" s="37" t="s">
        <v>6</v>
      </c>
      <c r="C173" s="34">
        <v>547</v>
      </c>
      <c r="D173" s="43">
        <v>40</v>
      </c>
      <c r="E173" s="46">
        <f>IFERROR(INDEX(TARIFAS!$F$1:$L$31,MATCH(C173,TARIFAS!$E:$E,1),INDEX(TARIFAS!$B:$B,MATCH(B173,TARIFAS!$A:$A,0))),"")</f>
        <v>54.769000000000005</v>
      </c>
      <c r="K173" s="2">
        <f>VLOOKUP(B173,TARIFAS!$A$1:$B$48,2,FALSE)</f>
        <v>3</v>
      </c>
    </row>
    <row r="174" spans="1:11">
      <c r="A174" s="33">
        <v>1906661</v>
      </c>
      <c r="B174" s="37" t="s">
        <v>6</v>
      </c>
      <c r="C174" s="34">
        <v>193</v>
      </c>
      <c r="D174" s="43">
        <v>40</v>
      </c>
      <c r="E174" s="46">
        <f>IFERROR(INDEX(TARIFAS!$F$1:$L$31,MATCH(C174,TARIFAS!$E:$E,1),INDEX(TARIFAS!$B:$B,MATCH(B174,TARIFAS!$A:$A,0))),"")</f>
        <v>25.48</v>
      </c>
      <c r="K174" s="2">
        <f>VLOOKUP(B174,TARIFAS!$A$1:$B$48,2,FALSE)</f>
        <v>3</v>
      </c>
    </row>
    <row r="175" spans="1:11">
      <c r="A175" s="33">
        <v>1906807</v>
      </c>
      <c r="B175" s="37" t="s">
        <v>91</v>
      </c>
      <c r="C175" s="34">
        <v>870</v>
      </c>
      <c r="D175" s="43">
        <v>80</v>
      </c>
      <c r="E175" s="46">
        <f>IFERROR(INDEX(TARIFAS!$F$1:$L$31,MATCH(C175,TARIFAS!$E:$E,1),INDEX(TARIFAS!$B:$B,MATCH(B175,TARIFAS!$A:$A,0))),"")</f>
        <v>88.883999999999986</v>
      </c>
      <c r="K175" s="2">
        <f>VLOOKUP(B175,TARIFAS!$A$1:$B$48,2,FALSE)</f>
        <v>5</v>
      </c>
    </row>
    <row r="176" spans="1:11">
      <c r="A176" s="34" t="s">
        <v>84</v>
      </c>
      <c r="B176" s="37" t="s">
        <v>88</v>
      </c>
      <c r="C176" s="34">
        <v>385</v>
      </c>
      <c r="D176" s="43">
        <v>40</v>
      </c>
      <c r="E176" s="46" t="str">
        <f>IFERROR(INDEX(TARIFAS!$F$1:$L$31,MATCH(C176,TARIFAS!$E:$E,1),INDEX(TARIFAS!$B:$B,MATCH(B176,TARIFAS!$A:$A,0))),"")</f>
        <v/>
      </c>
      <c r="K176" s="2" t="e">
        <f>VLOOKUP(B176,TARIFAS!$A$1:$B$48,2,FALSE)</f>
        <v>#N/A</v>
      </c>
    </row>
    <row r="177" spans="1:11">
      <c r="A177" s="33">
        <v>1906684</v>
      </c>
      <c r="B177" s="37" t="s">
        <v>13</v>
      </c>
      <c r="C177" s="34">
        <v>269</v>
      </c>
      <c r="D177" s="43">
        <v>40</v>
      </c>
      <c r="E177" s="46">
        <f>IFERROR(INDEX(TARIFAS!$F$1:$L$31,MATCH(C177,TARIFAS!$E:$E,1),INDEX(TARIFAS!$B:$B,MATCH(B177,TARIFAS!$A:$A,0))),"")</f>
        <v>24.323</v>
      </c>
      <c r="K177" s="2">
        <f>VLOOKUP(B177,TARIFAS!$A$1:$B$48,2,FALSE)</f>
        <v>2</v>
      </c>
    </row>
    <row r="178" spans="1:11">
      <c r="A178" s="33">
        <v>1906738</v>
      </c>
      <c r="B178" s="37" t="s">
        <v>10</v>
      </c>
      <c r="C178" s="34">
        <v>3</v>
      </c>
      <c r="D178" s="43">
        <v>7.5</v>
      </c>
      <c r="E178" s="46" t="str">
        <f>IFERROR(INDEX(TARIFAS!$F$1:$L$31,MATCH(C178,TARIFAS!$E:$E,1),INDEX(TARIFAS!$B:$B,MATCH(B178,TARIFAS!$A:$A,0))),"")</f>
        <v/>
      </c>
      <c r="K178" s="2">
        <f>VLOOKUP(B178,TARIFAS!$A$1:$B$48,2,FALSE)</f>
        <v>3</v>
      </c>
    </row>
    <row r="179" spans="1:11">
      <c r="A179" s="33">
        <v>1906800</v>
      </c>
      <c r="B179" s="37" t="s">
        <v>8</v>
      </c>
      <c r="C179" s="34">
        <v>9</v>
      </c>
      <c r="D179" s="43">
        <v>7.5</v>
      </c>
      <c r="E179" s="46">
        <f>IFERROR(INDEX(TARIFAS!$F$1:$L$31,MATCH(C179,TARIFAS!$E:$E,1),INDEX(TARIFAS!$B:$B,MATCH(B179,TARIFAS!$A:$A,0))),"")</f>
        <v>0</v>
      </c>
      <c r="K179" s="2">
        <f>VLOOKUP(B179,TARIFAS!$A$1:$B$48,2,FALSE)</f>
        <v>3</v>
      </c>
    </row>
    <row r="180" spans="1:11">
      <c r="A180" s="33">
        <v>1906893</v>
      </c>
      <c r="B180" s="37" t="s">
        <v>92</v>
      </c>
      <c r="C180" s="34">
        <v>25</v>
      </c>
      <c r="D180" s="43">
        <v>7.5</v>
      </c>
      <c r="E180" s="46" t="str">
        <f>IFERROR(INDEX(TARIFAS!$F$1:$L$31,MATCH(C180,TARIFAS!$E:$E,1),INDEX(TARIFAS!$B:$B,MATCH(B180,TARIFAS!$A:$A,0))),"")</f>
        <v/>
      </c>
      <c r="K180" s="2" t="e">
        <f>VLOOKUP(B180,TARIFAS!$A$1:$B$48,2,FALSE)</f>
        <v>#N/A</v>
      </c>
    </row>
    <row r="181" spans="1:11">
      <c r="A181" s="34"/>
      <c r="B181" s="37" t="s">
        <v>25</v>
      </c>
      <c r="C181" s="34">
        <v>1368</v>
      </c>
      <c r="D181" s="43">
        <v>80</v>
      </c>
      <c r="E181" s="46">
        <f>IFERROR(INDEX(TARIFAS!$F$1:$L$31,MATCH(C181,TARIFAS!$E:$E,1),INDEX(TARIFAS!$B:$B,MATCH(B181,TARIFAS!$A:$A,0))),"")</f>
        <v>87.348000000000013</v>
      </c>
      <c r="K181" s="2">
        <f>VLOOKUP(B181,TARIFAS!$A$1:$B$48,2,FALSE)</f>
        <v>3</v>
      </c>
    </row>
    <row r="182" spans="1:11">
      <c r="A182" s="33">
        <v>1906883</v>
      </c>
      <c r="B182" s="37" t="s">
        <v>13</v>
      </c>
      <c r="C182" s="34">
        <v>9</v>
      </c>
      <c r="D182" s="43">
        <v>7.5</v>
      </c>
      <c r="E182" s="46">
        <f>IFERROR(INDEX(TARIFAS!$F$1:$L$31,MATCH(C182,TARIFAS!$E:$E,1),INDEX(TARIFAS!$B:$B,MATCH(B182,TARIFAS!$A:$A,0))),"")</f>
        <v>0</v>
      </c>
      <c r="K182" s="2">
        <f>VLOOKUP(B182,TARIFAS!$A$1:$B$48,2,FALSE)</f>
        <v>2</v>
      </c>
    </row>
    <row r="183" spans="1:11">
      <c r="A183" s="33">
        <v>1906931</v>
      </c>
      <c r="B183" s="37" t="s">
        <v>23</v>
      </c>
      <c r="C183" s="34">
        <v>32</v>
      </c>
      <c r="D183" s="43">
        <v>12.05</v>
      </c>
      <c r="E183" s="46">
        <f>IFERROR(INDEX(TARIFAS!$F$1:$L$31,MATCH(C183,TARIFAS!$E:$E,1),INDEX(TARIFAS!$B:$B,MATCH(B183,TARIFAS!$A:$A,0))),"")</f>
        <v>7.1759999999999993</v>
      </c>
      <c r="K183" s="2">
        <f>VLOOKUP(B183,TARIFAS!$A$1:$B$48,2,FALSE)</f>
        <v>2</v>
      </c>
    </row>
    <row r="184" spans="1:11">
      <c r="A184" s="33">
        <v>1906911</v>
      </c>
      <c r="B184" s="37" t="s">
        <v>93</v>
      </c>
      <c r="C184" s="34">
        <v>3</v>
      </c>
      <c r="D184" s="43">
        <v>7.5</v>
      </c>
      <c r="E184" s="46" t="str">
        <f>IFERROR(INDEX(TARIFAS!$F$1:$L$31,MATCH(C184,TARIFAS!$E:$E,1),INDEX(TARIFAS!$B:$B,MATCH(B184,TARIFAS!$A:$A,0))),"")</f>
        <v/>
      </c>
      <c r="K184" s="2" t="e">
        <f>VLOOKUP(B184,TARIFAS!$A$1:$B$48,2,FALSE)</f>
        <v>#N/A</v>
      </c>
    </row>
    <row r="185" spans="1:11">
      <c r="A185" s="33">
        <v>1906888</v>
      </c>
      <c r="B185" s="37" t="s">
        <v>5</v>
      </c>
      <c r="C185" s="34">
        <v>840</v>
      </c>
      <c r="D185" s="43">
        <v>160</v>
      </c>
      <c r="E185" s="46">
        <f>IFERROR(INDEX(TARIFAS!$F$1:$L$31,MATCH(C185,TARIFAS!$E:$E,1),INDEX(TARIFAS!$B:$B,MATCH(B185,TARIFAS!$A:$A,0))),"")</f>
        <v>71.50800000000001</v>
      </c>
      <c r="K185" s="2">
        <f>VLOOKUP(B185,TARIFAS!$A$1:$B$48,2,FALSE)</f>
        <v>3</v>
      </c>
    </row>
    <row r="186" spans="1:11">
      <c r="A186" s="33">
        <v>1906980</v>
      </c>
      <c r="B186" s="37" t="s">
        <v>9</v>
      </c>
      <c r="C186" s="34">
        <v>161</v>
      </c>
      <c r="D186" s="43">
        <v>40</v>
      </c>
      <c r="E186" s="46">
        <f>IFERROR(INDEX(TARIFAS!$F$1:$L$31,MATCH(C186,TARIFAS!$E:$E,1),INDEX(TARIFAS!$B:$B,MATCH(B186,TARIFAS!$A:$A,0))),"")</f>
        <v>15.976999999999999</v>
      </c>
      <c r="K186" s="2">
        <f>VLOOKUP(B186,TARIFAS!$A$1:$B$48,2,FALSE)</f>
        <v>1</v>
      </c>
    </row>
    <row r="187" spans="1:11">
      <c r="A187" s="33">
        <v>1906976</v>
      </c>
      <c r="B187" s="37" t="s">
        <v>9</v>
      </c>
      <c r="C187" s="34">
        <v>86</v>
      </c>
      <c r="D187" s="43">
        <v>14.5</v>
      </c>
      <c r="E187" s="46">
        <f>IFERROR(INDEX(TARIFAS!$F$1:$L$31,MATCH(C187,TARIFAS!$E:$E,1),INDEX(TARIFAS!$B:$B,MATCH(B187,TARIFAS!$A:$A,0))),"")</f>
        <v>9.9190000000000005</v>
      </c>
      <c r="K187" s="2">
        <f>VLOOKUP(B187,TARIFAS!$A$1:$B$48,2,FALSE)</f>
        <v>1</v>
      </c>
    </row>
    <row r="188" spans="1:11">
      <c r="A188" s="33">
        <v>1906932</v>
      </c>
      <c r="B188" s="37" t="s">
        <v>6</v>
      </c>
      <c r="C188" s="34">
        <v>261</v>
      </c>
      <c r="D188" s="43">
        <v>40</v>
      </c>
      <c r="E188" s="46">
        <f>IFERROR(INDEX(TARIFAS!$F$1:$L$31,MATCH(C188,TARIFAS!$E:$E,1),INDEX(TARIFAS!$B:$B,MATCH(B188,TARIFAS!$A:$A,0))),"")</f>
        <v>30.978999999999999</v>
      </c>
      <c r="K188" s="2">
        <f>VLOOKUP(B188,TARIFAS!$A$1:$B$48,2,FALSE)</f>
        <v>3</v>
      </c>
    </row>
    <row r="189" spans="1:11">
      <c r="A189" s="33">
        <v>1906971</v>
      </c>
      <c r="B189" s="37" t="s">
        <v>6</v>
      </c>
      <c r="C189" s="34">
        <v>462</v>
      </c>
      <c r="D189" s="43">
        <v>40</v>
      </c>
      <c r="E189" s="46">
        <f>IFERROR(INDEX(TARIFAS!$F$1:$L$31,MATCH(C189,TARIFAS!$E:$E,1),INDEX(TARIFAS!$B:$B,MATCH(B189,TARIFAS!$A:$A,0))),"")</f>
        <v>48.762999999999998</v>
      </c>
      <c r="K189" s="2">
        <f>VLOOKUP(B189,TARIFAS!$A$1:$B$48,2,FALSE)</f>
        <v>3</v>
      </c>
    </row>
    <row r="190" spans="1:11">
      <c r="A190" s="33">
        <v>1900002</v>
      </c>
      <c r="B190" s="37" t="s">
        <v>21</v>
      </c>
      <c r="C190" s="34">
        <v>3110</v>
      </c>
      <c r="D190" s="43">
        <v>240</v>
      </c>
      <c r="E190" s="46">
        <f>IFERROR(INDEX(TARIFAS!$F$1:$L$31,MATCH(C190,TARIFAS!$E:$E,1),INDEX(TARIFAS!$B:$B,MATCH(B190,TARIFAS!$A:$A,0))),"")</f>
        <v>75.649799999999999</v>
      </c>
      <c r="K190" s="2">
        <f>VLOOKUP(B190,TARIFAS!$A$1:$B$48,2,FALSE)</f>
        <v>4</v>
      </c>
    </row>
    <row r="191" spans="1:11">
      <c r="A191" s="33">
        <v>1906917</v>
      </c>
      <c r="B191" s="37" t="s">
        <v>8</v>
      </c>
      <c r="C191" s="34">
        <v>404</v>
      </c>
      <c r="D191" s="43">
        <v>40</v>
      </c>
      <c r="E191" s="46">
        <f>IFERROR(INDEX(TARIFAS!$F$1:$L$31,MATCH(C191,TARIFAS!$E:$E,1),INDEX(TARIFAS!$B:$B,MATCH(B191,TARIFAS!$A:$A,0))),"")</f>
        <v>43.953000000000003</v>
      </c>
      <c r="K191" s="2">
        <f>VLOOKUP(B191,TARIFAS!$A$1:$B$48,2,FALSE)</f>
        <v>3</v>
      </c>
    </row>
    <row r="192" spans="1:11">
      <c r="A192" s="33">
        <v>1906865</v>
      </c>
      <c r="B192" s="37" t="s">
        <v>8</v>
      </c>
      <c r="C192" s="34">
        <v>612</v>
      </c>
      <c r="D192" s="43">
        <v>40</v>
      </c>
      <c r="E192" s="46">
        <f>IFERROR(INDEX(TARIFAS!$F$1:$L$31,MATCH(C192,TARIFAS!$E:$E,1),INDEX(TARIFAS!$B:$B,MATCH(B192,TARIFAS!$A:$A,0))),"")</f>
        <v>56.891999999999996</v>
      </c>
      <c r="K192" s="2">
        <f>VLOOKUP(B192,TARIFAS!$A$1:$B$48,2,FALSE)</f>
        <v>3</v>
      </c>
    </row>
    <row r="193" spans="1:11">
      <c r="A193" s="33">
        <v>1906800</v>
      </c>
      <c r="B193" s="37" t="s">
        <v>8</v>
      </c>
      <c r="C193" s="34">
        <v>6</v>
      </c>
      <c r="D193" s="43">
        <v>7.5</v>
      </c>
      <c r="E193" s="46">
        <f>IFERROR(INDEX(TARIFAS!$F$1:$L$31,MATCH(C193,TARIFAS!$E:$E,1),INDEX(TARIFAS!$B:$B,MATCH(B193,TARIFAS!$A:$A,0))),"")</f>
        <v>0</v>
      </c>
      <c r="K193" s="2">
        <f>VLOOKUP(B193,TARIFAS!$A$1:$B$48,2,FALSE)</f>
        <v>3</v>
      </c>
    </row>
    <row r="194" spans="1:11">
      <c r="A194" s="33">
        <v>1906985</v>
      </c>
      <c r="B194" s="37" t="s">
        <v>94</v>
      </c>
      <c r="C194" s="34">
        <v>6</v>
      </c>
      <c r="D194" s="43">
        <v>7.5</v>
      </c>
      <c r="E194" s="46" t="str">
        <f>IFERROR(INDEX(TARIFAS!$F$1:$L$31,MATCH(C194,TARIFAS!$E:$E,1),INDEX(TARIFAS!$B:$B,MATCH(B194,TARIFAS!$A:$A,0))),"")</f>
        <v/>
      </c>
      <c r="K194" s="2" t="e">
        <f>VLOOKUP(B194,TARIFAS!$A$1:$B$48,2,FALSE)</f>
        <v>#N/A</v>
      </c>
    </row>
    <row r="195" spans="1:11">
      <c r="A195" s="33">
        <v>1907119</v>
      </c>
      <c r="B195" s="37" t="s">
        <v>16</v>
      </c>
      <c r="C195" s="34">
        <v>55</v>
      </c>
      <c r="D195" s="43">
        <v>14.5</v>
      </c>
      <c r="E195" s="46">
        <f>IFERROR(INDEX(TARIFAS!$F$1:$L$31,MATCH(C195,TARIFAS!$E:$E,1),INDEX(TARIFAS!$B:$B,MATCH(B195,TARIFAS!$A:$A,0))),"")</f>
        <v>11.349</v>
      </c>
      <c r="K195" s="2">
        <f>VLOOKUP(B195,TARIFAS!$A$1:$B$48,2,FALSE)</f>
        <v>5</v>
      </c>
    </row>
    <row r="196" spans="1:11">
      <c r="A196" s="33">
        <v>1906941</v>
      </c>
      <c r="B196" s="37" t="s">
        <v>13</v>
      </c>
      <c r="C196" s="34">
        <v>91</v>
      </c>
      <c r="D196" s="43">
        <v>14.5</v>
      </c>
      <c r="E196" s="46">
        <f>IFERROR(INDEX(TARIFAS!$F$1:$L$31,MATCH(C196,TARIFAS!$E:$E,1),INDEX(TARIFAS!$B:$B,MATCH(B196,TARIFAS!$A:$A,0))),"")</f>
        <v>13.142999999999999</v>
      </c>
      <c r="K196" s="2">
        <f>VLOOKUP(B196,TARIFAS!$A$1:$B$48,2,FALSE)</f>
        <v>2</v>
      </c>
    </row>
    <row r="197" spans="1:11">
      <c r="A197" s="33">
        <v>1907114</v>
      </c>
      <c r="B197" s="37" t="s">
        <v>8</v>
      </c>
      <c r="C197" s="34">
        <v>139</v>
      </c>
      <c r="D197" s="43">
        <v>19.66</v>
      </c>
      <c r="E197" s="46">
        <f>IFERROR(INDEX(TARIFAS!$F$1:$L$31,MATCH(C197,TARIFAS!$E:$E,1),INDEX(TARIFAS!$B:$B,MATCH(B197,TARIFAS!$A:$A,0))),"")</f>
        <v>20.292999999999999</v>
      </c>
      <c r="K197" s="2">
        <f>VLOOKUP(B197,TARIFAS!$A$1:$B$48,2,FALSE)</f>
        <v>3</v>
      </c>
    </row>
    <row r="198" spans="1:11">
      <c r="A198" s="33">
        <v>1907219</v>
      </c>
      <c r="B198" s="37" t="s">
        <v>17</v>
      </c>
      <c r="C198" s="34">
        <v>454</v>
      </c>
      <c r="D198" s="43">
        <v>40</v>
      </c>
      <c r="E198" s="46">
        <f>IFERROR(INDEX(TARIFAS!$F$1:$L$31,MATCH(C198,TARIFAS!$E:$E,1),INDEX(TARIFAS!$B:$B,MATCH(B198,TARIFAS!$A:$A,0))),"")</f>
        <v>36.750999999999998</v>
      </c>
      <c r="K198" s="2">
        <f>VLOOKUP(B198,TARIFAS!$A$1:$B$48,2,FALSE)</f>
        <v>2</v>
      </c>
    </row>
    <row r="199" spans="1:11">
      <c r="A199" s="33">
        <v>1907218</v>
      </c>
      <c r="B199" s="37" t="s">
        <v>30</v>
      </c>
      <c r="C199" s="34">
        <v>782</v>
      </c>
      <c r="D199" s="43">
        <v>40</v>
      </c>
      <c r="E199" s="46">
        <f>IFERROR(INDEX(TARIFAS!$F$1:$L$31,MATCH(C199,TARIFAS!$E:$E,1),INDEX(TARIFAS!$B:$B,MATCH(B199,TARIFAS!$A:$A,0))),"")</f>
        <v>87.3</v>
      </c>
      <c r="K199" s="2">
        <f>VLOOKUP(B199,TARIFAS!$A$1:$B$48,2,FALSE)</f>
        <v>6</v>
      </c>
    </row>
    <row r="200" spans="1:11">
      <c r="A200" s="33">
        <v>1907091</v>
      </c>
      <c r="B200" s="37" t="s">
        <v>5</v>
      </c>
      <c r="C200" s="34">
        <v>1092</v>
      </c>
      <c r="D200" s="43">
        <v>48</v>
      </c>
      <c r="E200" s="46">
        <f>IFERROR(INDEX(TARIFAS!$F$1:$L$31,MATCH(C200,TARIFAS!$E:$E,1),INDEX(TARIFAS!$B:$B,MATCH(B200,TARIFAS!$A:$A,0))),"")</f>
        <v>87.348000000000013</v>
      </c>
      <c r="K200" s="2">
        <f>VLOOKUP(B200,TARIFAS!$A$1:$B$48,2,FALSE)</f>
        <v>3</v>
      </c>
    </row>
    <row r="201" spans="1:11">
      <c r="A201" s="33">
        <v>1907238</v>
      </c>
      <c r="B201" s="37" t="s">
        <v>5</v>
      </c>
      <c r="C201" s="34">
        <v>53</v>
      </c>
      <c r="D201" s="43">
        <v>14.5</v>
      </c>
      <c r="E201" s="46">
        <f>IFERROR(INDEX(TARIFAS!$F$1:$L$31,MATCH(C201,TARIFAS!$E:$E,1),INDEX(TARIFAS!$B:$B,MATCH(B201,TARIFAS!$A:$A,0))),"")</f>
        <v>10.179</v>
      </c>
      <c r="K201" s="2">
        <f>VLOOKUP(B201,TARIFAS!$A$1:$B$48,2,FALSE)</f>
        <v>3</v>
      </c>
    </row>
    <row r="202" spans="1:11">
      <c r="A202" s="33">
        <v>1907242</v>
      </c>
      <c r="B202" s="37" t="s">
        <v>9</v>
      </c>
      <c r="C202" s="34">
        <v>187</v>
      </c>
      <c r="D202" s="43">
        <v>40</v>
      </c>
      <c r="E202" s="46">
        <f>IFERROR(INDEX(TARIFAS!$F$1:$L$31,MATCH(C202,TARIFAS!$E:$E,1),INDEX(TARIFAS!$B:$B,MATCH(B202,TARIFAS!$A:$A,0))),"")</f>
        <v>15.976999999999999</v>
      </c>
      <c r="K202" s="2">
        <f>VLOOKUP(B202,TARIFAS!$A$1:$B$48,2,FALSE)</f>
        <v>1</v>
      </c>
    </row>
    <row r="203" spans="1:11">
      <c r="A203" s="33">
        <v>1907239</v>
      </c>
      <c r="B203" s="37" t="s">
        <v>6</v>
      </c>
      <c r="C203" s="34">
        <v>327</v>
      </c>
      <c r="D203" s="43">
        <v>80</v>
      </c>
      <c r="E203" s="46">
        <f>IFERROR(INDEX(TARIFAS!$F$1:$L$31,MATCH(C203,TARIFAS!$E:$E,1),INDEX(TARIFAS!$B:$B,MATCH(B203,TARIFAS!$A:$A,0))),"")</f>
        <v>34.008000000000003</v>
      </c>
      <c r="K203" s="2">
        <f>VLOOKUP(B203,TARIFAS!$A$1:$B$48,2,FALSE)</f>
        <v>3</v>
      </c>
    </row>
    <row r="204" spans="1:11">
      <c r="A204" s="33">
        <v>1907243</v>
      </c>
      <c r="B204" s="37" t="s">
        <v>6</v>
      </c>
      <c r="C204" s="34">
        <v>782</v>
      </c>
      <c r="D204" s="43">
        <v>40</v>
      </c>
      <c r="E204" s="46">
        <f>IFERROR(INDEX(TARIFAS!$F$1:$L$31,MATCH(C204,TARIFAS!$E:$E,1),INDEX(TARIFAS!$B:$B,MATCH(B204,TARIFAS!$A:$A,0))),"")</f>
        <v>64.176000000000002</v>
      </c>
      <c r="K204" s="2">
        <f>VLOOKUP(B204,TARIFAS!$A$1:$B$48,2,FALSE)</f>
        <v>3</v>
      </c>
    </row>
    <row r="205" spans="1:11">
      <c r="A205" s="33">
        <v>1907232</v>
      </c>
      <c r="B205" s="37" t="s">
        <v>10</v>
      </c>
      <c r="C205" s="34">
        <v>168</v>
      </c>
      <c r="D205" s="43">
        <v>40</v>
      </c>
      <c r="E205" s="46">
        <f>IFERROR(INDEX(TARIFAS!$F$1:$L$31,MATCH(C205,TARIFAS!$E:$E,1),INDEX(TARIFAS!$B:$B,MATCH(B205,TARIFAS!$A:$A,0))),"")</f>
        <v>25.48</v>
      </c>
      <c r="K205" s="2">
        <f>VLOOKUP(B205,TARIFAS!$A$1:$B$48,2,FALSE)</f>
        <v>3</v>
      </c>
    </row>
    <row r="206" spans="1:11">
      <c r="A206" s="33">
        <v>1907249</v>
      </c>
      <c r="B206" s="37" t="s">
        <v>8</v>
      </c>
      <c r="C206" s="34">
        <v>1392</v>
      </c>
      <c r="D206" s="43">
        <v>80</v>
      </c>
      <c r="E206" s="46">
        <f>IFERROR(INDEX(TARIFAS!$F$1:$L$31,MATCH(C206,TARIFAS!$E:$E,1),INDEX(TARIFAS!$B:$B,MATCH(B206,TARIFAS!$A:$A,0))),"")</f>
        <v>87.348000000000013</v>
      </c>
      <c r="K206" s="2">
        <f>VLOOKUP(B206,TARIFAS!$A$1:$B$48,2,FALSE)</f>
        <v>3</v>
      </c>
    </row>
    <row r="207" spans="1:11">
      <c r="A207" s="33">
        <v>1907229</v>
      </c>
      <c r="B207" s="37" t="s">
        <v>27</v>
      </c>
      <c r="C207" s="34">
        <v>907</v>
      </c>
      <c r="D207" s="43">
        <v>40</v>
      </c>
      <c r="E207" s="46">
        <f>IFERROR(INDEX(TARIFAS!$F$1:$L$31,MATCH(C207,TARIFAS!$E:$E,1),INDEX(TARIFAS!$B:$B,MATCH(B207,TARIFAS!$A:$A,0))),"")</f>
        <v>98.748000000000005</v>
      </c>
      <c r="K207" s="2">
        <f>VLOOKUP(B207,TARIFAS!$A$1:$B$48,2,FALSE)</f>
        <v>5</v>
      </c>
    </row>
    <row r="208" spans="1:11">
      <c r="A208" s="33">
        <v>1907220</v>
      </c>
      <c r="B208" s="37" t="s">
        <v>94</v>
      </c>
      <c r="C208" s="34">
        <v>18</v>
      </c>
      <c r="D208" s="43">
        <v>7.5</v>
      </c>
      <c r="E208" s="46" t="str">
        <f>IFERROR(INDEX(TARIFAS!$F$1:$L$31,MATCH(C208,TARIFAS!$E:$E,1),INDEX(TARIFAS!$B:$B,MATCH(B208,TARIFAS!$A:$A,0))),"")</f>
        <v/>
      </c>
      <c r="K208" s="2" t="e">
        <f>VLOOKUP(B208,TARIFAS!$A$1:$B$48,2,FALSE)</f>
        <v>#N/A</v>
      </c>
    </row>
    <row r="209" spans="1:11">
      <c r="A209" s="33">
        <v>1907349</v>
      </c>
      <c r="B209" s="37" t="s">
        <v>15</v>
      </c>
      <c r="C209" s="34">
        <v>1566</v>
      </c>
      <c r="D209" s="43">
        <v>80</v>
      </c>
      <c r="E209" s="46">
        <f>IFERROR(INDEX(TARIFAS!$F$1:$L$31,MATCH(C209,TARIFAS!$E:$E,1),INDEX(TARIFAS!$B:$B,MATCH(B209,TARIFAS!$A:$A,0))),"")</f>
        <v>109.068</v>
      </c>
      <c r="K209" s="2">
        <f>VLOOKUP(B209,TARIFAS!$A$1:$B$48,2,FALSE)</f>
        <v>5</v>
      </c>
    </row>
    <row r="210" spans="1:11">
      <c r="A210" s="33">
        <v>1907344</v>
      </c>
      <c r="B210" s="37" t="s">
        <v>95</v>
      </c>
      <c r="C210" s="34">
        <v>17</v>
      </c>
      <c r="D210" s="43">
        <v>7.5</v>
      </c>
      <c r="E210" s="46">
        <f>IFERROR(INDEX(TARIFAS!$F$1:$L$31,MATCH(C210,TARIFAS!$E:$E,1),INDEX(TARIFAS!$B:$B,MATCH(B210,TARIFAS!$A:$A,0))),"")</f>
        <v>6.0579999999999998</v>
      </c>
      <c r="K210" s="2">
        <f>VLOOKUP(B210,TARIFAS!$A$1:$B$48,2,FALSE)</f>
        <v>5</v>
      </c>
    </row>
    <row r="211" spans="1:11">
      <c r="A211" s="33">
        <v>1907340</v>
      </c>
      <c r="B211" s="37" t="s">
        <v>30</v>
      </c>
      <c r="C211" s="34">
        <v>126</v>
      </c>
      <c r="D211" s="43">
        <v>19.66</v>
      </c>
      <c r="E211" s="46">
        <f>IFERROR(INDEX(TARIFAS!$F$1:$L$31,MATCH(C211,TARIFAS!$E:$E,1),INDEX(TARIFAS!$B:$B,MATCH(B211,TARIFAS!$A:$A,0))),"")</f>
        <v>25.584</v>
      </c>
      <c r="K211" s="2">
        <f>VLOOKUP(B211,TARIFAS!$A$1:$B$48,2,FALSE)</f>
        <v>6</v>
      </c>
    </row>
    <row r="212" spans="1:11">
      <c r="A212" s="33">
        <v>1907365</v>
      </c>
      <c r="B212" s="37" t="s">
        <v>30</v>
      </c>
      <c r="C212" s="34">
        <v>94</v>
      </c>
      <c r="D212" s="43">
        <v>14.5</v>
      </c>
      <c r="E212" s="46">
        <f>IFERROR(INDEX(TARIFAS!$F$1:$L$31,MATCH(C212,TARIFAS!$E:$E,1),INDEX(TARIFAS!$B:$B,MATCH(B212,TARIFAS!$A:$A,0))),"")</f>
        <v>20.644000000000002</v>
      </c>
      <c r="K212" s="2">
        <f>VLOOKUP(B212,TARIFAS!$A$1:$B$48,2,FALSE)</f>
        <v>6</v>
      </c>
    </row>
    <row r="213" spans="1:11">
      <c r="A213" s="34" t="s">
        <v>85</v>
      </c>
      <c r="B213" s="37" t="s">
        <v>96</v>
      </c>
      <c r="C213" s="34">
        <v>1140</v>
      </c>
      <c r="D213" s="43">
        <v>80</v>
      </c>
      <c r="E213" s="46">
        <f>IFERROR(INDEX(TARIFAS!$F$1:$L$31,MATCH(C213,TARIFAS!$E:$E,1),INDEX(TARIFAS!$B:$B,MATCH(B213,TARIFAS!$A:$A,0))),"")</f>
        <v>109.068</v>
      </c>
      <c r="K213" s="2">
        <f>VLOOKUP(B213,TARIFAS!$A$1:$B$48,2,FALSE)</f>
        <v>5</v>
      </c>
    </row>
    <row r="214" spans="1:11">
      <c r="A214" s="33">
        <v>1907361</v>
      </c>
      <c r="B214" s="37" t="s">
        <v>6</v>
      </c>
      <c r="C214" s="34">
        <v>76</v>
      </c>
      <c r="D214" s="43">
        <v>14.5</v>
      </c>
      <c r="E214" s="46">
        <f>IFERROR(INDEX(TARIFAS!$F$1:$L$31,MATCH(C214,TARIFAS!$E:$E,1),INDEX(TARIFAS!$B:$B,MATCH(B214,TARIFAS!$A:$A,0))),"")</f>
        <v>12.492999999999999</v>
      </c>
      <c r="K214" s="2">
        <f>VLOOKUP(B214,TARIFAS!$A$1:$B$48,2,FALSE)</f>
        <v>3</v>
      </c>
    </row>
    <row r="215" spans="1:11">
      <c r="A215" s="33">
        <v>1907362</v>
      </c>
      <c r="B215" s="37" t="s">
        <v>6</v>
      </c>
      <c r="C215" s="34">
        <v>55</v>
      </c>
      <c r="D215" s="43">
        <v>14.5</v>
      </c>
      <c r="E215" s="46">
        <f>IFERROR(INDEX(TARIFAS!$F$1:$L$31,MATCH(C215,TARIFAS!$E:$E,1),INDEX(TARIFAS!$B:$B,MATCH(B215,TARIFAS!$A:$A,0))),"")</f>
        <v>10.179</v>
      </c>
      <c r="K215" s="2">
        <f>VLOOKUP(B215,TARIFAS!$A$1:$B$48,2,FALSE)</f>
        <v>3</v>
      </c>
    </row>
    <row r="216" spans="1:11">
      <c r="A216" s="33">
        <v>1907348</v>
      </c>
      <c r="B216" s="37" t="s">
        <v>21</v>
      </c>
      <c r="C216" s="34">
        <v>65</v>
      </c>
      <c r="D216" s="43">
        <v>14.5</v>
      </c>
      <c r="E216" s="46">
        <f>IFERROR(INDEX(TARIFAS!$F$1:$L$31,MATCH(C216,TARIFAS!$E:$E,1),INDEX(TARIFAS!$B:$B,MATCH(B216,TARIFAS!$A:$A,0))),"")</f>
        <v>11.453000000000001</v>
      </c>
      <c r="K216" s="2">
        <f>VLOOKUP(B216,TARIFAS!$A$1:$B$48,2,FALSE)</f>
        <v>4</v>
      </c>
    </row>
    <row r="217" spans="1:11">
      <c r="A217" s="33">
        <v>1907335</v>
      </c>
      <c r="B217" s="37" t="s">
        <v>97</v>
      </c>
      <c r="C217" s="34">
        <v>52</v>
      </c>
      <c r="D217" s="43">
        <v>14.5</v>
      </c>
      <c r="E217" s="46">
        <f>IFERROR(INDEX(TARIFAS!$F$1:$L$31,MATCH(C217,TARIFAS!$E:$E,1),INDEX(TARIFAS!$B:$B,MATCH(B217,TARIFAS!$A:$A,0))),"")</f>
        <v>10.451999999999998</v>
      </c>
      <c r="K217" s="2">
        <f>VLOOKUP(B217,TARIFAS!$A$1:$B$48,2,FALSE)</f>
        <v>4</v>
      </c>
    </row>
    <row r="218" spans="1:11">
      <c r="A218" s="33">
        <v>1907345</v>
      </c>
      <c r="B218" s="37" t="s">
        <v>10</v>
      </c>
      <c r="C218" s="34">
        <v>288</v>
      </c>
      <c r="D218" s="43">
        <v>40</v>
      </c>
      <c r="E218" s="46">
        <f>IFERROR(INDEX(TARIFAS!$F$1:$L$31,MATCH(C218,TARIFAS!$E:$E,1),INDEX(TARIFAS!$B:$B,MATCH(B218,TARIFAS!$A:$A,0))),"")</f>
        <v>30.978999999999999</v>
      </c>
      <c r="K218" s="2">
        <f>VLOOKUP(B218,TARIFAS!$A$1:$B$48,2,FALSE)</f>
        <v>3</v>
      </c>
    </row>
    <row r="219" spans="1:11">
      <c r="A219" s="33">
        <v>1907334</v>
      </c>
      <c r="B219" s="37" t="s">
        <v>98</v>
      </c>
      <c r="C219" s="34">
        <v>26</v>
      </c>
      <c r="D219" s="43">
        <v>12.05</v>
      </c>
      <c r="E219" s="46">
        <f>IFERROR(INDEX(TARIFAS!$F$1:$L$31,MATCH(C219,TARIFAS!$E:$E,1),INDEX(TARIFAS!$B:$B,MATCH(B219,TARIFAS!$A:$A,0))),"")</f>
        <v>6.8769999999999998</v>
      </c>
      <c r="K219" s="2">
        <f>VLOOKUP(B219,TARIFAS!$A$1:$B$48,2,FALSE)</f>
        <v>5</v>
      </c>
    </row>
    <row r="220" spans="1:11">
      <c r="A220" s="33">
        <v>1907404</v>
      </c>
      <c r="B220" s="37" t="s">
        <v>95</v>
      </c>
      <c r="C220" s="34">
        <v>78</v>
      </c>
      <c r="D220" s="43">
        <v>14.5</v>
      </c>
      <c r="E220" s="46">
        <f>IFERROR(INDEX(TARIFAS!$F$1:$L$31,MATCH(C220,TARIFAS!$E:$E,1),INDEX(TARIFAS!$B:$B,MATCH(B220,TARIFAS!$A:$A,0))),"")</f>
        <v>14.144000000000002</v>
      </c>
      <c r="K220" s="2">
        <f>VLOOKUP(B220,TARIFAS!$A$1:$B$48,2,FALSE)</f>
        <v>5</v>
      </c>
    </row>
    <row r="221" spans="1:11">
      <c r="A221" s="33">
        <v>1907403</v>
      </c>
      <c r="B221" s="37" t="s">
        <v>5</v>
      </c>
      <c r="C221" s="34">
        <v>1366</v>
      </c>
      <c r="D221" s="43">
        <v>80</v>
      </c>
      <c r="E221" s="46">
        <f>IFERROR(INDEX(TARIFAS!$F$1:$L$31,MATCH(C221,TARIFAS!$E:$E,1),INDEX(TARIFAS!$B:$B,MATCH(B221,TARIFAS!$A:$A,0))),"")</f>
        <v>87.348000000000013</v>
      </c>
      <c r="K221" s="2">
        <f>VLOOKUP(B221,TARIFAS!$A$1:$B$48,2,FALSE)</f>
        <v>3</v>
      </c>
    </row>
    <row r="222" spans="1:11">
      <c r="A222" s="33">
        <v>1907384</v>
      </c>
      <c r="B222" s="37" t="s">
        <v>5</v>
      </c>
      <c r="C222" s="34">
        <v>63</v>
      </c>
      <c r="D222" s="43">
        <v>14.5</v>
      </c>
      <c r="E222" s="46">
        <f>IFERROR(INDEX(TARIFAS!$F$1:$L$31,MATCH(C222,TARIFAS!$E:$E,1),INDEX(TARIFAS!$B:$B,MATCH(B222,TARIFAS!$A:$A,0))),"")</f>
        <v>11.128</v>
      </c>
      <c r="K222" s="2">
        <f>VLOOKUP(B222,TARIFAS!$A$1:$B$48,2,FALSE)</f>
        <v>3</v>
      </c>
    </row>
    <row r="223" spans="1:11">
      <c r="A223" s="33">
        <v>1907439</v>
      </c>
      <c r="B223" s="37" t="s">
        <v>6</v>
      </c>
      <c r="C223" s="34">
        <v>514</v>
      </c>
      <c r="D223" s="43">
        <v>40</v>
      </c>
      <c r="E223" s="46">
        <f>IFERROR(INDEX(TARIFAS!$F$1:$L$31,MATCH(C223,TARIFAS!$E:$E,1),INDEX(TARIFAS!$B:$B,MATCH(B223,TARIFAS!$A:$A,0))),"")</f>
        <v>54.769000000000005</v>
      </c>
      <c r="K223" s="2">
        <f>VLOOKUP(B223,TARIFAS!$A$1:$B$48,2,FALSE)</f>
        <v>3</v>
      </c>
    </row>
    <row r="224" spans="1:11">
      <c r="A224" s="33">
        <v>1907486</v>
      </c>
      <c r="B224" s="37" t="s">
        <v>23</v>
      </c>
      <c r="C224" s="34">
        <v>21</v>
      </c>
      <c r="D224" s="43">
        <v>7.5</v>
      </c>
      <c r="E224" s="46">
        <f>IFERROR(INDEX(TARIFAS!$F$1:$L$31,MATCH(C224,TARIFAS!$E:$E,1),INDEX(TARIFAS!$B:$B,MATCH(B224,TARIFAS!$A:$A,0))),"")</f>
        <v>6.1749999999999998</v>
      </c>
      <c r="K224" s="2">
        <f>VLOOKUP(B224,TARIFAS!$A$1:$B$48,2,FALSE)</f>
        <v>2</v>
      </c>
    </row>
    <row r="225" spans="1:11">
      <c r="A225" s="33">
        <v>1907404</v>
      </c>
      <c r="B225" s="37" t="s">
        <v>95</v>
      </c>
      <c r="C225" s="34">
        <v>55</v>
      </c>
      <c r="D225" s="43">
        <v>14.5</v>
      </c>
      <c r="E225" s="46">
        <f>IFERROR(INDEX(TARIFAS!$F$1:$L$31,MATCH(C225,TARIFAS!$E:$E,1),INDEX(TARIFAS!$B:$B,MATCH(B225,TARIFAS!$A:$A,0))),"")</f>
        <v>11.349</v>
      </c>
      <c r="K225" s="2">
        <f>VLOOKUP(B225,TARIFAS!$A$1:$B$48,2,FALSE)</f>
        <v>5</v>
      </c>
    </row>
    <row r="226" spans="1:11">
      <c r="A226" s="34"/>
      <c r="B226" s="37" t="s">
        <v>5</v>
      </c>
      <c r="C226" s="34">
        <v>352</v>
      </c>
      <c r="D226" s="43">
        <v>40</v>
      </c>
      <c r="E226" s="46">
        <f>IFERROR(INDEX(TARIFAS!$F$1:$L$31,MATCH(C226,TARIFAS!$E:$E,1),INDEX(TARIFAS!$B:$B,MATCH(B226,TARIFAS!$A:$A,0))),"")</f>
        <v>39.624000000000002</v>
      </c>
      <c r="K226" s="2">
        <f>VLOOKUP(B226,TARIFAS!$A$1:$B$48,2,FALSE)</f>
        <v>3</v>
      </c>
    </row>
    <row r="227" spans="1:11">
      <c r="A227" s="33">
        <v>1907617</v>
      </c>
      <c r="B227" s="37" t="s">
        <v>30</v>
      </c>
      <c r="C227" s="34">
        <v>2168</v>
      </c>
      <c r="D227" s="43">
        <v>120</v>
      </c>
      <c r="E227" s="46">
        <f>IFERROR(INDEX(TARIFAS!$F$1:$L$31,MATCH(C227,TARIFAS!$E:$E,1),INDEX(TARIFAS!$B:$B,MATCH(B227,TARIFAS!$A:$A,0))),"")</f>
        <v>104.42399999999999</v>
      </c>
      <c r="K227" s="2">
        <f>VLOOKUP(B227,TARIFAS!$A$1:$B$48,2,FALSE)</f>
        <v>6</v>
      </c>
    </row>
    <row r="228" spans="1:11">
      <c r="A228" s="33">
        <v>1907499</v>
      </c>
      <c r="B228" s="37" t="s">
        <v>5</v>
      </c>
      <c r="C228" s="34">
        <v>460</v>
      </c>
      <c r="D228" s="43">
        <v>40</v>
      </c>
      <c r="E228" s="46">
        <f>IFERROR(INDEX(TARIFAS!$F$1:$L$31,MATCH(C228,TARIFAS!$E:$E,1),INDEX(TARIFAS!$B:$B,MATCH(B228,TARIFAS!$A:$A,0))),"")</f>
        <v>48.762999999999998</v>
      </c>
      <c r="K228" s="2">
        <f>VLOOKUP(B228,TARIFAS!$A$1:$B$48,2,FALSE)</f>
        <v>3</v>
      </c>
    </row>
    <row r="229" spans="1:11">
      <c r="A229" s="33">
        <v>1907600</v>
      </c>
      <c r="B229" s="37" t="s">
        <v>6</v>
      </c>
      <c r="C229" s="34">
        <v>58</v>
      </c>
      <c r="D229" s="43">
        <v>14.5</v>
      </c>
      <c r="E229" s="46">
        <f>IFERROR(INDEX(TARIFAS!$F$1:$L$31,MATCH(C229,TARIFAS!$E:$E,1),INDEX(TARIFAS!$B:$B,MATCH(B229,TARIFAS!$A:$A,0))),"")</f>
        <v>10.179</v>
      </c>
      <c r="K229" s="2">
        <f>VLOOKUP(B229,TARIFAS!$A$1:$B$48,2,FALSE)</f>
        <v>3</v>
      </c>
    </row>
    <row r="230" spans="1:11">
      <c r="A230" s="33">
        <v>1907612</v>
      </c>
      <c r="B230" s="37" t="s">
        <v>6</v>
      </c>
      <c r="C230" s="34">
        <v>120</v>
      </c>
      <c r="D230" s="43">
        <v>19.66</v>
      </c>
      <c r="E230" s="46">
        <f>IFERROR(INDEX(TARIFAS!$F$1:$L$31,MATCH(C230,TARIFAS!$E:$E,1),INDEX(TARIFAS!$B:$B,MATCH(B230,TARIFAS!$A:$A,0))),"")</f>
        <v>20.292999999999999</v>
      </c>
      <c r="K230" s="2">
        <f>VLOOKUP(B230,TARIFAS!$A$1:$B$48,2,FALSE)</f>
        <v>3</v>
      </c>
    </row>
    <row r="231" spans="1:11">
      <c r="A231" s="33">
        <v>1907598</v>
      </c>
      <c r="B231" s="37" t="s">
        <v>10</v>
      </c>
      <c r="C231" s="34">
        <v>62</v>
      </c>
      <c r="D231" s="43">
        <v>14.5</v>
      </c>
      <c r="E231" s="46">
        <f>IFERROR(INDEX(TARIFAS!$F$1:$L$31,MATCH(C231,TARIFAS!$E:$E,1),INDEX(TARIFAS!$B:$B,MATCH(B231,TARIFAS!$A:$A,0))),"")</f>
        <v>11.128</v>
      </c>
      <c r="K231" s="2">
        <f>VLOOKUP(B231,TARIFAS!$A$1:$B$48,2,FALSE)</f>
        <v>3</v>
      </c>
    </row>
    <row r="232" spans="1:11">
      <c r="A232" s="33">
        <v>1907526</v>
      </c>
      <c r="B232" s="37" t="s">
        <v>10</v>
      </c>
      <c r="C232" s="34">
        <v>2687</v>
      </c>
      <c r="D232" s="43">
        <v>120</v>
      </c>
      <c r="E232" s="46">
        <f>IFERROR(INDEX(TARIFAS!$F$1:$L$31,MATCH(C232,TARIFAS!$E:$E,1),INDEX(TARIFAS!$B:$B,MATCH(B232,TARIFAS!$A:$A,0))),"")</f>
        <v>74.712000000000003</v>
      </c>
      <c r="K232" s="2">
        <f>VLOOKUP(B232,TARIFAS!$A$1:$B$48,2,FALSE)</f>
        <v>3</v>
      </c>
    </row>
    <row r="233" spans="1:11">
      <c r="A233" s="33">
        <v>1907591</v>
      </c>
      <c r="B233" s="37" t="s">
        <v>99</v>
      </c>
      <c r="C233" s="34">
        <v>42</v>
      </c>
      <c r="D233" s="43">
        <v>12.05</v>
      </c>
      <c r="E233" s="46" t="str">
        <f>IFERROR(INDEX(TARIFAS!$F$1:$L$31,MATCH(C233,TARIFAS!$E:$E,1),INDEX(TARIFAS!$B:$B,MATCH(B233,TARIFAS!$A:$A,0))),"")</f>
        <v/>
      </c>
      <c r="K233" s="2" t="e">
        <f>VLOOKUP(B233,TARIFAS!$A$1:$B$48,2,FALSE)</f>
        <v>#N/A</v>
      </c>
    </row>
    <row r="234" spans="1:11">
      <c r="A234" s="33">
        <v>1907601</v>
      </c>
      <c r="B234" s="37" t="s">
        <v>8</v>
      </c>
      <c r="C234" s="34">
        <v>524</v>
      </c>
      <c r="D234" s="43">
        <v>40</v>
      </c>
      <c r="E234" s="46">
        <f>IFERROR(INDEX(TARIFAS!$F$1:$L$31,MATCH(C234,TARIFAS!$E:$E,1),INDEX(TARIFAS!$B:$B,MATCH(B234,TARIFAS!$A:$A,0))),"")</f>
        <v>54.769000000000005</v>
      </c>
      <c r="K234" s="2">
        <f>VLOOKUP(B234,TARIFAS!$A$1:$B$48,2,FALSE)</f>
        <v>3</v>
      </c>
    </row>
    <row r="235" spans="1:11">
      <c r="A235" s="33">
        <v>1907607</v>
      </c>
      <c r="B235" s="37" t="s">
        <v>100</v>
      </c>
      <c r="C235" s="34">
        <v>436</v>
      </c>
      <c r="D235" s="43">
        <v>40</v>
      </c>
      <c r="E235" s="46">
        <f>IFERROR(INDEX(TARIFAS!$F$1:$L$31,MATCH(C235,TARIFAS!$E:$E,1),INDEX(TARIFAS!$B:$B,MATCH(B235,TARIFAS!$A:$A,0))),"")</f>
        <v>53.364999999999995</v>
      </c>
      <c r="K235" s="2">
        <f>VLOOKUP(B235,TARIFAS!$A$1:$B$48,2,FALSE)</f>
        <v>5</v>
      </c>
    </row>
    <row r="236" spans="1:11">
      <c r="A236" s="33">
        <v>1907546</v>
      </c>
      <c r="B236" s="37" t="s">
        <v>100</v>
      </c>
      <c r="C236" s="34">
        <v>123</v>
      </c>
      <c r="D236" s="43">
        <v>19.66</v>
      </c>
      <c r="E236" s="46">
        <f>IFERROR(INDEX(TARIFAS!$F$1:$L$31,MATCH(C236,TARIFAS!$E:$E,1),INDEX(TARIFAS!$B:$B,MATCH(B236,TARIFAS!$A:$A,0))),"")</f>
        <v>23.244</v>
      </c>
      <c r="K236" s="2">
        <f>VLOOKUP(B236,TARIFAS!$A$1:$B$48,2,FALSE)</f>
        <v>5</v>
      </c>
    </row>
    <row r="237" spans="1:11">
      <c r="A237" s="34"/>
      <c r="B237" s="37" t="s">
        <v>100</v>
      </c>
      <c r="C237" s="34">
        <v>360</v>
      </c>
      <c r="D237" s="43">
        <v>40</v>
      </c>
      <c r="E237" s="46">
        <f>IFERROR(INDEX(TARIFAS!$F$1:$L$31,MATCH(C237,TARIFAS!$E:$E,1),INDEX(TARIFAS!$B:$B,MATCH(B237,TARIFAS!$A:$A,0))),"")</f>
        <v>47.866</v>
      </c>
      <c r="K237" s="2">
        <f>VLOOKUP(B237,TARIFAS!$A$1:$B$48,2,FALSE)</f>
        <v>5</v>
      </c>
    </row>
    <row r="238" spans="1:11">
      <c r="A238" s="33">
        <v>1907721</v>
      </c>
      <c r="B238" s="37" t="s">
        <v>101</v>
      </c>
      <c r="C238" s="34">
        <v>16</v>
      </c>
      <c r="D238" s="43">
        <v>7.5</v>
      </c>
      <c r="E238" s="46">
        <f>IFERROR(INDEX(TARIFAS!$F$1:$L$31,MATCH(C238,TARIFAS!$E:$E,1),INDEX(TARIFAS!$B:$B,MATCH(B238,TARIFAS!$A:$A,0))),"")</f>
        <v>6.0579999999999998</v>
      </c>
      <c r="K238" s="2">
        <f>VLOOKUP(B238,TARIFAS!$A$1:$B$48,2,FALSE)</f>
        <v>5</v>
      </c>
    </row>
    <row r="239" spans="1:11">
      <c r="A239" s="33">
        <v>1907682</v>
      </c>
      <c r="B239" s="37" t="s">
        <v>87</v>
      </c>
      <c r="C239" s="34">
        <v>27</v>
      </c>
      <c r="D239" s="43">
        <v>12.05</v>
      </c>
      <c r="E239" s="46">
        <f>IFERROR(INDEX(TARIFAS!$F$1:$L$31,MATCH(C239,TARIFAS!$E:$E,1),INDEX(TARIFAS!$B:$B,MATCH(B239,TARIFAS!$A:$A,0))),"")</f>
        <v>6.8769999999999998</v>
      </c>
      <c r="K239" s="2">
        <f>VLOOKUP(B239,TARIFAS!$A$1:$B$48,2,FALSE)</f>
        <v>5</v>
      </c>
    </row>
    <row r="240" spans="1:11">
      <c r="A240" s="33">
        <v>1907723</v>
      </c>
      <c r="B240" s="37" t="s">
        <v>95</v>
      </c>
      <c r="C240" s="34">
        <v>103</v>
      </c>
      <c r="D240" s="43">
        <v>19.66</v>
      </c>
      <c r="E240" s="46">
        <f>IFERROR(INDEX(TARIFAS!$F$1:$L$31,MATCH(C240,TARIFAS!$E:$E,1),INDEX(TARIFAS!$B:$B,MATCH(B240,TARIFAS!$A:$A,0))),"")</f>
        <v>19.305</v>
      </c>
      <c r="K240" s="2">
        <f>VLOOKUP(B240,TARIFAS!$A$1:$B$48,2,FALSE)</f>
        <v>5</v>
      </c>
    </row>
    <row r="241" spans="1:11">
      <c r="A241" s="33">
        <v>1907660</v>
      </c>
      <c r="B241" s="37" t="s">
        <v>21</v>
      </c>
      <c r="C241" s="34">
        <v>1512</v>
      </c>
      <c r="D241" s="43">
        <v>160</v>
      </c>
      <c r="E241" s="46">
        <f>IFERROR(INDEX(TARIFAS!$F$1:$L$31,MATCH(C241,TARIFAS!$E:$E,1),INDEX(TARIFAS!$B:$B,MATCH(B241,TARIFAS!$A:$A,0))),"")</f>
        <v>92.316000000000003</v>
      </c>
      <c r="K241" s="2">
        <f>VLOOKUP(B241,TARIFAS!$A$1:$B$48,2,FALSE)</f>
        <v>4</v>
      </c>
    </row>
    <row r="242" spans="1:11">
      <c r="A242" s="33">
        <v>1907545</v>
      </c>
      <c r="B242" s="37" t="s">
        <v>27</v>
      </c>
      <c r="C242" s="34">
        <v>474</v>
      </c>
      <c r="D242" s="43">
        <v>40</v>
      </c>
      <c r="E242" s="46">
        <f>IFERROR(INDEX(TARIFAS!$F$1:$L$31,MATCH(C242,TARIFAS!$E:$E,1),INDEX(TARIFAS!$B:$B,MATCH(B242,TARIFAS!$A:$A,0))),"")</f>
        <v>59.332000000000001</v>
      </c>
      <c r="K242" s="2">
        <f>VLOOKUP(B242,TARIFAS!$A$1:$B$48,2,FALSE)</f>
        <v>5</v>
      </c>
    </row>
    <row r="243" spans="1:11">
      <c r="A243" s="33">
        <v>1907770</v>
      </c>
      <c r="B243" s="37" t="s">
        <v>6</v>
      </c>
      <c r="C243" s="34">
        <v>92</v>
      </c>
      <c r="D243" s="43">
        <v>14.5</v>
      </c>
      <c r="E243" s="46">
        <f>IFERROR(INDEX(TARIFAS!$F$1:$L$31,MATCH(C243,TARIFAS!$E:$E,1),INDEX(TARIFAS!$B:$B,MATCH(B243,TARIFAS!$A:$A,0))),"")</f>
        <v>16.666</v>
      </c>
      <c r="K243" s="2">
        <f>VLOOKUP(B243,TARIFAS!$A$1:$B$48,2,FALSE)</f>
        <v>3</v>
      </c>
    </row>
    <row r="244" spans="1:11">
      <c r="A244" s="33">
        <v>1907791</v>
      </c>
      <c r="B244" s="37" t="s">
        <v>6</v>
      </c>
      <c r="C244" s="34">
        <v>5</v>
      </c>
      <c r="D244" s="43">
        <v>7.5</v>
      </c>
      <c r="E244" s="46">
        <f>IFERROR(INDEX(TARIFAS!$F$1:$L$31,MATCH(C244,TARIFAS!$E:$E,1),INDEX(TARIFAS!$B:$B,MATCH(B244,TARIFAS!$A:$A,0))),"")</f>
        <v>0</v>
      </c>
      <c r="K244" s="2">
        <f>VLOOKUP(B244,TARIFAS!$A$1:$B$48,2,FALSE)</f>
        <v>3</v>
      </c>
    </row>
    <row r="245" spans="1:11">
      <c r="A245" s="33">
        <v>1907796</v>
      </c>
      <c r="B245" s="37" t="s">
        <v>6</v>
      </c>
      <c r="C245" s="34">
        <v>202</v>
      </c>
      <c r="D245" s="43">
        <v>40</v>
      </c>
      <c r="E245" s="46">
        <f>IFERROR(INDEX(TARIFAS!$F$1:$L$31,MATCH(C245,TARIFAS!$E:$E,1),INDEX(TARIFAS!$B:$B,MATCH(B245,TARIFAS!$A:$A,0))),"")</f>
        <v>27.183</v>
      </c>
      <c r="K245" s="2">
        <f>VLOOKUP(B245,TARIFAS!$A$1:$B$48,2,FALSE)</f>
        <v>3</v>
      </c>
    </row>
    <row r="246" spans="1:11">
      <c r="A246" s="33">
        <v>1907837</v>
      </c>
      <c r="B246" s="37" t="s">
        <v>6</v>
      </c>
      <c r="C246" s="34">
        <v>575</v>
      </c>
      <c r="D246" s="43">
        <v>80</v>
      </c>
      <c r="E246" s="46">
        <f>IFERROR(INDEX(TARIFAS!$F$1:$L$31,MATCH(C246,TARIFAS!$E:$E,1),INDEX(TARIFAS!$B:$B,MATCH(B246,TARIFAS!$A:$A,0))),"")</f>
        <v>54.769000000000005</v>
      </c>
      <c r="K246" s="2">
        <f>VLOOKUP(B246,TARIFAS!$A$1:$B$48,2,FALSE)</f>
        <v>3</v>
      </c>
    </row>
    <row r="247" spans="1:11">
      <c r="A247" s="33">
        <v>1907780</v>
      </c>
      <c r="B247" s="37" t="s">
        <v>91</v>
      </c>
      <c r="C247" s="34">
        <v>3</v>
      </c>
      <c r="D247" s="43">
        <v>7.5</v>
      </c>
      <c r="E247" s="46" t="str">
        <f>IFERROR(INDEX(TARIFAS!$F$1:$L$31,MATCH(C247,TARIFAS!$E:$E,1),INDEX(TARIFAS!$B:$B,MATCH(B247,TARIFAS!$A:$A,0))),"")</f>
        <v/>
      </c>
      <c r="K247" s="2">
        <f>VLOOKUP(B247,TARIFAS!$A$1:$B$48,2,FALSE)</f>
        <v>5</v>
      </c>
    </row>
    <row r="248" spans="1:11">
      <c r="A248" s="33">
        <v>1907822</v>
      </c>
      <c r="B248" s="37" t="s">
        <v>21</v>
      </c>
      <c r="C248" s="34">
        <v>462</v>
      </c>
      <c r="D248" s="43">
        <v>40</v>
      </c>
      <c r="E248" s="46">
        <f>IFERROR(INDEX(TARIFAS!$F$1:$L$31,MATCH(C248,TARIFAS!$E:$E,1),INDEX(TARIFAS!$B:$B,MATCH(B248,TARIFAS!$A:$A,0))),"")</f>
        <v>51.167999999999999</v>
      </c>
      <c r="K248" s="2">
        <f>VLOOKUP(B248,TARIFAS!$A$1:$B$48,2,FALSE)</f>
        <v>4</v>
      </c>
    </row>
    <row r="249" spans="1:11">
      <c r="A249" s="33">
        <v>1907825</v>
      </c>
      <c r="B249" s="37" t="s">
        <v>8</v>
      </c>
      <c r="C249" s="34">
        <v>1108</v>
      </c>
      <c r="D249" s="43">
        <v>80</v>
      </c>
      <c r="E249" s="46">
        <f>IFERROR(INDEX(TARIFAS!$F$1:$L$31,MATCH(C249,TARIFAS!$E:$E,1),INDEX(TARIFAS!$B:$B,MATCH(B249,TARIFAS!$A:$A,0))),"")</f>
        <v>87.348000000000013</v>
      </c>
      <c r="K249" s="2">
        <f>VLOOKUP(B249,TARIFAS!$A$1:$B$48,2,FALSE)</f>
        <v>3</v>
      </c>
    </row>
    <row r="250" spans="1:11">
      <c r="A250" s="33">
        <v>1907788</v>
      </c>
      <c r="B250" s="37" t="s">
        <v>8</v>
      </c>
      <c r="C250" s="34">
        <v>410</v>
      </c>
      <c r="D250" s="43">
        <v>40</v>
      </c>
      <c r="E250" s="46">
        <f>IFERROR(INDEX(TARIFAS!$F$1:$L$31,MATCH(C250,TARIFAS!$E:$E,1),INDEX(TARIFAS!$B:$B,MATCH(B250,TARIFAS!$A:$A,0))),"")</f>
        <v>43.953000000000003</v>
      </c>
      <c r="K250" s="2">
        <f>VLOOKUP(B250,TARIFAS!$A$1:$B$48,2,FALSE)</f>
        <v>3</v>
      </c>
    </row>
    <row r="251" spans="1:11">
      <c r="A251" s="33">
        <v>1907926</v>
      </c>
      <c r="B251" s="37" t="s">
        <v>14</v>
      </c>
      <c r="C251" s="34">
        <v>445</v>
      </c>
      <c r="D251" s="43">
        <v>40</v>
      </c>
      <c r="E251" s="46">
        <f>IFERROR(INDEX(TARIFAS!$F$1:$L$31,MATCH(C251,TARIFAS!$E:$E,1),INDEX(TARIFAS!$B:$B,MATCH(B251,TARIFAS!$A:$A,0))),"")</f>
        <v>43.953000000000003</v>
      </c>
      <c r="K251" s="2">
        <f>VLOOKUP(B251,TARIFAS!$A$1:$B$48,2,FALSE)</f>
        <v>3</v>
      </c>
    </row>
    <row r="252" spans="1:11">
      <c r="A252" s="33">
        <v>1907920</v>
      </c>
      <c r="B252" s="37" t="s">
        <v>23</v>
      </c>
      <c r="C252" s="34">
        <v>76</v>
      </c>
      <c r="D252" s="43">
        <v>14.5</v>
      </c>
      <c r="E252" s="46">
        <f>IFERROR(INDEX(TARIFAS!$F$1:$L$31,MATCH(C252,TARIFAS!$E:$E,1),INDEX(TARIFAS!$B:$B,MATCH(B252,TARIFAS!$A:$A,0))),"")</f>
        <v>10.621</v>
      </c>
      <c r="K252" s="2">
        <f>VLOOKUP(B252,TARIFAS!$A$1:$B$48,2,FALSE)</f>
        <v>2</v>
      </c>
    </row>
    <row r="253" spans="1:11">
      <c r="A253" s="34"/>
      <c r="B253" s="37" t="s">
        <v>23</v>
      </c>
      <c r="C253" s="34">
        <v>452</v>
      </c>
      <c r="D253" s="43">
        <v>40</v>
      </c>
      <c r="E253" s="46">
        <f>IFERROR(INDEX(TARIFAS!$F$1:$L$31,MATCH(C253,TARIFAS!$E:$E,1),INDEX(TARIFAS!$B:$B,MATCH(B253,TARIFAS!$A:$A,0))),"")</f>
        <v>36.750999999999998</v>
      </c>
      <c r="K253" s="2">
        <f>VLOOKUP(B253,TARIFAS!$A$1:$B$48,2,FALSE)</f>
        <v>2</v>
      </c>
    </row>
    <row r="254" spans="1:11">
      <c r="A254" s="33">
        <v>1907923</v>
      </c>
      <c r="B254" s="37" t="s">
        <v>6</v>
      </c>
      <c r="C254" s="34">
        <v>227</v>
      </c>
      <c r="D254" s="43">
        <v>120</v>
      </c>
      <c r="E254" s="46">
        <f>IFERROR(INDEX(TARIFAS!$F$1:$L$31,MATCH(C254,TARIFAS!$E:$E,1),INDEX(TARIFAS!$B:$B,MATCH(B254,TARIFAS!$A:$A,0))),"")</f>
        <v>27.183</v>
      </c>
      <c r="K254" s="2">
        <f>VLOOKUP(B254,TARIFAS!$A$1:$B$48,2,FALSE)</f>
        <v>3</v>
      </c>
    </row>
    <row r="255" spans="1:11">
      <c r="A255" s="33">
        <v>1907931</v>
      </c>
      <c r="B255" s="37" t="s">
        <v>88</v>
      </c>
      <c r="C255" s="34">
        <v>543</v>
      </c>
      <c r="D255" s="43">
        <v>40</v>
      </c>
      <c r="E255" s="46" t="str">
        <f>IFERROR(INDEX(TARIFAS!$F$1:$L$31,MATCH(C255,TARIFAS!$E:$E,1),INDEX(TARIFAS!$B:$B,MATCH(B255,TARIFAS!$A:$A,0))),"")</f>
        <v/>
      </c>
      <c r="K255" s="2" t="e">
        <f>VLOOKUP(B255,TARIFAS!$A$1:$B$48,2,FALSE)</f>
        <v>#N/A</v>
      </c>
    </row>
    <row r="256" spans="1:11">
      <c r="A256" s="33">
        <v>1907888</v>
      </c>
      <c r="B256" s="37" t="s">
        <v>13</v>
      </c>
      <c r="C256" s="34">
        <v>7</v>
      </c>
      <c r="D256" s="43">
        <v>7.5</v>
      </c>
      <c r="E256" s="46">
        <f>IFERROR(INDEX(TARIFAS!$F$1:$L$31,MATCH(C256,TARIFAS!$E:$E,1),INDEX(TARIFAS!$B:$B,MATCH(B256,TARIFAS!$A:$A,0))),"")</f>
        <v>0</v>
      </c>
      <c r="K256" s="2">
        <f>VLOOKUP(B256,TARIFAS!$A$1:$B$48,2,FALSE)</f>
        <v>2</v>
      </c>
    </row>
    <row r="257" spans="1:11">
      <c r="A257" s="33">
        <v>1908026</v>
      </c>
      <c r="B257" s="37" t="s">
        <v>102</v>
      </c>
      <c r="C257" s="34">
        <v>8</v>
      </c>
      <c r="D257" s="43">
        <v>7.5</v>
      </c>
      <c r="E257" s="46" t="str">
        <f>IFERROR(INDEX(TARIFAS!$F$1:$L$31,MATCH(C257,TARIFAS!$E:$E,1),INDEX(TARIFAS!$B:$B,MATCH(B257,TARIFAS!$A:$A,0))),"")</f>
        <v/>
      </c>
      <c r="K257" s="2" t="e">
        <f>VLOOKUP(B257,TARIFAS!$A$1:$B$48,2,FALSE)</f>
        <v>#N/A</v>
      </c>
    </row>
    <row r="258" spans="1:11">
      <c r="A258" s="33">
        <v>1908029</v>
      </c>
      <c r="B258" s="37" t="s">
        <v>14</v>
      </c>
      <c r="C258" s="34">
        <v>1587</v>
      </c>
      <c r="D258" s="43">
        <v>96</v>
      </c>
      <c r="E258" s="46">
        <f>IFERROR(INDEX(TARIFAS!$F$1:$L$31,MATCH(C258,TARIFAS!$E:$E,1),INDEX(TARIFAS!$B:$B,MATCH(B258,TARIFAS!$A:$A,0))),"")</f>
        <v>87.348000000000013</v>
      </c>
      <c r="K258" s="2">
        <f>VLOOKUP(B258,TARIFAS!$A$1:$B$48,2,FALSE)</f>
        <v>3</v>
      </c>
    </row>
    <row r="259" spans="1:11">
      <c r="A259" s="33">
        <v>1907997</v>
      </c>
      <c r="B259" s="37" t="s">
        <v>9</v>
      </c>
      <c r="C259" s="34">
        <v>120</v>
      </c>
      <c r="D259" s="43">
        <v>19.66</v>
      </c>
      <c r="E259" s="46">
        <f>IFERROR(INDEX(TARIFAS!$F$1:$L$31,MATCH(C259,TARIFAS!$E:$E,1),INDEX(TARIFAS!$B:$B,MATCH(B259,TARIFAS!$A:$A,0))),"")</f>
        <v>13.571999999999999</v>
      </c>
      <c r="K259" s="2">
        <f>VLOOKUP(B259,TARIFAS!$A$1:$B$48,2,FALSE)</f>
        <v>1</v>
      </c>
    </row>
    <row r="260" spans="1:11">
      <c r="A260" s="33">
        <v>1908027</v>
      </c>
      <c r="B260" s="37" t="s">
        <v>6</v>
      </c>
      <c r="C260" s="34">
        <v>1219</v>
      </c>
      <c r="D260" s="43">
        <v>48</v>
      </c>
      <c r="E260" s="46">
        <f>IFERROR(INDEX(TARIFAS!$F$1:$L$31,MATCH(C260,TARIFAS!$E:$E,1),INDEX(TARIFAS!$B:$B,MATCH(B260,TARIFAS!$A:$A,0))),"")</f>
        <v>87.348000000000013</v>
      </c>
      <c r="K260" s="2">
        <f>VLOOKUP(B260,TARIFAS!$A$1:$B$48,2,FALSE)</f>
        <v>3</v>
      </c>
    </row>
    <row r="261" spans="1:11">
      <c r="A261" s="33">
        <v>1907773</v>
      </c>
      <c r="B261" s="37" t="s">
        <v>21</v>
      </c>
      <c r="C261" s="34">
        <v>2408</v>
      </c>
      <c r="D261" s="43">
        <v>240</v>
      </c>
      <c r="E261" s="46">
        <f>IFERROR(INDEX(TARIFAS!$F$1:$L$31,MATCH(C261,TARIFAS!$E:$E,1),INDEX(TARIFAS!$B:$B,MATCH(B261,TARIFAS!$A:$A,0))),"")</f>
        <v>79.691999999999993</v>
      </c>
      <c r="K261" s="2">
        <f>VLOOKUP(B261,TARIFAS!$A$1:$B$48,2,FALSE)</f>
        <v>4</v>
      </c>
    </row>
    <row r="262" spans="1:11">
      <c r="A262" s="33">
        <v>1908039</v>
      </c>
      <c r="B262" s="37" t="s">
        <v>13</v>
      </c>
      <c r="C262" s="34">
        <v>94</v>
      </c>
      <c r="D262" s="43">
        <v>14.5</v>
      </c>
      <c r="E262" s="46">
        <f>IFERROR(INDEX(TARIFAS!$F$1:$L$31,MATCH(C262,TARIFAS!$E:$E,1),INDEX(TARIFAS!$B:$B,MATCH(B262,TARIFAS!$A:$A,0))),"")</f>
        <v>13.142999999999999</v>
      </c>
      <c r="K262" s="2">
        <f>VLOOKUP(B262,TARIFAS!$A$1:$B$48,2,FALSE)</f>
        <v>2</v>
      </c>
    </row>
    <row r="263" spans="1:11">
      <c r="A263" s="33">
        <v>1908033</v>
      </c>
      <c r="B263" s="37" t="s">
        <v>10</v>
      </c>
      <c r="C263" s="34">
        <v>42</v>
      </c>
      <c r="D263" s="43">
        <v>12.05</v>
      </c>
      <c r="E263" s="46">
        <f>IFERROR(INDEX(TARIFAS!$F$1:$L$31,MATCH(C263,TARIFAS!$E:$E,1),INDEX(TARIFAS!$B:$B,MATCH(B263,TARIFAS!$A:$A,0))),"")</f>
        <v>9.3339999999999996</v>
      </c>
      <c r="K263" s="2">
        <f>VLOOKUP(B263,TARIFAS!$A$1:$B$48,2,FALSE)</f>
        <v>3</v>
      </c>
    </row>
    <row r="264" spans="1:11">
      <c r="A264" s="33">
        <v>1907993</v>
      </c>
      <c r="B264" s="37" t="s">
        <v>8</v>
      </c>
      <c r="C264" s="34">
        <v>1270</v>
      </c>
      <c r="D264" s="43">
        <v>96</v>
      </c>
      <c r="E264" s="46">
        <f>IFERROR(INDEX(TARIFAS!$F$1:$L$31,MATCH(C264,TARIFAS!$E:$E,1),INDEX(TARIFAS!$B:$B,MATCH(B264,TARIFAS!$A:$A,0))),"")</f>
        <v>87.348000000000013</v>
      </c>
      <c r="K264" s="2">
        <f>VLOOKUP(B264,TARIFAS!$A$1:$B$48,2,FALSE)</f>
        <v>3</v>
      </c>
    </row>
    <row r="265" spans="1:11">
      <c r="A265" s="33">
        <v>1907925</v>
      </c>
      <c r="B265" s="37" t="s">
        <v>25</v>
      </c>
      <c r="C265" s="34">
        <v>893</v>
      </c>
      <c r="D265" s="43">
        <v>40</v>
      </c>
      <c r="E265" s="46">
        <f>IFERROR(INDEX(TARIFAS!$F$1:$L$31,MATCH(C265,TARIFAS!$E:$E,1),INDEX(TARIFAS!$B:$B,MATCH(B265,TARIFAS!$A:$A,0))),"")</f>
        <v>71.50800000000001</v>
      </c>
      <c r="K265" s="2">
        <f>VLOOKUP(B265,TARIFAS!$A$1:$B$48,2,FALSE)</f>
        <v>3</v>
      </c>
    </row>
    <row r="266" spans="1:11">
      <c r="A266" s="33">
        <v>1908131</v>
      </c>
      <c r="B266" s="37" t="s">
        <v>6</v>
      </c>
      <c r="C266" s="34">
        <v>11</v>
      </c>
      <c r="D266" s="43">
        <v>7.5</v>
      </c>
      <c r="E266" s="46">
        <f>IFERROR(INDEX(TARIFAS!$F$1:$L$31,MATCH(C266,TARIFAS!$E:$E,1),INDEX(TARIFAS!$B:$B,MATCH(B266,TARIFAS!$A:$A,0))),"")</f>
        <v>4.9659999999999993</v>
      </c>
      <c r="K266" s="2">
        <f>VLOOKUP(B266,TARIFAS!$A$1:$B$48,2,FALSE)</f>
        <v>3</v>
      </c>
    </row>
    <row r="267" spans="1:11">
      <c r="A267" s="33">
        <v>1908156</v>
      </c>
      <c r="B267" s="37" t="s">
        <v>6</v>
      </c>
      <c r="C267" s="34">
        <v>520</v>
      </c>
      <c r="D267" s="43">
        <v>40</v>
      </c>
      <c r="E267" s="46">
        <f>IFERROR(INDEX(TARIFAS!$F$1:$L$31,MATCH(C267,TARIFAS!$E:$E,1),INDEX(TARIFAS!$B:$B,MATCH(B267,TARIFAS!$A:$A,0))),"")</f>
        <v>54.769000000000005</v>
      </c>
      <c r="K267" s="2">
        <f>VLOOKUP(B267,TARIFAS!$A$1:$B$48,2,FALSE)</f>
        <v>3</v>
      </c>
    </row>
    <row r="268" spans="1:11">
      <c r="A268" s="33">
        <v>1908154</v>
      </c>
      <c r="B268" s="37" t="s">
        <v>6</v>
      </c>
      <c r="C268" s="34">
        <v>138</v>
      </c>
      <c r="D268" s="43">
        <v>19.66</v>
      </c>
      <c r="E268" s="46">
        <f>IFERROR(INDEX(TARIFAS!$F$1:$L$31,MATCH(C268,TARIFAS!$E:$E,1),INDEX(TARIFAS!$B:$B,MATCH(B268,TARIFAS!$A:$A,0))),"")</f>
        <v>20.292999999999999</v>
      </c>
      <c r="K268" s="2">
        <f>VLOOKUP(B268,TARIFAS!$A$1:$B$48,2,FALSE)</f>
        <v>3</v>
      </c>
    </row>
    <row r="269" spans="1:11">
      <c r="A269" s="33">
        <v>1908171</v>
      </c>
      <c r="B269" s="37" t="s">
        <v>6</v>
      </c>
      <c r="C269" s="34">
        <v>350</v>
      </c>
      <c r="D269" s="43">
        <v>40</v>
      </c>
      <c r="E269" s="46">
        <f>IFERROR(INDEX(TARIFAS!$F$1:$L$31,MATCH(C269,TARIFAS!$E:$E,1),INDEX(TARIFAS!$B:$B,MATCH(B269,TARIFAS!$A:$A,0))),"")</f>
        <v>39.624000000000002</v>
      </c>
      <c r="K269" s="2">
        <f>VLOOKUP(B269,TARIFAS!$A$1:$B$48,2,FALSE)</f>
        <v>3</v>
      </c>
    </row>
    <row r="270" spans="1:11">
      <c r="A270" s="33">
        <v>1908128</v>
      </c>
      <c r="B270" s="37" t="s">
        <v>13</v>
      </c>
      <c r="C270" s="34">
        <v>315</v>
      </c>
      <c r="D270" s="43">
        <v>200</v>
      </c>
      <c r="E270" s="46">
        <f>IFERROR(INDEX(TARIFAS!$F$1:$L$31,MATCH(C270,TARIFAS!$E:$E,1),INDEX(TARIFAS!$B:$B,MATCH(B270,TARIFAS!$A:$A,0))),"")</f>
        <v>26.013000000000002</v>
      </c>
      <c r="K270" s="2">
        <f>VLOOKUP(B270,TARIFAS!$A$1:$B$48,2,FALSE)</f>
        <v>2</v>
      </c>
    </row>
    <row r="271" spans="1:11">
      <c r="A271" s="34" t="s">
        <v>86</v>
      </c>
      <c r="B271" s="37" t="s">
        <v>13</v>
      </c>
      <c r="C271" s="34">
        <v>105</v>
      </c>
      <c r="D271" s="43">
        <v>19.66</v>
      </c>
      <c r="E271" s="46">
        <f>IFERROR(INDEX(TARIFAS!$F$1:$L$31,MATCH(C271,TARIFAS!$E:$E,1),INDEX(TARIFAS!$B:$B,MATCH(B271,TARIFAS!$A:$A,0))),"")</f>
        <v>14.325999999999999</v>
      </c>
      <c r="K271" s="2">
        <f>VLOOKUP(B271,TARIFAS!$A$1:$B$48,2,FALSE)</f>
        <v>2</v>
      </c>
    </row>
    <row r="272" spans="1:11">
      <c r="A272" s="33">
        <v>1908155</v>
      </c>
      <c r="B272" s="37" t="s">
        <v>8</v>
      </c>
      <c r="C272" s="34">
        <v>782</v>
      </c>
      <c r="D272" s="43">
        <v>40</v>
      </c>
      <c r="E272" s="46">
        <f>IFERROR(INDEX(TARIFAS!$F$1:$L$31,MATCH(C272,TARIFAS!$E:$E,1),INDEX(TARIFAS!$B:$B,MATCH(B272,TARIFAS!$A:$A,0))),"")</f>
        <v>64.176000000000002</v>
      </c>
      <c r="K272" s="2">
        <f>VLOOKUP(B272,TARIFAS!$A$1:$B$48,2,FALSE)</f>
        <v>3</v>
      </c>
    </row>
    <row r="273" spans="1:11">
      <c r="A273" s="33">
        <v>1908172</v>
      </c>
      <c r="B273" s="37" t="s">
        <v>8</v>
      </c>
      <c r="C273" s="34">
        <v>630</v>
      </c>
      <c r="D273" s="43">
        <v>80</v>
      </c>
      <c r="E273" s="46">
        <f>IFERROR(INDEX(TARIFAS!$F$1:$L$31,MATCH(C273,TARIFAS!$E:$E,1),INDEX(TARIFAS!$B:$B,MATCH(B273,TARIFAS!$A:$A,0))),"")</f>
        <v>56.891999999999996</v>
      </c>
      <c r="K273" s="2">
        <f>VLOOKUP(B273,TARIFAS!$A$1:$B$48,2,FALSE)</f>
        <v>3</v>
      </c>
    </row>
    <row r="274" spans="1:11">
      <c r="A274" s="33">
        <v>1908268</v>
      </c>
      <c r="B274" s="37" t="s">
        <v>5</v>
      </c>
      <c r="C274" s="34">
        <v>186</v>
      </c>
      <c r="D274" s="43">
        <v>40</v>
      </c>
      <c r="E274" s="46">
        <f>IFERROR(INDEX(TARIFAS!$F$1:$L$31,MATCH(C274,TARIFAS!$E:$E,1),INDEX(TARIFAS!$B:$B,MATCH(B274,TARIFAS!$A:$A,0))),"")</f>
        <v>25.48</v>
      </c>
      <c r="K274" s="2">
        <f>VLOOKUP(B274,TARIFAS!$A$1:$B$48,2,FALSE)</f>
        <v>3</v>
      </c>
    </row>
    <row r="275" spans="1:11">
      <c r="A275" s="33">
        <v>1908217</v>
      </c>
      <c r="B275" s="37" t="s">
        <v>5</v>
      </c>
      <c r="C275" s="34">
        <v>22</v>
      </c>
      <c r="D275" s="43">
        <v>7.5</v>
      </c>
      <c r="E275" s="46">
        <f>IFERROR(INDEX(TARIFAS!$F$1:$L$31,MATCH(C275,TARIFAS!$E:$E,1),INDEX(TARIFAS!$B:$B,MATCH(B275,TARIFAS!$A:$A,0))),"")</f>
        <v>6.4089999999999998</v>
      </c>
      <c r="K275" s="2">
        <f>VLOOKUP(B275,TARIFAS!$A$1:$B$48,2,FALSE)</f>
        <v>3</v>
      </c>
    </row>
    <row r="276" spans="1:11">
      <c r="A276" s="33">
        <v>1908273</v>
      </c>
      <c r="B276" s="37" t="s">
        <v>5</v>
      </c>
      <c r="C276" s="34">
        <v>1304</v>
      </c>
      <c r="D276" s="43">
        <v>160</v>
      </c>
      <c r="E276" s="46">
        <f>IFERROR(INDEX(TARIFAS!$F$1:$L$31,MATCH(C276,TARIFAS!$E:$E,1),INDEX(TARIFAS!$B:$B,MATCH(B276,TARIFAS!$A:$A,0))),"")</f>
        <v>87.348000000000013</v>
      </c>
      <c r="K276" s="2">
        <f>VLOOKUP(B276,TARIFAS!$A$1:$B$48,2,FALSE)</f>
        <v>3</v>
      </c>
    </row>
    <row r="277" spans="1:11">
      <c r="A277" s="33">
        <v>1908258</v>
      </c>
      <c r="B277" s="37" t="s">
        <v>6</v>
      </c>
      <c r="C277" s="34">
        <v>782</v>
      </c>
      <c r="D277" s="43">
        <v>40</v>
      </c>
      <c r="E277" s="46">
        <f>IFERROR(INDEX(TARIFAS!$F$1:$L$31,MATCH(C277,TARIFAS!$E:$E,1),INDEX(TARIFAS!$B:$B,MATCH(B277,TARIFAS!$A:$A,0))),"")</f>
        <v>64.176000000000002</v>
      </c>
      <c r="K277" s="2">
        <f>VLOOKUP(B277,TARIFAS!$A$1:$B$48,2,FALSE)</f>
        <v>3</v>
      </c>
    </row>
    <row r="278" spans="1:11">
      <c r="A278" s="33">
        <v>1908257</v>
      </c>
      <c r="B278" s="37" t="s">
        <v>6</v>
      </c>
      <c r="C278" s="34">
        <v>5</v>
      </c>
      <c r="D278" s="43">
        <v>7.5</v>
      </c>
      <c r="E278" s="46">
        <f>IFERROR(INDEX(TARIFAS!$F$1:$L$31,MATCH(C278,TARIFAS!$E:$E,1),INDEX(TARIFAS!$B:$B,MATCH(B278,TARIFAS!$A:$A,0))),"")</f>
        <v>0</v>
      </c>
      <c r="K278" s="2">
        <f>VLOOKUP(B278,TARIFAS!$A$1:$B$48,2,FALSE)</f>
        <v>3</v>
      </c>
    </row>
    <row r="279" spans="1:11">
      <c r="A279" s="33">
        <v>1908265</v>
      </c>
      <c r="B279" s="37" t="s">
        <v>6</v>
      </c>
      <c r="C279" s="34">
        <v>105</v>
      </c>
      <c r="D279" s="43">
        <v>40</v>
      </c>
      <c r="E279" s="46">
        <f>IFERROR(INDEX(TARIFAS!$F$1:$L$31,MATCH(C279,TARIFAS!$E:$E,1),INDEX(TARIFAS!$B:$B,MATCH(B279,TARIFAS!$A:$A,0))),"")</f>
        <v>16.965</v>
      </c>
      <c r="K279" s="2">
        <f>VLOOKUP(B279,TARIFAS!$A$1:$B$48,2,FALSE)</f>
        <v>3</v>
      </c>
    </row>
    <row r="280" spans="1:11">
      <c r="A280" s="33">
        <v>1908251</v>
      </c>
      <c r="B280" s="37" t="s">
        <v>6</v>
      </c>
      <c r="C280" s="34">
        <v>51</v>
      </c>
      <c r="D280" s="43">
        <v>14.5</v>
      </c>
      <c r="E280" s="46">
        <f>IFERROR(INDEX(TARIFAS!$F$1:$L$31,MATCH(C280,TARIFAS!$E:$E,1),INDEX(TARIFAS!$B:$B,MATCH(B280,TARIFAS!$A:$A,0))),"")</f>
        <v>10.179</v>
      </c>
      <c r="K280" s="2">
        <f>VLOOKUP(B280,TARIFAS!$A$1:$B$48,2,FALSE)</f>
        <v>3</v>
      </c>
    </row>
    <row r="281" spans="1:11">
      <c r="A281" s="33">
        <v>1908223</v>
      </c>
      <c r="B281" s="37" t="s">
        <v>6</v>
      </c>
      <c r="C281" s="34">
        <v>520</v>
      </c>
      <c r="D281" s="43">
        <v>40</v>
      </c>
      <c r="E281" s="46">
        <f>IFERROR(INDEX(TARIFAS!$F$1:$L$31,MATCH(C281,TARIFAS!$E:$E,1),INDEX(TARIFAS!$B:$B,MATCH(B281,TARIFAS!$A:$A,0))),"")</f>
        <v>54.769000000000005</v>
      </c>
      <c r="K281" s="2">
        <f>VLOOKUP(B281,TARIFAS!$A$1:$B$48,2,FALSE)</f>
        <v>3</v>
      </c>
    </row>
    <row r="282" spans="1:11">
      <c r="A282" s="33">
        <v>1908214</v>
      </c>
      <c r="B282" s="37" t="s">
        <v>18</v>
      </c>
      <c r="C282" s="34">
        <v>49</v>
      </c>
      <c r="D282" s="43">
        <v>12.05</v>
      </c>
      <c r="E282" s="46">
        <f>IFERROR(INDEX(TARIFAS!$F$1:$L$31,MATCH(C282,TARIFAS!$E:$E,1),INDEX(TARIFAS!$B:$B,MATCH(B282,TARIFAS!$A:$A,0))),"")</f>
        <v>8.2680000000000007</v>
      </c>
      <c r="K282" s="2">
        <f>VLOOKUP(B282,TARIFAS!$A$1:$B$48,2,FALSE)</f>
        <v>2</v>
      </c>
    </row>
    <row r="283" spans="1:11">
      <c r="A283" s="33">
        <v>1908255</v>
      </c>
      <c r="B283" s="37" t="s">
        <v>8</v>
      </c>
      <c r="C283" s="34">
        <v>918</v>
      </c>
      <c r="D283" s="43">
        <v>40</v>
      </c>
      <c r="E283" s="46">
        <f>IFERROR(INDEX(TARIFAS!$F$1:$L$31,MATCH(C283,TARIFAS!$E:$E,1),INDEX(TARIFAS!$B:$B,MATCH(B283,TARIFAS!$A:$A,0))),"")</f>
        <v>79.212000000000003</v>
      </c>
      <c r="K283" s="2">
        <f>VLOOKUP(B283,TARIFAS!$A$1:$B$48,2,FALSE)</f>
        <v>3</v>
      </c>
    </row>
    <row r="284" spans="1:11">
      <c r="A284" s="33">
        <v>1908253</v>
      </c>
      <c r="B284" s="37" t="s">
        <v>100</v>
      </c>
      <c r="C284" s="34">
        <v>1034</v>
      </c>
      <c r="D284" s="43">
        <v>48</v>
      </c>
      <c r="E284" s="46">
        <f>IFERROR(INDEX(TARIFAS!$F$1:$L$31,MATCH(C284,TARIFAS!$E:$E,1),INDEX(TARIFAS!$B:$B,MATCH(B284,TARIFAS!$A:$A,0))),"")</f>
        <v>109.068</v>
      </c>
      <c r="K284" s="2">
        <f>VLOOKUP(B284,TARIFAS!$A$1:$B$48,2,FALSE)</f>
        <v>5</v>
      </c>
    </row>
    <row r="285" spans="1:11">
      <c r="A285" s="33">
        <v>1908254</v>
      </c>
      <c r="B285" s="37" t="s">
        <v>94</v>
      </c>
      <c r="C285" s="34">
        <v>26</v>
      </c>
      <c r="D285" s="43">
        <v>12.05</v>
      </c>
      <c r="E285" s="46" t="str">
        <f>IFERROR(INDEX(TARIFAS!$F$1:$L$31,MATCH(C285,TARIFAS!$E:$E,1),INDEX(TARIFAS!$B:$B,MATCH(B285,TARIFAS!$A:$A,0))),"")</f>
        <v/>
      </c>
      <c r="K285" s="2" t="e">
        <f>VLOOKUP(B285,TARIFAS!$A$1:$B$48,2,FALSE)</f>
        <v>#N/A</v>
      </c>
    </row>
    <row r="286" spans="1:11">
      <c r="A286" s="33">
        <v>1908358</v>
      </c>
      <c r="B286" s="37" t="s">
        <v>6</v>
      </c>
      <c r="C286" s="34">
        <v>3</v>
      </c>
      <c r="D286" s="43">
        <v>7.5</v>
      </c>
      <c r="E286" s="46" t="str">
        <f>IFERROR(INDEX(TARIFAS!$F$1:$L$31,MATCH(C286,TARIFAS!$E:$E,1),INDEX(TARIFAS!$B:$B,MATCH(B286,TARIFAS!$A:$A,0))),"")</f>
        <v/>
      </c>
      <c r="K286" s="2">
        <f>VLOOKUP(B286,TARIFAS!$A$1:$B$48,2,FALSE)</f>
        <v>3</v>
      </c>
    </row>
    <row r="287" spans="1:11">
      <c r="A287" s="33">
        <v>1908443</v>
      </c>
      <c r="B287" s="37" t="s">
        <v>5</v>
      </c>
      <c r="C287" s="34">
        <v>922</v>
      </c>
      <c r="D287" s="43">
        <v>80</v>
      </c>
      <c r="E287" s="46">
        <f>IFERROR(INDEX(TARIFAS!$F$1:$L$31,MATCH(C287,TARIFAS!$E:$E,1),INDEX(TARIFAS!$B:$B,MATCH(B287,TARIFAS!$A:$A,0))),"")</f>
        <v>79.212000000000003</v>
      </c>
      <c r="K287" s="2">
        <f>VLOOKUP(B287,TARIFAS!$A$1:$B$48,2,FALSE)</f>
        <v>3</v>
      </c>
    </row>
    <row r="288" spans="1:11">
      <c r="A288" s="33">
        <v>1908449</v>
      </c>
      <c r="B288" s="37" t="s">
        <v>9</v>
      </c>
      <c r="C288" s="34">
        <v>120</v>
      </c>
      <c r="D288" s="43">
        <v>19.66</v>
      </c>
      <c r="E288" s="46">
        <f>IFERROR(INDEX(TARIFAS!$F$1:$L$31,MATCH(C288,TARIFAS!$E:$E,1),INDEX(TARIFAS!$B:$B,MATCH(B288,TARIFAS!$A:$A,0))),"")</f>
        <v>13.571999999999999</v>
      </c>
      <c r="K288" s="2">
        <f>VLOOKUP(B288,TARIFAS!$A$1:$B$48,2,FALSE)</f>
        <v>1</v>
      </c>
    </row>
    <row r="289" spans="1:11">
      <c r="A289" s="33">
        <v>1908476</v>
      </c>
      <c r="B289" s="37" t="s">
        <v>6</v>
      </c>
      <c r="C289" s="34">
        <v>144</v>
      </c>
      <c r="D289" s="43">
        <v>40</v>
      </c>
      <c r="E289" s="46">
        <f>IFERROR(INDEX(TARIFAS!$F$1:$L$31,MATCH(C289,TARIFAS!$E:$E,1),INDEX(TARIFAS!$B:$B,MATCH(B289,TARIFAS!$A:$A,0))),"")</f>
        <v>22.125999999999998</v>
      </c>
      <c r="K289" s="2">
        <f>VLOOKUP(B289,TARIFAS!$A$1:$B$48,2,FALSE)</f>
        <v>3</v>
      </c>
    </row>
    <row r="290" spans="1:11">
      <c r="A290" s="33">
        <v>1908404</v>
      </c>
      <c r="B290" s="37" t="s">
        <v>21</v>
      </c>
      <c r="C290" s="34">
        <v>2341</v>
      </c>
      <c r="D290" s="43">
        <v>160</v>
      </c>
      <c r="E290" s="46">
        <f>IFERROR(INDEX(TARIFAS!$F$1:$L$31,MATCH(C290,TARIFAS!$E:$E,1),INDEX(TARIFAS!$B:$B,MATCH(B290,TARIFAS!$A:$A,0))),"")</f>
        <v>79.691999999999993</v>
      </c>
      <c r="K290" s="2">
        <f>VLOOKUP(B290,TARIFAS!$A$1:$B$48,2,FALSE)</f>
        <v>4</v>
      </c>
    </row>
    <row r="291" spans="1:11">
      <c r="A291" s="33">
        <v>1908475</v>
      </c>
      <c r="B291" s="37" t="s">
        <v>103</v>
      </c>
      <c r="C291" s="34">
        <v>2795</v>
      </c>
      <c r="D291" s="43">
        <v>160</v>
      </c>
      <c r="E291" s="46">
        <f>IFERROR(INDEX(TARIFAS!$F$1:$L$31,MATCH(C291,TARIFAS!$E:$E,1),INDEX(TARIFAS!$B:$B,MATCH(B291,TARIFAS!$A:$A,0))),"")</f>
        <v>79.691999999999993</v>
      </c>
      <c r="K291" s="2">
        <f>VLOOKUP(B291,TARIFAS!$A$1:$B$48,2,FALSE)</f>
        <v>4</v>
      </c>
    </row>
    <row r="292" spans="1:11">
      <c r="A292" s="33">
        <v>1908447</v>
      </c>
      <c r="B292" s="37" t="s">
        <v>26</v>
      </c>
      <c r="C292" s="34">
        <v>1219</v>
      </c>
      <c r="D292" s="43">
        <v>48</v>
      </c>
      <c r="E292" s="46">
        <f>IFERROR(INDEX(TARIFAS!$F$1:$L$31,MATCH(C292,TARIFAS!$E:$E,1),INDEX(TARIFAS!$B:$B,MATCH(B292,TARIFAS!$A:$A,0))),"")</f>
        <v>109.068</v>
      </c>
      <c r="K292" s="2">
        <f>VLOOKUP(B292,TARIFAS!$A$1:$B$48,2,FALSE)</f>
        <v>5</v>
      </c>
    </row>
    <row r="293" spans="1:11">
      <c r="A293" s="33">
        <v>1908387</v>
      </c>
      <c r="B293" s="37" t="s">
        <v>27</v>
      </c>
      <c r="C293" s="34">
        <v>1107</v>
      </c>
      <c r="D293" s="43">
        <v>80</v>
      </c>
      <c r="E293" s="46">
        <f>IFERROR(INDEX(TARIFAS!$F$1:$L$31,MATCH(C293,TARIFAS!$E:$E,1),INDEX(TARIFAS!$B:$B,MATCH(B293,TARIFAS!$A:$A,0))),"")</f>
        <v>109.068</v>
      </c>
      <c r="K293" s="2">
        <f>VLOOKUP(B293,TARIFAS!$A$1:$B$48,2,FALSE)</f>
        <v>5</v>
      </c>
    </row>
    <row r="294" spans="1:11">
      <c r="A294" s="34"/>
      <c r="B294" s="37" t="s">
        <v>25</v>
      </c>
      <c r="C294" s="34">
        <v>1358</v>
      </c>
      <c r="D294" s="43">
        <v>80</v>
      </c>
      <c r="E294" s="46">
        <f>IFERROR(INDEX(TARIFAS!$F$1:$L$31,MATCH(C294,TARIFAS!$E:$E,1),INDEX(TARIFAS!$B:$B,MATCH(B294,TARIFAS!$A:$A,0))),"")</f>
        <v>87.348000000000013</v>
      </c>
      <c r="K294" s="2">
        <f>VLOOKUP(B294,TARIFAS!$A$1:$B$48,2,FALSE)</f>
        <v>3</v>
      </c>
    </row>
    <row r="295" spans="1:11">
      <c r="A295" s="33">
        <v>1908580</v>
      </c>
      <c r="B295" s="37" t="s">
        <v>6</v>
      </c>
      <c r="C295" s="34">
        <v>397</v>
      </c>
      <c r="D295" s="43">
        <v>40</v>
      </c>
      <c r="E295" s="46">
        <f>IFERROR(INDEX(TARIFAS!$F$1:$L$31,MATCH(C295,TARIFAS!$E:$E,1),INDEX(TARIFAS!$B:$B,MATCH(B295,TARIFAS!$A:$A,0))),"")</f>
        <v>39.624000000000002</v>
      </c>
      <c r="K295" s="2">
        <f>VLOOKUP(B295,TARIFAS!$A$1:$B$48,2,FALSE)</f>
        <v>3</v>
      </c>
    </row>
    <row r="296" spans="1:11">
      <c r="A296" s="33">
        <v>1908581</v>
      </c>
      <c r="B296" s="37" t="s">
        <v>6</v>
      </c>
      <c r="C296" s="34">
        <v>131</v>
      </c>
      <c r="D296" s="43">
        <v>19.66</v>
      </c>
      <c r="E296" s="46">
        <f>IFERROR(INDEX(TARIFAS!$F$1:$L$31,MATCH(C296,TARIFAS!$E:$E,1),INDEX(TARIFAS!$B:$B,MATCH(B296,TARIFAS!$A:$A,0))),"")</f>
        <v>20.292999999999999</v>
      </c>
      <c r="K296" s="2">
        <f>VLOOKUP(B296,TARIFAS!$A$1:$B$48,2,FALSE)</f>
        <v>3</v>
      </c>
    </row>
    <row r="297" spans="1:11" ht="15.75" thickBot="1">
      <c r="A297" s="35">
        <v>1908579</v>
      </c>
      <c r="B297" s="38" t="s">
        <v>6</v>
      </c>
      <c r="C297" s="40">
        <v>557</v>
      </c>
      <c r="D297" s="44">
        <v>40</v>
      </c>
      <c r="E297" s="49">
        <f>IFERROR(INDEX(TARIFAS!$F$1:$L$31,MATCH(C297,TARIFAS!$E:$E,1),INDEX(TARIFAS!$B:$B,MATCH(B297,TARIFAS!$A:$A,0))),"")</f>
        <v>54.769000000000005</v>
      </c>
      <c r="K297" s="3">
        <f>VLOOKUP(B297,TARIFAS!$A$1:$B$48,2,FALSE)</f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48"/>
  <sheetViews>
    <sheetView workbookViewId="0">
      <selection activeCell="J27" sqref="J27"/>
    </sheetView>
  </sheetViews>
  <sheetFormatPr baseColWidth="10" defaultColWidth="11.42578125" defaultRowHeight="15"/>
  <cols>
    <col min="1" max="1" width="11.42578125" style="25"/>
  </cols>
  <sheetData>
    <row r="1" spans="1:12">
      <c r="A1" s="23" t="s">
        <v>33</v>
      </c>
      <c r="B1" s="15">
        <v>5</v>
      </c>
      <c r="E1" s="6" t="s">
        <v>31</v>
      </c>
      <c r="F1" s="7">
        <v>1</v>
      </c>
      <c r="G1" s="8">
        <v>2</v>
      </c>
      <c r="H1" s="7">
        <v>3</v>
      </c>
      <c r="I1" s="8">
        <v>4</v>
      </c>
      <c r="J1" s="7">
        <v>5</v>
      </c>
      <c r="K1" s="8">
        <v>6</v>
      </c>
      <c r="L1" s="7">
        <v>7</v>
      </c>
    </row>
    <row r="2" spans="1:12">
      <c r="A2" s="23" t="s">
        <v>37</v>
      </c>
      <c r="B2" s="15">
        <v>3</v>
      </c>
      <c r="E2" s="9">
        <v>5</v>
      </c>
      <c r="F2" s="10"/>
      <c r="G2" s="11"/>
      <c r="H2" s="10"/>
      <c r="I2" s="10"/>
      <c r="J2" s="10"/>
      <c r="K2" s="10"/>
      <c r="L2" s="9"/>
    </row>
    <row r="3" spans="1:12">
      <c r="A3" s="23" t="s">
        <v>41</v>
      </c>
      <c r="B3" s="15">
        <v>5</v>
      </c>
      <c r="E3" s="9">
        <v>10</v>
      </c>
      <c r="F3" s="12">
        <v>4.9399999999999995</v>
      </c>
      <c r="G3" s="12">
        <v>5.8629999999999995</v>
      </c>
      <c r="H3" s="12">
        <v>4.9659999999999993</v>
      </c>
      <c r="I3" s="12">
        <v>5.0049999999999999</v>
      </c>
      <c r="J3" s="12">
        <v>6.0579999999999998</v>
      </c>
      <c r="K3" s="12">
        <v>6.6560000000000006</v>
      </c>
      <c r="L3" s="12">
        <v>9.8279999999999994</v>
      </c>
    </row>
    <row r="4" spans="1:12">
      <c r="A4" s="23" t="s">
        <v>44</v>
      </c>
      <c r="B4" s="15">
        <v>4</v>
      </c>
      <c r="E4" s="9">
        <v>20</v>
      </c>
      <c r="F4" s="12">
        <v>5.9410000000000007</v>
      </c>
      <c r="G4" s="12">
        <v>6.1749999999999998</v>
      </c>
      <c r="H4" s="12">
        <v>6.4089999999999998</v>
      </c>
      <c r="I4" s="12">
        <v>6.5259999999999998</v>
      </c>
      <c r="J4" s="12">
        <v>6.8769999999999998</v>
      </c>
      <c r="K4" s="12">
        <v>7.5660000000000007</v>
      </c>
      <c r="L4" s="12">
        <v>10.998000000000001</v>
      </c>
    </row>
    <row r="5" spans="1:12">
      <c r="A5" s="23" t="s">
        <v>48</v>
      </c>
      <c r="B5" s="15">
        <v>5</v>
      </c>
      <c r="E5" s="9">
        <v>30</v>
      </c>
      <c r="F5" s="12">
        <v>6.7470000000000008</v>
      </c>
      <c r="G5" s="12">
        <v>7.1759999999999993</v>
      </c>
      <c r="H5" s="12">
        <v>7.9819999999999993</v>
      </c>
      <c r="I5" s="12">
        <v>8.125</v>
      </c>
      <c r="J5" s="12">
        <v>8.6839999999999993</v>
      </c>
      <c r="K5" s="12">
        <v>9.5419999999999998</v>
      </c>
      <c r="L5" s="12">
        <v>12.597</v>
      </c>
    </row>
    <row r="6" spans="1:12">
      <c r="A6" s="23" t="s">
        <v>52</v>
      </c>
      <c r="B6" s="15">
        <v>2</v>
      </c>
      <c r="E6" s="9">
        <v>40</v>
      </c>
      <c r="F6" s="12">
        <v>7.072000000000001</v>
      </c>
      <c r="G6" s="12">
        <v>8.2680000000000007</v>
      </c>
      <c r="H6" s="12">
        <v>9.3339999999999996</v>
      </c>
      <c r="I6" s="12">
        <v>9.5419999999999998</v>
      </c>
      <c r="J6" s="12">
        <v>10.283000000000001</v>
      </c>
      <c r="K6" s="12">
        <v>11.309999999999999</v>
      </c>
      <c r="L6" s="12">
        <v>13.832000000000001</v>
      </c>
    </row>
    <row r="7" spans="1:12">
      <c r="A7" s="23" t="s">
        <v>56</v>
      </c>
      <c r="B7" s="15">
        <v>3</v>
      </c>
      <c r="E7" s="9">
        <v>50</v>
      </c>
      <c r="F7" s="12">
        <v>7.5009999999999994</v>
      </c>
      <c r="G7" s="12">
        <v>8.84</v>
      </c>
      <c r="H7" s="12">
        <v>10.179</v>
      </c>
      <c r="I7" s="12">
        <v>10.451999999999998</v>
      </c>
      <c r="J7" s="12">
        <v>11.349</v>
      </c>
      <c r="K7" s="12">
        <v>12.48</v>
      </c>
      <c r="L7" s="12">
        <v>16.925999999999998</v>
      </c>
    </row>
    <row r="8" spans="1:12">
      <c r="A8" s="23" t="s">
        <v>60</v>
      </c>
      <c r="B8" s="15">
        <v>3</v>
      </c>
      <c r="E8" s="9">
        <v>60</v>
      </c>
      <c r="F8" s="12">
        <v>8.3069999999999986</v>
      </c>
      <c r="G8" s="12">
        <v>9.5419999999999998</v>
      </c>
      <c r="H8" s="12">
        <v>11.128</v>
      </c>
      <c r="I8" s="12">
        <v>11.453000000000001</v>
      </c>
      <c r="J8" s="12">
        <v>12.545</v>
      </c>
      <c r="K8" s="12">
        <v>13.792999999999999</v>
      </c>
      <c r="L8" s="12">
        <v>18.655000000000001</v>
      </c>
    </row>
    <row r="9" spans="1:12">
      <c r="A9" s="23" t="s">
        <v>80</v>
      </c>
      <c r="B9" s="15">
        <v>5</v>
      </c>
      <c r="E9" s="9">
        <v>70</v>
      </c>
      <c r="F9" s="12">
        <v>9.177999999999999</v>
      </c>
      <c r="G9" s="12">
        <v>10.621</v>
      </c>
      <c r="H9" s="12">
        <v>12.492999999999999</v>
      </c>
      <c r="I9" s="12">
        <v>12.987</v>
      </c>
      <c r="J9" s="12">
        <v>14.144000000000002</v>
      </c>
      <c r="K9" s="12">
        <v>15.561</v>
      </c>
      <c r="L9" s="12">
        <v>21.242000000000001</v>
      </c>
    </row>
    <row r="10" spans="1:12">
      <c r="A10" s="23" t="s">
        <v>67</v>
      </c>
      <c r="B10" s="15">
        <v>5</v>
      </c>
      <c r="E10" s="9">
        <v>80</v>
      </c>
      <c r="F10" s="12">
        <v>9.9190000000000005</v>
      </c>
      <c r="G10" s="12">
        <v>11.804</v>
      </c>
      <c r="H10" s="12">
        <v>13.923000000000002</v>
      </c>
      <c r="I10" s="12">
        <v>14.312999999999999</v>
      </c>
      <c r="J10" s="12">
        <v>15.821</v>
      </c>
      <c r="K10" s="12">
        <v>17.394000000000002</v>
      </c>
      <c r="L10" s="12">
        <v>23.594999999999999</v>
      </c>
    </row>
    <row r="11" spans="1:12">
      <c r="A11" s="23" t="s">
        <v>81</v>
      </c>
      <c r="B11" s="15">
        <v>3</v>
      </c>
      <c r="E11" s="9">
        <v>90</v>
      </c>
      <c r="F11" s="12">
        <v>11.05</v>
      </c>
      <c r="G11" s="12">
        <v>13.142999999999999</v>
      </c>
      <c r="H11" s="12">
        <v>16.666</v>
      </c>
      <c r="I11" s="12">
        <v>17.146999999999998</v>
      </c>
      <c r="J11" s="12">
        <v>18.771999999999998</v>
      </c>
      <c r="K11" s="12">
        <v>20.644000000000002</v>
      </c>
      <c r="L11" s="12">
        <v>0</v>
      </c>
    </row>
    <row r="12" spans="1:12">
      <c r="A12" s="23" t="s">
        <v>74</v>
      </c>
      <c r="B12" s="15">
        <v>5</v>
      </c>
      <c r="E12" s="9">
        <v>100</v>
      </c>
      <c r="F12" s="12">
        <v>13.026</v>
      </c>
      <c r="G12" s="12">
        <v>14.325999999999999</v>
      </c>
      <c r="H12" s="12">
        <v>16.965</v>
      </c>
      <c r="I12" s="12">
        <v>17.484999999999999</v>
      </c>
      <c r="J12" s="12">
        <v>19.305</v>
      </c>
      <c r="K12" s="12">
        <v>21.228999999999999</v>
      </c>
      <c r="L12" s="12">
        <v>0</v>
      </c>
    </row>
    <row r="13" spans="1:12">
      <c r="A13" s="23" t="s">
        <v>34</v>
      </c>
      <c r="B13" s="15">
        <v>5</v>
      </c>
      <c r="E13" s="9">
        <v>120</v>
      </c>
      <c r="F13" s="12">
        <v>13.571999999999999</v>
      </c>
      <c r="G13" s="12">
        <v>16.965</v>
      </c>
      <c r="H13" s="12">
        <v>20.292999999999999</v>
      </c>
      <c r="I13" s="12">
        <v>20.956000000000003</v>
      </c>
      <c r="J13" s="12">
        <v>23.244</v>
      </c>
      <c r="K13" s="12">
        <v>25.584</v>
      </c>
      <c r="L13" s="12">
        <v>0</v>
      </c>
    </row>
    <row r="14" spans="1:12">
      <c r="A14" s="24" t="s">
        <v>38</v>
      </c>
      <c r="B14" s="15">
        <v>5</v>
      </c>
      <c r="E14" s="9">
        <v>140</v>
      </c>
      <c r="F14" s="12">
        <v>15.535</v>
      </c>
      <c r="G14" s="12">
        <v>18.134999999999998</v>
      </c>
      <c r="H14" s="12">
        <v>22.125999999999998</v>
      </c>
      <c r="I14" s="12">
        <v>22.945</v>
      </c>
      <c r="J14" s="12">
        <v>25.649000000000001</v>
      </c>
      <c r="K14" s="12">
        <v>28.21</v>
      </c>
      <c r="L14" s="12">
        <v>0</v>
      </c>
    </row>
    <row r="15" spans="1:12">
      <c r="A15" s="23" t="s">
        <v>42</v>
      </c>
      <c r="B15" s="15">
        <v>2</v>
      </c>
      <c r="E15" s="9">
        <v>160</v>
      </c>
      <c r="F15" s="12">
        <v>15.976999999999999</v>
      </c>
      <c r="G15" s="12">
        <v>20.826000000000001</v>
      </c>
      <c r="H15" s="12">
        <v>25.48</v>
      </c>
      <c r="I15" s="12">
        <v>26.428999999999998</v>
      </c>
      <c r="J15" s="12">
        <v>29.600999999999999</v>
      </c>
      <c r="K15" s="12">
        <v>32.552</v>
      </c>
      <c r="L15" s="12">
        <v>0</v>
      </c>
    </row>
    <row r="16" spans="1:12">
      <c r="A16" s="24" t="s">
        <v>45</v>
      </c>
      <c r="B16" s="15">
        <v>5</v>
      </c>
      <c r="E16" s="9">
        <v>200</v>
      </c>
      <c r="F16" s="12">
        <v>17.250999999999998</v>
      </c>
      <c r="G16" s="12">
        <v>21.852999999999998</v>
      </c>
      <c r="H16" s="12">
        <v>27.183</v>
      </c>
      <c r="I16" s="12">
        <v>28.235999999999997</v>
      </c>
      <c r="J16" s="12">
        <v>31.875999999999998</v>
      </c>
      <c r="K16" s="12">
        <v>35.061</v>
      </c>
      <c r="L16" s="12">
        <v>20.41</v>
      </c>
    </row>
    <row r="17" spans="1:12">
      <c r="A17" s="23" t="s">
        <v>49</v>
      </c>
      <c r="B17" s="15">
        <v>4</v>
      </c>
      <c r="E17" s="9">
        <v>250</v>
      </c>
      <c r="F17" s="12">
        <v>17.809999999999999</v>
      </c>
      <c r="G17" s="12">
        <v>24.323</v>
      </c>
      <c r="H17" s="12">
        <v>30.978999999999999</v>
      </c>
      <c r="I17" s="12">
        <v>32.317999999999998</v>
      </c>
      <c r="J17" s="12">
        <v>36.855000000000004</v>
      </c>
      <c r="K17" s="12">
        <v>40.547000000000004</v>
      </c>
      <c r="L17" s="12">
        <v>0</v>
      </c>
    </row>
    <row r="18" spans="1:12">
      <c r="A18" s="24" t="s">
        <v>53</v>
      </c>
      <c r="B18" s="15">
        <v>6</v>
      </c>
      <c r="E18" s="9">
        <v>300</v>
      </c>
      <c r="F18" s="12">
        <v>20.761000000000003</v>
      </c>
      <c r="G18" s="12">
        <v>26.013000000000002</v>
      </c>
      <c r="H18" s="12">
        <v>34.008000000000003</v>
      </c>
      <c r="I18" s="12">
        <v>35.606999999999999</v>
      </c>
      <c r="J18" s="12">
        <v>41.054000000000002</v>
      </c>
      <c r="K18" s="12">
        <v>45.162000000000006</v>
      </c>
      <c r="L18" s="12">
        <v>0</v>
      </c>
    </row>
    <row r="19" spans="1:12">
      <c r="A19" s="24" t="s">
        <v>57</v>
      </c>
      <c r="B19" s="15">
        <v>3</v>
      </c>
      <c r="E19" s="9">
        <v>350</v>
      </c>
      <c r="F19" s="12">
        <v>22.516000000000002</v>
      </c>
      <c r="G19" s="12">
        <v>30.302999999999997</v>
      </c>
      <c r="H19" s="12">
        <v>39.624000000000002</v>
      </c>
      <c r="I19" s="12">
        <v>41.509</v>
      </c>
      <c r="J19" s="12">
        <v>47.866</v>
      </c>
      <c r="K19" s="12">
        <v>52.662999999999997</v>
      </c>
      <c r="L19" s="12">
        <v>0</v>
      </c>
    </row>
    <row r="20" spans="1:12">
      <c r="A20" s="24" t="s">
        <v>61</v>
      </c>
      <c r="B20" s="15">
        <v>5</v>
      </c>
      <c r="E20" s="9">
        <v>400</v>
      </c>
      <c r="F20" s="12">
        <v>24.686999999999998</v>
      </c>
      <c r="G20" s="12">
        <v>33.305999999999997</v>
      </c>
      <c r="H20" s="12">
        <v>43.953000000000003</v>
      </c>
      <c r="I20" s="12">
        <v>46.097999999999999</v>
      </c>
      <c r="J20" s="12">
        <v>53.364999999999995</v>
      </c>
      <c r="K20" s="12">
        <v>58.707999999999998</v>
      </c>
      <c r="L20" s="12">
        <v>0</v>
      </c>
    </row>
    <row r="21" spans="1:12">
      <c r="A21" s="24" t="s">
        <v>64</v>
      </c>
      <c r="B21" s="15">
        <v>5</v>
      </c>
      <c r="E21" s="9">
        <v>450</v>
      </c>
      <c r="F21" s="12">
        <v>27.975999999999999</v>
      </c>
      <c r="G21" s="12">
        <v>36.750999999999998</v>
      </c>
      <c r="H21" s="12">
        <v>48.762999999999998</v>
      </c>
      <c r="I21" s="12">
        <v>51.167999999999999</v>
      </c>
      <c r="J21" s="12">
        <v>59.332000000000001</v>
      </c>
      <c r="K21" s="12">
        <v>65.260000000000005</v>
      </c>
      <c r="L21" s="12">
        <v>0</v>
      </c>
    </row>
    <row r="22" spans="1:12">
      <c r="A22" s="24" t="s">
        <v>68</v>
      </c>
      <c r="B22" s="15">
        <v>1</v>
      </c>
      <c r="E22" s="9">
        <v>500</v>
      </c>
      <c r="F22" s="12">
        <v>29.860999999999997</v>
      </c>
      <c r="G22" s="12">
        <v>41.444000000000003</v>
      </c>
      <c r="H22" s="12">
        <v>54.769000000000005</v>
      </c>
      <c r="I22" s="12">
        <v>58.37</v>
      </c>
      <c r="J22" s="12">
        <v>66.521000000000001</v>
      </c>
      <c r="K22" s="12">
        <v>73.176999999999992</v>
      </c>
      <c r="L22" s="12">
        <v>17.29</v>
      </c>
    </row>
    <row r="23" spans="1:12">
      <c r="A23" s="24" t="s">
        <v>71</v>
      </c>
      <c r="B23" s="15">
        <v>3</v>
      </c>
      <c r="E23" s="9">
        <v>600</v>
      </c>
      <c r="F23" s="12">
        <v>30.155999999999999</v>
      </c>
      <c r="G23" s="12">
        <v>42.131999999999998</v>
      </c>
      <c r="H23" s="12">
        <v>56.891999999999996</v>
      </c>
      <c r="I23" s="12">
        <v>59.868000000000002</v>
      </c>
      <c r="J23" s="12">
        <v>69.924000000000007</v>
      </c>
      <c r="K23" s="12">
        <v>76.919999999999987</v>
      </c>
      <c r="L23" s="12">
        <v>0</v>
      </c>
    </row>
    <row r="24" spans="1:12">
      <c r="A24" s="24" t="s">
        <v>75</v>
      </c>
      <c r="B24" s="15">
        <v>5</v>
      </c>
      <c r="E24" s="9">
        <v>700</v>
      </c>
      <c r="F24" s="12">
        <v>32.808</v>
      </c>
      <c r="G24" s="12">
        <v>46.956000000000003</v>
      </c>
      <c r="H24" s="12">
        <v>64.176000000000002</v>
      </c>
      <c r="I24" s="12">
        <v>67.643999999999991</v>
      </c>
      <c r="J24" s="12">
        <v>79.367999999999995</v>
      </c>
      <c r="K24" s="12">
        <v>87.3</v>
      </c>
      <c r="L24" s="12">
        <v>0</v>
      </c>
    </row>
    <row r="25" spans="1:12">
      <c r="A25" s="23" t="s">
        <v>35</v>
      </c>
      <c r="B25" s="15">
        <v>5</v>
      </c>
      <c r="E25" s="9">
        <v>800</v>
      </c>
      <c r="F25" s="12">
        <v>35.771999999999998</v>
      </c>
      <c r="G25" s="12">
        <v>51.852000000000004</v>
      </c>
      <c r="H25" s="12">
        <v>71.50800000000001</v>
      </c>
      <c r="I25" s="12">
        <v>75.49199999999999</v>
      </c>
      <c r="J25" s="12">
        <v>88.883999999999986</v>
      </c>
      <c r="K25" s="12">
        <v>97.77600000000001</v>
      </c>
      <c r="L25" s="12">
        <v>0</v>
      </c>
    </row>
    <row r="26" spans="1:12">
      <c r="A26" s="24" t="s">
        <v>39</v>
      </c>
      <c r="B26" s="15">
        <v>7</v>
      </c>
      <c r="E26" s="9">
        <v>900</v>
      </c>
      <c r="F26" s="12">
        <v>39.156000000000006</v>
      </c>
      <c r="G26" s="12">
        <v>57.072000000000003</v>
      </c>
      <c r="H26" s="12">
        <v>79.212000000000003</v>
      </c>
      <c r="I26" s="12">
        <v>83.676000000000002</v>
      </c>
      <c r="J26" s="12">
        <v>98.748000000000005</v>
      </c>
      <c r="K26" s="12">
        <v>108.624</v>
      </c>
      <c r="L26" s="12">
        <v>0</v>
      </c>
    </row>
    <row r="27" spans="1:12">
      <c r="A27" s="23" t="s">
        <v>79</v>
      </c>
      <c r="B27" s="15">
        <v>4</v>
      </c>
      <c r="E27" s="9">
        <v>1000</v>
      </c>
      <c r="F27" s="12">
        <v>43.991999999999997</v>
      </c>
      <c r="G27" s="12">
        <v>62.052</v>
      </c>
      <c r="H27" s="12">
        <v>87.348000000000013</v>
      </c>
      <c r="I27" s="12">
        <v>92.316000000000003</v>
      </c>
      <c r="J27" s="12">
        <v>109.068</v>
      </c>
      <c r="K27" s="12">
        <v>119.976</v>
      </c>
      <c r="L27" s="12">
        <v>13.68</v>
      </c>
    </row>
    <row r="28" spans="1:12">
      <c r="A28" s="24" t="s">
        <v>46</v>
      </c>
      <c r="B28" s="15">
        <v>5</v>
      </c>
      <c r="E28" s="9">
        <v>2000</v>
      </c>
      <c r="F28" s="12">
        <v>34.932000000000002</v>
      </c>
      <c r="G28" s="12">
        <v>44.783999999999999</v>
      </c>
      <c r="H28" s="12">
        <v>74.712000000000003</v>
      </c>
      <c r="I28" s="12">
        <v>79.691999999999993</v>
      </c>
      <c r="J28" s="12">
        <v>94.932000000000002</v>
      </c>
      <c r="K28" s="12">
        <v>104.42399999999999</v>
      </c>
      <c r="L28" s="12">
        <v>13.08</v>
      </c>
    </row>
    <row r="29" spans="1:12">
      <c r="A29" s="23" t="s">
        <v>50</v>
      </c>
      <c r="B29" s="15">
        <v>4</v>
      </c>
      <c r="E29" s="9">
        <v>2900</v>
      </c>
      <c r="F29" s="12">
        <v>32.792200000000001</v>
      </c>
      <c r="G29" s="12">
        <v>43.7898</v>
      </c>
      <c r="H29" s="12">
        <v>72.275000000000006</v>
      </c>
      <c r="I29" s="12">
        <v>76.817999999999998</v>
      </c>
      <c r="J29" s="12">
        <v>91.686000000000007</v>
      </c>
      <c r="K29" s="12">
        <v>100.8546</v>
      </c>
      <c r="L29" s="12">
        <v>12.39</v>
      </c>
    </row>
    <row r="30" spans="1:12">
      <c r="A30" s="24" t="s">
        <v>54</v>
      </c>
      <c r="B30" s="15">
        <v>4</v>
      </c>
      <c r="E30" s="9">
        <v>3000</v>
      </c>
      <c r="F30" s="12">
        <v>31.4588</v>
      </c>
      <c r="G30" s="12">
        <v>43.683600000000006</v>
      </c>
      <c r="H30" s="12">
        <v>71.094999999999999</v>
      </c>
      <c r="I30" s="12">
        <v>75.649799999999999</v>
      </c>
      <c r="J30" s="12">
        <v>90.517799999999994</v>
      </c>
      <c r="K30" s="12">
        <v>99.568399999999997</v>
      </c>
      <c r="L30" s="12">
        <v>11.917999999999999</v>
      </c>
    </row>
    <row r="31" spans="1:12" ht="15.75" thickBot="1">
      <c r="A31" s="24" t="s">
        <v>58</v>
      </c>
      <c r="B31" s="15">
        <v>3</v>
      </c>
      <c r="E31" s="13" t="s">
        <v>32</v>
      </c>
      <c r="F31" s="14">
        <v>29.566500000000001</v>
      </c>
      <c r="G31" s="14">
        <v>41.814</v>
      </c>
      <c r="H31" s="14">
        <v>68.137500000000003</v>
      </c>
      <c r="I31" s="14">
        <v>72.461500000000001</v>
      </c>
      <c r="J31" s="14">
        <v>87.055000000000007</v>
      </c>
      <c r="K31" s="14">
        <v>95.760499999999993</v>
      </c>
      <c r="L31" s="14">
        <v>11.442499999999999</v>
      </c>
    </row>
    <row r="32" spans="1:12">
      <c r="A32" s="24" t="s">
        <v>62</v>
      </c>
      <c r="B32" s="15">
        <v>4</v>
      </c>
    </row>
    <row r="33" spans="1:21">
      <c r="A33" s="24" t="s">
        <v>65</v>
      </c>
      <c r="B33" s="15">
        <v>3</v>
      </c>
    </row>
    <row r="34" spans="1:21">
      <c r="A34" s="24" t="s">
        <v>69</v>
      </c>
      <c r="B34" s="15">
        <v>5</v>
      </c>
    </row>
    <row r="35" spans="1:21">
      <c r="A35" s="24" t="s">
        <v>72</v>
      </c>
      <c r="B35" s="15">
        <v>5</v>
      </c>
      <c r="M35" s="19"/>
      <c r="N35" s="19"/>
      <c r="O35" s="19"/>
      <c r="P35" s="19"/>
      <c r="Q35" s="19"/>
      <c r="R35" s="19"/>
      <c r="S35" s="19"/>
      <c r="T35" s="19"/>
      <c r="U35" s="19"/>
    </row>
    <row r="36" spans="1:21">
      <c r="A36" s="24" t="s">
        <v>76</v>
      </c>
      <c r="B36" s="15">
        <v>4</v>
      </c>
    </row>
    <row r="37" spans="1:21">
      <c r="A37" s="23" t="s">
        <v>36</v>
      </c>
      <c r="B37" s="15">
        <v>2</v>
      </c>
    </row>
    <row r="38" spans="1:21">
      <c r="A38" s="24" t="s">
        <v>40</v>
      </c>
      <c r="B38" s="15">
        <v>5</v>
      </c>
    </row>
    <row r="39" spans="1:21">
      <c r="A39" s="23" t="s">
        <v>43</v>
      </c>
      <c r="B39" s="15">
        <v>5</v>
      </c>
    </row>
    <row r="40" spans="1:21">
      <c r="A40" s="24" t="s">
        <v>47</v>
      </c>
      <c r="B40" s="15">
        <v>3</v>
      </c>
    </row>
    <row r="41" spans="1:21">
      <c r="A41" s="23" t="s">
        <v>51</v>
      </c>
      <c r="B41" s="15">
        <v>4</v>
      </c>
    </row>
    <row r="42" spans="1:21">
      <c r="A42" s="24" t="s">
        <v>55</v>
      </c>
      <c r="B42" s="15">
        <v>5</v>
      </c>
    </row>
    <row r="43" spans="1:21">
      <c r="A43" s="24" t="s">
        <v>59</v>
      </c>
      <c r="B43" s="15">
        <v>3</v>
      </c>
    </row>
    <row r="44" spans="1:21">
      <c r="A44" s="24" t="s">
        <v>63</v>
      </c>
      <c r="B44" s="15">
        <v>5</v>
      </c>
    </row>
    <row r="45" spans="1:21">
      <c r="A45" s="24" t="s">
        <v>66</v>
      </c>
      <c r="B45" s="15">
        <v>2</v>
      </c>
    </row>
    <row r="46" spans="1:21">
      <c r="A46" s="24" t="s">
        <v>70</v>
      </c>
      <c r="B46" s="15">
        <v>5</v>
      </c>
    </row>
    <row r="47" spans="1:21">
      <c r="A47" s="24" t="s">
        <v>73</v>
      </c>
      <c r="B47" s="15">
        <v>6</v>
      </c>
    </row>
    <row r="48" spans="1:21">
      <c r="A48" s="24" t="s">
        <v>77</v>
      </c>
      <c r="B48" s="1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ALBARANS</vt:lpstr>
      <vt:lpstr>TARIFAS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administracion2</dc:creator>
  <cp:lastModifiedBy>administracion2</cp:lastModifiedBy>
  <dcterms:created xsi:type="dcterms:W3CDTF">2019-07-16T13:23:29Z</dcterms:created>
  <dcterms:modified xsi:type="dcterms:W3CDTF">2019-07-17T08:46:20Z</dcterms:modified>
</cp:coreProperties>
</file>