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demaison.SYNCHRODIFF\Desktop\"/>
    </mc:Choice>
  </mc:AlternateContent>
  <xr:revisionPtr revIDLastSave="0" documentId="13_ncr:1_{F11192E0-05B1-4EEB-8F82-D799AF6D61CB}" xr6:coauthVersionLast="46" xr6:coauthVersionMax="46" xr10:uidLastSave="{00000000-0000-0000-0000-000000000000}"/>
  <bookViews>
    <workbookView xWindow="-120" yWindow="-120" windowWidth="29040" windowHeight="15840" xr2:uid="{EE1A1FDF-46A4-4EB4-866A-247CBD068530}"/>
  </bookViews>
  <sheets>
    <sheet name="BDD" sheetId="1" r:id="rId1"/>
    <sheet name="JOURS FERIES" sheetId="2" r:id="rId2"/>
  </sheets>
  <definedNames>
    <definedName name="_xlnm._FilterDatabase" localSheetId="0" hidden="1">BDD!$A$1:$L$90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0" i="1" l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K8" i="1" l="1"/>
  <c r="K14" i="1"/>
  <c r="K22" i="1"/>
  <c r="K30" i="1"/>
  <c r="K38" i="1"/>
  <c r="K46" i="1"/>
  <c r="K51" i="1"/>
  <c r="K59" i="1"/>
  <c r="K67" i="1"/>
  <c r="K75" i="1"/>
  <c r="K83" i="1"/>
  <c r="J8" i="1"/>
  <c r="J14" i="1"/>
  <c r="J22" i="1"/>
  <c r="J30" i="1"/>
  <c r="J38" i="1"/>
  <c r="J46" i="1"/>
  <c r="J51" i="1"/>
  <c r="J59" i="1"/>
  <c r="J67" i="1"/>
  <c r="J75" i="1"/>
  <c r="J83" i="1"/>
  <c r="J2" i="1"/>
  <c r="J10" i="1"/>
  <c r="J16" i="1"/>
  <c r="J24" i="1"/>
  <c r="J32" i="1"/>
  <c r="J40" i="1"/>
  <c r="J48" i="1"/>
  <c r="J53" i="1"/>
  <c r="J61" i="1"/>
  <c r="J69" i="1"/>
  <c r="J77" i="1"/>
  <c r="J85" i="1"/>
  <c r="J7" i="1"/>
  <c r="J13" i="1"/>
  <c r="J21" i="1"/>
  <c r="J29" i="1"/>
  <c r="J37" i="1"/>
  <c r="J45" i="1"/>
  <c r="J50" i="1"/>
  <c r="J58" i="1"/>
  <c r="J66" i="1"/>
  <c r="J74" i="1"/>
  <c r="J82" i="1"/>
  <c r="J90" i="1"/>
  <c r="K9" i="1"/>
  <c r="K15" i="1"/>
  <c r="K23" i="1"/>
  <c r="J31" i="1"/>
  <c r="K39" i="1"/>
  <c r="K47" i="1"/>
  <c r="K52" i="1"/>
  <c r="K60" i="1"/>
  <c r="K68" i="1"/>
  <c r="K76" i="1"/>
  <c r="J84" i="1"/>
  <c r="J3" i="1"/>
  <c r="J11" i="1"/>
  <c r="J17" i="1"/>
  <c r="J25" i="1"/>
  <c r="J33" i="1"/>
  <c r="J41" i="1"/>
  <c r="J54" i="1"/>
  <c r="J62" i="1"/>
  <c r="J70" i="1"/>
  <c r="J78" i="1"/>
  <c r="J86" i="1"/>
  <c r="J4" i="1"/>
  <c r="J12" i="1"/>
  <c r="J18" i="1"/>
  <c r="J26" i="1"/>
  <c r="J34" i="1"/>
  <c r="J42" i="1"/>
  <c r="J55" i="1"/>
  <c r="J63" i="1"/>
  <c r="J71" i="1"/>
  <c r="J79" i="1"/>
  <c r="J87" i="1"/>
  <c r="J5" i="1"/>
  <c r="J19" i="1"/>
  <c r="J27" i="1"/>
  <c r="J35" i="1"/>
  <c r="J43" i="1"/>
  <c r="J56" i="1"/>
  <c r="J64" i="1"/>
  <c r="J72" i="1"/>
  <c r="J80" i="1"/>
  <c r="J88" i="1"/>
  <c r="J6" i="1"/>
  <c r="J20" i="1"/>
  <c r="J28" i="1"/>
  <c r="J36" i="1"/>
  <c r="J44" i="1"/>
  <c r="J49" i="1"/>
  <c r="J57" i="1"/>
  <c r="J65" i="1"/>
  <c r="J73" i="1"/>
  <c r="J81" i="1"/>
  <c r="J89" i="1"/>
  <c r="K7" i="1"/>
  <c r="K13" i="1"/>
  <c r="K21" i="1"/>
  <c r="K29" i="1"/>
  <c r="K37" i="1"/>
  <c r="K45" i="1"/>
  <c r="K50" i="1"/>
  <c r="K58" i="1"/>
  <c r="K66" i="1"/>
  <c r="K74" i="1"/>
  <c r="K82" i="1"/>
  <c r="K90" i="1"/>
  <c r="K31" i="1"/>
  <c r="K84" i="1"/>
  <c r="J9" i="1"/>
  <c r="J15" i="1"/>
  <c r="J23" i="1"/>
  <c r="J39" i="1"/>
  <c r="J47" i="1"/>
  <c r="J52" i="1"/>
  <c r="J60" i="1"/>
  <c r="J68" i="1"/>
  <c r="J76" i="1"/>
  <c r="K2" i="1"/>
  <c r="K10" i="1"/>
  <c r="K16" i="1"/>
  <c r="K24" i="1"/>
  <c r="K32" i="1"/>
  <c r="K40" i="1"/>
  <c r="K48" i="1"/>
  <c r="K53" i="1"/>
  <c r="K61" i="1"/>
  <c r="K69" i="1"/>
  <c r="K77" i="1"/>
  <c r="K85" i="1"/>
  <c r="K3" i="1"/>
  <c r="K11" i="1"/>
  <c r="K17" i="1"/>
  <c r="K25" i="1"/>
  <c r="K33" i="1"/>
  <c r="K41" i="1"/>
  <c r="K54" i="1"/>
  <c r="K62" i="1"/>
  <c r="K70" i="1"/>
  <c r="K78" i="1"/>
  <c r="K86" i="1"/>
  <c r="K4" i="1"/>
  <c r="K12" i="1"/>
  <c r="K18" i="1"/>
  <c r="K26" i="1"/>
  <c r="K34" i="1"/>
  <c r="K42" i="1"/>
  <c r="K55" i="1"/>
  <c r="K63" i="1"/>
  <c r="K71" i="1"/>
  <c r="K79" i="1"/>
  <c r="K87" i="1"/>
  <c r="K5" i="1"/>
  <c r="K19" i="1"/>
  <c r="K27" i="1"/>
  <c r="K35" i="1"/>
  <c r="K43" i="1"/>
  <c r="K56" i="1"/>
  <c r="K64" i="1"/>
  <c r="K72" i="1"/>
  <c r="K80" i="1"/>
  <c r="K88" i="1"/>
  <c r="K6" i="1"/>
  <c r="K20" i="1"/>
  <c r="K28" i="1"/>
  <c r="K36" i="1"/>
  <c r="K44" i="1"/>
  <c r="K49" i="1"/>
  <c r="K57" i="1"/>
  <c r="K65" i="1"/>
  <c r="K73" i="1"/>
  <c r="K81" i="1"/>
  <c r="K89" i="1"/>
</calcChain>
</file>

<file path=xl/sharedStrings.xml><?xml version="1.0" encoding="utf-8"?>
<sst xmlns="http://schemas.openxmlformats.org/spreadsheetml/2006/main" count="190" uniqueCount="92">
  <si>
    <t>DATE_EXPEDITION</t>
  </si>
  <si>
    <t>DESTINATAIRE</t>
  </si>
  <si>
    <t>TRANSPORTEUR</t>
  </si>
  <si>
    <t>DATE DU STATUT</t>
  </si>
  <si>
    <t>EXPRESS</t>
  </si>
  <si>
    <t>DATE COURTE EXP</t>
  </si>
  <si>
    <t>DATE COURTE LIVR</t>
  </si>
  <si>
    <t>HEURES EXP</t>
  </si>
  <si>
    <t>HEURES LIV</t>
  </si>
  <si>
    <t>JOUR PLEIN</t>
  </si>
  <si>
    <t>T77209</t>
  </si>
  <si>
    <t>TNT</t>
  </si>
  <si>
    <t>C38814</t>
  </si>
  <si>
    <t>SCHENKER</t>
  </si>
  <si>
    <t>C56008</t>
  </si>
  <si>
    <t>C78627</t>
  </si>
  <si>
    <t>C09801</t>
  </si>
  <si>
    <t>DACHSER</t>
  </si>
  <si>
    <t>C61806</t>
  </si>
  <si>
    <t>C26303</t>
  </si>
  <si>
    <t>C02806</t>
  </si>
  <si>
    <t>C36016</t>
  </si>
  <si>
    <t>C08001</t>
  </si>
  <si>
    <t>C56303</t>
  </si>
  <si>
    <t>HEPPNER</t>
  </si>
  <si>
    <t>C77004</t>
  </si>
  <si>
    <t>C35018</t>
  </si>
  <si>
    <t>C11800</t>
  </si>
  <si>
    <t>C59625</t>
  </si>
  <si>
    <t>C78541</t>
  </si>
  <si>
    <t>C75043</t>
  </si>
  <si>
    <t>XPO</t>
  </si>
  <si>
    <t>C85802</t>
  </si>
  <si>
    <t>C77311</t>
  </si>
  <si>
    <t>C54906</t>
  </si>
  <si>
    <t>C38040</t>
  </si>
  <si>
    <t>C77048</t>
  </si>
  <si>
    <t>T80303</t>
  </si>
  <si>
    <t>C33080</t>
  </si>
  <si>
    <t>C77084</t>
  </si>
  <si>
    <t>C92539</t>
  </si>
  <si>
    <t>C38954</t>
  </si>
  <si>
    <t>C69601</t>
  </si>
  <si>
    <t>C62604</t>
  </si>
  <si>
    <t>C57012</t>
  </si>
  <si>
    <t>C59501</t>
  </si>
  <si>
    <t>C89507</t>
  </si>
  <si>
    <t>C20803</t>
  </si>
  <si>
    <t>C84400</t>
  </si>
  <si>
    <t>C20047</t>
  </si>
  <si>
    <t>C10400</t>
  </si>
  <si>
    <t>C10802</t>
  </si>
  <si>
    <t>C01036</t>
  </si>
  <si>
    <t>C88021</t>
  </si>
  <si>
    <t>T49301</t>
  </si>
  <si>
    <t>C78557</t>
  </si>
  <si>
    <t>C83201</t>
  </si>
  <si>
    <t>C27006</t>
  </si>
  <si>
    <t>C80508</t>
  </si>
  <si>
    <t>C18004</t>
  </si>
  <si>
    <t>C85046</t>
  </si>
  <si>
    <t>C91527</t>
  </si>
  <si>
    <t>C89001</t>
  </si>
  <si>
    <t>C93817</t>
  </si>
  <si>
    <t>C42502</t>
  </si>
  <si>
    <t>C01501</t>
  </si>
  <si>
    <t>C75501</t>
  </si>
  <si>
    <t>C69565</t>
  </si>
  <si>
    <t>C79002</t>
  </si>
  <si>
    <t>C89006</t>
  </si>
  <si>
    <t>T84069</t>
  </si>
  <si>
    <t>C06505</t>
  </si>
  <si>
    <t>C79015</t>
  </si>
  <si>
    <t>C59515</t>
  </si>
  <si>
    <t>C78503</t>
  </si>
  <si>
    <t>C77513</t>
  </si>
  <si>
    <t>C78508</t>
  </si>
  <si>
    <t>C69557</t>
  </si>
  <si>
    <t>C21502</t>
  </si>
  <si>
    <t>C91016</t>
  </si>
  <si>
    <t>C74500</t>
  </si>
  <si>
    <t>C75540</t>
  </si>
  <si>
    <t>C78524</t>
  </si>
  <si>
    <t>C92508</t>
  </si>
  <si>
    <t>C92530</t>
  </si>
  <si>
    <t>C95502</t>
  </si>
  <si>
    <t>C95503</t>
  </si>
  <si>
    <t>C78544</t>
  </si>
  <si>
    <t>C26808</t>
  </si>
  <si>
    <t>C44805</t>
  </si>
  <si>
    <t>DELAI JOURS</t>
  </si>
  <si>
    <t>DELAI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</si>
</sst>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/>
    <xf numFmtId="14" fontId="2" fillId="3" borderId="2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/>
    </xf>
    <xf numFmtId="22" fontId="0" fillId="4" borderId="1" xfId="0" applyNumberFormat="1" applyFill="1" applyBorder="1" applyAlignment="1">
      <alignment horizontal="left"/>
    </xf>
    <xf numFmtId="0" fontId="0" fillId="4" borderId="2" xfId="0" applyFill="1" applyBorder="1"/>
    <xf numFmtId="22" fontId="0" fillId="4" borderId="2" xfId="0" applyNumberFormat="1" applyFill="1" applyBorder="1"/>
    <xf numFmtId="14" fontId="0" fillId="4" borderId="2" xfId="0" applyNumberFormat="1" applyFill="1" applyBorder="1"/>
    <xf numFmtId="164" fontId="0" fillId="4" borderId="2" xfId="0" applyNumberFormat="1" applyFill="1" applyBorder="1"/>
    <xf numFmtId="20" fontId="0" fillId="4" borderId="3" xfId="0" applyNumberFormat="1" applyFill="1" applyBorder="1"/>
    <xf numFmtId="22" fontId="0" fillId="0" borderId="1" xfId="0" applyNumberFormat="1" applyBorder="1" applyAlignment="1">
      <alignment horizontal="left"/>
    </xf>
    <xf numFmtId="0" fontId="0" fillId="0" borderId="2" xfId="0" applyBorder="1"/>
    <xf numFmtId="22" fontId="0" fillId="0" borderId="2" xfId="0" applyNumberFormat="1" applyBorder="1"/>
    <xf numFmtId="14" fontId="0" fillId="0" borderId="2" xfId="0" applyNumberFormat="1" applyBorder="1"/>
    <xf numFmtId="164" fontId="0" fillId="0" borderId="2" xfId="0" applyNumberFormat="1" applyBorder="1"/>
    <xf numFmtId="20" fontId="0" fillId="0" borderId="3" xfId="0" applyNumberFormat="1" applyBorder="1"/>
    <xf numFmtId="0" fontId="0" fillId="0" borderId="0" xfId="0" quotePrefix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453B0-8AC6-404C-AFD2-FACA357C70BA}">
  <dimension ref="A1:O90"/>
  <sheetViews>
    <sheetView tabSelected="1" workbookViewId="0">
      <selection activeCell="D9" sqref="D9"/>
    </sheetView>
  </sheetViews>
  <sheetFormatPr baseColWidth="10" defaultRowHeight="15" x14ac:dyDescent="0.25"/>
  <cols>
    <col min="1" max="1" width="19.5703125" bestFit="1" customWidth="1"/>
    <col min="2" max="2" width="15.85546875" bestFit="1" customWidth="1"/>
    <col min="3" max="3" width="17.42578125" bestFit="1" customWidth="1"/>
    <col min="4" max="4" width="18.140625" bestFit="1" customWidth="1"/>
    <col min="5" max="5" width="13" bestFit="1" customWidth="1"/>
    <col min="6" max="6" width="21.5703125" bestFit="1" customWidth="1"/>
    <col min="7" max="7" width="16.140625" bestFit="1" customWidth="1"/>
    <col min="8" max="8" width="22.140625" bestFit="1" customWidth="1"/>
    <col min="9" max="9" width="15.5703125" bestFit="1" customWidth="1"/>
    <col min="10" max="10" width="16.7109375" bestFit="1" customWidth="1"/>
    <col min="11" max="11" width="15.7109375" bestFit="1" customWidth="1"/>
    <col min="12" max="12" width="17.85546875" bestFit="1" customWidth="1"/>
  </cols>
  <sheetData>
    <row r="1" spans="1:1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7</v>
      </c>
      <c r="H1" s="3" t="s">
        <v>6</v>
      </c>
      <c r="I1" s="3" t="s">
        <v>8</v>
      </c>
      <c r="J1" s="3" t="s">
        <v>90</v>
      </c>
      <c r="K1" s="3" t="s">
        <v>9</v>
      </c>
      <c r="L1" s="4" t="s">
        <v>91</v>
      </c>
    </row>
    <row r="2" spans="1:15" x14ac:dyDescent="0.25">
      <c r="A2" s="5">
        <v>44105.335324074076</v>
      </c>
      <c r="B2" s="6" t="s">
        <v>10</v>
      </c>
      <c r="C2" s="6" t="s">
        <v>11</v>
      </c>
      <c r="D2" s="7"/>
      <c r="E2" s="7" t="str">
        <f>IF(C2="UPS","OUI",IF(C2="TNT","OUI",IF(C2="FEDEX","OUI",IF(C2="CHRONOPOST","OUI","NON"))))</f>
        <v>OUI</v>
      </c>
      <c r="F2" s="8">
        <f>A2</f>
        <v>44105.335324074076</v>
      </c>
      <c r="G2" s="9">
        <f>A2</f>
        <v>44105.335324074076</v>
      </c>
      <c r="H2" s="8" t="str">
        <f>IF(D2="","",D2)</f>
        <v/>
      </c>
      <c r="I2" s="9" t="str">
        <f>IF(D2="","",D2)</f>
        <v/>
      </c>
      <c r="J2" s="6" t="str">
        <f>IF(IFERROR(IF(AND(H2&lt;&gt;"",E2="OUI"),(NETWORKDAYS.INTL(F2,H2,11,'JOURS FERIES'!A:A)-1),(NETWORKDAYS.INTL(F2,H2,1,'JOURS FERIES'!A:A)-1)),"")=0,1,IFERROR(IF(AND(H2&lt;&gt;"",E2="OUI"),(NETWORKDAYS.INTL(F2,H2,11,'JOURS FERIES'!A:A)-1),(NETWORKDAYS.INTL(F2,H2,1,'JOURS FERIES'!A:A)-1)),""))</f>
        <v/>
      </c>
      <c r="K2" s="6" t="str">
        <f>IF(IFERROR(IF(AND(H2&lt;&gt;"",E2="OUI"),(NETWORKDAYS.INTL(F2,H2,11,'JOURS FERIES'!A:A)-2),(NETWORKDAYS.INTL(F2,H2,1,'JOURS FERIES'!A:A)-1)),"")=0,1,IFERROR(IF(AND(H2&lt;&gt;"",E2="OUI"),(NETWORKDAYS.INTL(F2,H2,11,'JOURS FERIES'!A:A)-1),(NETWORKDAYS.INTL(F2,H2,1,'JOURS FERIES'!A:A)-2)),""))</f>
        <v/>
      </c>
      <c r="L2" s="10"/>
    </row>
    <row r="3" spans="1:15" x14ac:dyDescent="0.25">
      <c r="A3" s="11">
        <v>44105.403020833335</v>
      </c>
      <c r="B3" s="12" t="s">
        <v>12</v>
      </c>
      <c r="C3" s="12" t="s">
        <v>13</v>
      </c>
      <c r="D3" s="13">
        <v>44110.571527777778</v>
      </c>
      <c r="E3" s="13" t="str">
        <f t="shared" ref="E3:E61" si="0">IF(C3="UPS","OUI",IF(C3="TNT","OUI",IF(C3="FEDEX","OUI",IF(C3="CHRONOPOST","OUI","NON"))))</f>
        <v>NON</v>
      </c>
      <c r="F3" s="14">
        <f t="shared" ref="F3:F61" si="1">A3</f>
        <v>44105.403020833335</v>
      </c>
      <c r="G3" s="15">
        <f>A3</f>
        <v>44105.403020833335</v>
      </c>
      <c r="H3" s="14">
        <f t="shared" ref="H3:H61" si="2">IF(D3="","",D3)</f>
        <v>44110.571527777778</v>
      </c>
      <c r="I3" s="15">
        <f t="shared" ref="I3:I61" si="3">IF(D3="","",D3)</f>
        <v>44110.571527777778</v>
      </c>
      <c r="J3" s="12">
        <f>IF(IFERROR(IF(AND(H3&lt;&gt;"",E3="OUI"),(NETWORKDAYS.INTL(F3,H3,11,'JOURS FERIES'!A:A)-1),(NETWORKDAYS.INTL(F3,H3,1,'JOURS FERIES'!A:A)-1)),"")=0,1,IFERROR(IF(AND(H3&lt;&gt;"",E3="OUI"),(NETWORKDAYS.INTL(F3,H3,11,'JOURS FERIES'!A:A)-1),(NETWORKDAYS.INTL(F3,H3,1,'JOURS FERIES'!A:A)-1)),""))</f>
        <v>3</v>
      </c>
      <c r="K3" s="12">
        <f>IF(IFERROR(IF(AND(H3&lt;&gt;"",E3="OUI"),(NETWORKDAYS.INTL(F3,H3,11,'JOURS FERIES'!A:A)-2),(NETWORKDAYS.INTL(F3,H3,1,'JOURS FERIES'!A:A)-1)),"")=0,1,IFERROR(IF(AND(H3&lt;&gt;"",E3="OUI"),(NETWORKDAYS.INTL(F3,H3,11,'JOURS FERIES'!A:A)-1),(NETWORKDAYS.INTL(F3,H3,1,'JOURS FERIES'!A:A)-2)),""))</f>
        <v>2</v>
      </c>
      <c r="L3" s="16"/>
      <c r="O3" s="17"/>
    </row>
    <row r="4" spans="1:15" x14ac:dyDescent="0.25">
      <c r="A4" s="5">
        <v>44105.403020833335</v>
      </c>
      <c r="B4" s="6" t="s">
        <v>14</v>
      </c>
      <c r="C4" s="6" t="s">
        <v>13</v>
      </c>
      <c r="D4" s="7">
        <v>44106.481249999997</v>
      </c>
      <c r="E4" s="7" t="str">
        <f t="shared" si="0"/>
        <v>NON</v>
      </c>
      <c r="F4" s="8">
        <f t="shared" si="1"/>
        <v>44105.403020833335</v>
      </c>
      <c r="G4" s="9">
        <f>A4</f>
        <v>44105.403020833335</v>
      </c>
      <c r="H4" s="8">
        <f t="shared" si="2"/>
        <v>44106.481249999997</v>
      </c>
      <c r="I4" s="9">
        <f t="shared" si="3"/>
        <v>44106.481249999997</v>
      </c>
      <c r="J4" s="6">
        <f>IF(IFERROR(IF(AND(H4&lt;&gt;"",E4="OUI"),(NETWORKDAYS.INTL(F4,H4,11,'JOURS FERIES'!A:A)-1),(NETWORKDAYS.INTL(F4,H4,1,'JOURS FERIES'!A:A)-1)),"")=0,1,IFERROR(IF(AND(H4&lt;&gt;"",E4="OUI"),(NETWORKDAYS.INTL(F4,H4,11,'JOURS FERIES'!A:A)-1),(NETWORKDAYS.INTL(F4,H4,1,'JOURS FERIES'!A:A)-1)),""))</f>
        <v>1</v>
      </c>
      <c r="K4" s="6">
        <f>IF(IFERROR(IF(AND(H4&lt;&gt;"",E4="OUI"),(NETWORKDAYS.INTL(F4,H4,11,'JOURS FERIES'!A:A)-2),(NETWORKDAYS.INTL(F4,H4,1,'JOURS FERIES'!A:A)-1)),"")=0,1,IFERROR(IF(AND(H4&lt;&gt;"",E4="OUI"),(NETWORKDAYS.INTL(F4,H4,11,'JOURS FERIES'!A:A)-1),(NETWORKDAYS.INTL(F4,H4,1,'JOURS FERIES'!A:A)-2)),""))</f>
        <v>0</v>
      </c>
      <c r="L4" s="10"/>
    </row>
    <row r="5" spans="1:15" x14ac:dyDescent="0.25">
      <c r="A5" s="11">
        <v>44105.403020833335</v>
      </c>
      <c r="B5" s="12" t="s">
        <v>15</v>
      </c>
      <c r="C5" s="12" t="s">
        <v>13</v>
      </c>
      <c r="D5" s="13">
        <v>44106.40902777778</v>
      </c>
      <c r="E5" s="13" t="str">
        <f t="shared" si="0"/>
        <v>NON</v>
      </c>
      <c r="F5" s="14">
        <f t="shared" si="1"/>
        <v>44105.403020833335</v>
      </c>
      <c r="G5" s="15">
        <f>A5</f>
        <v>44105.403020833335</v>
      </c>
      <c r="H5" s="14">
        <f t="shared" si="2"/>
        <v>44106.40902777778</v>
      </c>
      <c r="I5" s="15">
        <f t="shared" si="3"/>
        <v>44106.40902777778</v>
      </c>
      <c r="J5" s="12">
        <f>IF(IFERROR(IF(AND(H5&lt;&gt;"",E5="OUI"),(NETWORKDAYS.INTL(F5,H5,11,'JOURS FERIES'!A:A)-1),(NETWORKDAYS.INTL(F5,H5,1,'JOURS FERIES'!A:A)-1)),"")=0,1,IFERROR(IF(AND(H5&lt;&gt;"",E5="OUI"),(NETWORKDAYS.INTL(F5,H5,11,'JOURS FERIES'!A:A)-1),(NETWORKDAYS.INTL(F5,H5,1,'JOURS FERIES'!A:A)-1)),""))</f>
        <v>1</v>
      </c>
      <c r="K5" s="12">
        <f>IF(IFERROR(IF(AND(H5&lt;&gt;"",E5="OUI"),(NETWORKDAYS.INTL(F5,H5,11,'JOURS FERIES'!A:A)-2),(NETWORKDAYS.INTL(F5,H5,1,'JOURS FERIES'!A:A)-1)),"")=0,1,IFERROR(IF(AND(H5&lt;&gt;"",E5="OUI"),(NETWORKDAYS.INTL(F5,H5,11,'JOURS FERIES'!A:A)-1),(NETWORKDAYS.INTL(F5,H5,1,'JOURS FERIES'!A:A)-2)),""))</f>
        <v>0</v>
      </c>
      <c r="L5" s="16"/>
    </row>
    <row r="6" spans="1:15" x14ac:dyDescent="0.25">
      <c r="A6" s="5">
        <v>44105.403020833335</v>
      </c>
      <c r="B6" s="6" t="s">
        <v>16</v>
      </c>
      <c r="C6" s="6" t="s">
        <v>17</v>
      </c>
      <c r="D6" s="7">
        <v>44109.454861111109</v>
      </c>
      <c r="E6" s="7" t="str">
        <f t="shared" si="0"/>
        <v>NON</v>
      </c>
      <c r="F6" s="8">
        <f t="shared" si="1"/>
        <v>44105.403020833335</v>
      </c>
      <c r="G6" s="9">
        <f>A6</f>
        <v>44105.403020833335</v>
      </c>
      <c r="H6" s="8">
        <f t="shared" si="2"/>
        <v>44109.454861111109</v>
      </c>
      <c r="I6" s="9">
        <f t="shared" si="3"/>
        <v>44109.454861111109</v>
      </c>
      <c r="J6" s="6">
        <f>IF(IFERROR(IF(AND(H6&lt;&gt;"",E6="OUI"),(NETWORKDAYS.INTL(F6,H6,11,'JOURS FERIES'!A:A)-1),(NETWORKDAYS.INTL(F6,H6,1,'JOURS FERIES'!A:A)-1)),"")=0,1,IFERROR(IF(AND(H6&lt;&gt;"",E6="OUI"),(NETWORKDAYS.INTL(F6,H6,11,'JOURS FERIES'!A:A)-1),(NETWORKDAYS.INTL(F6,H6,1,'JOURS FERIES'!A:A)-1)),""))</f>
        <v>2</v>
      </c>
      <c r="K6" s="6">
        <f>IF(IFERROR(IF(AND(H6&lt;&gt;"",E6="OUI"),(NETWORKDAYS.INTL(F6,H6,11,'JOURS FERIES'!A:A)-2),(NETWORKDAYS.INTL(F6,H6,1,'JOURS FERIES'!A:A)-1)),"")=0,1,IFERROR(IF(AND(H6&lt;&gt;"",E6="OUI"),(NETWORKDAYS.INTL(F6,H6,11,'JOURS FERIES'!A:A)-1),(NETWORKDAYS.INTL(F6,H6,1,'JOURS FERIES'!A:A)-2)),""))</f>
        <v>1</v>
      </c>
      <c r="L6" s="10"/>
    </row>
    <row r="7" spans="1:15" x14ac:dyDescent="0.25">
      <c r="A7" s="11">
        <v>44105.403020833335</v>
      </c>
      <c r="B7" s="12" t="s">
        <v>12</v>
      </c>
      <c r="C7" s="12" t="s">
        <v>13</v>
      </c>
      <c r="D7" s="13">
        <v>44110.571527777778</v>
      </c>
      <c r="E7" s="13" t="str">
        <f t="shared" si="0"/>
        <v>NON</v>
      </c>
      <c r="F7" s="14">
        <f t="shared" si="1"/>
        <v>44105.403020833335</v>
      </c>
      <c r="G7" s="15">
        <f>A7</f>
        <v>44105.403020833335</v>
      </c>
      <c r="H7" s="14">
        <f t="shared" si="2"/>
        <v>44110.571527777778</v>
      </c>
      <c r="I7" s="15">
        <f t="shared" si="3"/>
        <v>44110.571527777778</v>
      </c>
      <c r="J7" s="12">
        <f>IF(IFERROR(IF(AND(H7&lt;&gt;"",E7="OUI"),(NETWORKDAYS.INTL(F7,H7,11,'JOURS FERIES'!A:A)-1),(NETWORKDAYS.INTL(F7,H7,1,'JOURS FERIES'!A:A)-1)),"")=0,1,IFERROR(IF(AND(H7&lt;&gt;"",E7="OUI"),(NETWORKDAYS.INTL(F7,H7,11,'JOURS FERIES'!A:A)-1),(NETWORKDAYS.INTL(F7,H7,1,'JOURS FERIES'!A:A)-1)),""))</f>
        <v>3</v>
      </c>
      <c r="K7" s="12">
        <f>IF(IFERROR(IF(AND(H7&lt;&gt;"",E7="OUI"),(NETWORKDAYS.INTL(F7,H7,11,'JOURS FERIES'!A:A)-2),(NETWORKDAYS.INTL(F7,H7,1,'JOURS FERIES'!A:A)-1)),"")=0,1,IFERROR(IF(AND(H7&lt;&gt;"",E7="OUI"),(NETWORKDAYS.INTL(F7,H7,11,'JOURS FERIES'!A:A)-1),(NETWORKDAYS.INTL(F7,H7,1,'JOURS FERIES'!A:A)-2)),""))</f>
        <v>2</v>
      </c>
      <c r="L7" s="16"/>
    </row>
    <row r="8" spans="1:15" x14ac:dyDescent="0.25">
      <c r="A8" s="5">
        <v>44105.403020833335</v>
      </c>
      <c r="B8" s="6" t="s">
        <v>18</v>
      </c>
      <c r="C8" s="6" t="s">
        <v>13</v>
      </c>
      <c r="D8" s="7">
        <v>44106.46597222222</v>
      </c>
      <c r="E8" s="7" t="str">
        <f t="shared" si="0"/>
        <v>NON</v>
      </c>
      <c r="F8" s="8">
        <f t="shared" si="1"/>
        <v>44105.403020833335</v>
      </c>
      <c r="G8" s="9">
        <f>A8</f>
        <v>44105.403020833335</v>
      </c>
      <c r="H8" s="8">
        <f t="shared" si="2"/>
        <v>44106.46597222222</v>
      </c>
      <c r="I8" s="9">
        <f t="shared" si="3"/>
        <v>44106.46597222222</v>
      </c>
      <c r="J8" s="6">
        <f>IF(IFERROR(IF(AND(H8&lt;&gt;"",E8="OUI"),(NETWORKDAYS.INTL(F8,H8,11,'JOURS FERIES'!A:A)-1),(NETWORKDAYS.INTL(F8,H8,1,'JOURS FERIES'!A:A)-1)),"")=0,1,IFERROR(IF(AND(H8&lt;&gt;"",E8="OUI"),(NETWORKDAYS.INTL(F8,H8,11,'JOURS FERIES'!A:A)-1),(NETWORKDAYS.INTL(F8,H8,1,'JOURS FERIES'!A:A)-1)),""))</f>
        <v>1</v>
      </c>
      <c r="K8" s="6">
        <f>IF(IFERROR(IF(AND(H8&lt;&gt;"",E8="OUI"),(NETWORKDAYS.INTL(F8,H8,11,'JOURS FERIES'!A:A)-2),(NETWORKDAYS.INTL(F8,H8,1,'JOURS FERIES'!A:A)-1)),"")=0,1,IFERROR(IF(AND(H8&lt;&gt;"",E8="OUI"),(NETWORKDAYS.INTL(F8,H8,11,'JOURS FERIES'!A:A)-1),(NETWORKDAYS.INTL(F8,H8,1,'JOURS FERIES'!A:A)-2)),""))</f>
        <v>0</v>
      </c>
      <c r="L8" s="10"/>
    </row>
    <row r="9" spans="1:15" x14ac:dyDescent="0.25">
      <c r="A9" s="11">
        <v>44105.403020833335</v>
      </c>
      <c r="B9" s="12" t="s">
        <v>19</v>
      </c>
      <c r="C9" s="12" t="s">
        <v>13</v>
      </c>
      <c r="D9" s="13">
        <v>44110.668055555558</v>
      </c>
      <c r="E9" s="13" t="str">
        <f t="shared" si="0"/>
        <v>NON</v>
      </c>
      <c r="F9" s="14">
        <f t="shared" si="1"/>
        <v>44105.403020833335</v>
      </c>
      <c r="G9" s="15">
        <f>A9</f>
        <v>44105.403020833335</v>
      </c>
      <c r="H9" s="14">
        <f t="shared" si="2"/>
        <v>44110.668055555558</v>
      </c>
      <c r="I9" s="15">
        <f t="shared" si="3"/>
        <v>44110.668055555558</v>
      </c>
      <c r="J9" s="12">
        <f>IF(IFERROR(IF(AND(H9&lt;&gt;"",E9="OUI"),(NETWORKDAYS.INTL(F9,H9,11,'JOURS FERIES'!A:A)-1),(NETWORKDAYS.INTL(F9,H9,1,'JOURS FERIES'!A:A)-1)),"")=0,1,IFERROR(IF(AND(H9&lt;&gt;"",E9="OUI"),(NETWORKDAYS.INTL(F9,H9,11,'JOURS FERIES'!A:A)-1),(NETWORKDAYS.INTL(F9,H9,1,'JOURS FERIES'!A:A)-1)),""))</f>
        <v>3</v>
      </c>
      <c r="K9" s="12">
        <f>IF(IFERROR(IF(AND(H9&lt;&gt;"",E9="OUI"),(NETWORKDAYS.INTL(F9,H9,11,'JOURS FERIES'!A:A)-2),(NETWORKDAYS.INTL(F9,H9,1,'JOURS FERIES'!A:A)-1)),"")=0,1,IFERROR(IF(AND(H9&lt;&gt;"",E9="OUI"),(NETWORKDAYS.INTL(F9,H9,11,'JOURS FERIES'!A:A)-1),(NETWORKDAYS.INTL(F9,H9,1,'JOURS FERIES'!A:A)-2)),""))</f>
        <v>2</v>
      </c>
      <c r="L9" s="16"/>
    </row>
    <row r="10" spans="1:15" x14ac:dyDescent="0.25">
      <c r="A10" s="5">
        <v>44105.403020833335</v>
      </c>
      <c r="B10" s="6" t="s">
        <v>19</v>
      </c>
      <c r="C10" s="6" t="s">
        <v>13</v>
      </c>
      <c r="D10" s="7">
        <v>44110.668055555558</v>
      </c>
      <c r="E10" s="7" t="str">
        <f t="shared" si="0"/>
        <v>NON</v>
      </c>
      <c r="F10" s="8">
        <f t="shared" si="1"/>
        <v>44105.403020833335</v>
      </c>
      <c r="G10" s="9">
        <f>A10</f>
        <v>44105.403020833335</v>
      </c>
      <c r="H10" s="8">
        <f t="shared" si="2"/>
        <v>44110.668055555558</v>
      </c>
      <c r="I10" s="9">
        <f t="shared" si="3"/>
        <v>44110.668055555558</v>
      </c>
      <c r="J10" s="6">
        <f>IF(IFERROR(IF(AND(H10&lt;&gt;"",E10="OUI"),(NETWORKDAYS.INTL(F10,H10,11,'JOURS FERIES'!A:A)-1),(NETWORKDAYS.INTL(F10,H10,1,'JOURS FERIES'!A:A)-1)),"")=0,1,IFERROR(IF(AND(H10&lt;&gt;"",E10="OUI"),(NETWORKDAYS.INTL(F10,H10,11,'JOURS FERIES'!A:A)-1),(NETWORKDAYS.INTL(F10,H10,1,'JOURS FERIES'!A:A)-1)),""))</f>
        <v>3</v>
      </c>
      <c r="K10" s="6">
        <f>IF(IFERROR(IF(AND(H10&lt;&gt;"",E10="OUI"),(NETWORKDAYS.INTL(F10,H10,11,'JOURS FERIES'!A:A)-2),(NETWORKDAYS.INTL(F10,H10,1,'JOURS FERIES'!A:A)-1)),"")=0,1,IFERROR(IF(AND(H10&lt;&gt;"",E10="OUI"),(NETWORKDAYS.INTL(F10,H10,11,'JOURS FERIES'!A:A)-1),(NETWORKDAYS.INTL(F10,H10,1,'JOURS FERIES'!A:A)-2)),""))</f>
        <v>2</v>
      </c>
      <c r="L10" s="10"/>
    </row>
    <row r="11" spans="1:15" x14ac:dyDescent="0.25">
      <c r="A11" s="11">
        <v>44105.410381944443</v>
      </c>
      <c r="B11" s="12" t="s">
        <v>20</v>
      </c>
      <c r="C11" s="12" t="s">
        <v>17</v>
      </c>
      <c r="D11" s="13">
        <v>44110.404166666667</v>
      </c>
      <c r="E11" s="13" t="str">
        <f t="shared" si="0"/>
        <v>NON</v>
      </c>
      <c r="F11" s="14">
        <f t="shared" si="1"/>
        <v>44105.410381944443</v>
      </c>
      <c r="G11" s="15">
        <f>A11</f>
        <v>44105.410381944443</v>
      </c>
      <c r="H11" s="14">
        <f t="shared" si="2"/>
        <v>44110.404166666667</v>
      </c>
      <c r="I11" s="15">
        <f t="shared" si="3"/>
        <v>44110.404166666667</v>
      </c>
      <c r="J11" s="12">
        <f>IF(IFERROR(IF(AND(H11&lt;&gt;"",E11="OUI"),(NETWORKDAYS.INTL(F11,H11,11,'JOURS FERIES'!A:A)-1),(NETWORKDAYS.INTL(F11,H11,1,'JOURS FERIES'!A:A)-1)),"")=0,1,IFERROR(IF(AND(H11&lt;&gt;"",E11="OUI"),(NETWORKDAYS.INTL(F11,H11,11,'JOURS FERIES'!A:A)-1),(NETWORKDAYS.INTL(F11,H11,1,'JOURS FERIES'!A:A)-1)),""))</f>
        <v>3</v>
      </c>
      <c r="K11" s="12">
        <f>IF(IFERROR(IF(AND(H11&lt;&gt;"",E11="OUI"),(NETWORKDAYS.INTL(F11,H11,11,'JOURS FERIES'!A:A)-2),(NETWORKDAYS.INTL(F11,H11,1,'JOURS FERIES'!A:A)-1)),"")=0,1,IFERROR(IF(AND(H11&lt;&gt;"",E11="OUI"),(NETWORKDAYS.INTL(F11,H11,11,'JOURS FERIES'!A:A)-1),(NETWORKDAYS.INTL(F11,H11,1,'JOURS FERIES'!A:A)-2)),""))</f>
        <v>2</v>
      </c>
      <c r="L11" s="16"/>
    </row>
    <row r="12" spans="1:15" x14ac:dyDescent="0.25">
      <c r="A12" s="5">
        <v>44105.414652777778</v>
      </c>
      <c r="B12" s="6" t="s">
        <v>21</v>
      </c>
      <c r="C12" s="6" t="s">
        <v>13</v>
      </c>
      <c r="D12" s="7">
        <v>44106.595138888886</v>
      </c>
      <c r="E12" s="7" t="str">
        <f t="shared" si="0"/>
        <v>NON</v>
      </c>
      <c r="F12" s="8">
        <f t="shared" si="1"/>
        <v>44105.414652777778</v>
      </c>
      <c r="G12" s="9">
        <f>A12</f>
        <v>44105.414652777778</v>
      </c>
      <c r="H12" s="8">
        <f t="shared" si="2"/>
        <v>44106.595138888886</v>
      </c>
      <c r="I12" s="9">
        <f t="shared" si="3"/>
        <v>44106.595138888886</v>
      </c>
      <c r="J12" s="6">
        <f>IF(IFERROR(IF(AND(H12&lt;&gt;"",E12="OUI"),(NETWORKDAYS.INTL(F12,H12,11,'JOURS FERIES'!A:A)-1),(NETWORKDAYS.INTL(F12,H12,1,'JOURS FERIES'!A:A)-1)),"")=0,1,IFERROR(IF(AND(H12&lt;&gt;"",E12="OUI"),(NETWORKDAYS.INTL(F12,H12,11,'JOURS FERIES'!A:A)-1),(NETWORKDAYS.INTL(F12,H12,1,'JOURS FERIES'!A:A)-1)),""))</f>
        <v>1</v>
      </c>
      <c r="K12" s="6">
        <f>IF(IFERROR(IF(AND(H12&lt;&gt;"",E12="OUI"),(NETWORKDAYS.INTL(F12,H12,11,'JOURS FERIES'!A:A)-2),(NETWORKDAYS.INTL(F12,H12,1,'JOURS FERIES'!A:A)-1)),"")=0,1,IFERROR(IF(AND(H12&lt;&gt;"",E12="OUI"),(NETWORKDAYS.INTL(F12,H12,11,'JOURS FERIES'!A:A)-1),(NETWORKDAYS.INTL(F12,H12,1,'JOURS FERIES'!A:A)-2)),""))</f>
        <v>0</v>
      </c>
      <c r="L12" s="10"/>
    </row>
    <row r="13" spans="1:15" x14ac:dyDescent="0.25">
      <c r="A13" s="11">
        <v>44105.434849537036</v>
      </c>
      <c r="B13" s="12" t="s">
        <v>22</v>
      </c>
      <c r="C13" s="12" t="s">
        <v>13</v>
      </c>
      <c r="D13" s="13">
        <v>44109.492361111108</v>
      </c>
      <c r="E13" s="13" t="str">
        <f t="shared" si="0"/>
        <v>NON</v>
      </c>
      <c r="F13" s="14">
        <f t="shared" si="1"/>
        <v>44105.434849537036</v>
      </c>
      <c r="G13" s="15">
        <f>A13</f>
        <v>44105.434849537036</v>
      </c>
      <c r="H13" s="14">
        <f t="shared" si="2"/>
        <v>44109.492361111108</v>
      </c>
      <c r="I13" s="15">
        <f t="shared" si="3"/>
        <v>44109.492361111108</v>
      </c>
      <c r="J13" s="12">
        <f>IF(IFERROR(IF(AND(H13&lt;&gt;"",E13="OUI"),(NETWORKDAYS.INTL(F13,H13,11,'JOURS FERIES'!A:A)-1),(NETWORKDAYS.INTL(F13,H13,1,'JOURS FERIES'!A:A)-1)),"")=0,1,IFERROR(IF(AND(H13&lt;&gt;"",E13="OUI"),(NETWORKDAYS.INTL(F13,H13,11,'JOURS FERIES'!A:A)-1),(NETWORKDAYS.INTL(F13,H13,1,'JOURS FERIES'!A:A)-1)),""))</f>
        <v>2</v>
      </c>
      <c r="K13" s="12">
        <f>IF(IFERROR(IF(AND(H13&lt;&gt;"",E13="OUI"),(NETWORKDAYS.INTL(F13,H13,11,'JOURS FERIES'!A:A)-2),(NETWORKDAYS.INTL(F13,H13,1,'JOURS FERIES'!A:A)-1)),"")=0,1,IFERROR(IF(AND(H13&lt;&gt;"",E13="OUI"),(NETWORKDAYS.INTL(F13,H13,11,'JOURS FERIES'!A:A)-1),(NETWORKDAYS.INTL(F13,H13,1,'JOURS FERIES'!A:A)-2)),""))</f>
        <v>1</v>
      </c>
      <c r="L13" s="16"/>
    </row>
    <row r="14" spans="1:15" x14ac:dyDescent="0.25">
      <c r="A14" s="5">
        <v>44105.434953703705</v>
      </c>
      <c r="B14" s="6" t="s">
        <v>23</v>
      </c>
      <c r="C14" s="6" t="s">
        <v>24</v>
      </c>
      <c r="D14" s="7">
        <v>44109.999305555553</v>
      </c>
      <c r="E14" s="7" t="str">
        <f t="shared" si="0"/>
        <v>NON</v>
      </c>
      <c r="F14" s="8">
        <f t="shared" si="1"/>
        <v>44105.434953703705</v>
      </c>
      <c r="G14" s="9">
        <f>A14</f>
        <v>44105.434953703705</v>
      </c>
      <c r="H14" s="8">
        <f t="shared" si="2"/>
        <v>44109.999305555553</v>
      </c>
      <c r="I14" s="9">
        <f t="shared" si="3"/>
        <v>44109.999305555553</v>
      </c>
      <c r="J14" s="6">
        <f>IF(IFERROR(IF(AND(H14&lt;&gt;"",E14="OUI"),(NETWORKDAYS.INTL(F14,H14,11,'JOURS FERIES'!A:A)-1),(NETWORKDAYS.INTL(F14,H14,1,'JOURS FERIES'!A:A)-1)),"")=0,1,IFERROR(IF(AND(H14&lt;&gt;"",E14="OUI"),(NETWORKDAYS.INTL(F14,H14,11,'JOURS FERIES'!A:A)-1),(NETWORKDAYS.INTL(F14,H14,1,'JOURS FERIES'!A:A)-1)),""))</f>
        <v>2</v>
      </c>
      <c r="K14" s="6">
        <f>IF(IFERROR(IF(AND(H14&lt;&gt;"",E14="OUI"),(NETWORKDAYS.INTL(F14,H14,11,'JOURS FERIES'!A:A)-2),(NETWORKDAYS.INTL(F14,H14,1,'JOURS FERIES'!A:A)-1)),"")=0,1,IFERROR(IF(AND(H14&lt;&gt;"",E14="OUI"),(NETWORKDAYS.INTL(F14,H14,11,'JOURS FERIES'!A:A)-1),(NETWORKDAYS.INTL(F14,H14,1,'JOURS FERIES'!A:A)-2)),""))</f>
        <v>1</v>
      </c>
      <c r="L14" s="10"/>
    </row>
    <row r="15" spans="1:15" x14ac:dyDescent="0.25">
      <c r="A15" s="11">
        <v>44105.434953703705</v>
      </c>
      <c r="B15" s="12" t="s">
        <v>25</v>
      </c>
      <c r="C15" s="12" t="s">
        <v>24</v>
      </c>
      <c r="D15" s="13">
        <v>44106.999305555553</v>
      </c>
      <c r="E15" s="13" t="str">
        <f t="shared" si="0"/>
        <v>NON</v>
      </c>
      <c r="F15" s="14">
        <f t="shared" si="1"/>
        <v>44105.434953703705</v>
      </c>
      <c r="G15" s="15">
        <f>A15</f>
        <v>44105.434953703705</v>
      </c>
      <c r="H15" s="14">
        <f t="shared" si="2"/>
        <v>44106.999305555553</v>
      </c>
      <c r="I15" s="15">
        <f t="shared" si="3"/>
        <v>44106.999305555553</v>
      </c>
      <c r="J15" s="12">
        <f>IF(IFERROR(IF(AND(H15&lt;&gt;"",E15="OUI"),(NETWORKDAYS.INTL(F15,H15,11,'JOURS FERIES'!A:A)-1),(NETWORKDAYS.INTL(F15,H15,1,'JOURS FERIES'!A:A)-1)),"")=0,1,IFERROR(IF(AND(H15&lt;&gt;"",E15="OUI"),(NETWORKDAYS.INTL(F15,H15,11,'JOURS FERIES'!A:A)-1),(NETWORKDAYS.INTL(F15,H15,1,'JOURS FERIES'!A:A)-1)),""))</f>
        <v>1</v>
      </c>
      <c r="K15" s="12">
        <f>IF(IFERROR(IF(AND(H15&lt;&gt;"",E15="OUI"),(NETWORKDAYS.INTL(F15,H15,11,'JOURS FERIES'!A:A)-2),(NETWORKDAYS.INTL(F15,H15,1,'JOURS FERIES'!A:A)-1)),"")=0,1,IFERROR(IF(AND(H15&lt;&gt;"",E15="OUI"),(NETWORKDAYS.INTL(F15,H15,11,'JOURS FERIES'!A:A)-1),(NETWORKDAYS.INTL(F15,H15,1,'JOURS FERIES'!A:A)-2)),""))</f>
        <v>0</v>
      </c>
      <c r="L15" s="16"/>
    </row>
    <row r="16" spans="1:15" x14ac:dyDescent="0.25">
      <c r="A16" s="5">
        <v>44105.434953703705</v>
      </c>
      <c r="B16" s="6" t="s">
        <v>26</v>
      </c>
      <c r="C16" s="6" t="s">
        <v>24</v>
      </c>
      <c r="D16" s="7">
        <v>44106.999305555553</v>
      </c>
      <c r="E16" s="7" t="str">
        <f t="shared" si="0"/>
        <v>NON</v>
      </c>
      <c r="F16" s="8">
        <f t="shared" si="1"/>
        <v>44105.434953703705</v>
      </c>
      <c r="G16" s="9">
        <f>A16</f>
        <v>44105.434953703705</v>
      </c>
      <c r="H16" s="8">
        <f t="shared" si="2"/>
        <v>44106.999305555553</v>
      </c>
      <c r="I16" s="9">
        <f t="shared" si="3"/>
        <v>44106.999305555553</v>
      </c>
      <c r="J16" s="6">
        <f>IF(IFERROR(IF(AND(H16&lt;&gt;"",E16="OUI"),(NETWORKDAYS.INTL(F16,H16,11,'JOURS FERIES'!A:A)-1),(NETWORKDAYS.INTL(F16,H16,1,'JOURS FERIES'!A:A)-1)),"")=0,1,IFERROR(IF(AND(H16&lt;&gt;"",E16="OUI"),(NETWORKDAYS.INTL(F16,H16,11,'JOURS FERIES'!A:A)-1),(NETWORKDAYS.INTL(F16,H16,1,'JOURS FERIES'!A:A)-1)),""))</f>
        <v>1</v>
      </c>
      <c r="K16" s="6">
        <f>IF(IFERROR(IF(AND(H16&lt;&gt;"",E16="OUI"),(NETWORKDAYS.INTL(F16,H16,11,'JOURS FERIES'!A:A)-2),(NETWORKDAYS.INTL(F16,H16,1,'JOURS FERIES'!A:A)-1)),"")=0,1,IFERROR(IF(AND(H16&lt;&gt;"",E16="OUI"),(NETWORKDAYS.INTL(F16,H16,11,'JOURS FERIES'!A:A)-1),(NETWORKDAYS.INTL(F16,H16,1,'JOURS FERIES'!A:A)-2)),""))</f>
        <v>0</v>
      </c>
      <c r="L16" s="10"/>
    </row>
    <row r="17" spans="1:12" x14ac:dyDescent="0.25">
      <c r="A17" s="11">
        <v>44105.434953703705</v>
      </c>
      <c r="B17" s="12" t="s">
        <v>27</v>
      </c>
      <c r="C17" s="12" t="s">
        <v>13</v>
      </c>
      <c r="D17" s="13">
        <v>44110.467361111114</v>
      </c>
      <c r="E17" s="13" t="str">
        <f t="shared" si="0"/>
        <v>NON</v>
      </c>
      <c r="F17" s="14">
        <f t="shared" si="1"/>
        <v>44105.434953703705</v>
      </c>
      <c r="G17" s="15">
        <f>A17</f>
        <v>44105.434953703705</v>
      </c>
      <c r="H17" s="14">
        <f t="shared" si="2"/>
        <v>44110.467361111114</v>
      </c>
      <c r="I17" s="15">
        <f t="shared" si="3"/>
        <v>44110.467361111114</v>
      </c>
      <c r="J17" s="12">
        <f>IF(IFERROR(IF(AND(H17&lt;&gt;"",E17="OUI"),(NETWORKDAYS.INTL(F17,H17,11,'JOURS FERIES'!A:A)-1),(NETWORKDAYS.INTL(F17,H17,1,'JOURS FERIES'!A:A)-1)),"")=0,1,IFERROR(IF(AND(H17&lt;&gt;"",E17="OUI"),(NETWORKDAYS.INTL(F17,H17,11,'JOURS FERIES'!A:A)-1),(NETWORKDAYS.INTL(F17,H17,1,'JOURS FERIES'!A:A)-1)),""))</f>
        <v>3</v>
      </c>
      <c r="K17" s="12">
        <f>IF(IFERROR(IF(AND(H17&lt;&gt;"",E17="OUI"),(NETWORKDAYS.INTL(F17,H17,11,'JOURS FERIES'!A:A)-2),(NETWORKDAYS.INTL(F17,H17,1,'JOURS FERIES'!A:A)-1)),"")=0,1,IFERROR(IF(AND(H17&lt;&gt;"",E17="OUI"),(NETWORKDAYS.INTL(F17,H17,11,'JOURS FERIES'!A:A)-1),(NETWORKDAYS.INTL(F17,H17,1,'JOURS FERIES'!A:A)-2)),""))</f>
        <v>2</v>
      </c>
      <c r="L17" s="16"/>
    </row>
    <row r="18" spans="1:12" x14ac:dyDescent="0.25">
      <c r="A18" s="5">
        <v>44105.434953703705</v>
      </c>
      <c r="B18" s="6" t="s">
        <v>28</v>
      </c>
      <c r="C18" s="6" t="s">
        <v>24</v>
      </c>
      <c r="D18" s="7">
        <v>44106.999305555553</v>
      </c>
      <c r="E18" s="7" t="str">
        <f t="shared" si="0"/>
        <v>NON</v>
      </c>
      <c r="F18" s="8">
        <f t="shared" si="1"/>
        <v>44105.434953703705</v>
      </c>
      <c r="G18" s="9">
        <f>A18</f>
        <v>44105.434953703705</v>
      </c>
      <c r="H18" s="8">
        <f t="shared" si="2"/>
        <v>44106.999305555553</v>
      </c>
      <c r="I18" s="9">
        <f t="shared" si="3"/>
        <v>44106.999305555553</v>
      </c>
      <c r="J18" s="6">
        <f>IF(IFERROR(IF(AND(H18&lt;&gt;"",E18="OUI"),(NETWORKDAYS.INTL(F18,H18,11,'JOURS FERIES'!A:A)-1),(NETWORKDAYS.INTL(F18,H18,1,'JOURS FERIES'!A:A)-1)),"")=0,1,IFERROR(IF(AND(H18&lt;&gt;"",E18="OUI"),(NETWORKDAYS.INTL(F18,H18,11,'JOURS FERIES'!A:A)-1),(NETWORKDAYS.INTL(F18,H18,1,'JOURS FERIES'!A:A)-1)),""))</f>
        <v>1</v>
      </c>
      <c r="K18" s="6">
        <f>IF(IFERROR(IF(AND(H18&lt;&gt;"",E18="OUI"),(NETWORKDAYS.INTL(F18,H18,11,'JOURS FERIES'!A:A)-2),(NETWORKDAYS.INTL(F18,H18,1,'JOURS FERIES'!A:A)-1)),"")=0,1,IFERROR(IF(AND(H18&lt;&gt;"",E18="OUI"),(NETWORKDAYS.INTL(F18,H18,11,'JOURS FERIES'!A:A)-1),(NETWORKDAYS.INTL(F18,H18,1,'JOURS FERIES'!A:A)-2)),""))</f>
        <v>0</v>
      </c>
      <c r="L18" s="10"/>
    </row>
    <row r="19" spans="1:12" x14ac:dyDescent="0.25">
      <c r="A19" s="11">
        <v>44105.434953703705</v>
      </c>
      <c r="B19" s="12" t="s">
        <v>29</v>
      </c>
      <c r="C19" s="12" t="s">
        <v>17</v>
      </c>
      <c r="D19" s="13">
        <v>44106.501388888886</v>
      </c>
      <c r="E19" s="13" t="str">
        <f t="shared" si="0"/>
        <v>NON</v>
      </c>
      <c r="F19" s="14">
        <f t="shared" si="1"/>
        <v>44105.434953703705</v>
      </c>
      <c r="G19" s="15">
        <f>A19</f>
        <v>44105.434953703705</v>
      </c>
      <c r="H19" s="14">
        <f t="shared" si="2"/>
        <v>44106.501388888886</v>
      </c>
      <c r="I19" s="15">
        <f t="shared" si="3"/>
        <v>44106.501388888886</v>
      </c>
      <c r="J19" s="12">
        <f>IF(IFERROR(IF(AND(H19&lt;&gt;"",E19="OUI"),(NETWORKDAYS.INTL(F19,H19,11,'JOURS FERIES'!A:A)-1),(NETWORKDAYS.INTL(F19,H19,1,'JOURS FERIES'!A:A)-1)),"")=0,1,IFERROR(IF(AND(H19&lt;&gt;"",E19="OUI"),(NETWORKDAYS.INTL(F19,H19,11,'JOURS FERIES'!A:A)-1),(NETWORKDAYS.INTL(F19,H19,1,'JOURS FERIES'!A:A)-1)),""))</f>
        <v>1</v>
      </c>
      <c r="K19" s="12">
        <f>IF(IFERROR(IF(AND(H19&lt;&gt;"",E19="OUI"),(NETWORKDAYS.INTL(F19,H19,11,'JOURS FERIES'!A:A)-2),(NETWORKDAYS.INTL(F19,H19,1,'JOURS FERIES'!A:A)-1)),"")=0,1,IFERROR(IF(AND(H19&lt;&gt;"",E19="OUI"),(NETWORKDAYS.INTL(F19,H19,11,'JOURS FERIES'!A:A)-1),(NETWORKDAYS.INTL(F19,H19,1,'JOURS FERIES'!A:A)-2)),""))</f>
        <v>0</v>
      </c>
      <c r="L19" s="16"/>
    </row>
    <row r="20" spans="1:12" x14ac:dyDescent="0.25">
      <c r="A20" s="5">
        <v>44105.44090277778</v>
      </c>
      <c r="B20" s="6" t="s">
        <v>30</v>
      </c>
      <c r="C20" s="6" t="s">
        <v>31</v>
      </c>
      <c r="D20" s="7">
        <v>44109.615972222222</v>
      </c>
      <c r="E20" s="7" t="str">
        <f t="shared" si="0"/>
        <v>NON</v>
      </c>
      <c r="F20" s="8">
        <f t="shared" si="1"/>
        <v>44105.44090277778</v>
      </c>
      <c r="G20" s="9">
        <f>A20</f>
        <v>44105.44090277778</v>
      </c>
      <c r="H20" s="8">
        <f t="shared" si="2"/>
        <v>44109.615972222222</v>
      </c>
      <c r="I20" s="9">
        <f t="shared" si="3"/>
        <v>44109.615972222222</v>
      </c>
      <c r="J20" s="6">
        <f>IF(IFERROR(IF(AND(H20&lt;&gt;"",E20="OUI"),(NETWORKDAYS.INTL(F20,H20,11,'JOURS FERIES'!A:A)-1),(NETWORKDAYS.INTL(F20,H20,1,'JOURS FERIES'!A:A)-1)),"")=0,1,IFERROR(IF(AND(H20&lt;&gt;"",E20="OUI"),(NETWORKDAYS.INTL(F20,H20,11,'JOURS FERIES'!A:A)-1),(NETWORKDAYS.INTL(F20,H20,1,'JOURS FERIES'!A:A)-1)),""))</f>
        <v>2</v>
      </c>
      <c r="K20" s="6">
        <f>IF(IFERROR(IF(AND(H20&lt;&gt;"",E20="OUI"),(NETWORKDAYS.INTL(F20,H20,11,'JOURS FERIES'!A:A)-2),(NETWORKDAYS.INTL(F20,H20,1,'JOURS FERIES'!A:A)-1)),"")=0,1,IFERROR(IF(AND(H20&lt;&gt;"",E20="OUI"),(NETWORKDAYS.INTL(F20,H20,11,'JOURS FERIES'!A:A)-1),(NETWORKDAYS.INTL(F20,H20,1,'JOURS FERIES'!A:A)-2)),""))</f>
        <v>1</v>
      </c>
      <c r="L20" s="10"/>
    </row>
    <row r="21" spans="1:12" x14ac:dyDescent="0.25">
      <c r="A21" s="11">
        <v>44105.44090277778</v>
      </c>
      <c r="B21" s="12" t="s">
        <v>32</v>
      </c>
      <c r="C21" s="12" t="s">
        <v>24</v>
      </c>
      <c r="D21" s="13">
        <v>44106.999305555553</v>
      </c>
      <c r="E21" s="13" t="str">
        <f t="shared" si="0"/>
        <v>NON</v>
      </c>
      <c r="F21" s="14">
        <f t="shared" si="1"/>
        <v>44105.44090277778</v>
      </c>
      <c r="G21" s="15">
        <f>A21</f>
        <v>44105.44090277778</v>
      </c>
      <c r="H21" s="14">
        <f t="shared" si="2"/>
        <v>44106.999305555553</v>
      </c>
      <c r="I21" s="15">
        <f t="shared" si="3"/>
        <v>44106.999305555553</v>
      </c>
      <c r="J21" s="12">
        <f>IF(IFERROR(IF(AND(H21&lt;&gt;"",E21="OUI"),(NETWORKDAYS.INTL(F21,H21,11,'JOURS FERIES'!A:A)-1),(NETWORKDAYS.INTL(F21,H21,1,'JOURS FERIES'!A:A)-1)),"")=0,1,IFERROR(IF(AND(H21&lt;&gt;"",E21="OUI"),(NETWORKDAYS.INTL(F21,H21,11,'JOURS FERIES'!A:A)-1),(NETWORKDAYS.INTL(F21,H21,1,'JOURS FERIES'!A:A)-1)),""))</f>
        <v>1</v>
      </c>
      <c r="K21" s="12">
        <f>IF(IFERROR(IF(AND(H21&lt;&gt;"",E21="OUI"),(NETWORKDAYS.INTL(F21,H21,11,'JOURS FERIES'!A:A)-2),(NETWORKDAYS.INTL(F21,H21,1,'JOURS FERIES'!A:A)-1)),"")=0,1,IFERROR(IF(AND(H21&lt;&gt;"",E21="OUI"),(NETWORKDAYS.INTL(F21,H21,11,'JOURS FERIES'!A:A)-1),(NETWORKDAYS.INTL(F21,H21,1,'JOURS FERIES'!A:A)-2)),""))</f>
        <v>0</v>
      </c>
      <c r="L21" s="16"/>
    </row>
    <row r="22" spans="1:12" x14ac:dyDescent="0.25">
      <c r="A22" s="5">
        <v>44105.44090277778</v>
      </c>
      <c r="B22" s="6" t="s">
        <v>33</v>
      </c>
      <c r="C22" s="6" t="s">
        <v>31</v>
      </c>
      <c r="D22" s="7">
        <v>44109.602083333331</v>
      </c>
      <c r="E22" s="7" t="str">
        <f t="shared" si="0"/>
        <v>NON</v>
      </c>
      <c r="F22" s="8">
        <f t="shared" si="1"/>
        <v>44105.44090277778</v>
      </c>
      <c r="G22" s="9">
        <f>A22</f>
        <v>44105.44090277778</v>
      </c>
      <c r="H22" s="8">
        <f t="shared" si="2"/>
        <v>44109.602083333331</v>
      </c>
      <c r="I22" s="9">
        <f t="shared" si="3"/>
        <v>44109.602083333331</v>
      </c>
      <c r="J22" s="6">
        <f>IF(IFERROR(IF(AND(H22&lt;&gt;"",E22="OUI"),(NETWORKDAYS.INTL(F22,H22,11,'JOURS FERIES'!A:A)-1),(NETWORKDAYS.INTL(F22,H22,1,'JOURS FERIES'!A:A)-1)),"")=0,1,IFERROR(IF(AND(H22&lt;&gt;"",E22="OUI"),(NETWORKDAYS.INTL(F22,H22,11,'JOURS FERIES'!A:A)-1),(NETWORKDAYS.INTL(F22,H22,1,'JOURS FERIES'!A:A)-1)),""))</f>
        <v>2</v>
      </c>
      <c r="K22" s="6">
        <f>IF(IFERROR(IF(AND(H22&lt;&gt;"",E22="OUI"),(NETWORKDAYS.INTL(F22,H22,11,'JOURS FERIES'!A:A)-2),(NETWORKDAYS.INTL(F22,H22,1,'JOURS FERIES'!A:A)-1)),"")=0,1,IFERROR(IF(AND(H22&lt;&gt;"",E22="OUI"),(NETWORKDAYS.INTL(F22,H22,11,'JOURS FERIES'!A:A)-1),(NETWORKDAYS.INTL(F22,H22,1,'JOURS FERIES'!A:A)-2)),""))</f>
        <v>1</v>
      </c>
      <c r="L22" s="10"/>
    </row>
    <row r="23" spans="1:12" x14ac:dyDescent="0.25">
      <c r="A23" s="11">
        <v>44105.44090277778</v>
      </c>
      <c r="B23" s="12" t="s">
        <v>34</v>
      </c>
      <c r="C23" s="12" t="s">
        <v>24</v>
      </c>
      <c r="D23" s="13">
        <v>44109.999305555553</v>
      </c>
      <c r="E23" s="13" t="str">
        <f t="shared" si="0"/>
        <v>NON</v>
      </c>
      <c r="F23" s="14">
        <f t="shared" si="1"/>
        <v>44105.44090277778</v>
      </c>
      <c r="G23" s="15">
        <f>A23</f>
        <v>44105.44090277778</v>
      </c>
      <c r="H23" s="14">
        <f t="shared" si="2"/>
        <v>44109.999305555553</v>
      </c>
      <c r="I23" s="15">
        <f t="shared" si="3"/>
        <v>44109.999305555553</v>
      </c>
      <c r="J23" s="12">
        <f>IF(IFERROR(IF(AND(H23&lt;&gt;"",E23="OUI"),(NETWORKDAYS.INTL(F23,H23,11,'JOURS FERIES'!A:A)-1),(NETWORKDAYS.INTL(F23,H23,1,'JOURS FERIES'!A:A)-1)),"")=0,1,IFERROR(IF(AND(H23&lt;&gt;"",E23="OUI"),(NETWORKDAYS.INTL(F23,H23,11,'JOURS FERIES'!A:A)-1),(NETWORKDAYS.INTL(F23,H23,1,'JOURS FERIES'!A:A)-1)),""))</f>
        <v>2</v>
      </c>
      <c r="K23" s="12">
        <f>IF(IFERROR(IF(AND(H23&lt;&gt;"",E23="OUI"),(NETWORKDAYS.INTL(F23,H23,11,'JOURS FERIES'!A:A)-2),(NETWORKDAYS.INTL(F23,H23,1,'JOURS FERIES'!A:A)-1)),"")=0,1,IFERROR(IF(AND(H23&lt;&gt;"",E23="OUI"),(NETWORKDAYS.INTL(F23,H23,11,'JOURS FERIES'!A:A)-1),(NETWORKDAYS.INTL(F23,H23,1,'JOURS FERIES'!A:A)-2)),""))</f>
        <v>1</v>
      </c>
      <c r="L23" s="16"/>
    </row>
    <row r="24" spans="1:12" x14ac:dyDescent="0.25">
      <c r="A24" s="5">
        <v>44105.44090277778</v>
      </c>
      <c r="B24" s="6" t="s">
        <v>35</v>
      </c>
      <c r="C24" s="6" t="s">
        <v>24</v>
      </c>
      <c r="D24" s="7">
        <v>44106.999305555553</v>
      </c>
      <c r="E24" s="7" t="str">
        <f t="shared" si="0"/>
        <v>NON</v>
      </c>
      <c r="F24" s="8">
        <f t="shared" si="1"/>
        <v>44105.44090277778</v>
      </c>
      <c r="G24" s="9">
        <f>A24</f>
        <v>44105.44090277778</v>
      </c>
      <c r="H24" s="8">
        <f t="shared" si="2"/>
        <v>44106.999305555553</v>
      </c>
      <c r="I24" s="9">
        <f t="shared" si="3"/>
        <v>44106.999305555553</v>
      </c>
      <c r="J24" s="6">
        <f>IF(IFERROR(IF(AND(H24&lt;&gt;"",E24="OUI"),(NETWORKDAYS.INTL(F24,H24,11,'JOURS FERIES'!A:A)-1),(NETWORKDAYS.INTL(F24,H24,1,'JOURS FERIES'!A:A)-1)),"")=0,1,IFERROR(IF(AND(H24&lt;&gt;"",E24="OUI"),(NETWORKDAYS.INTL(F24,H24,11,'JOURS FERIES'!A:A)-1),(NETWORKDAYS.INTL(F24,H24,1,'JOURS FERIES'!A:A)-1)),""))</f>
        <v>1</v>
      </c>
      <c r="K24" s="6">
        <f>IF(IFERROR(IF(AND(H24&lt;&gt;"",E24="OUI"),(NETWORKDAYS.INTL(F24,H24,11,'JOURS FERIES'!A:A)-2),(NETWORKDAYS.INTL(F24,H24,1,'JOURS FERIES'!A:A)-1)),"")=0,1,IFERROR(IF(AND(H24&lt;&gt;"",E24="OUI"),(NETWORKDAYS.INTL(F24,H24,11,'JOURS FERIES'!A:A)-1),(NETWORKDAYS.INTL(F24,H24,1,'JOURS FERIES'!A:A)-2)),""))</f>
        <v>0</v>
      </c>
      <c r="L24" s="10"/>
    </row>
    <row r="25" spans="1:12" x14ac:dyDescent="0.25">
      <c r="A25" s="11">
        <v>44105.44090277778</v>
      </c>
      <c r="B25" s="12" t="s">
        <v>36</v>
      </c>
      <c r="C25" s="12" t="s">
        <v>24</v>
      </c>
      <c r="D25" s="13">
        <v>44106.999305555553</v>
      </c>
      <c r="E25" s="13" t="str">
        <f t="shared" si="0"/>
        <v>NON</v>
      </c>
      <c r="F25" s="14">
        <f t="shared" si="1"/>
        <v>44105.44090277778</v>
      </c>
      <c r="G25" s="15">
        <f>A25</f>
        <v>44105.44090277778</v>
      </c>
      <c r="H25" s="14">
        <f t="shared" si="2"/>
        <v>44106.999305555553</v>
      </c>
      <c r="I25" s="15">
        <f t="shared" si="3"/>
        <v>44106.999305555553</v>
      </c>
      <c r="J25" s="12">
        <f>IF(IFERROR(IF(AND(H25&lt;&gt;"",E25="OUI"),(NETWORKDAYS.INTL(F25,H25,11,'JOURS FERIES'!A:A)-1),(NETWORKDAYS.INTL(F25,H25,1,'JOURS FERIES'!A:A)-1)),"")=0,1,IFERROR(IF(AND(H25&lt;&gt;"",E25="OUI"),(NETWORKDAYS.INTL(F25,H25,11,'JOURS FERIES'!A:A)-1),(NETWORKDAYS.INTL(F25,H25,1,'JOURS FERIES'!A:A)-1)),""))</f>
        <v>1</v>
      </c>
      <c r="K25" s="12">
        <f>IF(IFERROR(IF(AND(H25&lt;&gt;"",E25="OUI"),(NETWORKDAYS.INTL(F25,H25,11,'JOURS FERIES'!A:A)-2),(NETWORKDAYS.INTL(F25,H25,1,'JOURS FERIES'!A:A)-1)),"")=0,1,IFERROR(IF(AND(H25&lt;&gt;"",E25="OUI"),(NETWORKDAYS.INTL(F25,H25,11,'JOURS FERIES'!A:A)-1),(NETWORKDAYS.INTL(F25,H25,1,'JOURS FERIES'!A:A)-2)),""))</f>
        <v>0</v>
      </c>
      <c r="L25" s="16"/>
    </row>
    <row r="26" spans="1:12" x14ac:dyDescent="0.25">
      <c r="A26" s="5">
        <v>44105.44090277778</v>
      </c>
      <c r="B26" s="6" t="s">
        <v>37</v>
      </c>
      <c r="C26" s="6" t="s">
        <v>31</v>
      </c>
      <c r="D26" s="7">
        <v>44109.643750000003</v>
      </c>
      <c r="E26" s="7" t="str">
        <f t="shared" si="0"/>
        <v>NON</v>
      </c>
      <c r="F26" s="8">
        <f t="shared" si="1"/>
        <v>44105.44090277778</v>
      </c>
      <c r="G26" s="9">
        <f>A26</f>
        <v>44105.44090277778</v>
      </c>
      <c r="H26" s="8">
        <f t="shared" si="2"/>
        <v>44109.643750000003</v>
      </c>
      <c r="I26" s="9">
        <f t="shared" si="3"/>
        <v>44109.643750000003</v>
      </c>
      <c r="J26" s="6">
        <f>IF(IFERROR(IF(AND(H26&lt;&gt;"",E26="OUI"),(NETWORKDAYS.INTL(F26,H26,11,'JOURS FERIES'!A:A)-1),(NETWORKDAYS.INTL(F26,H26,1,'JOURS FERIES'!A:A)-1)),"")=0,1,IFERROR(IF(AND(H26&lt;&gt;"",E26="OUI"),(NETWORKDAYS.INTL(F26,H26,11,'JOURS FERIES'!A:A)-1),(NETWORKDAYS.INTL(F26,H26,1,'JOURS FERIES'!A:A)-1)),""))</f>
        <v>2</v>
      </c>
      <c r="K26" s="6">
        <f>IF(IFERROR(IF(AND(H26&lt;&gt;"",E26="OUI"),(NETWORKDAYS.INTL(F26,H26,11,'JOURS FERIES'!A:A)-2),(NETWORKDAYS.INTL(F26,H26,1,'JOURS FERIES'!A:A)-1)),"")=0,1,IFERROR(IF(AND(H26&lt;&gt;"",E26="OUI"),(NETWORKDAYS.INTL(F26,H26,11,'JOURS FERIES'!A:A)-1),(NETWORKDAYS.INTL(F26,H26,1,'JOURS FERIES'!A:A)-2)),""))</f>
        <v>1</v>
      </c>
      <c r="L26" s="10"/>
    </row>
    <row r="27" spans="1:12" x14ac:dyDescent="0.25">
      <c r="A27" s="11">
        <v>44105.44090277778</v>
      </c>
      <c r="B27" s="12" t="s">
        <v>38</v>
      </c>
      <c r="C27" s="12" t="s">
        <v>31</v>
      </c>
      <c r="D27" s="13">
        <v>44112.999305555553</v>
      </c>
      <c r="E27" s="13" t="str">
        <f t="shared" si="0"/>
        <v>NON</v>
      </c>
      <c r="F27" s="14">
        <f t="shared" si="1"/>
        <v>44105.44090277778</v>
      </c>
      <c r="G27" s="15">
        <f>A27</f>
        <v>44105.44090277778</v>
      </c>
      <c r="H27" s="14">
        <f t="shared" si="2"/>
        <v>44112.999305555553</v>
      </c>
      <c r="I27" s="15">
        <f t="shared" si="3"/>
        <v>44112.999305555553</v>
      </c>
      <c r="J27" s="12">
        <f>IF(IFERROR(IF(AND(H27&lt;&gt;"",E27="OUI"),(NETWORKDAYS.INTL(F27,H27,11,'JOURS FERIES'!A:A)-1),(NETWORKDAYS.INTL(F27,H27,1,'JOURS FERIES'!A:A)-1)),"")=0,1,IFERROR(IF(AND(H27&lt;&gt;"",E27="OUI"),(NETWORKDAYS.INTL(F27,H27,11,'JOURS FERIES'!A:A)-1),(NETWORKDAYS.INTL(F27,H27,1,'JOURS FERIES'!A:A)-1)),""))</f>
        <v>5</v>
      </c>
      <c r="K27" s="12">
        <f>IF(IFERROR(IF(AND(H27&lt;&gt;"",E27="OUI"),(NETWORKDAYS.INTL(F27,H27,11,'JOURS FERIES'!A:A)-2),(NETWORKDAYS.INTL(F27,H27,1,'JOURS FERIES'!A:A)-1)),"")=0,1,IFERROR(IF(AND(H27&lt;&gt;"",E27="OUI"),(NETWORKDAYS.INTL(F27,H27,11,'JOURS FERIES'!A:A)-1),(NETWORKDAYS.INTL(F27,H27,1,'JOURS FERIES'!A:A)-2)),""))</f>
        <v>4</v>
      </c>
      <c r="L27" s="16"/>
    </row>
    <row r="28" spans="1:12" x14ac:dyDescent="0.25">
      <c r="A28" s="5">
        <v>44105.44090277778</v>
      </c>
      <c r="B28" s="6" t="s">
        <v>38</v>
      </c>
      <c r="C28" s="6" t="s">
        <v>31</v>
      </c>
      <c r="D28" s="7">
        <v>44112.999305555553</v>
      </c>
      <c r="E28" s="7" t="str">
        <f t="shared" si="0"/>
        <v>NON</v>
      </c>
      <c r="F28" s="8">
        <f t="shared" si="1"/>
        <v>44105.44090277778</v>
      </c>
      <c r="G28" s="9">
        <f>A28</f>
        <v>44105.44090277778</v>
      </c>
      <c r="H28" s="8">
        <f t="shared" si="2"/>
        <v>44112.999305555553</v>
      </c>
      <c r="I28" s="9">
        <f t="shared" si="3"/>
        <v>44112.999305555553</v>
      </c>
      <c r="J28" s="6">
        <f>IF(IFERROR(IF(AND(H28&lt;&gt;"",E28="OUI"),(NETWORKDAYS.INTL(F28,H28,11,'JOURS FERIES'!A:A)-1),(NETWORKDAYS.INTL(F28,H28,1,'JOURS FERIES'!A:A)-1)),"")=0,1,IFERROR(IF(AND(H28&lt;&gt;"",E28="OUI"),(NETWORKDAYS.INTL(F28,H28,11,'JOURS FERIES'!A:A)-1),(NETWORKDAYS.INTL(F28,H28,1,'JOURS FERIES'!A:A)-1)),""))</f>
        <v>5</v>
      </c>
      <c r="K28" s="6">
        <f>IF(IFERROR(IF(AND(H28&lt;&gt;"",E28="OUI"),(NETWORKDAYS.INTL(F28,H28,11,'JOURS FERIES'!A:A)-2),(NETWORKDAYS.INTL(F28,H28,1,'JOURS FERIES'!A:A)-1)),"")=0,1,IFERROR(IF(AND(H28&lt;&gt;"",E28="OUI"),(NETWORKDAYS.INTL(F28,H28,11,'JOURS FERIES'!A:A)-1),(NETWORKDAYS.INTL(F28,H28,1,'JOURS FERIES'!A:A)-2)),""))</f>
        <v>4</v>
      </c>
      <c r="L28" s="10"/>
    </row>
    <row r="29" spans="1:12" x14ac:dyDescent="0.25">
      <c r="A29" s="11">
        <v>44105.44090277778</v>
      </c>
      <c r="B29" s="12" t="s">
        <v>38</v>
      </c>
      <c r="C29" s="12" t="s">
        <v>31</v>
      </c>
      <c r="D29" s="13">
        <v>44112.999305555553</v>
      </c>
      <c r="E29" s="13" t="str">
        <f t="shared" si="0"/>
        <v>NON</v>
      </c>
      <c r="F29" s="14">
        <f t="shared" si="1"/>
        <v>44105.44090277778</v>
      </c>
      <c r="G29" s="15">
        <f>A29</f>
        <v>44105.44090277778</v>
      </c>
      <c r="H29" s="14">
        <f t="shared" si="2"/>
        <v>44112.999305555553</v>
      </c>
      <c r="I29" s="15">
        <f t="shared" si="3"/>
        <v>44112.999305555553</v>
      </c>
      <c r="J29" s="12">
        <f>IF(IFERROR(IF(AND(H29&lt;&gt;"",E29="OUI"),(NETWORKDAYS.INTL(F29,H29,11,'JOURS FERIES'!A:A)-1),(NETWORKDAYS.INTL(F29,H29,1,'JOURS FERIES'!A:A)-1)),"")=0,1,IFERROR(IF(AND(H29&lt;&gt;"",E29="OUI"),(NETWORKDAYS.INTL(F29,H29,11,'JOURS FERIES'!A:A)-1),(NETWORKDAYS.INTL(F29,H29,1,'JOURS FERIES'!A:A)-1)),""))</f>
        <v>5</v>
      </c>
      <c r="K29" s="12">
        <f>IF(IFERROR(IF(AND(H29&lt;&gt;"",E29="OUI"),(NETWORKDAYS.INTL(F29,H29,11,'JOURS FERIES'!A:A)-2),(NETWORKDAYS.INTL(F29,H29,1,'JOURS FERIES'!A:A)-1)),"")=0,1,IFERROR(IF(AND(H29&lt;&gt;"",E29="OUI"),(NETWORKDAYS.INTL(F29,H29,11,'JOURS FERIES'!A:A)-1),(NETWORKDAYS.INTL(F29,H29,1,'JOURS FERIES'!A:A)-2)),""))</f>
        <v>4</v>
      </c>
      <c r="L29" s="16"/>
    </row>
    <row r="30" spans="1:12" x14ac:dyDescent="0.25">
      <c r="A30" s="5">
        <v>44105.44090277778</v>
      </c>
      <c r="B30" s="6" t="s">
        <v>38</v>
      </c>
      <c r="C30" s="6" t="s">
        <v>31</v>
      </c>
      <c r="D30" s="7">
        <v>44112.999305555553</v>
      </c>
      <c r="E30" s="7" t="str">
        <f t="shared" si="0"/>
        <v>NON</v>
      </c>
      <c r="F30" s="8">
        <f t="shared" si="1"/>
        <v>44105.44090277778</v>
      </c>
      <c r="G30" s="9">
        <f>A30</f>
        <v>44105.44090277778</v>
      </c>
      <c r="H30" s="8">
        <f t="shared" si="2"/>
        <v>44112.999305555553</v>
      </c>
      <c r="I30" s="9">
        <f t="shared" si="3"/>
        <v>44112.999305555553</v>
      </c>
      <c r="J30" s="6">
        <f>IF(IFERROR(IF(AND(H30&lt;&gt;"",E30="OUI"),(NETWORKDAYS.INTL(F30,H30,11,'JOURS FERIES'!A:A)-1),(NETWORKDAYS.INTL(F30,H30,1,'JOURS FERIES'!A:A)-1)),"")=0,1,IFERROR(IF(AND(H30&lt;&gt;"",E30="OUI"),(NETWORKDAYS.INTL(F30,H30,11,'JOURS FERIES'!A:A)-1),(NETWORKDAYS.INTL(F30,H30,1,'JOURS FERIES'!A:A)-1)),""))</f>
        <v>5</v>
      </c>
      <c r="K30" s="6">
        <f>IF(IFERROR(IF(AND(H30&lt;&gt;"",E30="OUI"),(NETWORKDAYS.INTL(F30,H30,11,'JOURS FERIES'!A:A)-2),(NETWORKDAYS.INTL(F30,H30,1,'JOURS FERIES'!A:A)-1)),"")=0,1,IFERROR(IF(AND(H30&lt;&gt;"",E30="OUI"),(NETWORKDAYS.INTL(F30,H30,11,'JOURS FERIES'!A:A)-1),(NETWORKDAYS.INTL(F30,H30,1,'JOURS FERIES'!A:A)-2)),""))</f>
        <v>4</v>
      </c>
      <c r="L30" s="10"/>
    </row>
    <row r="31" spans="1:12" x14ac:dyDescent="0.25">
      <c r="A31" s="11">
        <v>44105.44090277778</v>
      </c>
      <c r="B31" s="12" t="s">
        <v>38</v>
      </c>
      <c r="C31" s="12" t="s">
        <v>31</v>
      </c>
      <c r="D31" s="13">
        <v>44112.999305555553</v>
      </c>
      <c r="E31" s="13" t="str">
        <f t="shared" si="0"/>
        <v>NON</v>
      </c>
      <c r="F31" s="14">
        <f t="shared" si="1"/>
        <v>44105.44090277778</v>
      </c>
      <c r="G31" s="15">
        <f>A31</f>
        <v>44105.44090277778</v>
      </c>
      <c r="H31" s="14">
        <f t="shared" si="2"/>
        <v>44112.999305555553</v>
      </c>
      <c r="I31" s="15">
        <f t="shared" si="3"/>
        <v>44112.999305555553</v>
      </c>
      <c r="J31" s="12">
        <f>IF(IFERROR(IF(AND(H31&lt;&gt;"",E31="OUI"),(NETWORKDAYS.INTL(F31,H31,11,'JOURS FERIES'!A:A)-1),(NETWORKDAYS.INTL(F31,H31,1,'JOURS FERIES'!A:A)-1)),"")=0,1,IFERROR(IF(AND(H31&lt;&gt;"",E31="OUI"),(NETWORKDAYS.INTL(F31,H31,11,'JOURS FERIES'!A:A)-1),(NETWORKDAYS.INTL(F31,H31,1,'JOURS FERIES'!A:A)-1)),""))</f>
        <v>5</v>
      </c>
      <c r="K31" s="12">
        <f>IF(IFERROR(IF(AND(H31&lt;&gt;"",E31="OUI"),(NETWORKDAYS.INTL(F31,H31,11,'JOURS FERIES'!A:A)-2),(NETWORKDAYS.INTL(F31,H31,1,'JOURS FERIES'!A:A)-1)),"")=0,1,IFERROR(IF(AND(H31&lt;&gt;"",E31="OUI"),(NETWORKDAYS.INTL(F31,H31,11,'JOURS FERIES'!A:A)-1),(NETWORKDAYS.INTL(F31,H31,1,'JOURS FERIES'!A:A)-2)),""))</f>
        <v>4</v>
      </c>
      <c r="L31" s="16"/>
    </row>
    <row r="32" spans="1:12" x14ac:dyDescent="0.25">
      <c r="A32" s="5">
        <v>44105.44090277778</v>
      </c>
      <c r="B32" s="6" t="s">
        <v>39</v>
      </c>
      <c r="C32" s="6" t="s">
        <v>17</v>
      </c>
      <c r="D32" s="7">
        <v>44117.445138888892</v>
      </c>
      <c r="E32" s="7" t="str">
        <f t="shared" si="0"/>
        <v>NON</v>
      </c>
      <c r="F32" s="8">
        <f t="shared" si="1"/>
        <v>44105.44090277778</v>
      </c>
      <c r="G32" s="9">
        <f>A32</f>
        <v>44105.44090277778</v>
      </c>
      <c r="H32" s="8">
        <f t="shared" si="2"/>
        <v>44117.445138888892</v>
      </c>
      <c r="I32" s="9">
        <f t="shared" si="3"/>
        <v>44117.445138888892</v>
      </c>
      <c r="J32" s="6">
        <f>IF(IFERROR(IF(AND(H32&lt;&gt;"",E32="OUI"),(NETWORKDAYS.INTL(F32,H32,11,'JOURS FERIES'!A:A)-1),(NETWORKDAYS.INTL(F32,H32,1,'JOURS FERIES'!A:A)-1)),"")=0,1,IFERROR(IF(AND(H32&lt;&gt;"",E32="OUI"),(NETWORKDAYS.INTL(F32,H32,11,'JOURS FERIES'!A:A)-1),(NETWORKDAYS.INTL(F32,H32,1,'JOURS FERIES'!A:A)-1)),""))</f>
        <v>8</v>
      </c>
      <c r="K32" s="6">
        <f>IF(IFERROR(IF(AND(H32&lt;&gt;"",E32="OUI"),(NETWORKDAYS.INTL(F32,H32,11,'JOURS FERIES'!A:A)-2),(NETWORKDAYS.INTL(F32,H32,1,'JOURS FERIES'!A:A)-1)),"")=0,1,IFERROR(IF(AND(H32&lt;&gt;"",E32="OUI"),(NETWORKDAYS.INTL(F32,H32,11,'JOURS FERIES'!A:A)-1),(NETWORKDAYS.INTL(F32,H32,1,'JOURS FERIES'!A:A)-2)),""))</f>
        <v>7</v>
      </c>
      <c r="L32" s="10"/>
    </row>
    <row r="33" spans="1:12" x14ac:dyDescent="0.25">
      <c r="A33" s="11">
        <v>44105.49590277778</v>
      </c>
      <c r="B33" s="12" t="s">
        <v>40</v>
      </c>
      <c r="C33" s="12" t="s">
        <v>24</v>
      </c>
      <c r="D33" s="13">
        <v>44106.999305555553</v>
      </c>
      <c r="E33" s="13" t="str">
        <f t="shared" si="0"/>
        <v>NON</v>
      </c>
      <c r="F33" s="14">
        <f t="shared" si="1"/>
        <v>44105.49590277778</v>
      </c>
      <c r="G33" s="15">
        <f>A33</f>
        <v>44105.49590277778</v>
      </c>
      <c r="H33" s="14">
        <f t="shared" si="2"/>
        <v>44106.999305555553</v>
      </c>
      <c r="I33" s="15">
        <f t="shared" si="3"/>
        <v>44106.999305555553</v>
      </c>
      <c r="J33" s="12">
        <f>IF(IFERROR(IF(AND(H33&lt;&gt;"",E33="OUI"),(NETWORKDAYS.INTL(F33,H33,11,'JOURS FERIES'!A:A)-1),(NETWORKDAYS.INTL(F33,H33,1,'JOURS FERIES'!A:A)-1)),"")=0,1,IFERROR(IF(AND(H33&lt;&gt;"",E33="OUI"),(NETWORKDAYS.INTL(F33,H33,11,'JOURS FERIES'!A:A)-1),(NETWORKDAYS.INTL(F33,H33,1,'JOURS FERIES'!A:A)-1)),""))</f>
        <v>1</v>
      </c>
      <c r="K33" s="12">
        <f>IF(IFERROR(IF(AND(H33&lt;&gt;"",E33="OUI"),(NETWORKDAYS.INTL(F33,H33,11,'JOURS FERIES'!A:A)-2),(NETWORKDAYS.INTL(F33,H33,1,'JOURS FERIES'!A:A)-1)),"")=0,1,IFERROR(IF(AND(H33&lt;&gt;"",E33="OUI"),(NETWORKDAYS.INTL(F33,H33,11,'JOURS FERIES'!A:A)-1),(NETWORKDAYS.INTL(F33,H33,1,'JOURS FERIES'!A:A)-2)),""))</f>
        <v>0</v>
      </c>
      <c r="L33" s="16"/>
    </row>
    <row r="34" spans="1:12" x14ac:dyDescent="0.25">
      <c r="A34" s="5">
        <v>44105.49590277778</v>
      </c>
      <c r="B34" s="6" t="s">
        <v>41</v>
      </c>
      <c r="C34" s="6" t="s">
        <v>24</v>
      </c>
      <c r="D34" s="7">
        <v>44109.999305555553</v>
      </c>
      <c r="E34" s="7" t="str">
        <f t="shared" si="0"/>
        <v>NON</v>
      </c>
      <c r="F34" s="8">
        <f t="shared" si="1"/>
        <v>44105.49590277778</v>
      </c>
      <c r="G34" s="9">
        <f>A34</f>
        <v>44105.49590277778</v>
      </c>
      <c r="H34" s="8">
        <f t="shared" si="2"/>
        <v>44109.999305555553</v>
      </c>
      <c r="I34" s="9">
        <f t="shared" si="3"/>
        <v>44109.999305555553</v>
      </c>
      <c r="J34" s="6">
        <f>IF(IFERROR(IF(AND(H34&lt;&gt;"",E34="OUI"),(NETWORKDAYS.INTL(F34,H34,11,'JOURS FERIES'!A:A)-1),(NETWORKDAYS.INTL(F34,H34,1,'JOURS FERIES'!A:A)-1)),"")=0,1,IFERROR(IF(AND(H34&lt;&gt;"",E34="OUI"),(NETWORKDAYS.INTL(F34,H34,11,'JOURS FERIES'!A:A)-1),(NETWORKDAYS.INTL(F34,H34,1,'JOURS FERIES'!A:A)-1)),""))</f>
        <v>2</v>
      </c>
      <c r="K34" s="6">
        <f>IF(IFERROR(IF(AND(H34&lt;&gt;"",E34="OUI"),(NETWORKDAYS.INTL(F34,H34,11,'JOURS FERIES'!A:A)-2),(NETWORKDAYS.INTL(F34,H34,1,'JOURS FERIES'!A:A)-1)),"")=0,1,IFERROR(IF(AND(H34&lt;&gt;"",E34="OUI"),(NETWORKDAYS.INTL(F34,H34,11,'JOURS FERIES'!A:A)-1),(NETWORKDAYS.INTL(F34,H34,1,'JOURS FERIES'!A:A)-2)),""))</f>
        <v>1</v>
      </c>
      <c r="L34" s="10"/>
    </row>
    <row r="35" spans="1:12" x14ac:dyDescent="0.25">
      <c r="A35" s="11">
        <v>44105.49590277778</v>
      </c>
      <c r="B35" s="12" t="s">
        <v>42</v>
      </c>
      <c r="C35" s="12" t="s">
        <v>24</v>
      </c>
      <c r="D35" s="13">
        <v>44106.999305555553</v>
      </c>
      <c r="E35" s="13" t="str">
        <f t="shared" si="0"/>
        <v>NON</v>
      </c>
      <c r="F35" s="14">
        <f t="shared" si="1"/>
        <v>44105.49590277778</v>
      </c>
      <c r="G35" s="15">
        <f>A35</f>
        <v>44105.49590277778</v>
      </c>
      <c r="H35" s="14">
        <f t="shared" si="2"/>
        <v>44106.999305555553</v>
      </c>
      <c r="I35" s="15">
        <f t="shared" si="3"/>
        <v>44106.999305555553</v>
      </c>
      <c r="J35" s="12">
        <f>IF(IFERROR(IF(AND(H35&lt;&gt;"",E35="OUI"),(NETWORKDAYS.INTL(F35,H35,11,'JOURS FERIES'!A:A)-1),(NETWORKDAYS.INTL(F35,H35,1,'JOURS FERIES'!A:A)-1)),"")=0,1,IFERROR(IF(AND(H35&lt;&gt;"",E35="OUI"),(NETWORKDAYS.INTL(F35,H35,11,'JOURS FERIES'!A:A)-1),(NETWORKDAYS.INTL(F35,H35,1,'JOURS FERIES'!A:A)-1)),""))</f>
        <v>1</v>
      </c>
      <c r="K35" s="12">
        <f>IF(IFERROR(IF(AND(H35&lt;&gt;"",E35="OUI"),(NETWORKDAYS.INTL(F35,H35,11,'JOURS FERIES'!A:A)-2),(NETWORKDAYS.INTL(F35,H35,1,'JOURS FERIES'!A:A)-1)),"")=0,1,IFERROR(IF(AND(H35&lt;&gt;"",E35="OUI"),(NETWORKDAYS.INTL(F35,H35,11,'JOURS FERIES'!A:A)-1),(NETWORKDAYS.INTL(F35,H35,1,'JOURS FERIES'!A:A)-2)),""))</f>
        <v>0</v>
      </c>
      <c r="L35" s="16"/>
    </row>
    <row r="36" spans="1:12" x14ac:dyDescent="0.25">
      <c r="A36" s="5">
        <v>44105.49590277778</v>
      </c>
      <c r="B36" s="6" t="s">
        <v>43</v>
      </c>
      <c r="C36" s="6" t="s">
        <v>24</v>
      </c>
      <c r="D36" s="7">
        <v>44109.999305555553</v>
      </c>
      <c r="E36" s="7" t="str">
        <f t="shared" si="0"/>
        <v>NON</v>
      </c>
      <c r="F36" s="8">
        <f t="shared" si="1"/>
        <v>44105.49590277778</v>
      </c>
      <c r="G36" s="9">
        <f>A36</f>
        <v>44105.49590277778</v>
      </c>
      <c r="H36" s="8">
        <f t="shared" si="2"/>
        <v>44109.999305555553</v>
      </c>
      <c r="I36" s="9">
        <f t="shared" si="3"/>
        <v>44109.999305555553</v>
      </c>
      <c r="J36" s="6">
        <f>IF(IFERROR(IF(AND(H36&lt;&gt;"",E36="OUI"),(NETWORKDAYS.INTL(F36,H36,11,'JOURS FERIES'!A:A)-1),(NETWORKDAYS.INTL(F36,H36,1,'JOURS FERIES'!A:A)-1)),"")=0,1,IFERROR(IF(AND(H36&lt;&gt;"",E36="OUI"),(NETWORKDAYS.INTL(F36,H36,11,'JOURS FERIES'!A:A)-1),(NETWORKDAYS.INTL(F36,H36,1,'JOURS FERIES'!A:A)-1)),""))</f>
        <v>2</v>
      </c>
      <c r="K36" s="6">
        <f>IF(IFERROR(IF(AND(H36&lt;&gt;"",E36="OUI"),(NETWORKDAYS.INTL(F36,H36,11,'JOURS FERIES'!A:A)-2),(NETWORKDAYS.INTL(F36,H36,1,'JOURS FERIES'!A:A)-1)),"")=0,1,IFERROR(IF(AND(H36&lt;&gt;"",E36="OUI"),(NETWORKDAYS.INTL(F36,H36,11,'JOURS FERIES'!A:A)-1),(NETWORKDAYS.INTL(F36,H36,1,'JOURS FERIES'!A:A)-2)),""))</f>
        <v>1</v>
      </c>
      <c r="L36" s="10"/>
    </row>
    <row r="37" spans="1:12" x14ac:dyDescent="0.25">
      <c r="A37" s="11">
        <v>44105.49590277778</v>
      </c>
      <c r="B37" s="12" t="s">
        <v>44</v>
      </c>
      <c r="C37" s="12" t="s">
        <v>24</v>
      </c>
      <c r="D37" s="13">
        <v>44109.999305555553</v>
      </c>
      <c r="E37" s="13" t="str">
        <f t="shared" si="0"/>
        <v>NON</v>
      </c>
      <c r="F37" s="14">
        <f t="shared" si="1"/>
        <v>44105.49590277778</v>
      </c>
      <c r="G37" s="15">
        <f>A37</f>
        <v>44105.49590277778</v>
      </c>
      <c r="H37" s="14">
        <f t="shared" si="2"/>
        <v>44109.999305555553</v>
      </c>
      <c r="I37" s="15">
        <f t="shared" si="3"/>
        <v>44109.999305555553</v>
      </c>
      <c r="J37" s="12">
        <f>IF(IFERROR(IF(AND(H37&lt;&gt;"",E37="OUI"),(NETWORKDAYS.INTL(F37,H37,11,'JOURS FERIES'!A:A)-1),(NETWORKDAYS.INTL(F37,H37,1,'JOURS FERIES'!A:A)-1)),"")=0,1,IFERROR(IF(AND(H37&lt;&gt;"",E37="OUI"),(NETWORKDAYS.INTL(F37,H37,11,'JOURS FERIES'!A:A)-1),(NETWORKDAYS.INTL(F37,H37,1,'JOURS FERIES'!A:A)-1)),""))</f>
        <v>2</v>
      </c>
      <c r="K37" s="12">
        <f>IF(IFERROR(IF(AND(H37&lt;&gt;"",E37="OUI"),(NETWORKDAYS.INTL(F37,H37,11,'JOURS FERIES'!A:A)-2),(NETWORKDAYS.INTL(F37,H37,1,'JOURS FERIES'!A:A)-1)),"")=0,1,IFERROR(IF(AND(H37&lt;&gt;"",E37="OUI"),(NETWORKDAYS.INTL(F37,H37,11,'JOURS FERIES'!A:A)-1),(NETWORKDAYS.INTL(F37,H37,1,'JOURS FERIES'!A:A)-2)),""))</f>
        <v>1</v>
      </c>
      <c r="L37" s="16"/>
    </row>
    <row r="38" spans="1:12" x14ac:dyDescent="0.25">
      <c r="A38" s="5">
        <v>44105.49590277778</v>
      </c>
      <c r="B38" s="6" t="s">
        <v>45</v>
      </c>
      <c r="C38" s="6" t="s">
        <v>24</v>
      </c>
      <c r="D38" s="7">
        <v>44109.999305555553</v>
      </c>
      <c r="E38" s="7" t="str">
        <f t="shared" si="0"/>
        <v>NON</v>
      </c>
      <c r="F38" s="8">
        <f t="shared" si="1"/>
        <v>44105.49590277778</v>
      </c>
      <c r="G38" s="9">
        <f>A38</f>
        <v>44105.49590277778</v>
      </c>
      <c r="H38" s="8">
        <f t="shared" si="2"/>
        <v>44109.999305555553</v>
      </c>
      <c r="I38" s="9">
        <f t="shared" si="3"/>
        <v>44109.999305555553</v>
      </c>
      <c r="J38" s="6">
        <f>IF(IFERROR(IF(AND(H38&lt;&gt;"",E38="OUI"),(NETWORKDAYS.INTL(F38,H38,11,'JOURS FERIES'!A:A)-1),(NETWORKDAYS.INTL(F38,H38,1,'JOURS FERIES'!A:A)-1)),"")=0,1,IFERROR(IF(AND(H38&lt;&gt;"",E38="OUI"),(NETWORKDAYS.INTL(F38,H38,11,'JOURS FERIES'!A:A)-1),(NETWORKDAYS.INTL(F38,H38,1,'JOURS FERIES'!A:A)-1)),""))</f>
        <v>2</v>
      </c>
      <c r="K38" s="6">
        <f>IF(IFERROR(IF(AND(H38&lt;&gt;"",E38="OUI"),(NETWORKDAYS.INTL(F38,H38,11,'JOURS FERIES'!A:A)-2),(NETWORKDAYS.INTL(F38,H38,1,'JOURS FERIES'!A:A)-1)),"")=0,1,IFERROR(IF(AND(H38&lt;&gt;"",E38="OUI"),(NETWORKDAYS.INTL(F38,H38,11,'JOURS FERIES'!A:A)-1),(NETWORKDAYS.INTL(F38,H38,1,'JOURS FERIES'!A:A)-2)),""))</f>
        <v>1</v>
      </c>
      <c r="L38" s="10"/>
    </row>
    <row r="39" spans="1:12" x14ac:dyDescent="0.25">
      <c r="A39" s="11">
        <v>44105.496111111112</v>
      </c>
      <c r="B39" s="12" t="s">
        <v>46</v>
      </c>
      <c r="C39" s="12" t="s">
        <v>17</v>
      </c>
      <c r="D39" s="13">
        <v>44111.48333333333</v>
      </c>
      <c r="E39" s="13" t="str">
        <f t="shared" si="0"/>
        <v>NON</v>
      </c>
      <c r="F39" s="14">
        <f t="shared" si="1"/>
        <v>44105.496111111112</v>
      </c>
      <c r="G39" s="15">
        <f>A39</f>
        <v>44105.496111111112</v>
      </c>
      <c r="H39" s="14">
        <f t="shared" si="2"/>
        <v>44111.48333333333</v>
      </c>
      <c r="I39" s="15">
        <f t="shared" si="3"/>
        <v>44111.48333333333</v>
      </c>
      <c r="J39" s="12">
        <f>IF(IFERROR(IF(AND(H39&lt;&gt;"",E39="OUI"),(NETWORKDAYS.INTL(F39,H39,11,'JOURS FERIES'!A:A)-1),(NETWORKDAYS.INTL(F39,H39,1,'JOURS FERIES'!A:A)-1)),"")=0,1,IFERROR(IF(AND(H39&lt;&gt;"",E39="OUI"),(NETWORKDAYS.INTL(F39,H39,11,'JOURS FERIES'!A:A)-1),(NETWORKDAYS.INTL(F39,H39,1,'JOURS FERIES'!A:A)-1)),""))</f>
        <v>4</v>
      </c>
      <c r="K39" s="12">
        <f>IF(IFERROR(IF(AND(H39&lt;&gt;"",E39="OUI"),(NETWORKDAYS.INTL(F39,H39,11,'JOURS FERIES'!A:A)-2),(NETWORKDAYS.INTL(F39,H39,1,'JOURS FERIES'!A:A)-1)),"")=0,1,IFERROR(IF(AND(H39&lt;&gt;"",E39="OUI"),(NETWORKDAYS.INTL(F39,H39,11,'JOURS FERIES'!A:A)-1),(NETWORKDAYS.INTL(F39,H39,1,'JOURS FERIES'!A:A)-2)),""))</f>
        <v>3</v>
      </c>
      <c r="L39" s="16"/>
    </row>
    <row r="40" spans="1:12" x14ac:dyDescent="0.25">
      <c r="A40" s="5">
        <v>44105.496111111112</v>
      </c>
      <c r="B40" s="6" t="s">
        <v>46</v>
      </c>
      <c r="C40" s="6" t="s">
        <v>11</v>
      </c>
      <c r="D40" s="7">
        <v>44111.48333333333</v>
      </c>
      <c r="E40" s="7" t="str">
        <f t="shared" si="0"/>
        <v>OUI</v>
      </c>
      <c r="F40" s="8">
        <f t="shared" si="1"/>
        <v>44105.496111111112</v>
      </c>
      <c r="G40" s="9">
        <f>A40</f>
        <v>44105.496111111112</v>
      </c>
      <c r="H40" s="8">
        <f t="shared" si="2"/>
        <v>44111.48333333333</v>
      </c>
      <c r="I40" s="9">
        <f t="shared" si="3"/>
        <v>44111.48333333333</v>
      </c>
      <c r="J40" s="6">
        <f>IF(IFERROR(IF(AND(H40&lt;&gt;"",E40="OUI"),(NETWORKDAYS.INTL(F40,H40,11,'JOURS FERIES'!A:A)-1),(NETWORKDAYS.INTL(F40,H40,1,'JOURS FERIES'!A:A)-1)),"")=0,1,IFERROR(IF(AND(H40&lt;&gt;"",E40="OUI"),(NETWORKDAYS.INTL(F40,H40,11,'JOURS FERIES'!A:A)-1),(NETWORKDAYS.INTL(F40,H40,1,'JOURS FERIES'!A:A)-1)),""))</f>
        <v>5</v>
      </c>
      <c r="K40" s="6">
        <f>IF(IFERROR(IF(AND(H40&lt;&gt;"",E40="OUI"),(NETWORKDAYS.INTL(F40,H40,11,'JOURS FERIES'!A:A)-2),(NETWORKDAYS.INTL(F40,H40,1,'JOURS FERIES'!A:A)-1)),"")=0,1,IFERROR(IF(AND(H40&lt;&gt;"",E40="OUI"),(NETWORKDAYS.INTL(F40,H40,11,'JOURS FERIES'!A:A)-1),(NETWORKDAYS.INTL(F40,H40,1,'JOURS FERIES'!A:A)-2)),""))</f>
        <v>5</v>
      </c>
      <c r="L40" s="10"/>
    </row>
    <row r="41" spans="1:12" x14ac:dyDescent="0.25">
      <c r="A41" s="11">
        <v>44105.496111111112</v>
      </c>
      <c r="B41" s="12" t="s">
        <v>47</v>
      </c>
      <c r="C41" s="12" t="s">
        <v>17</v>
      </c>
      <c r="D41" s="13">
        <v>44110.635416666664</v>
      </c>
      <c r="E41" s="13" t="str">
        <f t="shared" si="0"/>
        <v>NON</v>
      </c>
      <c r="F41" s="14">
        <f t="shared" si="1"/>
        <v>44105.496111111112</v>
      </c>
      <c r="G41" s="15">
        <f>A41</f>
        <v>44105.496111111112</v>
      </c>
      <c r="H41" s="14">
        <f t="shared" si="2"/>
        <v>44110.635416666664</v>
      </c>
      <c r="I41" s="15">
        <f t="shared" si="3"/>
        <v>44110.635416666664</v>
      </c>
      <c r="J41" s="12">
        <f>IF(IFERROR(IF(AND(H41&lt;&gt;"",E41="OUI"),(NETWORKDAYS.INTL(F41,H41,11,'JOURS FERIES'!A:A)-1),(NETWORKDAYS.INTL(F41,H41,1,'JOURS FERIES'!A:A)-1)),"")=0,1,IFERROR(IF(AND(H41&lt;&gt;"",E41="OUI"),(NETWORKDAYS.INTL(F41,H41,11,'JOURS FERIES'!A:A)-1),(NETWORKDAYS.INTL(F41,H41,1,'JOURS FERIES'!A:A)-1)),""))</f>
        <v>3</v>
      </c>
      <c r="K41" s="12">
        <f>IF(IFERROR(IF(AND(H41&lt;&gt;"",E41="OUI"),(NETWORKDAYS.INTL(F41,H41,11,'JOURS FERIES'!A:A)-2),(NETWORKDAYS.INTL(F41,H41,1,'JOURS FERIES'!A:A)-1)),"")=0,1,IFERROR(IF(AND(H41&lt;&gt;"",E41="OUI"),(NETWORKDAYS.INTL(F41,H41,11,'JOURS FERIES'!A:A)-1),(NETWORKDAYS.INTL(F41,H41,1,'JOURS FERIES'!A:A)-2)),""))</f>
        <v>2</v>
      </c>
      <c r="L41" s="16"/>
    </row>
    <row r="42" spans="1:12" x14ac:dyDescent="0.25">
      <c r="A42" s="5">
        <v>44105.496111111112</v>
      </c>
      <c r="B42" s="6" t="s">
        <v>48</v>
      </c>
      <c r="C42" s="6" t="s">
        <v>13</v>
      </c>
      <c r="D42" s="7">
        <v>44109.644444444442</v>
      </c>
      <c r="E42" s="7" t="str">
        <f t="shared" si="0"/>
        <v>NON</v>
      </c>
      <c r="F42" s="8">
        <f t="shared" si="1"/>
        <v>44105.496111111112</v>
      </c>
      <c r="G42" s="9">
        <f>A42</f>
        <v>44105.496111111112</v>
      </c>
      <c r="H42" s="8">
        <f t="shared" si="2"/>
        <v>44109.644444444442</v>
      </c>
      <c r="I42" s="9">
        <f t="shared" si="3"/>
        <v>44109.644444444442</v>
      </c>
      <c r="J42" s="6">
        <f>IF(IFERROR(IF(AND(H42&lt;&gt;"",E42="OUI"),(NETWORKDAYS.INTL(F42,H42,11,'JOURS FERIES'!A:A)-1),(NETWORKDAYS.INTL(F42,H42,1,'JOURS FERIES'!A:A)-1)),"")=0,1,IFERROR(IF(AND(H42&lt;&gt;"",E42="OUI"),(NETWORKDAYS.INTL(F42,H42,11,'JOURS FERIES'!A:A)-1),(NETWORKDAYS.INTL(F42,H42,1,'JOURS FERIES'!A:A)-1)),""))</f>
        <v>2</v>
      </c>
      <c r="K42" s="6">
        <f>IF(IFERROR(IF(AND(H42&lt;&gt;"",E42="OUI"),(NETWORKDAYS.INTL(F42,H42,11,'JOURS FERIES'!A:A)-2),(NETWORKDAYS.INTL(F42,H42,1,'JOURS FERIES'!A:A)-1)),"")=0,1,IFERROR(IF(AND(H42&lt;&gt;"",E42="OUI"),(NETWORKDAYS.INTL(F42,H42,11,'JOURS FERIES'!A:A)-1),(NETWORKDAYS.INTL(F42,H42,1,'JOURS FERIES'!A:A)-2)),""))</f>
        <v>1</v>
      </c>
      <c r="L42" s="10"/>
    </row>
    <row r="43" spans="1:12" x14ac:dyDescent="0.25">
      <c r="A43" s="11">
        <v>44105.496111111112</v>
      </c>
      <c r="B43" s="12" t="s">
        <v>49</v>
      </c>
      <c r="C43" s="12" t="s">
        <v>13</v>
      </c>
      <c r="D43" s="13">
        <v>44112.321527777778</v>
      </c>
      <c r="E43" s="13" t="str">
        <f t="shared" si="0"/>
        <v>NON</v>
      </c>
      <c r="F43" s="14">
        <f t="shared" si="1"/>
        <v>44105.496111111112</v>
      </c>
      <c r="G43" s="15">
        <f>A43</f>
        <v>44105.496111111112</v>
      </c>
      <c r="H43" s="14">
        <f t="shared" si="2"/>
        <v>44112.321527777778</v>
      </c>
      <c r="I43" s="15">
        <f t="shared" si="3"/>
        <v>44112.321527777778</v>
      </c>
      <c r="J43" s="12">
        <f>IF(IFERROR(IF(AND(H43&lt;&gt;"",E43="OUI"),(NETWORKDAYS.INTL(F43,H43,11,'JOURS FERIES'!A:A)-1),(NETWORKDAYS.INTL(F43,H43,1,'JOURS FERIES'!A:A)-1)),"")=0,1,IFERROR(IF(AND(H43&lt;&gt;"",E43="OUI"),(NETWORKDAYS.INTL(F43,H43,11,'JOURS FERIES'!A:A)-1),(NETWORKDAYS.INTL(F43,H43,1,'JOURS FERIES'!A:A)-1)),""))</f>
        <v>5</v>
      </c>
      <c r="K43" s="12">
        <f>IF(IFERROR(IF(AND(H43&lt;&gt;"",E43="OUI"),(NETWORKDAYS.INTL(F43,H43,11,'JOURS FERIES'!A:A)-2),(NETWORKDAYS.INTL(F43,H43,1,'JOURS FERIES'!A:A)-1)),"")=0,1,IFERROR(IF(AND(H43&lt;&gt;"",E43="OUI"),(NETWORKDAYS.INTL(F43,H43,11,'JOURS FERIES'!A:A)-1),(NETWORKDAYS.INTL(F43,H43,1,'JOURS FERIES'!A:A)-2)),""))</f>
        <v>4</v>
      </c>
      <c r="L43" s="16"/>
    </row>
    <row r="44" spans="1:12" x14ac:dyDescent="0.25">
      <c r="A44" s="5">
        <v>44105.496111111112</v>
      </c>
      <c r="B44" s="6" t="s">
        <v>50</v>
      </c>
      <c r="C44" s="6" t="s">
        <v>17</v>
      </c>
      <c r="D44" s="7">
        <v>44109.370833333334</v>
      </c>
      <c r="E44" s="7" t="str">
        <f t="shared" si="0"/>
        <v>NON</v>
      </c>
      <c r="F44" s="8">
        <f t="shared" si="1"/>
        <v>44105.496111111112</v>
      </c>
      <c r="G44" s="9">
        <f>A44</f>
        <v>44105.496111111112</v>
      </c>
      <c r="H44" s="8">
        <f t="shared" si="2"/>
        <v>44109.370833333334</v>
      </c>
      <c r="I44" s="9">
        <f t="shared" si="3"/>
        <v>44109.370833333334</v>
      </c>
      <c r="J44" s="6">
        <f>IF(IFERROR(IF(AND(H44&lt;&gt;"",E44="OUI"),(NETWORKDAYS.INTL(F44,H44,11,'JOURS FERIES'!A:A)-1),(NETWORKDAYS.INTL(F44,H44,1,'JOURS FERIES'!A:A)-1)),"")=0,1,IFERROR(IF(AND(H44&lt;&gt;"",E44="OUI"),(NETWORKDAYS.INTL(F44,H44,11,'JOURS FERIES'!A:A)-1),(NETWORKDAYS.INTL(F44,H44,1,'JOURS FERIES'!A:A)-1)),""))</f>
        <v>2</v>
      </c>
      <c r="K44" s="6">
        <f>IF(IFERROR(IF(AND(H44&lt;&gt;"",E44="OUI"),(NETWORKDAYS.INTL(F44,H44,11,'JOURS FERIES'!A:A)-2),(NETWORKDAYS.INTL(F44,H44,1,'JOURS FERIES'!A:A)-1)),"")=0,1,IFERROR(IF(AND(H44&lt;&gt;"",E44="OUI"),(NETWORKDAYS.INTL(F44,H44,11,'JOURS FERIES'!A:A)-1),(NETWORKDAYS.INTL(F44,H44,1,'JOURS FERIES'!A:A)-2)),""))</f>
        <v>1</v>
      </c>
      <c r="L44" s="10"/>
    </row>
    <row r="45" spans="1:12" x14ac:dyDescent="0.25">
      <c r="A45" s="11">
        <v>44105.496111111112</v>
      </c>
      <c r="B45" s="12" t="s">
        <v>51</v>
      </c>
      <c r="C45" s="12" t="s">
        <v>13</v>
      </c>
      <c r="D45" s="13">
        <v>44106.699305555558</v>
      </c>
      <c r="E45" s="13" t="str">
        <f t="shared" si="0"/>
        <v>NON</v>
      </c>
      <c r="F45" s="14">
        <f t="shared" si="1"/>
        <v>44105.496111111112</v>
      </c>
      <c r="G45" s="15">
        <f>A45</f>
        <v>44105.496111111112</v>
      </c>
      <c r="H45" s="14">
        <f t="shared" si="2"/>
        <v>44106.699305555558</v>
      </c>
      <c r="I45" s="15">
        <f t="shared" si="3"/>
        <v>44106.699305555558</v>
      </c>
      <c r="J45" s="12">
        <f>IF(IFERROR(IF(AND(H45&lt;&gt;"",E45="OUI"),(NETWORKDAYS.INTL(F45,H45,11,'JOURS FERIES'!A:A)-1),(NETWORKDAYS.INTL(F45,H45,1,'JOURS FERIES'!A:A)-1)),"")=0,1,IFERROR(IF(AND(H45&lt;&gt;"",E45="OUI"),(NETWORKDAYS.INTL(F45,H45,11,'JOURS FERIES'!A:A)-1),(NETWORKDAYS.INTL(F45,H45,1,'JOURS FERIES'!A:A)-1)),""))</f>
        <v>1</v>
      </c>
      <c r="K45" s="12">
        <f>IF(IFERROR(IF(AND(H45&lt;&gt;"",E45="OUI"),(NETWORKDAYS.INTL(F45,H45,11,'JOURS FERIES'!A:A)-2),(NETWORKDAYS.INTL(F45,H45,1,'JOURS FERIES'!A:A)-1)),"")=0,1,IFERROR(IF(AND(H45&lt;&gt;"",E45="OUI"),(NETWORKDAYS.INTL(F45,H45,11,'JOURS FERIES'!A:A)-1),(NETWORKDAYS.INTL(F45,H45,1,'JOURS FERIES'!A:A)-2)),""))</f>
        <v>0</v>
      </c>
      <c r="L45" s="16"/>
    </row>
    <row r="46" spans="1:12" x14ac:dyDescent="0.25">
      <c r="A46" s="5">
        <v>44105.496111111112</v>
      </c>
      <c r="B46" s="6" t="s">
        <v>52</v>
      </c>
      <c r="C46" s="6" t="s">
        <v>13</v>
      </c>
      <c r="D46" s="7">
        <v>44110.381944444445</v>
      </c>
      <c r="E46" s="7" t="str">
        <f t="shared" si="0"/>
        <v>NON</v>
      </c>
      <c r="F46" s="8">
        <f t="shared" si="1"/>
        <v>44105.496111111112</v>
      </c>
      <c r="G46" s="9">
        <f>A46</f>
        <v>44105.496111111112</v>
      </c>
      <c r="H46" s="8">
        <f t="shared" si="2"/>
        <v>44110.381944444445</v>
      </c>
      <c r="I46" s="9">
        <f t="shared" si="3"/>
        <v>44110.381944444445</v>
      </c>
      <c r="J46" s="6">
        <f>IF(IFERROR(IF(AND(H46&lt;&gt;"",E46="OUI"),(NETWORKDAYS.INTL(F46,H46,11,'JOURS FERIES'!A:A)-1),(NETWORKDAYS.INTL(F46,H46,1,'JOURS FERIES'!A:A)-1)),"")=0,1,IFERROR(IF(AND(H46&lt;&gt;"",E46="OUI"),(NETWORKDAYS.INTL(F46,H46,11,'JOURS FERIES'!A:A)-1),(NETWORKDAYS.INTL(F46,H46,1,'JOURS FERIES'!A:A)-1)),""))</f>
        <v>3</v>
      </c>
      <c r="K46" s="6">
        <f>IF(IFERROR(IF(AND(H46&lt;&gt;"",E46="OUI"),(NETWORKDAYS.INTL(F46,H46,11,'JOURS FERIES'!A:A)-2),(NETWORKDAYS.INTL(F46,H46,1,'JOURS FERIES'!A:A)-1)),"")=0,1,IFERROR(IF(AND(H46&lt;&gt;"",E46="OUI"),(NETWORKDAYS.INTL(F46,H46,11,'JOURS FERIES'!A:A)-1),(NETWORKDAYS.INTL(F46,H46,1,'JOURS FERIES'!A:A)-2)),""))</f>
        <v>2</v>
      </c>
      <c r="L46" s="10"/>
    </row>
    <row r="47" spans="1:12" x14ac:dyDescent="0.25">
      <c r="A47" s="11">
        <v>44105.496111111112</v>
      </c>
      <c r="B47" s="12" t="s">
        <v>53</v>
      </c>
      <c r="C47" s="12" t="s">
        <v>13</v>
      </c>
      <c r="D47" s="13">
        <v>44110.412499999999</v>
      </c>
      <c r="E47" s="13" t="str">
        <f t="shared" si="0"/>
        <v>NON</v>
      </c>
      <c r="F47" s="14">
        <f t="shared" si="1"/>
        <v>44105.496111111112</v>
      </c>
      <c r="G47" s="15">
        <f>A47</f>
        <v>44105.496111111112</v>
      </c>
      <c r="H47" s="14">
        <f t="shared" si="2"/>
        <v>44110.412499999999</v>
      </c>
      <c r="I47" s="15">
        <f t="shared" si="3"/>
        <v>44110.412499999999</v>
      </c>
      <c r="J47" s="12">
        <f>IF(IFERROR(IF(AND(H47&lt;&gt;"",E47="OUI"),(NETWORKDAYS.INTL(F47,H47,11,'JOURS FERIES'!A:A)-1),(NETWORKDAYS.INTL(F47,H47,1,'JOURS FERIES'!A:A)-1)),"")=0,1,IFERROR(IF(AND(H47&lt;&gt;"",E47="OUI"),(NETWORKDAYS.INTL(F47,H47,11,'JOURS FERIES'!A:A)-1),(NETWORKDAYS.INTL(F47,H47,1,'JOURS FERIES'!A:A)-1)),""))</f>
        <v>3</v>
      </c>
      <c r="K47" s="12">
        <f>IF(IFERROR(IF(AND(H47&lt;&gt;"",E47="OUI"),(NETWORKDAYS.INTL(F47,H47,11,'JOURS FERIES'!A:A)-2),(NETWORKDAYS.INTL(F47,H47,1,'JOURS FERIES'!A:A)-1)),"")=0,1,IFERROR(IF(AND(H47&lt;&gt;"",E47="OUI"),(NETWORKDAYS.INTL(F47,H47,11,'JOURS FERIES'!A:A)-1),(NETWORKDAYS.INTL(F47,H47,1,'JOURS FERIES'!A:A)-2)),""))</f>
        <v>2</v>
      </c>
      <c r="L47" s="16"/>
    </row>
    <row r="48" spans="1:12" x14ac:dyDescent="0.25">
      <c r="A48" s="5">
        <v>44105.496111111112</v>
      </c>
      <c r="B48" s="6" t="s">
        <v>54</v>
      </c>
      <c r="C48" s="6" t="s">
        <v>17</v>
      </c>
      <c r="D48" s="7">
        <v>44106.354166666664</v>
      </c>
      <c r="E48" s="7" t="str">
        <f t="shared" si="0"/>
        <v>NON</v>
      </c>
      <c r="F48" s="8">
        <f t="shared" si="1"/>
        <v>44105.496111111112</v>
      </c>
      <c r="G48" s="9">
        <f>A48</f>
        <v>44105.496111111112</v>
      </c>
      <c r="H48" s="8">
        <f t="shared" si="2"/>
        <v>44106.354166666664</v>
      </c>
      <c r="I48" s="9">
        <f t="shared" si="3"/>
        <v>44106.354166666664</v>
      </c>
      <c r="J48" s="6">
        <f>IF(IFERROR(IF(AND(H48&lt;&gt;"",E48="OUI"),(NETWORKDAYS.INTL(F48,H48,11,'JOURS FERIES'!A:A)-1),(NETWORKDAYS.INTL(F48,H48,1,'JOURS FERIES'!A:A)-1)),"")=0,1,IFERROR(IF(AND(H48&lt;&gt;"",E48="OUI"),(NETWORKDAYS.INTL(F48,H48,11,'JOURS FERIES'!A:A)-1),(NETWORKDAYS.INTL(F48,H48,1,'JOURS FERIES'!A:A)-1)),""))</f>
        <v>1</v>
      </c>
      <c r="K48" s="6">
        <f>IF(IFERROR(IF(AND(H48&lt;&gt;"",E48="OUI"),(NETWORKDAYS.INTL(F48,H48,11,'JOURS FERIES'!A:A)-2),(NETWORKDAYS.INTL(F48,H48,1,'JOURS FERIES'!A:A)-1)),"")=0,1,IFERROR(IF(AND(H48&lt;&gt;"",E48="OUI"),(NETWORKDAYS.INTL(F48,H48,11,'JOURS FERIES'!A:A)-1),(NETWORKDAYS.INTL(F48,H48,1,'JOURS FERIES'!A:A)-2)),""))</f>
        <v>0</v>
      </c>
      <c r="L48" s="10"/>
    </row>
    <row r="49" spans="1:12" x14ac:dyDescent="0.25">
      <c r="A49" s="5">
        <v>44105.49628472222</v>
      </c>
      <c r="B49" s="6" t="s">
        <v>55</v>
      </c>
      <c r="C49" s="6" t="s">
        <v>24</v>
      </c>
      <c r="D49" s="7">
        <v>44106.999305555553</v>
      </c>
      <c r="E49" s="7" t="str">
        <f t="shared" si="0"/>
        <v>NON</v>
      </c>
      <c r="F49" s="8">
        <f t="shared" si="1"/>
        <v>44105.49628472222</v>
      </c>
      <c r="G49" s="9">
        <f>A49</f>
        <v>44105.49628472222</v>
      </c>
      <c r="H49" s="8">
        <f t="shared" si="2"/>
        <v>44106.999305555553</v>
      </c>
      <c r="I49" s="9">
        <f t="shared" si="3"/>
        <v>44106.999305555553</v>
      </c>
      <c r="J49" s="6">
        <f>IF(IFERROR(IF(AND(H49&lt;&gt;"",E49="OUI"),(NETWORKDAYS.INTL(F49,H49,11,'JOURS FERIES'!A:A)-1),(NETWORKDAYS.INTL(F49,H49,1,'JOURS FERIES'!A:A)-1)),"")=0,1,IFERROR(IF(AND(H49&lt;&gt;"",E49="OUI"),(NETWORKDAYS.INTL(F49,H49,11,'JOURS FERIES'!A:A)-1),(NETWORKDAYS.INTL(F49,H49,1,'JOURS FERIES'!A:A)-1)),""))</f>
        <v>1</v>
      </c>
      <c r="K49" s="6">
        <f>IF(IFERROR(IF(AND(H49&lt;&gt;"",E49="OUI"),(NETWORKDAYS.INTL(F49,H49,11,'JOURS FERIES'!A:A)-2),(NETWORKDAYS.INTL(F49,H49,1,'JOURS FERIES'!A:A)-1)),"")=0,1,IFERROR(IF(AND(H49&lt;&gt;"",E49="OUI"),(NETWORKDAYS.INTL(F49,H49,11,'JOURS FERIES'!A:A)-1),(NETWORKDAYS.INTL(F49,H49,1,'JOURS FERIES'!A:A)-2)),""))</f>
        <v>0</v>
      </c>
      <c r="L49" s="10"/>
    </row>
    <row r="50" spans="1:12" x14ac:dyDescent="0.25">
      <c r="A50" s="11">
        <v>44105.508900462963</v>
      </c>
      <c r="B50" s="12" t="s">
        <v>56</v>
      </c>
      <c r="C50" s="12" t="s">
        <v>13</v>
      </c>
      <c r="D50" s="13">
        <v>44110.490277777775</v>
      </c>
      <c r="E50" s="13" t="str">
        <f t="shared" si="0"/>
        <v>NON</v>
      </c>
      <c r="F50" s="14">
        <f t="shared" si="1"/>
        <v>44105.508900462963</v>
      </c>
      <c r="G50" s="15">
        <f>A50</f>
        <v>44105.508900462963</v>
      </c>
      <c r="H50" s="14">
        <f t="shared" si="2"/>
        <v>44110.490277777775</v>
      </c>
      <c r="I50" s="15">
        <f t="shared" si="3"/>
        <v>44110.490277777775</v>
      </c>
      <c r="J50" s="12">
        <f>IF(IFERROR(IF(AND(H50&lt;&gt;"",E50="OUI"),(NETWORKDAYS.INTL(F50,H50,11,'JOURS FERIES'!A:A)-1),(NETWORKDAYS.INTL(F50,H50,1,'JOURS FERIES'!A:A)-1)),"")=0,1,IFERROR(IF(AND(H50&lt;&gt;"",E50="OUI"),(NETWORKDAYS.INTL(F50,H50,11,'JOURS FERIES'!A:A)-1),(NETWORKDAYS.INTL(F50,H50,1,'JOURS FERIES'!A:A)-1)),""))</f>
        <v>3</v>
      </c>
      <c r="K50" s="12">
        <f>IF(IFERROR(IF(AND(H50&lt;&gt;"",E50="OUI"),(NETWORKDAYS.INTL(F50,H50,11,'JOURS FERIES'!A:A)-2),(NETWORKDAYS.INTL(F50,H50,1,'JOURS FERIES'!A:A)-1)),"")=0,1,IFERROR(IF(AND(H50&lt;&gt;"",E50="OUI"),(NETWORKDAYS.INTL(F50,H50,11,'JOURS FERIES'!A:A)-1),(NETWORKDAYS.INTL(F50,H50,1,'JOURS FERIES'!A:A)-2)),""))</f>
        <v>2</v>
      </c>
      <c r="L50" s="16"/>
    </row>
    <row r="51" spans="1:12" x14ac:dyDescent="0.25">
      <c r="A51" s="5">
        <v>44105.508900462963</v>
      </c>
      <c r="B51" s="6" t="s">
        <v>57</v>
      </c>
      <c r="C51" s="6" t="s">
        <v>11</v>
      </c>
      <c r="D51" s="7">
        <v>44106.486805555556</v>
      </c>
      <c r="E51" s="7" t="str">
        <f t="shared" si="0"/>
        <v>OUI</v>
      </c>
      <c r="F51" s="8">
        <f t="shared" si="1"/>
        <v>44105.508900462963</v>
      </c>
      <c r="G51" s="9">
        <f>A51</f>
        <v>44105.508900462963</v>
      </c>
      <c r="H51" s="8">
        <f t="shared" si="2"/>
        <v>44106.486805555556</v>
      </c>
      <c r="I51" s="9">
        <f t="shared" si="3"/>
        <v>44106.486805555556</v>
      </c>
      <c r="J51" s="6">
        <f>IF(IFERROR(IF(AND(H51&lt;&gt;"",E51="OUI"),(NETWORKDAYS.INTL(F51,H51,11,'JOURS FERIES'!A:A)-1),(NETWORKDAYS.INTL(F51,H51,1,'JOURS FERIES'!A:A)-1)),"")=0,1,IFERROR(IF(AND(H51&lt;&gt;"",E51="OUI"),(NETWORKDAYS.INTL(F51,H51,11,'JOURS FERIES'!A:A)-1),(NETWORKDAYS.INTL(F51,H51,1,'JOURS FERIES'!A:A)-1)),""))</f>
        <v>1</v>
      </c>
      <c r="K51" s="6">
        <f>IF(IFERROR(IF(AND(H51&lt;&gt;"",E51="OUI"),(NETWORKDAYS.INTL(F51,H51,11,'JOURS FERIES'!A:A)-2),(NETWORKDAYS.INTL(F51,H51,1,'JOURS FERIES'!A:A)-1)),"")=0,1,IFERROR(IF(AND(H51&lt;&gt;"",E51="OUI"),(NETWORKDAYS.INTL(F51,H51,11,'JOURS FERIES'!A:A)-1),(NETWORKDAYS.INTL(F51,H51,1,'JOURS FERIES'!A:A)-2)),""))</f>
        <v>1</v>
      </c>
      <c r="L51" s="10"/>
    </row>
    <row r="52" spans="1:12" x14ac:dyDescent="0.25">
      <c r="A52" s="11">
        <v>44105.508900462963</v>
      </c>
      <c r="B52" s="12" t="s">
        <v>56</v>
      </c>
      <c r="C52" s="12" t="s">
        <v>13</v>
      </c>
      <c r="D52" s="13">
        <v>44110.490277777775</v>
      </c>
      <c r="E52" s="13" t="str">
        <f t="shared" si="0"/>
        <v>NON</v>
      </c>
      <c r="F52" s="14">
        <f t="shared" si="1"/>
        <v>44105.508900462963</v>
      </c>
      <c r="G52" s="15">
        <f>A52</f>
        <v>44105.508900462963</v>
      </c>
      <c r="H52" s="14">
        <f t="shared" si="2"/>
        <v>44110.490277777775</v>
      </c>
      <c r="I52" s="15">
        <f t="shared" si="3"/>
        <v>44110.490277777775</v>
      </c>
      <c r="J52" s="12">
        <f>IF(IFERROR(IF(AND(H52&lt;&gt;"",E52="OUI"),(NETWORKDAYS.INTL(F52,H52,11,'JOURS FERIES'!A:A)-1),(NETWORKDAYS.INTL(F52,H52,1,'JOURS FERIES'!A:A)-1)),"")=0,1,IFERROR(IF(AND(H52&lt;&gt;"",E52="OUI"),(NETWORKDAYS.INTL(F52,H52,11,'JOURS FERIES'!A:A)-1),(NETWORKDAYS.INTL(F52,H52,1,'JOURS FERIES'!A:A)-1)),""))</f>
        <v>3</v>
      </c>
      <c r="K52" s="12">
        <f>IF(IFERROR(IF(AND(H52&lt;&gt;"",E52="OUI"),(NETWORKDAYS.INTL(F52,H52,11,'JOURS FERIES'!A:A)-2),(NETWORKDAYS.INTL(F52,H52,1,'JOURS FERIES'!A:A)-1)),"")=0,1,IFERROR(IF(AND(H52&lt;&gt;"",E52="OUI"),(NETWORKDAYS.INTL(F52,H52,11,'JOURS FERIES'!A:A)-1),(NETWORKDAYS.INTL(F52,H52,1,'JOURS FERIES'!A:A)-2)),""))</f>
        <v>2</v>
      </c>
      <c r="L52" s="16"/>
    </row>
    <row r="53" spans="1:12" x14ac:dyDescent="0.25">
      <c r="A53" s="5">
        <v>44105.508900462963</v>
      </c>
      <c r="B53" s="6" t="s">
        <v>58</v>
      </c>
      <c r="C53" s="6" t="s">
        <v>31</v>
      </c>
      <c r="D53" s="7">
        <v>44109.39166666667</v>
      </c>
      <c r="E53" s="7" t="str">
        <f t="shared" si="0"/>
        <v>NON</v>
      </c>
      <c r="F53" s="8">
        <f t="shared" si="1"/>
        <v>44105.508900462963</v>
      </c>
      <c r="G53" s="9">
        <f>A53</f>
        <v>44105.508900462963</v>
      </c>
      <c r="H53" s="8">
        <f t="shared" si="2"/>
        <v>44109.39166666667</v>
      </c>
      <c r="I53" s="9">
        <f t="shared" si="3"/>
        <v>44109.39166666667</v>
      </c>
      <c r="J53" s="6">
        <f>IF(IFERROR(IF(AND(H53&lt;&gt;"",E53="OUI"),(NETWORKDAYS.INTL(F53,H53,11,'JOURS FERIES'!A:A)-1),(NETWORKDAYS.INTL(F53,H53,1,'JOURS FERIES'!A:A)-1)),"")=0,1,IFERROR(IF(AND(H53&lt;&gt;"",E53="OUI"),(NETWORKDAYS.INTL(F53,H53,11,'JOURS FERIES'!A:A)-1),(NETWORKDAYS.INTL(F53,H53,1,'JOURS FERIES'!A:A)-1)),""))</f>
        <v>2</v>
      </c>
      <c r="K53" s="6">
        <f>IF(IFERROR(IF(AND(H53&lt;&gt;"",E53="OUI"),(NETWORKDAYS.INTL(F53,H53,11,'JOURS FERIES'!A:A)-2),(NETWORKDAYS.INTL(F53,H53,1,'JOURS FERIES'!A:A)-1)),"")=0,1,IFERROR(IF(AND(H53&lt;&gt;"",E53="OUI"),(NETWORKDAYS.INTL(F53,H53,11,'JOURS FERIES'!A:A)-1),(NETWORKDAYS.INTL(F53,H53,1,'JOURS FERIES'!A:A)-2)),""))</f>
        <v>1</v>
      </c>
      <c r="L53" s="10"/>
    </row>
    <row r="54" spans="1:12" x14ac:dyDescent="0.25">
      <c r="A54" s="11">
        <v>44105.508900462963</v>
      </c>
      <c r="B54" s="12" t="s">
        <v>58</v>
      </c>
      <c r="C54" s="12" t="s">
        <v>31</v>
      </c>
      <c r="D54" s="13">
        <v>44109.39166666667</v>
      </c>
      <c r="E54" s="13" t="str">
        <f t="shared" si="0"/>
        <v>NON</v>
      </c>
      <c r="F54" s="14">
        <f t="shared" si="1"/>
        <v>44105.508900462963</v>
      </c>
      <c r="G54" s="15">
        <f>A54</f>
        <v>44105.508900462963</v>
      </c>
      <c r="H54" s="14">
        <f t="shared" si="2"/>
        <v>44109.39166666667</v>
      </c>
      <c r="I54" s="15">
        <f t="shared" si="3"/>
        <v>44109.39166666667</v>
      </c>
      <c r="J54" s="12">
        <f>IF(IFERROR(IF(AND(H54&lt;&gt;"",E54="OUI"),(NETWORKDAYS.INTL(F54,H54,11,'JOURS FERIES'!A:A)-1),(NETWORKDAYS.INTL(F54,H54,1,'JOURS FERIES'!A:A)-1)),"")=0,1,IFERROR(IF(AND(H54&lt;&gt;"",E54="OUI"),(NETWORKDAYS.INTL(F54,H54,11,'JOURS FERIES'!A:A)-1),(NETWORKDAYS.INTL(F54,H54,1,'JOURS FERIES'!A:A)-1)),""))</f>
        <v>2</v>
      </c>
      <c r="K54" s="12">
        <f>IF(IFERROR(IF(AND(H54&lt;&gt;"",E54="OUI"),(NETWORKDAYS.INTL(F54,H54,11,'JOURS FERIES'!A:A)-2),(NETWORKDAYS.INTL(F54,H54,1,'JOURS FERIES'!A:A)-1)),"")=0,1,IFERROR(IF(AND(H54&lt;&gt;"",E54="OUI"),(NETWORKDAYS.INTL(F54,H54,11,'JOURS FERIES'!A:A)-1),(NETWORKDAYS.INTL(F54,H54,1,'JOURS FERIES'!A:A)-2)),""))</f>
        <v>1</v>
      </c>
      <c r="L54" s="16"/>
    </row>
    <row r="55" spans="1:12" x14ac:dyDescent="0.25">
      <c r="A55" s="5">
        <v>44105.514826388891</v>
      </c>
      <c r="B55" s="6" t="s">
        <v>59</v>
      </c>
      <c r="C55" s="6" t="s">
        <v>13</v>
      </c>
      <c r="D55" s="7">
        <v>44109.393750000003</v>
      </c>
      <c r="E55" s="7" t="str">
        <f t="shared" si="0"/>
        <v>NON</v>
      </c>
      <c r="F55" s="8">
        <f t="shared" si="1"/>
        <v>44105.514826388891</v>
      </c>
      <c r="G55" s="9">
        <f>A55</f>
        <v>44105.514826388891</v>
      </c>
      <c r="H55" s="8">
        <f t="shared" si="2"/>
        <v>44109.393750000003</v>
      </c>
      <c r="I55" s="9">
        <f t="shared" si="3"/>
        <v>44109.393750000003</v>
      </c>
      <c r="J55" s="6">
        <f>IF(IFERROR(IF(AND(H55&lt;&gt;"",E55="OUI"),(NETWORKDAYS.INTL(F55,H55,11,'JOURS FERIES'!A:A)-1),(NETWORKDAYS.INTL(F55,H55,1,'JOURS FERIES'!A:A)-1)),"")=0,1,IFERROR(IF(AND(H55&lt;&gt;"",E55="OUI"),(NETWORKDAYS.INTL(F55,H55,11,'JOURS FERIES'!A:A)-1),(NETWORKDAYS.INTL(F55,H55,1,'JOURS FERIES'!A:A)-1)),""))</f>
        <v>2</v>
      </c>
      <c r="K55" s="6">
        <f>IF(IFERROR(IF(AND(H55&lt;&gt;"",E55="OUI"),(NETWORKDAYS.INTL(F55,H55,11,'JOURS FERIES'!A:A)-2),(NETWORKDAYS.INTL(F55,H55,1,'JOURS FERIES'!A:A)-1)),"")=0,1,IFERROR(IF(AND(H55&lt;&gt;"",E55="OUI"),(NETWORKDAYS.INTL(F55,H55,11,'JOURS FERIES'!A:A)-1),(NETWORKDAYS.INTL(F55,H55,1,'JOURS FERIES'!A:A)-2)),""))</f>
        <v>1</v>
      </c>
      <c r="L55" s="10"/>
    </row>
    <row r="56" spans="1:12" x14ac:dyDescent="0.25">
      <c r="A56" s="11">
        <v>44105.514826388891</v>
      </c>
      <c r="B56" s="12" t="s">
        <v>60</v>
      </c>
      <c r="C56" s="12" t="s">
        <v>24</v>
      </c>
      <c r="D56" s="13">
        <v>44110.999305555553</v>
      </c>
      <c r="E56" s="13" t="str">
        <f t="shared" si="0"/>
        <v>NON</v>
      </c>
      <c r="F56" s="14">
        <f t="shared" si="1"/>
        <v>44105.514826388891</v>
      </c>
      <c r="G56" s="15">
        <f>A56</f>
        <v>44105.514826388891</v>
      </c>
      <c r="H56" s="14">
        <f t="shared" si="2"/>
        <v>44110.999305555553</v>
      </c>
      <c r="I56" s="15">
        <f t="shared" si="3"/>
        <v>44110.999305555553</v>
      </c>
      <c r="J56" s="12">
        <f>IF(IFERROR(IF(AND(H56&lt;&gt;"",E56="OUI"),(NETWORKDAYS.INTL(F56,H56,11,'JOURS FERIES'!A:A)-1),(NETWORKDAYS.INTL(F56,H56,1,'JOURS FERIES'!A:A)-1)),"")=0,1,IFERROR(IF(AND(H56&lt;&gt;"",E56="OUI"),(NETWORKDAYS.INTL(F56,H56,11,'JOURS FERIES'!A:A)-1),(NETWORKDAYS.INTL(F56,H56,1,'JOURS FERIES'!A:A)-1)),""))</f>
        <v>3</v>
      </c>
      <c r="K56" s="12">
        <f>IF(IFERROR(IF(AND(H56&lt;&gt;"",E56="OUI"),(NETWORKDAYS.INTL(F56,H56,11,'JOURS FERIES'!A:A)-2),(NETWORKDAYS.INTL(F56,H56,1,'JOURS FERIES'!A:A)-1)),"")=0,1,IFERROR(IF(AND(H56&lt;&gt;"",E56="OUI"),(NETWORKDAYS.INTL(F56,H56,11,'JOURS FERIES'!A:A)-1),(NETWORKDAYS.INTL(F56,H56,1,'JOURS FERIES'!A:A)-2)),""))</f>
        <v>2</v>
      </c>
      <c r="L56" s="16"/>
    </row>
    <row r="57" spans="1:12" x14ac:dyDescent="0.25">
      <c r="A57" s="5">
        <v>44105.514826388891</v>
      </c>
      <c r="B57" s="6" t="s">
        <v>61</v>
      </c>
      <c r="C57" s="6" t="s">
        <v>24</v>
      </c>
      <c r="D57" s="7">
        <v>44106.999305555553</v>
      </c>
      <c r="E57" s="7" t="str">
        <f t="shared" si="0"/>
        <v>NON</v>
      </c>
      <c r="F57" s="8">
        <f t="shared" si="1"/>
        <v>44105.514826388891</v>
      </c>
      <c r="G57" s="9">
        <f>A57</f>
        <v>44105.514826388891</v>
      </c>
      <c r="H57" s="8">
        <f t="shared" si="2"/>
        <v>44106.999305555553</v>
      </c>
      <c r="I57" s="9">
        <f t="shared" si="3"/>
        <v>44106.999305555553</v>
      </c>
      <c r="J57" s="6">
        <f>IF(IFERROR(IF(AND(H57&lt;&gt;"",E57="OUI"),(NETWORKDAYS.INTL(F57,H57,11,'JOURS FERIES'!A:A)-1),(NETWORKDAYS.INTL(F57,H57,1,'JOURS FERIES'!A:A)-1)),"")=0,1,IFERROR(IF(AND(H57&lt;&gt;"",E57="OUI"),(NETWORKDAYS.INTL(F57,H57,11,'JOURS FERIES'!A:A)-1),(NETWORKDAYS.INTL(F57,H57,1,'JOURS FERIES'!A:A)-1)),""))</f>
        <v>1</v>
      </c>
      <c r="K57" s="6">
        <f>IF(IFERROR(IF(AND(H57&lt;&gt;"",E57="OUI"),(NETWORKDAYS.INTL(F57,H57,11,'JOURS FERIES'!A:A)-2),(NETWORKDAYS.INTL(F57,H57,1,'JOURS FERIES'!A:A)-1)),"")=0,1,IFERROR(IF(AND(H57&lt;&gt;"",E57="OUI"),(NETWORKDAYS.INTL(F57,H57,11,'JOURS FERIES'!A:A)-1),(NETWORKDAYS.INTL(F57,H57,1,'JOURS FERIES'!A:A)-2)),""))</f>
        <v>0</v>
      </c>
      <c r="L57" s="10"/>
    </row>
    <row r="58" spans="1:12" x14ac:dyDescent="0.25">
      <c r="A58" s="11">
        <v>44105.51866898148</v>
      </c>
      <c r="B58" s="12" t="s">
        <v>62</v>
      </c>
      <c r="C58" s="12" t="s">
        <v>11</v>
      </c>
      <c r="D58" s="13">
        <v>44109.758333333331</v>
      </c>
      <c r="E58" s="13" t="str">
        <f t="shared" si="0"/>
        <v>OUI</v>
      </c>
      <c r="F58" s="14">
        <f t="shared" si="1"/>
        <v>44105.51866898148</v>
      </c>
      <c r="G58" s="15">
        <f>A58</f>
        <v>44105.51866898148</v>
      </c>
      <c r="H58" s="14">
        <f t="shared" si="2"/>
        <v>44109.758333333331</v>
      </c>
      <c r="I58" s="15">
        <f t="shared" si="3"/>
        <v>44109.758333333331</v>
      </c>
      <c r="J58" s="12">
        <f>IF(IFERROR(IF(AND(H58&lt;&gt;"",E58="OUI"),(NETWORKDAYS.INTL(F58,H58,11,'JOURS FERIES'!A:A)-1),(NETWORKDAYS.INTL(F58,H58,1,'JOURS FERIES'!A:A)-1)),"")=0,1,IFERROR(IF(AND(H58&lt;&gt;"",E58="OUI"),(NETWORKDAYS.INTL(F58,H58,11,'JOURS FERIES'!A:A)-1),(NETWORKDAYS.INTL(F58,H58,1,'JOURS FERIES'!A:A)-1)),""))</f>
        <v>3</v>
      </c>
      <c r="K58" s="12">
        <f>IF(IFERROR(IF(AND(H58&lt;&gt;"",E58="OUI"),(NETWORKDAYS.INTL(F58,H58,11,'JOURS FERIES'!A:A)-2),(NETWORKDAYS.INTL(F58,H58,1,'JOURS FERIES'!A:A)-1)),"")=0,1,IFERROR(IF(AND(H58&lt;&gt;"",E58="OUI"),(NETWORKDAYS.INTL(F58,H58,11,'JOURS FERIES'!A:A)-1),(NETWORKDAYS.INTL(F58,H58,1,'JOURS FERIES'!A:A)-2)),""))</f>
        <v>3</v>
      </c>
      <c r="L58" s="16"/>
    </row>
    <row r="59" spans="1:12" x14ac:dyDescent="0.25">
      <c r="A59" s="5">
        <v>44105.520497685182</v>
      </c>
      <c r="B59" s="6" t="s">
        <v>63</v>
      </c>
      <c r="C59" s="6" t="s">
        <v>13</v>
      </c>
      <c r="D59" s="7">
        <v>44106.412499999999</v>
      </c>
      <c r="E59" s="7" t="str">
        <f t="shared" si="0"/>
        <v>NON</v>
      </c>
      <c r="F59" s="8">
        <f t="shared" si="1"/>
        <v>44105.520497685182</v>
      </c>
      <c r="G59" s="9">
        <f>A59</f>
        <v>44105.520497685182</v>
      </c>
      <c r="H59" s="8">
        <f t="shared" si="2"/>
        <v>44106.412499999999</v>
      </c>
      <c r="I59" s="9">
        <f t="shared" si="3"/>
        <v>44106.412499999999</v>
      </c>
      <c r="J59" s="6">
        <f>IF(IFERROR(IF(AND(H59&lt;&gt;"",E59="OUI"),(NETWORKDAYS.INTL(F59,H59,11,'JOURS FERIES'!A:A)-1),(NETWORKDAYS.INTL(F59,H59,1,'JOURS FERIES'!A:A)-1)),"")=0,1,IFERROR(IF(AND(H59&lt;&gt;"",E59="OUI"),(NETWORKDAYS.INTL(F59,H59,11,'JOURS FERIES'!A:A)-1),(NETWORKDAYS.INTL(F59,H59,1,'JOURS FERIES'!A:A)-1)),""))</f>
        <v>1</v>
      </c>
      <c r="K59" s="6">
        <f>IF(IFERROR(IF(AND(H59&lt;&gt;"",E59="OUI"),(NETWORKDAYS.INTL(F59,H59,11,'JOURS FERIES'!A:A)-2),(NETWORKDAYS.INTL(F59,H59,1,'JOURS FERIES'!A:A)-1)),"")=0,1,IFERROR(IF(AND(H59&lt;&gt;"",E59="OUI"),(NETWORKDAYS.INTL(F59,H59,11,'JOURS FERIES'!A:A)-1),(NETWORKDAYS.INTL(F59,H59,1,'JOURS FERIES'!A:A)-2)),""))</f>
        <v>0</v>
      </c>
      <c r="L59" s="10"/>
    </row>
    <row r="60" spans="1:12" x14ac:dyDescent="0.25">
      <c r="A60" s="11">
        <v>44105.529050925928</v>
      </c>
      <c r="B60" s="12" t="s">
        <v>64</v>
      </c>
      <c r="C60" s="12" t="s">
        <v>31</v>
      </c>
      <c r="D60" s="13">
        <v>44106.576388888891</v>
      </c>
      <c r="E60" s="13" t="str">
        <f t="shared" si="0"/>
        <v>NON</v>
      </c>
      <c r="F60" s="14">
        <f t="shared" si="1"/>
        <v>44105.529050925928</v>
      </c>
      <c r="G60" s="15">
        <f>A60</f>
        <v>44105.529050925928</v>
      </c>
      <c r="H60" s="14">
        <f t="shared" si="2"/>
        <v>44106.576388888891</v>
      </c>
      <c r="I60" s="15">
        <f t="shared" si="3"/>
        <v>44106.576388888891</v>
      </c>
      <c r="J60" s="12">
        <f>IF(IFERROR(IF(AND(H60&lt;&gt;"",E60="OUI"),(NETWORKDAYS.INTL(F60,H60,11,'JOURS FERIES'!A:A)-1),(NETWORKDAYS.INTL(F60,H60,1,'JOURS FERIES'!A:A)-1)),"")=0,1,IFERROR(IF(AND(H60&lt;&gt;"",E60="OUI"),(NETWORKDAYS.INTL(F60,H60,11,'JOURS FERIES'!A:A)-1),(NETWORKDAYS.INTL(F60,H60,1,'JOURS FERIES'!A:A)-1)),""))</f>
        <v>1</v>
      </c>
      <c r="K60" s="12">
        <f>IF(IFERROR(IF(AND(H60&lt;&gt;"",E60="OUI"),(NETWORKDAYS.INTL(F60,H60,11,'JOURS FERIES'!A:A)-2),(NETWORKDAYS.INTL(F60,H60,1,'JOURS FERIES'!A:A)-1)),"")=0,1,IFERROR(IF(AND(H60&lt;&gt;"",E60="OUI"),(NETWORKDAYS.INTL(F60,H60,11,'JOURS FERIES'!A:A)-1),(NETWORKDAYS.INTL(F60,H60,1,'JOURS FERIES'!A:A)-2)),""))</f>
        <v>0</v>
      </c>
      <c r="L60" s="16"/>
    </row>
    <row r="61" spans="1:12" x14ac:dyDescent="0.25">
      <c r="A61" s="5">
        <v>44105.529050925928</v>
      </c>
      <c r="B61" s="6" t="s">
        <v>65</v>
      </c>
      <c r="C61" s="6" t="s">
        <v>17</v>
      </c>
      <c r="D61" s="7">
        <v>44109.729861111111</v>
      </c>
      <c r="E61" s="7" t="str">
        <f t="shared" si="0"/>
        <v>NON</v>
      </c>
      <c r="F61" s="8">
        <f t="shared" si="1"/>
        <v>44105.529050925928</v>
      </c>
      <c r="G61" s="9">
        <f>A61</f>
        <v>44105.529050925928</v>
      </c>
      <c r="H61" s="8">
        <f t="shared" si="2"/>
        <v>44109.729861111111</v>
      </c>
      <c r="I61" s="9">
        <f t="shared" si="3"/>
        <v>44109.729861111111</v>
      </c>
      <c r="J61" s="6">
        <f>IF(IFERROR(IF(AND(H61&lt;&gt;"",E61="OUI"),(NETWORKDAYS.INTL(F61,H61,11,'JOURS FERIES'!A:A)-1),(NETWORKDAYS.INTL(F61,H61,1,'JOURS FERIES'!A:A)-1)),"")=0,1,IFERROR(IF(AND(H61&lt;&gt;"",E61="OUI"),(NETWORKDAYS.INTL(F61,H61,11,'JOURS FERIES'!A:A)-1),(NETWORKDAYS.INTL(F61,H61,1,'JOURS FERIES'!A:A)-1)),""))</f>
        <v>2</v>
      </c>
      <c r="K61" s="6">
        <f>IF(IFERROR(IF(AND(H61&lt;&gt;"",E61="OUI"),(NETWORKDAYS.INTL(F61,H61,11,'JOURS FERIES'!A:A)-2),(NETWORKDAYS.INTL(F61,H61,1,'JOURS FERIES'!A:A)-1)),"")=0,1,IFERROR(IF(AND(H61&lt;&gt;"",E61="OUI"),(NETWORKDAYS.INTL(F61,H61,11,'JOURS FERIES'!A:A)-1),(NETWORKDAYS.INTL(F61,H61,1,'JOURS FERIES'!A:A)-2)),""))</f>
        <v>1</v>
      </c>
      <c r="L61" s="10"/>
    </row>
    <row r="62" spans="1:12" x14ac:dyDescent="0.25">
      <c r="A62" s="11">
        <v>44105.529050925928</v>
      </c>
      <c r="B62" s="12" t="s">
        <v>66</v>
      </c>
      <c r="C62" s="12" t="s">
        <v>31</v>
      </c>
      <c r="D62" s="13">
        <v>44109.625</v>
      </c>
      <c r="E62" s="13" t="str">
        <f t="shared" ref="E62:E90" si="4">IF(C62="UPS","OUI",IF(C62="TNT","OUI",IF(C62="FEDEX","OUI",IF(C62="CHRONOPOST","OUI","NON"))))</f>
        <v>NON</v>
      </c>
      <c r="F62" s="14">
        <f t="shared" ref="F62:F90" si="5">A62</f>
        <v>44105.529050925928</v>
      </c>
      <c r="G62" s="15">
        <f>A62</f>
        <v>44105.529050925928</v>
      </c>
      <c r="H62" s="14">
        <f t="shared" ref="H62:H90" si="6">IF(D62="","",D62)</f>
        <v>44109.625</v>
      </c>
      <c r="I62" s="15">
        <f t="shared" ref="I62:I90" si="7">IF(D62="","",D62)</f>
        <v>44109.625</v>
      </c>
      <c r="J62" s="12">
        <f>IF(IFERROR(IF(AND(H62&lt;&gt;"",E62="OUI"),(NETWORKDAYS.INTL(F62,H62,11,'JOURS FERIES'!A:A)-1),(NETWORKDAYS.INTL(F62,H62,1,'JOURS FERIES'!A:A)-1)),"")=0,1,IFERROR(IF(AND(H62&lt;&gt;"",E62="OUI"),(NETWORKDAYS.INTL(F62,H62,11,'JOURS FERIES'!A:A)-1),(NETWORKDAYS.INTL(F62,H62,1,'JOURS FERIES'!A:A)-1)),""))</f>
        <v>2</v>
      </c>
      <c r="K62" s="12">
        <f>IF(IFERROR(IF(AND(H62&lt;&gt;"",E62="OUI"),(NETWORKDAYS.INTL(F62,H62,11,'JOURS FERIES'!A:A)-2),(NETWORKDAYS.INTL(F62,H62,1,'JOURS FERIES'!A:A)-1)),"")=0,1,IFERROR(IF(AND(H62&lt;&gt;"",E62="OUI"),(NETWORKDAYS.INTL(F62,H62,11,'JOURS FERIES'!A:A)-1),(NETWORKDAYS.INTL(F62,H62,1,'JOURS FERIES'!A:A)-2)),""))</f>
        <v>1</v>
      </c>
      <c r="L62" s="16"/>
    </row>
    <row r="63" spans="1:12" x14ac:dyDescent="0.25">
      <c r="A63" s="5">
        <v>44105.529050925928</v>
      </c>
      <c r="B63" s="6" t="s">
        <v>66</v>
      </c>
      <c r="C63" s="6" t="s">
        <v>31</v>
      </c>
      <c r="D63" s="7">
        <v>44109.625</v>
      </c>
      <c r="E63" s="7" t="str">
        <f t="shared" si="4"/>
        <v>NON</v>
      </c>
      <c r="F63" s="8">
        <f t="shared" si="5"/>
        <v>44105.529050925928</v>
      </c>
      <c r="G63" s="9">
        <f>A63</f>
        <v>44105.529050925928</v>
      </c>
      <c r="H63" s="8">
        <f t="shared" si="6"/>
        <v>44109.625</v>
      </c>
      <c r="I63" s="9">
        <f t="shared" si="7"/>
        <v>44109.625</v>
      </c>
      <c r="J63" s="6">
        <f>IF(IFERROR(IF(AND(H63&lt;&gt;"",E63="OUI"),(NETWORKDAYS.INTL(F63,H63,11,'JOURS FERIES'!A:A)-1),(NETWORKDAYS.INTL(F63,H63,1,'JOURS FERIES'!A:A)-1)),"")=0,1,IFERROR(IF(AND(H63&lt;&gt;"",E63="OUI"),(NETWORKDAYS.INTL(F63,H63,11,'JOURS FERIES'!A:A)-1),(NETWORKDAYS.INTL(F63,H63,1,'JOURS FERIES'!A:A)-1)),""))</f>
        <v>2</v>
      </c>
      <c r="K63" s="6">
        <f>IF(IFERROR(IF(AND(H63&lt;&gt;"",E63="OUI"),(NETWORKDAYS.INTL(F63,H63,11,'JOURS FERIES'!A:A)-2),(NETWORKDAYS.INTL(F63,H63,1,'JOURS FERIES'!A:A)-1)),"")=0,1,IFERROR(IF(AND(H63&lt;&gt;"",E63="OUI"),(NETWORKDAYS.INTL(F63,H63,11,'JOURS FERIES'!A:A)-1),(NETWORKDAYS.INTL(F63,H63,1,'JOURS FERIES'!A:A)-2)),""))</f>
        <v>1</v>
      </c>
      <c r="L63" s="10"/>
    </row>
    <row r="64" spans="1:12" x14ac:dyDescent="0.25">
      <c r="A64" s="11">
        <v>44105.529050925928</v>
      </c>
      <c r="B64" s="12" t="s">
        <v>66</v>
      </c>
      <c r="C64" s="12" t="s">
        <v>31</v>
      </c>
      <c r="D64" s="13">
        <v>44109.625</v>
      </c>
      <c r="E64" s="13" t="str">
        <f t="shared" si="4"/>
        <v>NON</v>
      </c>
      <c r="F64" s="14">
        <f t="shared" si="5"/>
        <v>44105.529050925928</v>
      </c>
      <c r="G64" s="15">
        <f>A64</f>
        <v>44105.529050925928</v>
      </c>
      <c r="H64" s="14">
        <f t="shared" si="6"/>
        <v>44109.625</v>
      </c>
      <c r="I64" s="15">
        <f t="shared" si="7"/>
        <v>44109.625</v>
      </c>
      <c r="J64" s="12">
        <f>IF(IFERROR(IF(AND(H64&lt;&gt;"",E64="OUI"),(NETWORKDAYS.INTL(F64,H64,11,'JOURS FERIES'!A:A)-1),(NETWORKDAYS.INTL(F64,H64,1,'JOURS FERIES'!A:A)-1)),"")=0,1,IFERROR(IF(AND(H64&lt;&gt;"",E64="OUI"),(NETWORKDAYS.INTL(F64,H64,11,'JOURS FERIES'!A:A)-1),(NETWORKDAYS.INTL(F64,H64,1,'JOURS FERIES'!A:A)-1)),""))</f>
        <v>2</v>
      </c>
      <c r="K64" s="12">
        <f>IF(IFERROR(IF(AND(H64&lt;&gt;"",E64="OUI"),(NETWORKDAYS.INTL(F64,H64,11,'JOURS FERIES'!A:A)-2),(NETWORKDAYS.INTL(F64,H64,1,'JOURS FERIES'!A:A)-1)),"")=0,1,IFERROR(IF(AND(H64&lt;&gt;"",E64="OUI"),(NETWORKDAYS.INTL(F64,H64,11,'JOURS FERIES'!A:A)-1),(NETWORKDAYS.INTL(F64,H64,1,'JOURS FERIES'!A:A)-2)),""))</f>
        <v>1</v>
      </c>
      <c r="L64" s="16"/>
    </row>
    <row r="65" spans="1:12" x14ac:dyDescent="0.25">
      <c r="A65" s="5">
        <v>44105.529050925928</v>
      </c>
      <c r="B65" s="6" t="s">
        <v>66</v>
      </c>
      <c r="C65" s="6" t="s">
        <v>31</v>
      </c>
      <c r="D65" s="7">
        <v>44109.625</v>
      </c>
      <c r="E65" s="7" t="str">
        <f t="shared" si="4"/>
        <v>NON</v>
      </c>
      <c r="F65" s="8">
        <f t="shared" si="5"/>
        <v>44105.529050925928</v>
      </c>
      <c r="G65" s="9">
        <f>A65</f>
        <v>44105.529050925928</v>
      </c>
      <c r="H65" s="8">
        <f t="shared" si="6"/>
        <v>44109.625</v>
      </c>
      <c r="I65" s="9">
        <f t="shared" si="7"/>
        <v>44109.625</v>
      </c>
      <c r="J65" s="6">
        <f>IF(IFERROR(IF(AND(H65&lt;&gt;"",E65="OUI"),(NETWORKDAYS.INTL(F65,H65,11,'JOURS FERIES'!A:A)-1),(NETWORKDAYS.INTL(F65,H65,1,'JOURS FERIES'!A:A)-1)),"")=0,1,IFERROR(IF(AND(H65&lt;&gt;"",E65="OUI"),(NETWORKDAYS.INTL(F65,H65,11,'JOURS FERIES'!A:A)-1),(NETWORKDAYS.INTL(F65,H65,1,'JOURS FERIES'!A:A)-1)),""))</f>
        <v>2</v>
      </c>
      <c r="K65" s="6">
        <f>IF(IFERROR(IF(AND(H65&lt;&gt;"",E65="OUI"),(NETWORKDAYS.INTL(F65,H65,11,'JOURS FERIES'!A:A)-2),(NETWORKDAYS.INTL(F65,H65,1,'JOURS FERIES'!A:A)-1)),"")=0,1,IFERROR(IF(AND(H65&lt;&gt;"",E65="OUI"),(NETWORKDAYS.INTL(F65,H65,11,'JOURS FERIES'!A:A)-1),(NETWORKDAYS.INTL(F65,H65,1,'JOURS FERIES'!A:A)-2)),""))</f>
        <v>1</v>
      </c>
      <c r="L65" s="10"/>
    </row>
    <row r="66" spans="1:12" x14ac:dyDescent="0.25">
      <c r="A66" s="11">
        <v>44105.533182870371</v>
      </c>
      <c r="B66" s="12" t="s">
        <v>67</v>
      </c>
      <c r="C66" s="12" t="s">
        <v>31</v>
      </c>
      <c r="D66" s="13">
        <v>44109.999305555553</v>
      </c>
      <c r="E66" s="13" t="str">
        <f t="shared" si="4"/>
        <v>NON</v>
      </c>
      <c r="F66" s="14">
        <f t="shared" si="5"/>
        <v>44105.533182870371</v>
      </c>
      <c r="G66" s="15">
        <f>A66</f>
        <v>44105.533182870371</v>
      </c>
      <c r="H66" s="14">
        <f t="shared" si="6"/>
        <v>44109.999305555553</v>
      </c>
      <c r="I66" s="15">
        <f t="shared" si="7"/>
        <v>44109.999305555553</v>
      </c>
      <c r="J66" s="12">
        <f>IF(IFERROR(IF(AND(H66&lt;&gt;"",E66="OUI"),(NETWORKDAYS.INTL(F66,H66,11,'JOURS FERIES'!A:A)-1),(NETWORKDAYS.INTL(F66,H66,1,'JOURS FERIES'!A:A)-1)),"")=0,1,IFERROR(IF(AND(H66&lt;&gt;"",E66="OUI"),(NETWORKDAYS.INTL(F66,H66,11,'JOURS FERIES'!A:A)-1),(NETWORKDAYS.INTL(F66,H66,1,'JOURS FERIES'!A:A)-1)),""))</f>
        <v>2</v>
      </c>
      <c r="K66" s="12">
        <f>IF(IFERROR(IF(AND(H66&lt;&gt;"",E66="OUI"),(NETWORKDAYS.INTL(F66,H66,11,'JOURS FERIES'!A:A)-2),(NETWORKDAYS.INTL(F66,H66,1,'JOURS FERIES'!A:A)-1)),"")=0,1,IFERROR(IF(AND(H66&lt;&gt;"",E66="OUI"),(NETWORKDAYS.INTL(F66,H66,11,'JOURS FERIES'!A:A)-1),(NETWORKDAYS.INTL(F66,H66,1,'JOURS FERIES'!A:A)-2)),""))</f>
        <v>1</v>
      </c>
      <c r="L66" s="16"/>
    </row>
    <row r="67" spans="1:12" x14ac:dyDescent="0.25">
      <c r="A67" s="5">
        <v>44105.536064814813</v>
      </c>
      <c r="B67" s="6" t="s">
        <v>55</v>
      </c>
      <c r="C67" s="6" t="s">
        <v>31</v>
      </c>
      <c r="D67" s="7">
        <v>44106.645138888889</v>
      </c>
      <c r="E67" s="7" t="str">
        <f t="shared" si="4"/>
        <v>NON</v>
      </c>
      <c r="F67" s="8">
        <f t="shared" si="5"/>
        <v>44105.536064814813</v>
      </c>
      <c r="G67" s="9">
        <f>A67</f>
        <v>44105.536064814813</v>
      </c>
      <c r="H67" s="8">
        <f t="shared" si="6"/>
        <v>44106.645138888889</v>
      </c>
      <c r="I67" s="9">
        <f t="shared" si="7"/>
        <v>44106.645138888889</v>
      </c>
      <c r="J67" s="6">
        <f>IF(IFERROR(IF(AND(H67&lt;&gt;"",E67="OUI"),(NETWORKDAYS.INTL(F67,H67,11,'JOURS FERIES'!A:A)-1),(NETWORKDAYS.INTL(F67,H67,1,'JOURS FERIES'!A:A)-1)),"")=0,1,IFERROR(IF(AND(H67&lt;&gt;"",E67="OUI"),(NETWORKDAYS.INTL(F67,H67,11,'JOURS FERIES'!A:A)-1),(NETWORKDAYS.INTL(F67,H67,1,'JOURS FERIES'!A:A)-1)),""))</f>
        <v>1</v>
      </c>
      <c r="K67" s="6">
        <f>IF(IFERROR(IF(AND(H67&lt;&gt;"",E67="OUI"),(NETWORKDAYS.INTL(F67,H67,11,'JOURS FERIES'!A:A)-2),(NETWORKDAYS.INTL(F67,H67,1,'JOURS FERIES'!A:A)-1)),"")=0,1,IFERROR(IF(AND(H67&lt;&gt;"",E67="OUI"),(NETWORKDAYS.INTL(F67,H67,11,'JOURS FERIES'!A:A)-1),(NETWORKDAYS.INTL(F67,H67,1,'JOURS FERIES'!A:A)-2)),""))</f>
        <v>0</v>
      </c>
      <c r="L67" s="10"/>
    </row>
    <row r="68" spans="1:12" x14ac:dyDescent="0.25">
      <c r="A68" s="11">
        <v>44105.536064814813</v>
      </c>
      <c r="B68" s="12" t="s">
        <v>68</v>
      </c>
      <c r="C68" s="12" t="s">
        <v>24</v>
      </c>
      <c r="D68" s="13">
        <v>44106.999305555553</v>
      </c>
      <c r="E68" s="13" t="str">
        <f t="shared" si="4"/>
        <v>NON</v>
      </c>
      <c r="F68" s="14">
        <f t="shared" si="5"/>
        <v>44105.536064814813</v>
      </c>
      <c r="G68" s="15">
        <f>A68</f>
        <v>44105.536064814813</v>
      </c>
      <c r="H68" s="14">
        <f t="shared" si="6"/>
        <v>44106.999305555553</v>
      </c>
      <c r="I68" s="15">
        <f t="shared" si="7"/>
        <v>44106.999305555553</v>
      </c>
      <c r="J68" s="12">
        <f>IF(IFERROR(IF(AND(H68&lt;&gt;"",E68="OUI"),(NETWORKDAYS.INTL(F68,H68,11,'JOURS FERIES'!A:A)-1),(NETWORKDAYS.INTL(F68,H68,1,'JOURS FERIES'!A:A)-1)),"")=0,1,IFERROR(IF(AND(H68&lt;&gt;"",E68="OUI"),(NETWORKDAYS.INTL(F68,H68,11,'JOURS FERIES'!A:A)-1),(NETWORKDAYS.INTL(F68,H68,1,'JOURS FERIES'!A:A)-1)),""))</f>
        <v>1</v>
      </c>
      <c r="K68" s="12">
        <f>IF(IFERROR(IF(AND(H68&lt;&gt;"",E68="OUI"),(NETWORKDAYS.INTL(F68,H68,11,'JOURS FERIES'!A:A)-2),(NETWORKDAYS.INTL(F68,H68,1,'JOURS FERIES'!A:A)-1)),"")=0,1,IFERROR(IF(AND(H68&lt;&gt;"",E68="OUI"),(NETWORKDAYS.INTL(F68,H68,11,'JOURS FERIES'!A:A)-1),(NETWORKDAYS.INTL(F68,H68,1,'JOURS FERIES'!A:A)-2)),""))</f>
        <v>0</v>
      </c>
      <c r="L68" s="16"/>
    </row>
    <row r="69" spans="1:12" x14ac:dyDescent="0.25">
      <c r="A69" s="5">
        <v>44105.538599537038</v>
      </c>
      <c r="B69" s="6" t="s">
        <v>69</v>
      </c>
      <c r="C69" s="6" t="s">
        <v>13</v>
      </c>
      <c r="D69" s="7">
        <v>44109.431944444441</v>
      </c>
      <c r="E69" s="7" t="str">
        <f t="shared" si="4"/>
        <v>NON</v>
      </c>
      <c r="F69" s="8">
        <f t="shared" si="5"/>
        <v>44105.538599537038</v>
      </c>
      <c r="G69" s="9">
        <f>A69</f>
        <v>44105.538599537038</v>
      </c>
      <c r="H69" s="8">
        <f t="shared" si="6"/>
        <v>44109.431944444441</v>
      </c>
      <c r="I69" s="9">
        <f t="shared" si="7"/>
        <v>44109.431944444441</v>
      </c>
      <c r="J69" s="6">
        <f>IF(IFERROR(IF(AND(H69&lt;&gt;"",E69="OUI"),(NETWORKDAYS.INTL(F69,H69,11,'JOURS FERIES'!A:A)-1),(NETWORKDAYS.INTL(F69,H69,1,'JOURS FERIES'!A:A)-1)),"")=0,1,IFERROR(IF(AND(H69&lt;&gt;"",E69="OUI"),(NETWORKDAYS.INTL(F69,H69,11,'JOURS FERIES'!A:A)-1),(NETWORKDAYS.INTL(F69,H69,1,'JOURS FERIES'!A:A)-1)),""))</f>
        <v>2</v>
      </c>
      <c r="K69" s="6">
        <f>IF(IFERROR(IF(AND(H69&lt;&gt;"",E69="OUI"),(NETWORKDAYS.INTL(F69,H69,11,'JOURS FERIES'!A:A)-2),(NETWORKDAYS.INTL(F69,H69,1,'JOURS FERIES'!A:A)-1)),"")=0,1,IFERROR(IF(AND(H69&lt;&gt;"",E69="OUI"),(NETWORKDAYS.INTL(F69,H69,11,'JOURS FERIES'!A:A)-1),(NETWORKDAYS.INTL(F69,H69,1,'JOURS FERIES'!A:A)-2)),""))</f>
        <v>1</v>
      </c>
      <c r="L69" s="10"/>
    </row>
    <row r="70" spans="1:12" x14ac:dyDescent="0.25">
      <c r="A70" s="11">
        <v>44105.540914351855</v>
      </c>
      <c r="B70" s="12" t="s">
        <v>70</v>
      </c>
      <c r="C70" s="12" t="s">
        <v>24</v>
      </c>
      <c r="D70" s="13">
        <v>44110.999305555553</v>
      </c>
      <c r="E70" s="13" t="str">
        <f t="shared" si="4"/>
        <v>NON</v>
      </c>
      <c r="F70" s="14">
        <f t="shared" si="5"/>
        <v>44105.540914351855</v>
      </c>
      <c r="G70" s="15">
        <f>A70</f>
        <v>44105.540914351855</v>
      </c>
      <c r="H70" s="14">
        <f t="shared" si="6"/>
        <v>44110.999305555553</v>
      </c>
      <c r="I70" s="15">
        <f t="shared" si="7"/>
        <v>44110.999305555553</v>
      </c>
      <c r="J70" s="12">
        <f>IF(IFERROR(IF(AND(H70&lt;&gt;"",E70="OUI"),(NETWORKDAYS.INTL(F70,H70,11,'JOURS FERIES'!A:A)-1),(NETWORKDAYS.INTL(F70,H70,1,'JOURS FERIES'!A:A)-1)),"")=0,1,IFERROR(IF(AND(H70&lt;&gt;"",E70="OUI"),(NETWORKDAYS.INTL(F70,H70,11,'JOURS FERIES'!A:A)-1),(NETWORKDAYS.INTL(F70,H70,1,'JOURS FERIES'!A:A)-1)),""))</f>
        <v>3</v>
      </c>
      <c r="K70" s="12">
        <f>IF(IFERROR(IF(AND(H70&lt;&gt;"",E70="OUI"),(NETWORKDAYS.INTL(F70,H70,11,'JOURS FERIES'!A:A)-2),(NETWORKDAYS.INTL(F70,H70,1,'JOURS FERIES'!A:A)-1)),"")=0,1,IFERROR(IF(AND(H70&lt;&gt;"",E70="OUI"),(NETWORKDAYS.INTL(F70,H70,11,'JOURS FERIES'!A:A)-1),(NETWORKDAYS.INTL(F70,H70,1,'JOURS FERIES'!A:A)-2)),""))</f>
        <v>2</v>
      </c>
      <c r="L70" s="16"/>
    </row>
    <row r="71" spans="1:12" x14ac:dyDescent="0.25">
      <c r="A71" s="5">
        <v>44105.582361111112</v>
      </c>
      <c r="B71" s="6" t="s">
        <v>71</v>
      </c>
      <c r="C71" s="6" t="s">
        <v>31</v>
      </c>
      <c r="D71" s="7">
        <v>44109.404861111114</v>
      </c>
      <c r="E71" s="7" t="str">
        <f t="shared" si="4"/>
        <v>NON</v>
      </c>
      <c r="F71" s="8">
        <f t="shared" si="5"/>
        <v>44105.582361111112</v>
      </c>
      <c r="G71" s="9">
        <f>A71</f>
        <v>44105.582361111112</v>
      </c>
      <c r="H71" s="8">
        <f t="shared" si="6"/>
        <v>44109.404861111114</v>
      </c>
      <c r="I71" s="9">
        <f t="shared" si="7"/>
        <v>44109.404861111114</v>
      </c>
      <c r="J71" s="6">
        <f>IF(IFERROR(IF(AND(H71&lt;&gt;"",E71="OUI"),(NETWORKDAYS.INTL(F71,H71,11,'JOURS FERIES'!A:A)-1),(NETWORKDAYS.INTL(F71,H71,1,'JOURS FERIES'!A:A)-1)),"")=0,1,IFERROR(IF(AND(H71&lt;&gt;"",E71="OUI"),(NETWORKDAYS.INTL(F71,H71,11,'JOURS FERIES'!A:A)-1),(NETWORKDAYS.INTL(F71,H71,1,'JOURS FERIES'!A:A)-1)),""))</f>
        <v>2</v>
      </c>
      <c r="K71" s="6">
        <f>IF(IFERROR(IF(AND(H71&lt;&gt;"",E71="OUI"),(NETWORKDAYS.INTL(F71,H71,11,'JOURS FERIES'!A:A)-2),(NETWORKDAYS.INTL(F71,H71,1,'JOURS FERIES'!A:A)-1)),"")=0,1,IFERROR(IF(AND(H71&lt;&gt;"",E71="OUI"),(NETWORKDAYS.INTL(F71,H71,11,'JOURS FERIES'!A:A)-1),(NETWORKDAYS.INTL(F71,H71,1,'JOURS FERIES'!A:A)-2)),""))</f>
        <v>1</v>
      </c>
      <c r="L71" s="10"/>
    </row>
    <row r="72" spans="1:12" x14ac:dyDescent="0.25">
      <c r="A72" s="11">
        <v>44105.582361111112</v>
      </c>
      <c r="B72" s="12" t="s">
        <v>72</v>
      </c>
      <c r="C72" s="12" t="s">
        <v>13</v>
      </c>
      <c r="D72" s="13">
        <v>44106.420138888891</v>
      </c>
      <c r="E72" s="13" t="str">
        <f t="shared" si="4"/>
        <v>NON</v>
      </c>
      <c r="F72" s="14">
        <f t="shared" si="5"/>
        <v>44105.582361111112</v>
      </c>
      <c r="G72" s="15">
        <f>A72</f>
        <v>44105.582361111112</v>
      </c>
      <c r="H72" s="14">
        <f t="shared" si="6"/>
        <v>44106.420138888891</v>
      </c>
      <c r="I72" s="15">
        <f t="shared" si="7"/>
        <v>44106.420138888891</v>
      </c>
      <c r="J72" s="12">
        <f>IF(IFERROR(IF(AND(H72&lt;&gt;"",E72="OUI"),(NETWORKDAYS.INTL(F72,H72,11,'JOURS FERIES'!A:A)-1),(NETWORKDAYS.INTL(F72,H72,1,'JOURS FERIES'!A:A)-1)),"")=0,1,IFERROR(IF(AND(H72&lt;&gt;"",E72="OUI"),(NETWORKDAYS.INTL(F72,H72,11,'JOURS FERIES'!A:A)-1),(NETWORKDAYS.INTL(F72,H72,1,'JOURS FERIES'!A:A)-1)),""))</f>
        <v>1</v>
      </c>
      <c r="K72" s="12">
        <f>IF(IFERROR(IF(AND(H72&lt;&gt;"",E72="OUI"),(NETWORKDAYS.INTL(F72,H72,11,'JOURS FERIES'!A:A)-2),(NETWORKDAYS.INTL(F72,H72,1,'JOURS FERIES'!A:A)-1)),"")=0,1,IFERROR(IF(AND(H72&lt;&gt;"",E72="OUI"),(NETWORKDAYS.INTL(F72,H72,11,'JOURS FERIES'!A:A)-1),(NETWORKDAYS.INTL(F72,H72,1,'JOURS FERIES'!A:A)-2)),""))</f>
        <v>0</v>
      </c>
      <c r="L72" s="16"/>
    </row>
    <row r="73" spans="1:12" x14ac:dyDescent="0.25">
      <c r="A73" s="5">
        <v>44105.584733796299</v>
      </c>
      <c r="B73" s="6" t="s">
        <v>73</v>
      </c>
      <c r="C73" s="6" t="s">
        <v>13</v>
      </c>
      <c r="D73" s="7">
        <v>44106.410416666666</v>
      </c>
      <c r="E73" s="7" t="str">
        <f t="shared" si="4"/>
        <v>NON</v>
      </c>
      <c r="F73" s="8">
        <f t="shared" si="5"/>
        <v>44105.584733796299</v>
      </c>
      <c r="G73" s="9">
        <f>A73</f>
        <v>44105.584733796299</v>
      </c>
      <c r="H73" s="8">
        <f t="shared" si="6"/>
        <v>44106.410416666666</v>
      </c>
      <c r="I73" s="9">
        <f t="shared" si="7"/>
        <v>44106.410416666666</v>
      </c>
      <c r="J73" s="6">
        <f>IF(IFERROR(IF(AND(H73&lt;&gt;"",E73="OUI"),(NETWORKDAYS.INTL(F73,H73,11,'JOURS FERIES'!A:A)-1),(NETWORKDAYS.INTL(F73,H73,1,'JOURS FERIES'!A:A)-1)),"")=0,1,IFERROR(IF(AND(H73&lt;&gt;"",E73="OUI"),(NETWORKDAYS.INTL(F73,H73,11,'JOURS FERIES'!A:A)-1),(NETWORKDAYS.INTL(F73,H73,1,'JOURS FERIES'!A:A)-1)),""))</f>
        <v>1</v>
      </c>
      <c r="K73" s="6">
        <f>IF(IFERROR(IF(AND(H73&lt;&gt;"",E73="OUI"),(NETWORKDAYS.INTL(F73,H73,11,'JOURS FERIES'!A:A)-2),(NETWORKDAYS.INTL(F73,H73,1,'JOURS FERIES'!A:A)-1)),"")=0,1,IFERROR(IF(AND(H73&lt;&gt;"",E73="OUI"),(NETWORKDAYS.INTL(F73,H73,11,'JOURS FERIES'!A:A)-1),(NETWORKDAYS.INTL(F73,H73,1,'JOURS FERIES'!A:A)-2)),""))</f>
        <v>0</v>
      </c>
      <c r="L73" s="10"/>
    </row>
    <row r="74" spans="1:12" x14ac:dyDescent="0.25">
      <c r="A74" s="11">
        <v>44105.584733796299</v>
      </c>
      <c r="B74" s="12" t="s">
        <v>74</v>
      </c>
      <c r="C74" s="12" t="s">
        <v>13</v>
      </c>
      <c r="D74" s="13">
        <v>44109.495138888888</v>
      </c>
      <c r="E74" s="13" t="str">
        <f t="shared" si="4"/>
        <v>NON</v>
      </c>
      <c r="F74" s="14">
        <f t="shared" si="5"/>
        <v>44105.584733796299</v>
      </c>
      <c r="G74" s="15">
        <f>A74</f>
        <v>44105.584733796299</v>
      </c>
      <c r="H74" s="14">
        <f t="shared" si="6"/>
        <v>44109.495138888888</v>
      </c>
      <c r="I74" s="15">
        <f t="shared" si="7"/>
        <v>44109.495138888888</v>
      </c>
      <c r="J74" s="12">
        <f>IF(IFERROR(IF(AND(H74&lt;&gt;"",E74="OUI"),(NETWORKDAYS.INTL(F74,H74,11,'JOURS FERIES'!A:A)-1),(NETWORKDAYS.INTL(F74,H74,1,'JOURS FERIES'!A:A)-1)),"")=0,1,IFERROR(IF(AND(H74&lt;&gt;"",E74="OUI"),(NETWORKDAYS.INTL(F74,H74,11,'JOURS FERIES'!A:A)-1),(NETWORKDAYS.INTL(F74,H74,1,'JOURS FERIES'!A:A)-1)),""))</f>
        <v>2</v>
      </c>
      <c r="K74" s="12">
        <f>IF(IFERROR(IF(AND(H74&lt;&gt;"",E74="OUI"),(NETWORKDAYS.INTL(F74,H74,11,'JOURS FERIES'!A:A)-2),(NETWORKDAYS.INTL(F74,H74,1,'JOURS FERIES'!A:A)-1)),"")=0,1,IFERROR(IF(AND(H74&lt;&gt;"",E74="OUI"),(NETWORKDAYS.INTL(F74,H74,11,'JOURS FERIES'!A:A)-1),(NETWORKDAYS.INTL(F74,H74,1,'JOURS FERIES'!A:A)-2)),""))</f>
        <v>1</v>
      </c>
      <c r="L74" s="16"/>
    </row>
    <row r="75" spans="1:12" x14ac:dyDescent="0.25">
      <c r="A75" s="5">
        <v>44105.599374999998</v>
      </c>
      <c r="B75" s="6" t="s">
        <v>75</v>
      </c>
      <c r="C75" s="6" t="s">
        <v>17</v>
      </c>
      <c r="D75" s="7">
        <v>44106.61041666667</v>
      </c>
      <c r="E75" s="7" t="str">
        <f t="shared" si="4"/>
        <v>NON</v>
      </c>
      <c r="F75" s="8">
        <f t="shared" si="5"/>
        <v>44105.599374999998</v>
      </c>
      <c r="G75" s="9">
        <f>A75</f>
        <v>44105.599374999998</v>
      </c>
      <c r="H75" s="8">
        <f t="shared" si="6"/>
        <v>44106.61041666667</v>
      </c>
      <c r="I75" s="9">
        <f t="shared" si="7"/>
        <v>44106.61041666667</v>
      </c>
      <c r="J75" s="6">
        <f>IF(IFERROR(IF(AND(H75&lt;&gt;"",E75="OUI"),(NETWORKDAYS.INTL(F75,H75,11,'JOURS FERIES'!A:A)-1),(NETWORKDAYS.INTL(F75,H75,1,'JOURS FERIES'!A:A)-1)),"")=0,1,IFERROR(IF(AND(H75&lt;&gt;"",E75="OUI"),(NETWORKDAYS.INTL(F75,H75,11,'JOURS FERIES'!A:A)-1),(NETWORKDAYS.INTL(F75,H75,1,'JOURS FERIES'!A:A)-1)),""))</f>
        <v>1</v>
      </c>
      <c r="K75" s="6">
        <f>IF(IFERROR(IF(AND(H75&lt;&gt;"",E75="OUI"),(NETWORKDAYS.INTL(F75,H75,11,'JOURS FERIES'!A:A)-2),(NETWORKDAYS.INTL(F75,H75,1,'JOURS FERIES'!A:A)-1)),"")=0,1,IFERROR(IF(AND(H75&lt;&gt;"",E75="OUI"),(NETWORKDAYS.INTL(F75,H75,11,'JOURS FERIES'!A:A)-1),(NETWORKDAYS.INTL(F75,H75,1,'JOURS FERIES'!A:A)-2)),""))</f>
        <v>0</v>
      </c>
      <c r="L75" s="10"/>
    </row>
    <row r="76" spans="1:12" x14ac:dyDescent="0.25">
      <c r="A76" s="11">
        <v>44105.599374999998</v>
      </c>
      <c r="B76" s="12" t="s">
        <v>76</v>
      </c>
      <c r="C76" s="12" t="s">
        <v>31</v>
      </c>
      <c r="D76" s="13">
        <v>44106.416666666664</v>
      </c>
      <c r="E76" s="13" t="str">
        <f t="shared" si="4"/>
        <v>NON</v>
      </c>
      <c r="F76" s="14">
        <f t="shared" si="5"/>
        <v>44105.599374999998</v>
      </c>
      <c r="G76" s="15">
        <f>A76</f>
        <v>44105.599374999998</v>
      </c>
      <c r="H76" s="14">
        <f t="shared" si="6"/>
        <v>44106.416666666664</v>
      </c>
      <c r="I76" s="15">
        <f t="shared" si="7"/>
        <v>44106.416666666664</v>
      </c>
      <c r="J76" s="12">
        <f>IF(IFERROR(IF(AND(H76&lt;&gt;"",E76="OUI"),(NETWORKDAYS.INTL(F76,H76,11,'JOURS FERIES'!A:A)-1),(NETWORKDAYS.INTL(F76,H76,1,'JOURS FERIES'!A:A)-1)),"")=0,1,IFERROR(IF(AND(H76&lt;&gt;"",E76="OUI"),(NETWORKDAYS.INTL(F76,H76,11,'JOURS FERIES'!A:A)-1),(NETWORKDAYS.INTL(F76,H76,1,'JOURS FERIES'!A:A)-1)),""))</f>
        <v>1</v>
      </c>
      <c r="K76" s="12">
        <f>IF(IFERROR(IF(AND(H76&lt;&gt;"",E76="OUI"),(NETWORKDAYS.INTL(F76,H76,11,'JOURS FERIES'!A:A)-2),(NETWORKDAYS.INTL(F76,H76,1,'JOURS FERIES'!A:A)-1)),"")=0,1,IFERROR(IF(AND(H76&lt;&gt;"",E76="OUI"),(NETWORKDAYS.INTL(F76,H76,11,'JOURS FERIES'!A:A)-1),(NETWORKDAYS.INTL(F76,H76,1,'JOURS FERIES'!A:A)-2)),""))</f>
        <v>0</v>
      </c>
      <c r="L76" s="16"/>
    </row>
    <row r="77" spans="1:12" x14ac:dyDescent="0.25">
      <c r="A77" s="5">
        <v>44105.599374999998</v>
      </c>
      <c r="B77" s="6" t="s">
        <v>77</v>
      </c>
      <c r="C77" s="6" t="s">
        <v>24</v>
      </c>
      <c r="D77" s="7">
        <v>44106.999305555553</v>
      </c>
      <c r="E77" s="7" t="str">
        <f t="shared" si="4"/>
        <v>NON</v>
      </c>
      <c r="F77" s="8">
        <f t="shared" si="5"/>
        <v>44105.599374999998</v>
      </c>
      <c r="G77" s="9">
        <f>A77</f>
        <v>44105.599374999998</v>
      </c>
      <c r="H77" s="8">
        <f t="shared" si="6"/>
        <v>44106.999305555553</v>
      </c>
      <c r="I77" s="9">
        <f t="shared" si="7"/>
        <v>44106.999305555553</v>
      </c>
      <c r="J77" s="6">
        <f>IF(IFERROR(IF(AND(H77&lt;&gt;"",E77="OUI"),(NETWORKDAYS.INTL(F77,H77,11,'JOURS FERIES'!A:A)-1),(NETWORKDAYS.INTL(F77,H77,1,'JOURS FERIES'!A:A)-1)),"")=0,1,IFERROR(IF(AND(H77&lt;&gt;"",E77="OUI"),(NETWORKDAYS.INTL(F77,H77,11,'JOURS FERIES'!A:A)-1),(NETWORKDAYS.INTL(F77,H77,1,'JOURS FERIES'!A:A)-1)),""))</f>
        <v>1</v>
      </c>
      <c r="K77" s="6">
        <f>IF(IFERROR(IF(AND(H77&lt;&gt;"",E77="OUI"),(NETWORKDAYS.INTL(F77,H77,11,'JOURS FERIES'!A:A)-2),(NETWORKDAYS.INTL(F77,H77,1,'JOURS FERIES'!A:A)-1)),"")=0,1,IFERROR(IF(AND(H77&lt;&gt;"",E77="OUI"),(NETWORKDAYS.INTL(F77,H77,11,'JOURS FERIES'!A:A)-1),(NETWORKDAYS.INTL(F77,H77,1,'JOURS FERIES'!A:A)-2)),""))</f>
        <v>0</v>
      </c>
      <c r="L77" s="10"/>
    </row>
    <row r="78" spans="1:12" x14ac:dyDescent="0.25">
      <c r="A78" s="11">
        <v>44105.599374999998</v>
      </c>
      <c r="B78" s="12" t="s">
        <v>78</v>
      </c>
      <c r="C78" s="12" t="s">
        <v>24</v>
      </c>
      <c r="D78" s="13">
        <v>44110.999305555553</v>
      </c>
      <c r="E78" s="13" t="str">
        <f t="shared" si="4"/>
        <v>NON</v>
      </c>
      <c r="F78" s="14">
        <f t="shared" si="5"/>
        <v>44105.599374999998</v>
      </c>
      <c r="G78" s="15">
        <f>A78</f>
        <v>44105.599374999998</v>
      </c>
      <c r="H78" s="14">
        <f t="shared" si="6"/>
        <v>44110.999305555553</v>
      </c>
      <c r="I78" s="15">
        <f t="shared" si="7"/>
        <v>44110.999305555553</v>
      </c>
      <c r="J78" s="12">
        <f>IF(IFERROR(IF(AND(H78&lt;&gt;"",E78="OUI"),(NETWORKDAYS.INTL(F78,H78,11,'JOURS FERIES'!A:A)-1),(NETWORKDAYS.INTL(F78,H78,1,'JOURS FERIES'!A:A)-1)),"")=0,1,IFERROR(IF(AND(H78&lt;&gt;"",E78="OUI"),(NETWORKDAYS.INTL(F78,H78,11,'JOURS FERIES'!A:A)-1),(NETWORKDAYS.INTL(F78,H78,1,'JOURS FERIES'!A:A)-1)),""))</f>
        <v>3</v>
      </c>
      <c r="K78" s="12">
        <f>IF(IFERROR(IF(AND(H78&lt;&gt;"",E78="OUI"),(NETWORKDAYS.INTL(F78,H78,11,'JOURS FERIES'!A:A)-2),(NETWORKDAYS.INTL(F78,H78,1,'JOURS FERIES'!A:A)-1)),"")=0,1,IFERROR(IF(AND(H78&lt;&gt;"",E78="OUI"),(NETWORKDAYS.INTL(F78,H78,11,'JOURS FERIES'!A:A)-1),(NETWORKDAYS.INTL(F78,H78,1,'JOURS FERIES'!A:A)-2)),""))</f>
        <v>2</v>
      </c>
      <c r="L78" s="16"/>
    </row>
    <row r="79" spans="1:12" x14ac:dyDescent="0.25">
      <c r="A79" s="5">
        <v>44105.599374999998</v>
      </c>
      <c r="B79" s="6" t="s">
        <v>79</v>
      </c>
      <c r="C79" s="6" t="s">
        <v>24</v>
      </c>
      <c r="D79" s="7">
        <v>44106.999305555553</v>
      </c>
      <c r="E79" s="7" t="str">
        <f t="shared" si="4"/>
        <v>NON</v>
      </c>
      <c r="F79" s="8">
        <f t="shared" si="5"/>
        <v>44105.599374999998</v>
      </c>
      <c r="G79" s="9">
        <f>A79</f>
        <v>44105.599374999998</v>
      </c>
      <c r="H79" s="8">
        <f t="shared" si="6"/>
        <v>44106.999305555553</v>
      </c>
      <c r="I79" s="9">
        <f t="shared" si="7"/>
        <v>44106.999305555553</v>
      </c>
      <c r="J79" s="6">
        <f>IF(IFERROR(IF(AND(H79&lt;&gt;"",E79="OUI"),(NETWORKDAYS.INTL(F79,H79,11,'JOURS FERIES'!A:A)-1),(NETWORKDAYS.INTL(F79,H79,1,'JOURS FERIES'!A:A)-1)),"")=0,1,IFERROR(IF(AND(H79&lt;&gt;"",E79="OUI"),(NETWORKDAYS.INTL(F79,H79,11,'JOURS FERIES'!A:A)-1),(NETWORKDAYS.INTL(F79,H79,1,'JOURS FERIES'!A:A)-1)),""))</f>
        <v>1</v>
      </c>
      <c r="K79" s="6">
        <f>IF(IFERROR(IF(AND(H79&lt;&gt;"",E79="OUI"),(NETWORKDAYS.INTL(F79,H79,11,'JOURS FERIES'!A:A)-2),(NETWORKDAYS.INTL(F79,H79,1,'JOURS FERIES'!A:A)-1)),"")=0,1,IFERROR(IF(AND(H79&lt;&gt;"",E79="OUI"),(NETWORKDAYS.INTL(F79,H79,11,'JOURS FERIES'!A:A)-1),(NETWORKDAYS.INTL(F79,H79,1,'JOURS FERIES'!A:A)-2)),""))</f>
        <v>0</v>
      </c>
      <c r="L79" s="10"/>
    </row>
    <row r="80" spans="1:12" x14ac:dyDescent="0.25">
      <c r="A80" s="11">
        <v>44105.600277777776</v>
      </c>
      <c r="B80" s="12" t="s">
        <v>80</v>
      </c>
      <c r="C80" s="12" t="s">
        <v>17</v>
      </c>
      <c r="D80" s="13">
        <v>44109.344444444447</v>
      </c>
      <c r="E80" s="13" t="str">
        <f t="shared" si="4"/>
        <v>NON</v>
      </c>
      <c r="F80" s="14">
        <f t="shared" si="5"/>
        <v>44105.600277777776</v>
      </c>
      <c r="G80" s="15">
        <f>A80</f>
        <v>44105.600277777776</v>
      </c>
      <c r="H80" s="14">
        <f t="shared" si="6"/>
        <v>44109.344444444447</v>
      </c>
      <c r="I80" s="15">
        <f t="shared" si="7"/>
        <v>44109.344444444447</v>
      </c>
      <c r="J80" s="12">
        <f>IF(IFERROR(IF(AND(H80&lt;&gt;"",E80="OUI"),(NETWORKDAYS.INTL(F80,H80,11,'JOURS FERIES'!A:A)-1),(NETWORKDAYS.INTL(F80,H80,1,'JOURS FERIES'!A:A)-1)),"")=0,1,IFERROR(IF(AND(H80&lt;&gt;"",E80="OUI"),(NETWORKDAYS.INTL(F80,H80,11,'JOURS FERIES'!A:A)-1),(NETWORKDAYS.INTL(F80,H80,1,'JOURS FERIES'!A:A)-1)),""))</f>
        <v>2</v>
      </c>
      <c r="K80" s="12">
        <f>IF(IFERROR(IF(AND(H80&lt;&gt;"",E80="OUI"),(NETWORKDAYS.INTL(F80,H80,11,'JOURS FERIES'!A:A)-2),(NETWORKDAYS.INTL(F80,H80,1,'JOURS FERIES'!A:A)-1)),"")=0,1,IFERROR(IF(AND(H80&lt;&gt;"",E80="OUI"),(NETWORKDAYS.INTL(F80,H80,11,'JOURS FERIES'!A:A)-1),(NETWORKDAYS.INTL(F80,H80,1,'JOURS FERIES'!A:A)-2)),""))</f>
        <v>1</v>
      </c>
      <c r="L80" s="16"/>
    </row>
    <row r="81" spans="1:12" x14ac:dyDescent="0.25">
      <c r="A81" s="5">
        <v>44105.618472222224</v>
      </c>
      <c r="B81" s="6" t="s">
        <v>81</v>
      </c>
      <c r="C81" s="6" t="s">
        <v>13</v>
      </c>
      <c r="D81" s="7">
        <v>44109.64166666667</v>
      </c>
      <c r="E81" s="7" t="str">
        <f t="shared" si="4"/>
        <v>NON</v>
      </c>
      <c r="F81" s="8">
        <f t="shared" si="5"/>
        <v>44105.618472222224</v>
      </c>
      <c r="G81" s="9">
        <f>A81</f>
        <v>44105.618472222224</v>
      </c>
      <c r="H81" s="8">
        <f t="shared" si="6"/>
        <v>44109.64166666667</v>
      </c>
      <c r="I81" s="9">
        <f t="shared" si="7"/>
        <v>44109.64166666667</v>
      </c>
      <c r="J81" s="6">
        <f>IF(IFERROR(IF(AND(H81&lt;&gt;"",E81="OUI"),(NETWORKDAYS.INTL(F81,H81,11,'JOURS FERIES'!A:A)-1),(NETWORKDAYS.INTL(F81,H81,1,'JOURS FERIES'!A:A)-1)),"")=0,1,IFERROR(IF(AND(H81&lt;&gt;"",E81="OUI"),(NETWORKDAYS.INTL(F81,H81,11,'JOURS FERIES'!A:A)-1),(NETWORKDAYS.INTL(F81,H81,1,'JOURS FERIES'!A:A)-1)),""))</f>
        <v>2</v>
      </c>
      <c r="K81" s="6">
        <f>IF(IFERROR(IF(AND(H81&lt;&gt;"",E81="OUI"),(NETWORKDAYS.INTL(F81,H81,11,'JOURS FERIES'!A:A)-2),(NETWORKDAYS.INTL(F81,H81,1,'JOURS FERIES'!A:A)-1)),"")=0,1,IFERROR(IF(AND(H81&lt;&gt;"",E81="OUI"),(NETWORKDAYS.INTL(F81,H81,11,'JOURS FERIES'!A:A)-1),(NETWORKDAYS.INTL(F81,H81,1,'JOURS FERIES'!A:A)-2)),""))</f>
        <v>1</v>
      </c>
      <c r="L81" s="10"/>
    </row>
    <row r="82" spans="1:12" x14ac:dyDescent="0.25">
      <c r="A82" s="11">
        <v>44105.618472222224</v>
      </c>
      <c r="B82" s="12" t="s">
        <v>82</v>
      </c>
      <c r="C82" s="12" t="s">
        <v>17</v>
      </c>
      <c r="D82" s="13">
        <v>44106.583333333336</v>
      </c>
      <c r="E82" s="13" t="str">
        <f t="shared" si="4"/>
        <v>NON</v>
      </c>
      <c r="F82" s="14">
        <f t="shared" si="5"/>
        <v>44105.618472222224</v>
      </c>
      <c r="G82" s="15">
        <f>A82</f>
        <v>44105.618472222224</v>
      </c>
      <c r="H82" s="14">
        <f t="shared" si="6"/>
        <v>44106.583333333336</v>
      </c>
      <c r="I82" s="15">
        <f t="shared" si="7"/>
        <v>44106.583333333336</v>
      </c>
      <c r="J82" s="12">
        <f>IF(IFERROR(IF(AND(H82&lt;&gt;"",E82="OUI"),(NETWORKDAYS.INTL(F82,H82,11,'JOURS FERIES'!A:A)-1),(NETWORKDAYS.INTL(F82,H82,1,'JOURS FERIES'!A:A)-1)),"")=0,1,IFERROR(IF(AND(H82&lt;&gt;"",E82="OUI"),(NETWORKDAYS.INTL(F82,H82,11,'JOURS FERIES'!A:A)-1),(NETWORKDAYS.INTL(F82,H82,1,'JOURS FERIES'!A:A)-1)),""))</f>
        <v>1</v>
      </c>
      <c r="K82" s="12">
        <f>IF(IFERROR(IF(AND(H82&lt;&gt;"",E82="OUI"),(NETWORKDAYS.INTL(F82,H82,11,'JOURS FERIES'!A:A)-2),(NETWORKDAYS.INTL(F82,H82,1,'JOURS FERIES'!A:A)-1)),"")=0,1,IFERROR(IF(AND(H82&lt;&gt;"",E82="OUI"),(NETWORKDAYS.INTL(F82,H82,11,'JOURS FERIES'!A:A)-1),(NETWORKDAYS.INTL(F82,H82,1,'JOURS FERIES'!A:A)-2)),""))</f>
        <v>0</v>
      </c>
      <c r="L82" s="16"/>
    </row>
    <row r="83" spans="1:12" x14ac:dyDescent="0.25">
      <c r="A83" s="5">
        <v>44105.618472222224</v>
      </c>
      <c r="B83" s="6" t="s">
        <v>83</v>
      </c>
      <c r="C83" s="6" t="s">
        <v>24</v>
      </c>
      <c r="D83" s="7">
        <v>44106.999305555553</v>
      </c>
      <c r="E83" s="7" t="str">
        <f t="shared" si="4"/>
        <v>NON</v>
      </c>
      <c r="F83" s="8">
        <f t="shared" si="5"/>
        <v>44105.618472222224</v>
      </c>
      <c r="G83" s="9">
        <f>A83</f>
        <v>44105.618472222224</v>
      </c>
      <c r="H83" s="8">
        <f t="shared" si="6"/>
        <v>44106.999305555553</v>
      </c>
      <c r="I83" s="9">
        <f t="shared" si="7"/>
        <v>44106.999305555553</v>
      </c>
      <c r="J83" s="6">
        <f>IF(IFERROR(IF(AND(H83&lt;&gt;"",E83="OUI"),(NETWORKDAYS.INTL(F83,H83,11,'JOURS FERIES'!A:A)-1),(NETWORKDAYS.INTL(F83,H83,1,'JOURS FERIES'!A:A)-1)),"")=0,1,IFERROR(IF(AND(H83&lt;&gt;"",E83="OUI"),(NETWORKDAYS.INTL(F83,H83,11,'JOURS FERIES'!A:A)-1),(NETWORKDAYS.INTL(F83,H83,1,'JOURS FERIES'!A:A)-1)),""))</f>
        <v>1</v>
      </c>
      <c r="K83" s="6">
        <f>IF(IFERROR(IF(AND(H83&lt;&gt;"",E83="OUI"),(NETWORKDAYS.INTL(F83,H83,11,'JOURS FERIES'!A:A)-2),(NETWORKDAYS.INTL(F83,H83,1,'JOURS FERIES'!A:A)-1)),"")=0,1,IFERROR(IF(AND(H83&lt;&gt;"",E83="OUI"),(NETWORKDAYS.INTL(F83,H83,11,'JOURS FERIES'!A:A)-1),(NETWORKDAYS.INTL(F83,H83,1,'JOURS FERIES'!A:A)-2)),""))</f>
        <v>0</v>
      </c>
      <c r="L83" s="10"/>
    </row>
    <row r="84" spans="1:12" x14ac:dyDescent="0.25">
      <c r="A84" s="11">
        <v>44105.618472222224</v>
      </c>
      <c r="B84" s="12" t="s">
        <v>84</v>
      </c>
      <c r="C84" s="12" t="s">
        <v>24</v>
      </c>
      <c r="D84" s="13">
        <v>44106.999305555553</v>
      </c>
      <c r="E84" s="13" t="str">
        <f t="shared" si="4"/>
        <v>NON</v>
      </c>
      <c r="F84" s="14">
        <f t="shared" si="5"/>
        <v>44105.618472222224</v>
      </c>
      <c r="G84" s="15">
        <f>A84</f>
        <v>44105.618472222224</v>
      </c>
      <c r="H84" s="14">
        <f t="shared" si="6"/>
        <v>44106.999305555553</v>
      </c>
      <c r="I84" s="15">
        <f t="shared" si="7"/>
        <v>44106.999305555553</v>
      </c>
      <c r="J84" s="12">
        <f>IF(IFERROR(IF(AND(H84&lt;&gt;"",E84="OUI"),(NETWORKDAYS.INTL(F84,H84,11,'JOURS FERIES'!A:A)-1),(NETWORKDAYS.INTL(F84,H84,1,'JOURS FERIES'!A:A)-1)),"")=0,1,IFERROR(IF(AND(H84&lt;&gt;"",E84="OUI"),(NETWORKDAYS.INTL(F84,H84,11,'JOURS FERIES'!A:A)-1),(NETWORKDAYS.INTL(F84,H84,1,'JOURS FERIES'!A:A)-1)),""))</f>
        <v>1</v>
      </c>
      <c r="K84" s="12">
        <f>IF(IFERROR(IF(AND(H84&lt;&gt;"",E84="OUI"),(NETWORKDAYS.INTL(F84,H84,11,'JOURS FERIES'!A:A)-2),(NETWORKDAYS.INTL(F84,H84,1,'JOURS FERIES'!A:A)-1)),"")=0,1,IFERROR(IF(AND(H84&lt;&gt;"",E84="OUI"),(NETWORKDAYS.INTL(F84,H84,11,'JOURS FERIES'!A:A)-1),(NETWORKDAYS.INTL(F84,H84,1,'JOURS FERIES'!A:A)-2)),""))</f>
        <v>0</v>
      </c>
      <c r="L84" s="16"/>
    </row>
    <row r="85" spans="1:12" x14ac:dyDescent="0.25">
      <c r="A85" s="5">
        <v>44105.618472222224</v>
      </c>
      <c r="B85" s="6" t="s">
        <v>85</v>
      </c>
      <c r="C85" s="6" t="s">
        <v>24</v>
      </c>
      <c r="D85" s="7">
        <v>44106.999305555553</v>
      </c>
      <c r="E85" s="7" t="str">
        <f t="shared" si="4"/>
        <v>NON</v>
      </c>
      <c r="F85" s="8">
        <f t="shared" si="5"/>
        <v>44105.618472222224</v>
      </c>
      <c r="G85" s="9">
        <f>A85</f>
        <v>44105.618472222224</v>
      </c>
      <c r="H85" s="8">
        <f t="shared" si="6"/>
        <v>44106.999305555553</v>
      </c>
      <c r="I85" s="9">
        <f t="shared" si="7"/>
        <v>44106.999305555553</v>
      </c>
      <c r="J85" s="6">
        <f>IF(IFERROR(IF(AND(H85&lt;&gt;"",E85="OUI"),(NETWORKDAYS.INTL(F85,H85,11,'JOURS FERIES'!A:A)-1),(NETWORKDAYS.INTL(F85,H85,1,'JOURS FERIES'!A:A)-1)),"")=0,1,IFERROR(IF(AND(H85&lt;&gt;"",E85="OUI"),(NETWORKDAYS.INTL(F85,H85,11,'JOURS FERIES'!A:A)-1),(NETWORKDAYS.INTL(F85,H85,1,'JOURS FERIES'!A:A)-1)),""))</f>
        <v>1</v>
      </c>
      <c r="K85" s="6">
        <f>IF(IFERROR(IF(AND(H85&lt;&gt;"",E85="OUI"),(NETWORKDAYS.INTL(F85,H85,11,'JOURS FERIES'!A:A)-2),(NETWORKDAYS.INTL(F85,H85,1,'JOURS FERIES'!A:A)-1)),"")=0,1,IFERROR(IF(AND(H85&lt;&gt;"",E85="OUI"),(NETWORKDAYS.INTL(F85,H85,11,'JOURS FERIES'!A:A)-1),(NETWORKDAYS.INTL(F85,H85,1,'JOURS FERIES'!A:A)-2)),""))</f>
        <v>0</v>
      </c>
      <c r="L85" s="10"/>
    </row>
    <row r="86" spans="1:12" x14ac:dyDescent="0.25">
      <c r="A86" s="11">
        <v>44105.618472222224</v>
      </c>
      <c r="B86" s="12" t="s">
        <v>86</v>
      </c>
      <c r="C86" s="12" t="s">
        <v>24</v>
      </c>
      <c r="D86" s="13">
        <v>44106.999305555553</v>
      </c>
      <c r="E86" s="13" t="str">
        <f t="shared" si="4"/>
        <v>NON</v>
      </c>
      <c r="F86" s="14">
        <f t="shared" si="5"/>
        <v>44105.618472222224</v>
      </c>
      <c r="G86" s="15">
        <f>A86</f>
        <v>44105.618472222224</v>
      </c>
      <c r="H86" s="14">
        <f t="shared" si="6"/>
        <v>44106.999305555553</v>
      </c>
      <c r="I86" s="15">
        <f t="shared" si="7"/>
        <v>44106.999305555553</v>
      </c>
      <c r="J86" s="12">
        <f>IF(IFERROR(IF(AND(H86&lt;&gt;"",E86="OUI"),(NETWORKDAYS.INTL(F86,H86,11,'JOURS FERIES'!A:A)-1),(NETWORKDAYS.INTL(F86,H86,1,'JOURS FERIES'!A:A)-1)),"")=0,1,IFERROR(IF(AND(H86&lt;&gt;"",E86="OUI"),(NETWORKDAYS.INTL(F86,H86,11,'JOURS FERIES'!A:A)-1),(NETWORKDAYS.INTL(F86,H86,1,'JOURS FERIES'!A:A)-1)),""))</f>
        <v>1</v>
      </c>
      <c r="K86" s="12">
        <f>IF(IFERROR(IF(AND(H86&lt;&gt;"",E86="OUI"),(NETWORKDAYS.INTL(F86,H86,11,'JOURS FERIES'!A:A)-2),(NETWORKDAYS.INTL(F86,H86,1,'JOURS FERIES'!A:A)-1)),"")=0,1,IFERROR(IF(AND(H86&lt;&gt;"",E86="OUI"),(NETWORKDAYS.INTL(F86,H86,11,'JOURS FERIES'!A:A)-1),(NETWORKDAYS.INTL(F86,H86,1,'JOURS FERIES'!A:A)-2)),""))</f>
        <v>0</v>
      </c>
      <c r="L86" s="16"/>
    </row>
    <row r="87" spans="1:12" x14ac:dyDescent="0.25">
      <c r="A87" s="5">
        <v>44105.618472222224</v>
      </c>
      <c r="B87" s="6" t="s">
        <v>81</v>
      </c>
      <c r="C87" s="6" t="s">
        <v>13</v>
      </c>
      <c r="D87" s="7">
        <v>44109.64166666667</v>
      </c>
      <c r="E87" s="7" t="str">
        <f t="shared" si="4"/>
        <v>NON</v>
      </c>
      <c r="F87" s="8">
        <f t="shared" si="5"/>
        <v>44105.618472222224</v>
      </c>
      <c r="G87" s="9">
        <f>A87</f>
        <v>44105.618472222224</v>
      </c>
      <c r="H87" s="8">
        <f t="shared" si="6"/>
        <v>44109.64166666667</v>
      </c>
      <c r="I87" s="9">
        <f t="shared" si="7"/>
        <v>44109.64166666667</v>
      </c>
      <c r="J87" s="6">
        <f>IF(IFERROR(IF(AND(H87&lt;&gt;"",E87="OUI"),(NETWORKDAYS.INTL(F87,H87,11,'JOURS FERIES'!A:A)-1),(NETWORKDAYS.INTL(F87,H87,1,'JOURS FERIES'!A:A)-1)),"")=0,1,IFERROR(IF(AND(H87&lt;&gt;"",E87="OUI"),(NETWORKDAYS.INTL(F87,H87,11,'JOURS FERIES'!A:A)-1),(NETWORKDAYS.INTL(F87,H87,1,'JOURS FERIES'!A:A)-1)),""))</f>
        <v>2</v>
      </c>
      <c r="K87" s="6">
        <f>IF(IFERROR(IF(AND(H87&lt;&gt;"",E87="OUI"),(NETWORKDAYS.INTL(F87,H87,11,'JOURS FERIES'!A:A)-2),(NETWORKDAYS.INTL(F87,H87,1,'JOURS FERIES'!A:A)-1)),"")=0,1,IFERROR(IF(AND(H87&lt;&gt;"",E87="OUI"),(NETWORKDAYS.INTL(F87,H87,11,'JOURS FERIES'!A:A)-1),(NETWORKDAYS.INTL(F87,H87,1,'JOURS FERIES'!A:A)-2)),""))</f>
        <v>1</v>
      </c>
      <c r="L87" s="10"/>
    </row>
    <row r="88" spans="1:12" x14ac:dyDescent="0.25">
      <c r="A88" s="11">
        <v>44105.618472222224</v>
      </c>
      <c r="B88" s="12" t="s">
        <v>87</v>
      </c>
      <c r="C88" s="12" t="s">
        <v>31</v>
      </c>
      <c r="D88" s="13">
        <v>44106.511805555558</v>
      </c>
      <c r="E88" s="13" t="str">
        <f t="shared" si="4"/>
        <v>NON</v>
      </c>
      <c r="F88" s="14">
        <f t="shared" si="5"/>
        <v>44105.618472222224</v>
      </c>
      <c r="G88" s="15">
        <f>A88</f>
        <v>44105.618472222224</v>
      </c>
      <c r="H88" s="14">
        <f t="shared" si="6"/>
        <v>44106.511805555558</v>
      </c>
      <c r="I88" s="15">
        <f t="shared" si="7"/>
        <v>44106.511805555558</v>
      </c>
      <c r="J88" s="12">
        <f>IF(IFERROR(IF(AND(H88&lt;&gt;"",E88="OUI"),(NETWORKDAYS.INTL(F88,H88,11,'JOURS FERIES'!A:A)-1),(NETWORKDAYS.INTL(F88,H88,1,'JOURS FERIES'!A:A)-1)),"")=0,1,IFERROR(IF(AND(H88&lt;&gt;"",E88="OUI"),(NETWORKDAYS.INTL(F88,H88,11,'JOURS FERIES'!A:A)-1),(NETWORKDAYS.INTL(F88,H88,1,'JOURS FERIES'!A:A)-1)),""))</f>
        <v>1</v>
      </c>
      <c r="K88" s="12">
        <f>IF(IFERROR(IF(AND(H88&lt;&gt;"",E88="OUI"),(NETWORKDAYS.INTL(F88,H88,11,'JOURS FERIES'!A:A)-2),(NETWORKDAYS.INTL(F88,H88,1,'JOURS FERIES'!A:A)-1)),"")=0,1,IFERROR(IF(AND(H88&lt;&gt;"",E88="OUI"),(NETWORKDAYS.INTL(F88,H88,11,'JOURS FERIES'!A:A)-1),(NETWORKDAYS.INTL(F88,H88,1,'JOURS FERIES'!A:A)-2)),""))</f>
        <v>0</v>
      </c>
      <c r="L88" s="16"/>
    </row>
    <row r="89" spans="1:12" x14ac:dyDescent="0.25">
      <c r="A89" s="5">
        <v>44105.618472222224</v>
      </c>
      <c r="B89" s="6" t="s">
        <v>88</v>
      </c>
      <c r="C89" s="6" t="s">
        <v>13</v>
      </c>
      <c r="D89" s="7">
        <v>44111.438888888886</v>
      </c>
      <c r="E89" s="7" t="str">
        <f t="shared" si="4"/>
        <v>NON</v>
      </c>
      <c r="F89" s="8">
        <f t="shared" si="5"/>
        <v>44105.618472222224</v>
      </c>
      <c r="G89" s="9">
        <f>A89</f>
        <v>44105.618472222224</v>
      </c>
      <c r="H89" s="8">
        <f t="shared" si="6"/>
        <v>44111.438888888886</v>
      </c>
      <c r="I89" s="9">
        <f t="shared" si="7"/>
        <v>44111.438888888886</v>
      </c>
      <c r="J89" s="6">
        <f>IF(IFERROR(IF(AND(H89&lt;&gt;"",E89="OUI"),(NETWORKDAYS.INTL(F89,H89,11,'JOURS FERIES'!A:A)-1),(NETWORKDAYS.INTL(F89,H89,1,'JOURS FERIES'!A:A)-1)),"")=0,1,IFERROR(IF(AND(H89&lt;&gt;"",E89="OUI"),(NETWORKDAYS.INTL(F89,H89,11,'JOURS FERIES'!A:A)-1),(NETWORKDAYS.INTL(F89,H89,1,'JOURS FERIES'!A:A)-1)),""))</f>
        <v>4</v>
      </c>
      <c r="K89" s="6">
        <f>IF(IFERROR(IF(AND(H89&lt;&gt;"",E89="OUI"),(NETWORKDAYS.INTL(F89,H89,11,'JOURS FERIES'!A:A)-2),(NETWORKDAYS.INTL(F89,H89,1,'JOURS FERIES'!A:A)-1)),"")=0,1,IFERROR(IF(AND(H89&lt;&gt;"",E89="OUI"),(NETWORKDAYS.INTL(F89,H89,11,'JOURS FERIES'!A:A)-1),(NETWORKDAYS.INTL(F89,H89,1,'JOURS FERIES'!A:A)-2)),""))</f>
        <v>3</v>
      </c>
      <c r="L89" s="10"/>
    </row>
    <row r="90" spans="1:12" x14ac:dyDescent="0.25">
      <c r="A90" s="11">
        <v>44105.618472222224</v>
      </c>
      <c r="B90" s="12" t="s">
        <v>89</v>
      </c>
      <c r="C90" s="12" t="s">
        <v>24</v>
      </c>
      <c r="D90" s="13">
        <v>44109.999305555553</v>
      </c>
      <c r="E90" s="13" t="str">
        <f t="shared" si="4"/>
        <v>NON</v>
      </c>
      <c r="F90" s="14">
        <f t="shared" si="5"/>
        <v>44105.618472222224</v>
      </c>
      <c r="G90" s="15">
        <f>A90</f>
        <v>44105.618472222224</v>
      </c>
      <c r="H90" s="14">
        <f t="shared" si="6"/>
        <v>44109.999305555553</v>
      </c>
      <c r="I90" s="15">
        <f t="shared" si="7"/>
        <v>44109.999305555553</v>
      </c>
      <c r="J90" s="12">
        <f>IF(IFERROR(IF(AND(H90&lt;&gt;"",E90="OUI"),(NETWORKDAYS.INTL(F90,H90,11,'JOURS FERIES'!A:A)-1),(NETWORKDAYS.INTL(F90,H90,1,'JOURS FERIES'!A:A)-1)),"")=0,1,IFERROR(IF(AND(H90&lt;&gt;"",E90="OUI"),(NETWORKDAYS.INTL(F90,H90,11,'JOURS FERIES'!A:A)-1),(NETWORKDAYS.INTL(F90,H90,1,'JOURS FERIES'!A:A)-1)),""))</f>
        <v>2</v>
      </c>
      <c r="K90" s="12">
        <f>IF(IFERROR(IF(AND(H90&lt;&gt;"",E90="OUI"),(NETWORKDAYS.INTL(F90,H90,11,'JOURS FERIES'!A:A)-2),(NETWORKDAYS.INTL(F90,H90,1,'JOURS FERIES'!A:A)-1)),"")=0,1,IFERROR(IF(AND(H90&lt;&gt;"",E90="OUI"),(NETWORKDAYS.INTL(F90,H90,11,'JOURS FERIES'!A:A)-1),(NETWORKDAYS.INTL(F90,H90,1,'JOURS FERIES'!A:A)-2)),""))</f>
        <v>1</v>
      </c>
      <c r="L90" s="16"/>
    </row>
  </sheetData>
  <autoFilter ref="A1:L90" xr:uid="{2B01B667-3BE3-43AC-A213-046D70DD395D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B9621-6545-415D-95A3-526723D58090}">
  <dimension ref="A1:A76"/>
  <sheetViews>
    <sheetView topLeftCell="A61" workbookViewId="0">
      <selection activeCell="B78" sqref="B78"/>
    </sheetView>
  </sheetViews>
  <sheetFormatPr baseColWidth="10" defaultRowHeight="15" x14ac:dyDescent="0.25"/>
  <cols>
    <col min="1" max="1" width="11.42578125" style="18"/>
  </cols>
  <sheetData>
    <row r="1" spans="1:1" x14ac:dyDescent="0.25">
      <c r="A1" s="18">
        <v>41640</v>
      </c>
    </row>
    <row r="2" spans="1:1" x14ac:dyDescent="0.25">
      <c r="A2" s="18">
        <v>41750</v>
      </c>
    </row>
    <row r="3" spans="1:1" x14ac:dyDescent="0.25">
      <c r="A3" s="18">
        <v>41760</v>
      </c>
    </row>
    <row r="4" spans="1:1" x14ac:dyDescent="0.25">
      <c r="A4" s="18">
        <v>41767</v>
      </c>
    </row>
    <row r="5" spans="1:1" x14ac:dyDescent="0.25">
      <c r="A5" s="18">
        <v>41788</v>
      </c>
    </row>
    <row r="6" spans="1:1" x14ac:dyDescent="0.25">
      <c r="A6" s="18">
        <v>41799</v>
      </c>
    </row>
    <row r="7" spans="1:1" x14ac:dyDescent="0.25">
      <c r="A7" s="18">
        <v>41834</v>
      </c>
    </row>
    <row r="8" spans="1:1" x14ac:dyDescent="0.25">
      <c r="A8" s="18">
        <v>41866</v>
      </c>
    </row>
    <row r="9" spans="1:1" x14ac:dyDescent="0.25">
      <c r="A9" s="18">
        <v>41944</v>
      </c>
    </row>
    <row r="10" spans="1:1" x14ac:dyDescent="0.25">
      <c r="A10" s="18">
        <v>41954</v>
      </c>
    </row>
    <row r="11" spans="1:1" x14ac:dyDescent="0.25">
      <c r="A11" s="18">
        <v>41998</v>
      </c>
    </row>
    <row r="12" spans="1:1" x14ac:dyDescent="0.25">
      <c r="A12" s="18">
        <v>42005</v>
      </c>
    </row>
    <row r="13" spans="1:1" x14ac:dyDescent="0.25">
      <c r="A13" s="18">
        <v>42100</v>
      </c>
    </row>
    <row r="14" spans="1:1" x14ac:dyDescent="0.25">
      <c r="A14" s="18">
        <v>42125</v>
      </c>
    </row>
    <row r="15" spans="1:1" x14ac:dyDescent="0.25">
      <c r="A15" s="18">
        <v>42132</v>
      </c>
    </row>
    <row r="16" spans="1:1" x14ac:dyDescent="0.25">
      <c r="A16" s="18">
        <v>42138</v>
      </c>
    </row>
    <row r="17" spans="1:1" x14ac:dyDescent="0.25">
      <c r="A17" s="18">
        <v>42149</v>
      </c>
    </row>
    <row r="18" spans="1:1" x14ac:dyDescent="0.25">
      <c r="A18" s="18">
        <v>42199</v>
      </c>
    </row>
    <row r="19" spans="1:1" x14ac:dyDescent="0.25">
      <c r="A19" s="18">
        <v>42231</v>
      </c>
    </row>
    <row r="20" spans="1:1" x14ac:dyDescent="0.25">
      <c r="A20" s="18">
        <v>42309</v>
      </c>
    </row>
    <row r="21" spans="1:1" x14ac:dyDescent="0.25">
      <c r="A21" s="18">
        <v>42319</v>
      </c>
    </row>
    <row r="22" spans="1:1" x14ac:dyDescent="0.25">
      <c r="A22" s="18">
        <v>42363</v>
      </c>
    </row>
    <row r="23" spans="1:1" x14ac:dyDescent="0.25">
      <c r="A23" s="18">
        <v>42370</v>
      </c>
    </row>
    <row r="24" spans="1:1" x14ac:dyDescent="0.25">
      <c r="A24" s="18">
        <v>42457</v>
      </c>
    </row>
    <row r="25" spans="1:1" x14ac:dyDescent="0.25">
      <c r="A25" s="18">
        <v>42491</v>
      </c>
    </row>
    <row r="26" spans="1:1" x14ac:dyDescent="0.25">
      <c r="A26" s="18">
        <v>42495</v>
      </c>
    </row>
    <row r="27" spans="1:1" x14ac:dyDescent="0.25">
      <c r="A27" s="18">
        <v>42498</v>
      </c>
    </row>
    <row r="28" spans="1:1" x14ac:dyDescent="0.25">
      <c r="A28" s="18">
        <v>42506</v>
      </c>
    </row>
    <row r="29" spans="1:1" x14ac:dyDescent="0.25">
      <c r="A29" s="18">
        <v>42565</v>
      </c>
    </row>
    <row r="30" spans="1:1" x14ac:dyDescent="0.25">
      <c r="A30" s="18">
        <v>42597</v>
      </c>
    </row>
    <row r="31" spans="1:1" x14ac:dyDescent="0.25">
      <c r="A31" s="18">
        <v>42675</v>
      </c>
    </row>
    <row r="32" spans="1:1" x14ac:dyDescent="0.25">
      <c r="A32" s="18">
        <v>42729</v>
      </c>
    </row>
    <row r="33" spans="1:1" x14ac:dyDescent="0.25">
      <c r="A33" s="18">
        <v>42736</v>
      </c>
    </row>
    <row r="34" spans="1:1" x14ac:dyDescent="0.25">
      <c r="A34" s="18">
        <v>42842</v>
      </c>
    </row>
    <row r="35" spans="1:1" x14ac:dyDescent="0.25">
      <c r="A35" s="18">
        <v>42856</v>
      </c>
    </row>
    <row r="36" spans="1:1" x14ac:dyDescent="0.25">
      <c r="A36" s="18">
        <v>42863</v>
      </c>
    </row>
    <row r="37" spans="1:1" x14ac:dyDescent="0.25">
      <c r="A37" s="18">
        <v>42880</v>
      </c>
    </row>
    <row r="38" spans="1:1" x14ac:dyDescent="0.25">
      <c r="A38" s="18">
        <v>42891</v>
      </c>
    </row>
    <row r="39" spans="1:1" x14ac:dyDescent="0.25">
      <c r="A39" s="18">
        <v>42930</v>
      </c>
    </row>
    <row r="40" spans="1:1" x14ac:dyDescent="0.25">
      <c r="A40" s="18">
        <v>42962</v>
      </c>
    </row>
    <row r="41" spans="1:1" x14ac:dyDescent="0.25">
      <c r="A41" s="18">
        <v>43040</v>
      </c>
    </row>
    <row r="42" spans="1:1" x14ac:dyDescent="0.25">
      <c r="A42" s="18">
        <v>43050</v>
      </c>
    </row>
    <row r="43" spans="1:1" x14ac:dyDescent="0.25">
      <c r="A43" s="18">
        <v>43094</v>
      </c>
    </row>
    <row r="44" spans="1:1" x14ac:dyDescent="0.25">
      <c r="A44" s="18">
        <v>43101</v>
      </c>
    </row>
    <row r="45" spans="1:1" x14ac:dyDescent="0.25">
      <c r="A45" s="18">
        <v>43192</v>
      </c>
    </row>
    <row r="46" spans="1:1" x14ac:dyDescent="0.25">
      <c r="A46" s="18">
        <v>43221</v>
      </c>
    </row>
    <row r="47" spans="1:1" x14ac:dyDescent="0.25">
      <c r="A47" s="18">
        <v>43228</v>
      </c>
    </row>
    <row r="48" spans="1:1" x14ac:dyDescent="0.25">
      <c r="A48" s="18">
        <v>43230</v>
      </c>
    </row>
    <row r="49" spans="1:1" x14ac:dyDescent="0.25">
      <c r="A49" s="18">
        <v>43241</v>
      </c>
    </row>
    <row r="50" spans="1:1" x14ac:dyDescent="0.25">
      <c r="A50" s="18">
        <v>43295</v>
      </c>
    </row>
    <row r="51" spans="1:1" x14ac:dyDescent="0.25">
      <c r="A51" s="18">
        <v>43327</v>
      </c>
    </row>
    <row r="52" spans="1:1" x14ac:dyDescent="0.25">
      <c r="A52" s="18">
        <v>43405</v>
      </c>
    </row>
    <row r="53" spans="1:1" x14ac:dyDescent="0.25">
      <c r="A53" s="18">
        <v>43415</v>
      </c>
    </row>
    <row r="54" spans="1:1" x14ac:dyDescent="0.25">
      <c r="A54" s="18">
        <v>43459</v>
      </c>
    </row>
    <row r="55" spans="1:1" x14ac:dyDescent="0.25">
      <c r="A55" s="18">
        <v>43466</v>
      </c>
    </row>
    <row r="56" spans="1:1" x14ac:dyDescent="0.25">
      <c r="A56" s="18">
        <v>43577</v>
      </c>
    </row>
    <row r="57" spans="1:1" x14ac:dyDescent="0.25">
      <c r="A57" s="18">
        <v>43586</v>
      </c>
    </row>
    <row r="58" spans="1:1" x14ac:dyDescent="0.25">
      <c r="A58" s="18">
        <v>43593</v>
      </c>
    </row>
    <row r="59" spans="1:1" x14ac:dyDescent="0.25">
      <c r="A59" s="18">
        <v>43615</v>
      </c>
    </row>
    <row r="60" spans="1:1" x14ac:dyDescent="0.25">
      <c r="A60" s="18">
        <v>43626</v>
      </c>
    </row>
    <row r="61" spans="1:1" x14ac:dyDescent="0.25">
      <c r="A61" s="18">
        <v>43660</v>
      </c>
    </row>
    <row r="62" spans="1:1" x14ac:dyDescent="0.25">
      <c r="A62" s="18">
        <v>43692</v>
      </c>
    </row>
    <row r="63" spans="1:1" x14ac:dyDescent="0.25">
      <c r="A63" s="18">
        <v>43770</v>
      </c>
    </row>
    <row r="64" spans="1:1" x14ac:dyDescent="0.25">
      <c r="A64" s="18">
        <v>43780</v>
      </c>
    </row>
    <row r="65" spans="1:1" x14ac:dyDescent="0.25">
      <c r="A65" s="18">
        <v>43824</v>
      </c>
    </row>
    <row r="66" spans="1:1" x14ac:dyDescent="0.25">
      <c r="A66" s="18">
        <v>43831</v>
      </c>
    </row>
    <row r="67" spans="1:1" x14ac:dyDescent="0.25">
      <c r="A67" s="18">
        <v>43934</v>
      </c>
    </row>
    <row r="68" spans="1:1" x14ac:dyDescent="0.25">
      <c r="A68" s="18">
        <v>43952</v>
      </c>
    </row>
    <row r="69" spans="1:1" x14ac:dyDescent="0.25">
      <c r="A69" s="18">
        <v>43959</v>
      </c>
    </row>
    <row r="70" spans="1:1" x14ac:dyDescent="0.25">
      <c r="A70" s="18">
        <v>43972</v>
      </c>
    </row>
    <row r="71" spans="1:1" x14ac:dyDescent="0.25">
      <c r="A71" s="18">
        <v>43983</v>
      </c>
    </row>
    <row r="72" spans="1:1" x14ac:dyDescent="0.25">
      <c r="A72" s="18">
        <v>44026</v>
      </c>
    </row>
    <row r="73" spans="1:1" x14ac:dyDescent="0.25">
      <c r="A73" s="18">
        <v>44058</v>
      </c>
    </row>
    <row r="74" spans="1:1" x14ac:dyDescent="0.25">
      <c r="A74" s="18">
        <v>44136</v>
      </c>
    </row>
    <row r="75" spans="1:1" x14ac:dyDescent="0.25">
      <c r="A75" s="18">
        <v>44146</v>
      </c>
    </row>
    <row r="76" spans="1:1" x14ac:dyDescent="0.25">
      <c r="A76" s="18"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DEMAISON</dc:creator>
  <cp:lastModifiedBy>Louis DEMAISON</cp:lastModifiedBy>
  <dcterms:created xsi:type="dcterms:W3CDTF">2021-01-26T08:39:25Z</dcterms:created>
  <dcterms:modified xsi:type="dcterms:W3CDTF">2021-01-26T08:53:25Z</dcterms:modified>
</cp:coreProperties>
</file>