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B52C56AE-372C-430C-AB84-28CEF5EE3478}" xr6:coauthVersionLast="43" xr6:coauthVersionMax="43" xr10:uidLastSave="{00000000-0000-0000-0000-000000000000}"/>
  <bookViews>
    <workbookView xWindow="345" yWindow="435" windowWidth="17160" windowHeight="1429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" i="1" l="1"/>
  <c r="B7" i="1" l="1" a="1"/>
  <c r="B7" i="1" s="1"/>
  <c r="B11" i="1" l="1"/>
  <c r="B12" i="1" s="1"/>
  <c r="B8" i="1" s="1"/>
  <c r="H7" i="1" a="1"/>
  <c r="H7" i="1" s="1"/>
  <c r="H6" i="1" s="1"/>
  <c r="B6" i="1"/>
  <c r="C13" i="1" s="1"/>
  <c r="I7" i="1" l="1" a="1"/>
  <c r="I7" i="1" s="1"/>
  <c r="I6" i="1" s="1"/>
  <c r="B2" i="1" l="1"/>
  <c r="J7" i="1" a="1"/>
  <c r="J7" i="1" s="1"/>
  <c r="J6" i="1" s="1"/>
</calcChain>
</file>

<file path=xl/sharedStrings.xml><?xml version="1.0" encoding="utf-8"?>
<sst xmlns="http://schemas.openxmlformats.org/spreadsheetml/2006/main" count="14" uniqueCount="13">
  <si>
    <t>N°</t>
  </si>
  <si>
    <t>COTES</t>
  </si>
  <si>
    <t>SECOND FAVORIS</t>
  </si>
  <si>
    <t xml:space="preserve">% </t>
  </si>
  <si>
    <t>%de Réussite</t>
  </si>
  <si>
    <t>SHF</t>
  </si>
  <si>
    <t>DP</t>
  </si>
  <si>
    <t xml:space="preserve">            COTE </t>
  </si>
  <si>
    <t>tulipe</t>
  </si>
  <si>
    <t>TOCB DE 21 A 30</t>
  </si>
  <si>
    <t>TOCX 31 ET PLUS</t>
  </si>
  <si>
    <t>SHF et SHF SUITE</t>
  </si>
  <si>
    <t>TOCA DE 8 A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</si>
</sst>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A5A5A5"/>
      </patternFill>
    </fill>
    <fill>
      <patternFill patternType="solid">
        <fgColor rgb="FF00FF99"/>
        <bgColor indexed="64"/>
      </patternFill>
    </fill>
    <fill>
      <patternFill patternType="solid">
        <fgColor rgb="FFFFCC99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7" fillId="5" borderId="5" applyNumberFormat="0" applyAlignment="0" applyProtection="0"/>
    <xf numFmtId="0" fontId="9" fillId="7" borderId="1" applyNumberFormat="0" applyAlignment="0" applyProtection="0"/>
  </cellStyleXfs>
  <cellXfs count="28">
    <xf numFmtId="0" fontId="0" fillId="0" borderId="0" xfId="0"/>
    <xf numFmtId="0" fontId="5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1" applyAlignment="1">
      <alignment horizontal="center"/>
    </xf>
    <xf numFmtId="0" fontId="3" fillId="2" borderId="1" xfId="2" applyAlignment="1">
      <alignment horizontal="center" vertical="center"/>
    </xf>
    <xf numFmtId="0" fontId="2" fillId="4" borderId="2" xfId="1" applyFill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" xfId="4" applyFont="1" applyFill="1" applyAlignment="1">
      <alignment horizontal="center" vertical="center"/>
    </xf>
    <xf numFmtId="0" fontId="2" fillId="2" borderId="2" xfId="1" applyAlignment="1">
      <alignment horizontal="center" vertical="center"/>
    </xf>
    <xf numFmtId="0" fontId="6" fillId="6" borderId="5" xfId="4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10" fillId="7" borderId="1" xfId="5" applyFont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2" fillId="4" borderId="2" xfId="1" applyFill="1" applyAlignment="1">
      <alignment horizontal="center"/>
    </xf>
    <xf numFmtId="0" fontId="0" fillId="3" borderId="3" xfId="3" applyFont="1" applyAlignment="1">
      <alignment horizontal="center" vertical="center"/>
    </xf>
    <xf numFmtId="0" fontId="1" fillId="3" borderId="3" xfId="3" applyFont="1" applyAlignment="1">
      <alignment horizontal="center" vertical="center"/>
    </xf>
    <xf numFmtId="0" fontId="5" fillId="6" borderId="1" xfId="2" applyFont="1" applyFill="1" applyAlignment="1">
      <alignment horizontal="center" vertical="center"/>
    </xf>
    <xf numFmtId="0" fontId="2" fillId="2" borderId="2" xfId="1" applyFont="1" applyAlignment="1">
      <alignment horizontal="center" vertical="center"/>
    </xf>
  </cellXfs>
  <cellStyles count="6">
    <cellStyle name="Calcul" xfId="2" builtinId="22"/>
    <cellStyle name="Entrée" xfId="5" builtinId="20"/>
    <cellStyle name="Normal" xfId="0" builtinId="0"/>
    <cellStyle name="Note" xfId="3" builtinId="10"/>
    <cellStyle name="Sortie" xfId="1" builtinId="21"/>
    <cellStyle name="Vérification" xfId="4" builtinId="23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5</xdr:row>
      <xdr:rowOff>0</xdr:rowOff>
    </xdr:from>
    <xdr:to>
      <xdr:col>6</xdr:col>
      <xdr:colOff>323850</xdr:colOff>
      <xdr:row>5</xdr:row>
      <xdr:rowOff>180975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219450" y="571500"/>
          <a:ext cx="276225" cy="1809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838200</xdr:colOff>
      <xdr:row>6</xdr:row>
      <xdr:rowOff>38100</xdr:rowOff>
    </xdr:from>
    <xdr:to>
      <xdr:col>0</xdr:col>
      <xdr:colOff>1114425</xdr:colOff>
      <xdr:row>6</xdr:row>
      <xdr:rowOff>161925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1181100"/>
          <a:ext cx="276225" cy="1238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13</xdr:row>
      <xdr:rowOff>19051</xdr:rowOff>
    </xdr:from>
    <xdr:to>
      <xdr:col>1</xdr:col>
      <xdr:colOff>314325</xdr:colOff>
      <xdr:row>13</xdr:row>
      <xdr:rowOff>152401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219200" y="2552701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28575</xdr:colOff>
      <xdr:row>14</xdr:row>
      <xdr:rowOff>9525</xdr:rowOff>
    </xdr:from>
    <xdr:to>
      <xdr:col>1</xdr:col>
      <xdr:colOff>304800</xdr:colOff>
      <xdr:row>14</xdr:row>
      <xdr:rowOff>142875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09675" y="2733675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15</xdr:row>
      <xdr:rowOff>19050</xdr:rowOff>
    </xdr:from>
    <xdr:to>
      <xdr:col>1</xdr:col>
      <xdr:colOff>314325</xdr:colOff>
      <xdr:row>15</xdr:row>
      <xdr:rowOff>152400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219200" y="2933700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</xdr:row>
          <xdr:rowOff>0</xdr:rowOff>
        </xdr:from>
        <xdr:to>
          <xdr:col>23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23"/>
  <sheetViews>
    <sheetView tabSelected="1" workbookViewId="0">
      <selection activeCell="E20" sqref="E20"/>
    </sheetView>
  </sheetViews>
  <sheetFormatPr baseColWidth="10" defaultColWidth="11.42578125" defaultRowHeight="15" x14ac:dyDescent="0.25"/>
  <cols>
    <col min="1" max="1" width="17.7109375" customWidth="1"/>
    <col min="2" max="16" width="6" customWidth="1"/>
    <col min="17" max="17" width="6" style="5" customWidth="1"/>
    <col min="18" max="18" width="10.7109375" style="5" customWidth="1"/>
    <col min="19" max="29" width="6" style="5" customWidth="1"/>
  </cols>
  <sheetData>
    <row r="1" spans="1:29" x14ac:dyDescent="0.25">
      <c r="Q1" s="14"/>
      <c r="R1" s="20">
        <v>0</v>
      </c>
      <c r="S1" s="20" t="s">
        <v>3</v>
      </c>
      <c r="T1" s="20"/>
      <c r="U1" s="20"/>
      <c r="V1" s="20"/>
      <c r="W1" s="20"/>
      <c r="X1" s="20"/>
    </row>
    <row r="2" spans="1:29" x14ac:dyDescent="0.25">
      <c r="B2" s="22" t="str">
        <f>IF(AND(B7&lt;=1.5,COUNTIFS(B4:O4,"&lt;=8",B4:O4,"&gt;&lt;")=0),"BMW PUR", IF(COUNT(H6:J6)=1,"BMW DUO",IF(COUNT(H6:J6)=2,"BMW  TRIO",IF(COUNT(H6:J6)=3,"BMW IMPUR",IF(AND(B7&lt;=1.5,COUNTIFS(B4:O4,"&lt;=8",B4:O4,"&lt;&gt;")=0),"BMW SHF", "BMW ")))))</f>
        <v xml:space="preserve">BMW </v>
      </c>
      <c r="C2" s="22"/>
      <c r="Q2" s="9"/>
      <c r="R2" s="20">
        <v>1.58</v>
      </c>
      <c r="S2" s="20">
        <v>74</v>
      </c>
      <c r="T2" s="20"/>
      <c r="U2" s="20"/>
      <c r="V2" s="20">
        <v>1</v>
      </c>
      <c r="W2" s="20">
        <v>2</v>
      </c>
      <c r="X2" s="20">
        <v>41</v>
      </c>
    </row>
    <row r="3" spans="1:29" x14ac:dyDescent="0.25">
      <c r="A3" s="17" t="s">
        <v>0</v>
      </c>
      <c r="B3" s="1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4">
        <v>15</v>
      </c>
      <c r="Q3" s="25">
        <v>16</v>
      </c>
      <c r="R3" s="20">
        <v>1.99</v>
      </c>
      <c r="S3" s="20">
        <v>54</v>
      </c>
      <c r="T3" s="20"/>
      <c r="U3" s="20"/>
      <c r="V3" s="20">
        <v>3</v>
      </c>
      <c r="W3" s="20">
        <v>4</v>
      </c>
      <c r="X3" s="20">
        <v>25</v>
      </c>
    </row>
    <row r="4" spans="1:29" x14ac:dyDescent="0.25">
      <c r="A4" s="17" t="s">
        <v>1</v>
      </c>
      <c r="B4" s="3">
        <v>24</v>
      </c>
      <c r="C4" s="3">
        <v>12</v>
      </c>
      <c r="D4" s="3">
        <v>40</v>
      </c>
      <c r="E4" s="3">
        <v>75</v>
      </c>
      <c r="F4" s="3">
        <v>153</v>
      </c>
      <c r="G4" s="3">
        <v>40</v>
      </c>
      <c r="H4" s="3">
        <v>35</v>
      </c>
      <c r="I4" s="3">
        <v>30</v>
      </c>
      <c r="J4" s="3">
        <v>12</v>
      </c>
      <c r="K4" s="3">
        <v>1.9</v>
      </c>
      <c r="L4" s="3">
        <v>14</v>
      </c>
      <c r="M4" s="3">
        <v>11</v>
      </c>
      <c r="N4" s="3">
        <v>35</v>
      </c>
      <c r="O4" s="3">
        <v>17</v>
      </c>
      <c r="P4" s="7">
        <v>7.9</v>
      </c>
      <c r="Q4" s="7"/>
      <c r="R4" s="20">
        <v>2.35</v>
      </c>
      <c r="S4" s="20">
        <v>43</v>
      </c>
      <c r="T4" s="20"/>
      <c r="U4" s="20"/>
      <c r="V4" s="20">
        <v>5</v>
      </c>
      <c r="W4" s="20">
        <v>100</v>
      </c>
      <c r="X4" s="20">
        <v>34</v>
      </c>
    </row>
    <row r="5" spans="1:29" x14ac:dyDescent="0.25">
      <c r="Q5"/>
      <c r="R5"/>
      <c r="S5"/>
      <c r="T5"/>
      <c r="U5"/>
      <c r="V5"/>
      <c r="W5"/>
      <c r="X5"/>
      <c r="Y5"/>
      <c r="Z5"/>
      <c r="AA5"/>
      <c r="AB5"/>
      <c r="AC5"/>
    </row>
    <row r="6" spans="1:29" x14ac:dyDescent="0.25">
      <c r="A6" s="15" t="s">
        <v>11</v>
      </c>
      <c r="B6" s="6">
        <f>IF(B7&lt;&gt;"",INDEX($B$3:$O$3,,MATCH(B7,$B$4:$O$4,0)),"")</f>
        <v>10</v>
      </c>
      <c r="C6" s="27">
        <v>15</v>
      </c>
      <c r="D6" s="23" t="s">
        <v>2</v>
      </c>
      <c r="E6" s="23"/>
      <c r="F6" s="23"/>
      <c r="H6" s="6" t="str">
        <f>IF(H7&lt;&gt;"",INDEX($B$3:$O$3,,MATCH(H7,$B$4:$O$4,0)),"")</f>
        <v/>
      </c>
      <c r="I6" s="6" t="str">
        <f>IF(I7&lt;&gt;"",INDEX($B$3:$O$3,,MATCH(I7,$B$4:$O$4,0)),"")</f>
        <v/>
      </c>
      <c r="J6" s="6" t="str">
        <f>IF(J7&lt;&gt;"",INDEX($B$3:$O$3,,MATCH(J7,$B$4:$O$4,0)),"")</f>
        <v/>
      </c>
      <c r="Q6" s="9"/>
      <c r="R6" s="20">
        <v>50</v>
      </c>
      <c r="S6" s="20">
        <v>26</v>
      </c>
      <c r="T6" s="20"/>
      <c r="U6" s="20"/>
      <c r="V6" s="20"/>
      <c r="W6" s="20"/>
      <c r="X6" s="20"/>
    </row>
    <row r="7" spans="1:29" x14ac:dyDescent="0.25">
      <c r="A7" s="11" t="s">
        <v>7</v>
      </c>
      <c r="B7" s="7">
        <f t="array" ref="B7">MIN(IF($B$4:$O$4&gt;0,$B$4:$O$4))</f>
        <v>1.9</v>
      </c>
      <c r="C7" s="26">
        <v>7.9</v>
      </c>
      <c r="H7" s="7" t="str">
        <f t="array" ref="H7">IF(B7&lt;&gt;"",IFERROR(IF(MIN(IF($B$4:$O$4&gt;B7,$B$4:$O$4))&lt;10,MIN(IF($B$4:$O$4&gt;B7,$B$4:$O$4)),""),""),"")</f>
        <v/>
      </c>
      <c r="I7" s="7" t="str">
        <f t="array" ref="I7">IF(H7&lt;&gt;"",IFERROR(IF(MIN(IF($B$4:$O$4&gt;H7,$B$4:$O$4))&lt;10,MIN(IF($B$4:$O$4&gt;H7,$B$4:$O$4)),""),""),"")</f>
        <v/>
      </c>
      <c r="J7" s="7" t="str">
        <f t="array" ref="J7">IF(I7&lt;&gt;"",IFERROR(IF(MIN(IF($B$4:$O$4&gt;I7,$B$4:$O$4))&lt;10,MIN(IF($B$4:$O$4&gt;I7,$B$4:$O$4)),""),""),"")</f>
        <v/>
      </c>
    </row>
    <row r="8" spans="1:29" x14ac:dyDescent="0.25">
      <c r="A8" s="13" t="s">
        <v>4</v>
      </c>
      <c r="B8" s="8">
        <f>B12+C12</f>
        <v>95</v>
      </c>
    </row>
    <row r="9" spans="1:29" ht="15.75" thickBot="1" x14ac:dyDescent="0.3">
      <c r="B9" s="5"/>
    </row>
    <row r="10" spans="1:29" ht="16.5" thickTop="1" thickBot="1" x14ac:dyDescent="0.3">
      <c r="B10" s="16" t="s">
        <v>5</v>
      </c>
      <c r="C10" s="16" t="s">
        <v>6</v>
      </c>
      <c r="P10" s="20" t="s">
        <v>8</v>
      </c>
    </row>
    <row r="11" spans="1:29" ht="16.5" thickTop="1" thickBot="1" x14ac:dyDescent="0.3">
      <c r="B11" s="16">
        <f>B7</f>
        <v>1.9</v>
      </c>
      <c r="C11" s="18">
        <v>1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2"/>
      <c r="R11" s="12"/>
      <c r="S11" s="12"/>
    </row>
    <row r="12" spans="1:29" ht="15.75" thickTop="1" x14ac:dyDescent="0.25">
      <c r="A12" s="4"/>
      <c r="B12" s="20">
        <f>INDEX(S2:S6,MATCH(B11,R1:R6,1))</f>
        <v>54</v>
      </c>
      <c r="C12" s="20">
        <f>INDEX(X2:X4,SUMPRODUCT(MAX((V2:W4&lt;=C11)*(ROW(V2:V4)-1))))</f>
        <v>41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2"/>
      <c r="R12" s="12"/>
    </row>
    <row r="13" spans="1:29" x14ac:dyDescent="0.25">
      <c r="A13" s="15" t="s">
        <v>5</v>
      </c>
      <c r="C13" s="21">
        <f>B6</f>
        <v>10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3"/>
    </row>
    <row r="14" spans="1:29" x14ac:dyDescent="0.25">
      <c r="A14" s="4" t="s">
        <v>12</v>
      </c>
      <c r="C14" s="7">
        <v>12</v>
      </c>
      <c r="D14" s="7">
        <v>2</v>
      </c>
      <c r="E14" s="7">
        <v>9</v>
      </c>
      <c r="F14" s="7">
        <v>11</v>
      </c>
      <c r="G14" s="7">
        <v>14</v>
      </c>
      <c r="H14" s="7"/>
      <c r="I14" s="7"/>
      <c r="J14" s="9"/>
      <c r="K14" s="9"/>
      <c r="L14" s="9"/>
      <c r="M14" s="9"/>
      <c r="N14" s="9"/>
      <c r="O14" s="9"/>
      <c r="P14" s="9"/>
      <c r="Q14" s="12"/>
    </row>
    <row r="15" spans="1:29" x14ac:dyDescent="0.25">
      <c r="A15" s="19" t="s">
        <v>9</v>
      </c>
      <c r="C15" s="17">
        <v>1</v>
      </c>
      <c r="D15" s="17">
        <v>8</v>
      </c>
      <c r="E15" s="17"/>
      <c r="F15" s="17"/>
      <c r="G15" s="17"/>
      <c r="H15" s="17"/>
      <c r="I15" s="17"/>
    </row>
    <row r="16" spans="1:29" x14ac:dyDescent="0.25">
      <c r="A16" s="19" t="s">
        <v>10</v>
      </c>
      <c r="C16" s="7">
        <v>7</v>
      </c>
      <c r="D16" s="7">
        <v>13</v>
      </c>
      <c r="E16" s="7">
        <v>3</v>
      </c>
      <c r="F16" s="7">
        <v>6</v>
      </c>
      <c r="G16" s="7">
        <v>4</v>
      </c>
      <c r="H16" s="7">
        <v>5</v>
      </c>
      <c r="I16" s="7"/>
    </row>
    <row r="17" spans="1:8" x14ac:dyDescent="0.25">
      <c r="A17" s="19"/>
      <c r="B17" s="19"/>
      <c r="C17" s="19"/>
      <c r="D17" s="19"/>
      <c r="E17" s="19"/>
      <c r="F17" s="19"/>
      <c r="G17" s="19"/>
      <c r="H17" s="19"/>
    </row>
    <row r="18" spans="1:8" x14ac:dyDescent="0.25">
      <c r="A18" s="19"/>
      <c r="B18" s="19"/>
      <c r="C18" s="19"/>
      <c r="D18" s="19"/>
      <c r="E18" s="19"/>
      <c r="F18" s="19"/>
      <c r="G18" s="19"/>
      <c r="H18" s="19"/>
    </row>
    <row r="19" spans="1:8" x14ac:dyDescent="0.25">
      <c r="A19" s="19"/>
      <c r="B19" s="19"/>
      <c r="C19" s="19"/>
      <c r="D19" s="19"/>
      <c r="E19" s="19"/>
      <c r="F19" s="19"/>
      <c r="G19" s="19"/>
      <c r="H19" s="19"/>
    </row>
    <row r="20" spans="1:8" x14ac:dyDescent="0.25">
      <c r="A20" s="19"/>
      <c r="B20" s="19"/>
      <c r="C20" s="19"/>
      <c r="D20" s="19"/>
      <c r="E20" s="19"/>
      <c r="F20" s="19"/>
      <c r="G20" s="19"/>
      <c r="H20" s="19"/>
    </row>
    <row r="21" spans="1:8" x14ac:dyDescent="0.25">
      <c r="A21" s="19"/>
      <c r="B21" s="19"/>
      <c r="C21" s="19"/>
      <c r="D21" s="19"/>
      <c r="E21" s="19"/>
      <c r="F21" s="19"/>
      <c r="G21" s="19"/>
      <c r="H21" s="19"/>
    </row>
    <row r="23" spans="1:8" x14ac:dyDescent="0.25">
      <c r="C23" s="5"/>
    </row>
  </sheetData>
  <mergeCells count="2">
    <mergeCell ref="B2:C2"/>
    <mergeCell ref="D6:F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20</xdr:col>
                <xdr:colOff>0</xdr:colOff>
                <xdr:row>1</xdr:row>
                <xdr:rowOff>0</xdr:rowOff>
              </from>
              <to>
                <xdr:col>23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2019-07-19T23:08:30Z</dcterms:created>
  <dcterms:modified xsi:type="dcterms:W3CDTF">2019-07-30T10:01:25Z</dcterms:modified>
</cp:coreProperties>
</file>