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ois\Desktop\"/>
    </mc:Choice>
  </mc:AlternateContent>
  <xr:revisionPtr revIDLastSave="0" documentId="13_ncr:1_{4FCCDEFE-776E-435A-908B-A4C620EF1382}" xr6:coauthVersionLast="44" xr6:coauthVersionMax="44" xr10:uidLastSave="{00000000-0000-0000-0000-000000000000}"/>
  <bookViews>
    <workbookView xWindow="14895" yWindow="450" windowWidth="11955" windowHeight="15225" xr2:uid="{00000000-000D-0000-FFFF-FFFF00000000}"/>
  </bookViews>
  <sheets>
    <sheet name="Feuil1" sheetId="1" r:id="rId1"/>
    <sheet name="Mon projet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5" i="2" l="1"/>
  <c r="D19" i="2" s="1"/>
  <c r="F7" i="2"/>
  <c r="F13" i="2" s="1"/>
  <c r="F15" i="2" s="1"/>
  <c r="F17" i="2" l="1"/>
  <c r="B28" i="2" s="1"/>
  <c r="D13" i="1"/>
  <c r="C3" i="1" l="1"/>
  <c r="C4" i="1"/>
  <c r="C2" i="1"/>
  <c r="C5" i="1" l="1"/>
  <c r="F2" i="1" s="1"/>
  <c r="E2" i="1" l="1"/>
  <c r="C8" i="1" s="1"/>
  <c r="E3" i="1"/>
  <c r="E4" i="1"/>
</calcChain>
</file>

<file path=xl/sharedStrings.xml><?xml version="1.0" encoding="utf-8"?>
<sst xmlns="http://schemas.openxmlformats.org/spreadsheetml/2006/main" count="33" uniqueCount="31">
  <si>
    <t>cheval</t>
  </si>
  <si>
    <t>cote</t>
  </si>
  <si>
    <t>mise</t>
  </si>
  <si>
    <t>gain</t>
  </si>
  <si>
    <t>profit</t>
  </si>
  <si>
    <t>Total Mise</t>
  </si>
  <si>
    <t>Roi</t>
  </si>
  <si>
    <t>bénefice</t>
  </si>
  <si>
    <t>mon projet</t>
  </si>
  <si>
    <t>NB de course jours</t>
  </si>
  <si>
    <t>Profit a l'année</t>
  </si>
  <si>
    <t>BéneficeD</t>
  </si>
  <si>
    <t>où je suis disponible</t>
  </si>
  <si>
    <t>semaine</t>
  </si>
  <si>
    <t>l’année</t>
  </si>
  <si>
    <t>Etapes</t>
  </si>
  <si>
    <t>Nombre de courses par jour</t>
  </si>
  <si>
    <t>Libellé</t>
  </si>
  <si>
    <t>Valeur Libellé</t>
  </si>
  <si>
    <t>Calcul commenté</t>
  </si>
  <si>
    <t>Nombre de jours par semaine</t>
  </si>
  <si>
    <t>Total nombre de courses par</t>
  </si>
  <si>
    <t>Nombre de semaines dans</t>
  </si>
  <si>
    <t>Total des courses pour l’année</t>
  </si>
  <si>
    <t>34% gagnants</t>
  </si>
  <si>
    <t>Profit par cheval : PPCH</t>
  </si>
  <si>
    <t>combien je veut gagner a l'année</t>
  </si>
  <si>
    <t>Salaire à la semaine</t>
  </si>
  <si>
    <t xml:space="preserve">BIEN DEFINIR SON PROJET </t>
  </si>
  <si>
    <t>Capital nécessaire</t>
  </si>
  <si>
    <t>Salaire du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</si>
</sst>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#,##0\ &quot;€&quot;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CCFFFF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3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 style="medium">
        <color auto="1"/>
      </top>
      <bottom/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medium">
        <color auto="1"/>
      </left>
      <right style="medium">
        <color auto="1"/>
      </right>
      <top style="double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double">
        <color auto="1"/>
      </top>
      <bottom style="double">
        <color auto="1"/>
      </bottom>
      <diagonal/>
    </border>
    <border>
      <left/>
      <right style="medium">
        <color auto="1"/>
      </right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medium">
        <color auto="1"/>
      </bottom>
      <diagonal/>
    </border>
    <border>
      <left style="double">
        <color auto="1"/>
      </left>
      <right/>
      <top style="double">
        <color auto="1"/>
      </top>
      <bottom style="medium">
        <color auto="1"/>
      </bottom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medium">
        <color auto="1"/>
      </right>
      <top style="double">
        <color auto="1"/>
      </top>
      <bottom/>
      <diagonal/>
    </border>
    <border>
      <left style="medium">
        <color auto="1"/>
      </left>
      <right/>
      <top style="double">
        <color auto="1"/>
      </top>
      <bottom style="medium">
        <color auto="1"/>
      </bottom>
      <diagonal/>
    </border>
    <border>
      <left/>
      <right/>
      <top style="double">
        <color auto="1"/>
      </top>
      <bottom style="medium">
        <color auto="1"/>
      </bottom>
      <diagonal/>
    </border>
    <border>
      <left/>
      <right style="medium">
        <color auto="1"/>
      </right>
      <top style="double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double">
        <color auto="1"/>
      </bottom>
      <diagonal/>
    </border>
    <border>
      <left/>
      <right/>
      <top style="medium">
        <color auto="1"/>
      </top>
      <bottom style="double">
        <color auto="1"/>
      </bottom>
      <diagonal/>
    </border>
    <border>
      <left/>
      <right style="double">
        <color auto="1"/>
      </right>
      <top style="medium">
        <color auto="1"/>
      </top>
      <bottom style="double">
        <color auto="1"/>
      </bottom>
      <diagonal/>
    </border>
    <border>
      <left style="double">
        <color auto="1"/>
      </left>
      <right/>
      <top style="medium">
        <color auto="1"/>
      </top>
      <bottom style="double">
        <color auto="1"/>
      </bottom>
      <diagonal/>
    </border>
    <border>
      <left/>
      <right style="medium">
        <color auto="1"/>
      </right>
      <top style="medium">
        <color auto="1"/>
      </top>
      <bottom style="double">
        <color auto="1"/>
      </bottom>
      <diagonal/>
    </border>
    <border>
      <left style="medium">
        <color auto="1"/>
      </left>
      <right style="medium">
        <color auto="1"/>
      </right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medium">
        <color auto="1"/>
      </right>
      <top/>
      <bottom style="double">
        <color auto="1"/>
      </bottom>
      <diagonal/>
    </border>
    <border>
      <left style="mediumDashed">
        <color auto="1"/>
      </left>
      <right style="mediumDashed">
        <color auto="1"/>
      </right>
      <top style="mediumDashed">
        <color auto="1"/>
      </top>
      <bottom style="mediumDashed">
        <color auto="1"/>
      </bottom>
      <diagonal/>
    </border>
  </borders>
  <cellStyleXfs count="5">
    <xf numFmtId="0" fontId="0" fillId="0" borderId="0"/>
    <xf numFmtId="0" fontId="2" fillId="2" borderId="1" applyNumberFormat="0" applyAlignment="0" applyProtection="0"/>
    <xf numFmtId="0" fontId="1" fillId="3" borderId="2" applyNumberFormat="0" applyFont="0" applyAlignment="0" applyProtection="0"/>
    <xf numFmtId="44" fontId="1" fillId="0" borderId="0" applyFont="0" applyFill="0" applyBorder="0" applyAlignment="0" applyProtection="0"/>
    <xf numFmtId="0" fontId="5" fillId="2" borderId="3" applyNumberFormat="0" applyAlignment="0" applyProtection="0"/>
  </cellStyleXfs>
  <cellXfs count="79">
    <xf numFmtId="0" fontId="0" fillId="0" borderId="0" xfId="0"/>
    <xf numFmtId="0" fontId="0" fillId="0" borderId="0" xfId="0" applyAlignment="1">
      <alignment horizontal="center" vertical="center"/>
    </xf>
    <xf numFmtId="0" fontId="2" fillId="2" borderId="1" xfId="1" applyAlignment="1">
      <alignment horizontal="center" vertical="center"/>
    </xf>
    <xf numFmtId="0" fontId="0" fillId="0" borderId="0" xfId="0" applyNumberFormat="1"/>
    <xf numFmtId="9" fontId="0" fillId="4" borderId="0" xfId="0" applyNumberFormat="1" applyFill="1" applyAlignment="1">
      <alignment horizontal="center" vertical="center"/>
    </xf>
    <xf numFmtId="44" fontId="3" fillId="5" borderId="0" xfId="3" applyFont="1" applyFill="1" applyAlignment="1">
      <alignment horizontal="center" vertical="center"/>
    </xf>
    <xf numFmtId="44" fontId="0" fillId="4" borderId="0" xfId="3" applyFont="1" applyFill="1" applyAlignment="1">
      <alignment horizontal="center" vertical="center"/>
    </xf>
    <xf numFmtId="44" fontId="0" fillId="0" borderId="0" xfId="3" applyFont="1" applyAlignment="1">
      <alignment horizontal="center" vertical="center"/>
    </xf>
    <xf numFmtId="0" fontId="4" fillId="6" borderId="2" xfId="2" applyFont="1" applyFill="1" applyAlignment="1">
      <alignment horizontal="center" vertical="center"/>
    </xf>
    <xf numFmtId="44" fontId="5" fillId="2" borderId="3" xfId="4" applyNumberFormat="1" applyAlignment="1">
      <alignment horizontal="center" vertical="center"/>
    </xf>
    <xf numFmtId="0" fontId="2" fillId="7" borderId="1" xfId="1" applyFill="1" applyAlignment="1">
      <alignment horizontal="center" vertical="center"/>
    </xf>
    <xf numFmtId="0" fontId="0" fillId="3" borderId="2" xfId="2" applyFont="1" applyAlignment="1">
      <alignment horizontal="center" vertical="center"/>
    </xf>
    <xf numFmtId="0" fontId="0" fillId="0" borderId="10" xfId="0" applyBorder="1"/>
    <xf numFmtId="0" fontId="0" fillId="0" borderId="6" xfId="0" applyBorder="1"/>
    <xf numFmtId="0" fontId="0" fillId="0" borderId="11" xfId="0" applyBorder="1"/>
    <xf numFmtId="0" fontId="0" fillId="0" borderId="10" xfId="0" applyBorder="1" applyAlignment="1">
      <alignment horizontal="center" vertical="center"/>
    </xf>
    <xf numFmtId="0" fontId="0" fillId="0" borderId="7" xfId="0" applyBorder="1"/>
    <xf numFmtId="0" fontId="0" fillId="0" borderId="5" xfId="0" applyBorder="1"/>
    <xf numFmtId="0" fontId="0" fillId="0" borderId="9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6" fontId="6" fillId="7" borderId="31" xfId="0" applyNumberFormat="1" applyFont="1" applyFill="1" applyBorder="1" applyAlignment="1">
      <alignment horizontal="center" vertical="center"/>
    </xf>
    <xf numFmtId="164" fontId="0" fillId="8" borderId="0" xfId="0" applyNumberFormat="1" applyFill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5" fillId="2" borderId="3" xfId="4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3" borderId="2" xfId="2" applyFont="1" applyAlignment="1">
      <alignment horizontal="center"/>
    </xf>
    <xf numFmtId="0" fontId="5" fillId="2" borderId="3" xfId="4" applyAlignment="1" applyProtection="1">
      <alignment horizontal="center" vertical="center"/>
      <protection locked="0"/>
    </xf>
    <xf numFmtId="0" fontId="0" fillId="3" borderId="2" xfId="2" applyFont="1" applyAlignment="1">
      <alignment horizontal="center" vertical="center"/>
    </xf>
    <xf numFmtId="164" fontId="5" fillId="2" borderId="3" xfId="4" applyNumberFormat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/>
    </xf>
    <xf numFmtId="0" fontId="0" fillId="0" borderId="14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7" borderId="16" xfId="0" applyFill="1" applyBorder="1" applyAlignment="1">
      <alignment horizontal="center" vertical="center"/>
    </xf>
    <xf numFmtId="0" fontId="0" fillId="7" borderId="15" xfId="0" applyFill="1" applyBorder="1" applyAlignment="1">
      <alignment horizontal="center" vertical="center"/>
    </xf>
    <xf numFmtId="0" fontId="0" fillId="7" borderId="29" xfId="0" applyFill="1" applyBorder="1" applyAlignment="1">
      <alignment horizontal="center" vertical="center"/>
    </xf>
    <xf numFmtId="0" fontId="0" fillId="7" borderId="28" xfId="0" applyFill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6" fillId="7" borderId="5" xfId="0" applyFont="1" applyFill="1" applyBorder="1" applyAlignment="1">
      <alignment horizontal="center" vertical="center"/>
    </xf>
    <xf numFmtId="0" fontId="6" fillId="7" borderId="6" xfId="0" applyFont="1" applyFill="1" applyBorder="1" applyAlignment="1">
      <alignment horizontal="center" vertical="center"/>
    </xf>
    <xf numFmtId="0" fontId="0" fillId="7" borderId="18" xfId="0" applyFill="1" applyBorder="1" applyAlignment="1">
      <alignment horizontal="center" vertical="center"/>
    </xf>
    <xf numFmtId="0" fontId="0" fillId="7" borderId="19" xfId="0" applyFill="1" applyBorder="1" applyAlignment="1">
      <alignment horizontal="center" vertical="center"/>
    </xf>
    <xf numFmtId="0" fontId="0" fillId="7" borderId="12" xfId="0" applyFill="1" applyBorder="1" applyAlignment="1">
      <alignment horizontal="center" vertical="center"/>
    </xf>
    <xf numFmtId="164" fontId="8" fillId="8" borderId="4" xfId="0" applyNumberFormat="1" applyFont="1" applyFill="1" applyBorder="1" applyAlignment="1">
      <alignment horizontal="center"/>
    </xf>
    <xf numFmtId="0" fontId="0" fillId="0" borderId="22" xfId="0" applyBorder="1" applyAlignment="1">
      <alignment horizontal="center"/>
    </xf>
    <xf numFmtId="3" fontId="0" fillId="7" borderId="24" xfId="0" applyNumberFormat="1" applyFill="1" applyBorder="1" applyAlignment="1">
      <alignment horizontal="center"/>
    </xf>
    <xf numFmtId="3" fontId="0" fillId="7" borderId="23" xfId="0" applyNumberFormat="1" applyFill="1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64" fontId="0" fillId="7" borderId="13" xfId="0" applyNumberFormat="1" applyFill="1" applyBorder="1" applyAlignment="1">
      <alignment horizontal="center" vertical="center"/>
    </xf>
    <xf numFmtId="164" fontId="0" fillId="7" borderId="12" xfId="0" applyNumberForma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7" borderId="5" xfId="0" applyFill="1" applyBorder="1" applyAlignment="1">
      <alignment horizontal="center"/>
    </xf>
    <xf numFmtId="0" fontId="0" fillId="7" borderId="7" xfId="0" applyFill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7" borderId="0" xfId="0" applyFill="1" applyAlignment="1">
      <alignment horizontal="center"/>
    </xf>
    <xf numFmtId="164" fontId="0" fillId="8" borderId="0" xfId="0" applyNumberFormat="1" applyFill="1" applyAlignment="1">
      <alignment horizontal="center" vertical="center"/>
    </xf>
    <xf numFmtId="0" fontId="0" fillId="8" borderId="0" xfId="0" applyFill="1" applyAlignment="1">
      <alignment horizontal="center" vertical="center"/>
    </xf>
  </cellXfs>
  <cellStyles count="5">
    <cellStyle name="Calcul" xfId="1" builtinId="22"/>
    <cellStyle name="Monétaire" xfId="3" builtinId="4"/>
    <cellStyle name="Normal" xfId="0" builtinId="0"/>
    <cellStyle name="Note" xfId="2" builtinId="10"/>
    <cellStyle name="Sortie" xfId="4" builtinId="21"/>
  </cellStyles>
  <dxfs count="2">
    <dxf>
      <fill>
        <patternFill>
          <bgColor rgb="FFFF0000"/>
        </patternFill>
      </fill>
    </dxf>
    <dxf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9"/>
  <sheetViews>
    <sheetView tabSelected="1" workbookViewId="0">
      <selection activeCell="E17" sqref="E17"/>
    </sheetView>
  </sheetViews>
  <sheetFormatPr baseColWidth="10" defaultRowHeight="15" x14ac:dyDescent="0.25"/>
  <sheetData>
    <row r="1" spans="1:9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8" t="s">
        <v>6</v>
      </c>
      <c r="G1" s="1"/>
      <c r="H1" s="1"/>
      <c r="I1" s="1"/>
    </row>
    <row r="2" spans="1:9" x14ac:dyDescent="0.25">
      <c r="A2" s="24">
        <v>1</v>
      </c>
      <c r="B2" s="24">
        <v>3.1</v>
      </c>
      <c r="C2" s="5">
        <f>ROUND(D2/B2,2)</f>
        <v>6.45</v>
      </c>
      <c r="D2" s="24">
        <v>20</v>
      </c>
      <c r="E2" s="7">
        <f>D2-C5</f>
        <v>2.0800000000000018</v>
      </c>
      <c r="F2" s="4">
        <f>(100-C5)/C5</f>
        <v>4.5803571428571432</v>
      </c>
      <c r="G2" s="1"/>
      <c r="H2" s="1"/>
      <c r="I2" s="1"/>
    </row>
    <row r="3" spans="1:9" x14ac:dyDescent="0.25">
      <c r="A3" s="24">
        <v>3</v>
      </c>
      <c r="B3" s="24">
        <v>3.7</v>
      </c>
      <c r="C3" s="5">
        <f t="shared" ref="C3:C4" si="0">ROUND(D3/B3,2)</f>
        <v>5.41</v>
      </c>
      <c r="D3" s="24">
        <v>20</v>
      </c>
      <c r="E3" s="7">
        <f>D3-C5</f>
        <v>2.0800000000000018</v>
      </c>
      <c r="F3" s="1"/>
      <c r="G3" s="1"/>
      <c r="H3" s="1"/>
      <c r="I3" s="1"/>
    </row>
    <row r="4" spans="1:9" x14ac:dyDescent="0.25">
      <c r="A4" s="24">
        <v>7</v>
      </c>
      <c r="B4" s="24">
        <v>3.3</v>
      </c>
      <c r="C4" s="5">
        <f t="shared" si="0"/>
        <v>6.06</v>
      </c>
      <c r="D4" s="24">
        <v>20</v>
      </c>
      <c r="E4" s="7">
        <f>D4-C5</f>
        <v>2.0800000000000018</v>
      </c>
      <c r="F4" s="1"/>
      <c r="G4" s="1"/>
      <c r="H4" s="1"/>
      <c r="I4" s="1"/>
    </row>
    <row r="5" spans="1:9" x14ac:dyDescent="0.25">
      <c r="A5" s="26" t="s">
        <v>5</v>
      </c>
      <c r="B5" s="26"/>
      <c r="C5" s="6">
        <f>SUM(C2:C4)</f>
        <v>17.919999999999998</v>
      </c>
      <c r="D5" s="1"/>
      <c r="E5" s="1"/>
      <c r="F5" s="1"/>
      <c r="G5" s="1"/>
      <c r="H5" s="1"/>
      <c r="I5" s="1"/>
    </row>
    <row r="6" spans="1:9" x14ac:dyDescent="0.25">
      <c r="A6" s="1"/>
      <c r="B6" s="1"/>
      <c r="C6" s="1"/>
      <c r="D6" s="1"/>
      <c r="E6" s="1"/>
      <c r="F6" s="1"/>
      <c r="G6" s="1"/>
      <c r="H6" s="1"/>
      <c r="I6" s="1"/>
    </row>
    <row r="7" spans="1:9" x14ac:dyDescent="0.25">
      <c r="A7" s="2" t="s">
        <v>1</v>
      </c>
      <c r="B7" s="2" t="s">
        <v>2</v>
      </c>
      <c r="C7" s="10" t="s">
        <v>7</v>
      </c>
      <c r="D7" s="1"/>
      <c r="E7" s="1"/>
      <c r="F7" s="1"/>
      <c r="G7" s="1"/>
      <c r="H7" s="1"/>
      <c r="I7" s="1"/>
    </row>
    <row r="8" spans="1:9" x14ac:dyDescent="0.25">
      <c r="A8" s="25"/>
      <c r="B8" s="9"/>
      <c r="C8" s="9">
        <f>B8*A8-C5</f>
        <v>-17.919999999999998</v>
      </c>
      <c r="D8" s="1"/>
      <c r="E8" s="1"/>
      <c r="F8" s="1"/>
      <c r="G8" s="1"/>
      <c r="H8" s="1"/>
      <c r="I8" s="1"/>
    </row>
    <row r="9" spans="1:9" x14ac:dyDescent="0.25">
      <c r="A9" s="1"/>
      <c r="B9" s="1"/>
      <c r="C9" s="1"/>
      <c r="D9" s="1"/>
      <c r="E9" s="1"/>
      <c r="F9" s="1"/>
      <c r="G9" s="1"/>
      <c r="H9" s="1"/>
      <c r="I9" s="1"/>
    </row>
    <row r="10" spans="1:9" x14ac:dyDescent="0.25">
      <c r="A10" s="27" t="s">
        <v>8</v>
      </c>
      <c r="B10" s="27"/>
      <c r="C10" s="27"/>
      <c r="D10" s="27"/>
      <c r="E10" s="27"/>
      <c r="F10" s="27"/>
      <c r="G10" s="1"/>
      <c r="H10" s="1"/>
      <c r="I10" s="1"/>
    </row>
    <row r="12" spans="1:9" x14ac:dyDescent="0.25">
      <c r="A12" s="11" t="s">
        <v>11</v>
      </c>
      <c r="B12" s="28" t="s">
        <v>9</v>
      </c>
      <c r="C12" s="28"/>
      <c r="D12" s="30" t="s">
        <v>10</v>
      </c>
      <c r="E12" s="30"/>
    </row>
    <row r="13" spans="1:9" x14ac:dyDescent="0.25">
      <c r="A13" s="25">
        <v>242.71</v>
      </c>
      <c r="B13" s="29">
        <v>1</v>
      </c>
      <c r="C13" s="29"/>
      <c r="D13" s="31">
        <f>A13*B13*365</f>
        <v>88589.150000000009</v>
      </c>
      <c r="E13" s="31"/>
    </row>
    <row r="17" spans="4:4" x14ac:dyDescent="0.25">
      <c r="D17" s="3"/>
    </row>
    <row r="18" spans="4:4" x14ac:dyDescent="0.25">
      <c r="D18" s="3"/>
    </row>
    <row r="19" spans="4:4" x14ac:dyDescent="0.25">
      <c r="D19" s="3"/>
    </row>
  </sheetData>
  <mergeCells count="6">
    <mergeCell ref="A5:B5"/>
    <mergeCell ref="A10:F10"/>
    <mergeCell ref="B12:C12"/>
    <mergeCell ref="B13:C13"/>
    <mergeCell ref="D12:E12"/>
    <mergeCell ref="D13:E13"/>
  </mergeCells>
  <conditionalFormatting sqref="F1">
    <cfRule type="expression" dxfId="1" priority="1">
      <formula>$F$2&gt;=45%</formula>
    </cfRule>
    <cfRule type="expression" dxfId="0" priority="2">
      <formula>$F$2&lt;45%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E28B13-AB39-499D-AD20-F532F33ABF35}">
  <dimension ref="B1:J28"/>
  <sheetViews>
    <sheetView workbookViewId="0">
      <selection activeCell="N19" sqref="N19"/>
    </sheetView>
  </sheetViews>
  <sheetFormatPr baseColWidth="10" defaultRowHeight="15" x14ac:dyDescent="0.25"/>
  <sheetData>
    <row r="1" spans="2:10" ht="16.5" thickTop="1" thickBot="1" x14ac:dyDescent="0.3">
      <c r="B1" s="55" t="s">
        <v>28</v>
      </c>
      <c r="C1" s="56"/>
      <c r="D1" s="56"/>
      <c r="E1" s="56"/>
      <c r="F1" s="56"/>
      <c r="G1" s="56"/>
      <c r="H1" s="56"/>
      <c r="I1" s="56"/>
      <c r="J1" s="22">
        <v>300</v>
      </c>
    </row>
    <row r="2" spans="2:10" ht="16.5" thickTop="1" thickBot="1" x14ac:dyDescent="0.3">
      <c r="B2" s="15" t="s">
        <v>15</v>
      </c>
      <c r="C2" s="32" t="s">
        <v>17</v>
      </c>
      <c r="D2" s="32"/>
      <c r="E2" s="32"/>
      <c r="F2" s="33" t="s">
        <v>18</v>
      </c>
      <c r="G2" s="34"/>
      <c r="H2" s="32" t="s">
        <v>19</v>
      </c>
      <c r="I2" s="32"/>
      <c r="J2" s="35"/>
    </row>
    <row r="3" spans="2:10" ht="16.5" thickTop="1" thickBot="1" x14ac:dyDescent="0.3">
      <c r="B3" s="15">
        <v>1</v>
      </c>
      <c r="C3" s="32" t="s">
        <v>16</v>
      </c>
      <c r="D3" s="32"/>
      <c r="E3" s="32"/>
      <c r="F3" s="36">
        <v>2</v>
      </c>
      <c r="G3" s="37"/>
      <c r="H3" s="38"/>
      <c r="I3" s="38"/>
      <c r="J3" s="39"/>
    </row>
    <row r="4" spans="2:10" ht="16.5" thickTop="1" thickBot="1" x14ac:dyDescent="0.3">
      <c r="B4" s="20"/>
      <c r="C4" s="32"/>
      <c r="D4" s="32"/>
      <c r="E4" s="32"/>
      <c r="F4" s="33"/>
      <c r="G4" s="34"/>
      <c r="H4" s="32"/>
      <c r="I4" s="32"/>
      <c r="J4" s="54"/>
    </row>
    <row r="5" spans="2:10" ht="15.75" thickTop="1" x14ac:dyDescent="0.25">
      <c r="B5" s="40">
        <v>2</v>
      </c>
      <c r="C5" s="43" t="s">
        <v>20</v>
      </c>
      <c r="D5" s="43"/>
      <c r="E5" s="43"/>
      <c r="F5" s="44">
        <v>5</v>
      </c>
      <c r="G5" s="45"/>
      <c r="H5" s="48"/>
      <c r="I5" s="48"/>
      <c r="J5" s="49"/>
    </row>
    <row r="6" spans="2:10" ht="15.75" thickBot="1" x14ac:dyDescent="0.3">
      <c r="B6" s="41"/>
      <c r="C6" s="42" t="s">
        <v>12</v>
      </c>
      <c r="D6" s="42"/>
      <c r="E6" s="42"/>
      <c r="F6" s="46"/>
      <c r="G6" s="47"/>
      <c r="H6" s="42"/>
      <c r="I6" s="42"/>
      <c r="J6" s="35"/>
    </row>
    <row r="7" spans="2:10" ht="15.75" thickTop="1" x14ac:dyDescent="0.25">
      <c r="B7" s="40">
        <v>3</v>
      </c>
      <c r="C7" s="48" t="s">
        <v>21</v>
      </c>
      <c r="D7" s="48"/>
      <c r="E7" s="48"/>
      <c r="F7" s="50">
        <f>F3*F5</f>
        <v>10</v>
      </c>
      <c r="G7" s="51"/>
      <c r="H7" s="48"/>
      <c r="I7" s="48"/>
      <c r="J7" s="49"/>
    </row>
    <row r="8" spans="2:10" ht="15.75" thickBot="1" x14ac:dyDescent="0.3">
      <c r="B8" s="41"/>
      <c r="C8" s="42" t="s">
        <v>13</v>
      </c>
      <c r="D8" s="42"/>
      <c r="E8" s="42"/>
      <c r="F8" s="52"/>
      <c r="G8" s="53"/>
      <c r="H8" s="42"/>
      <c r="I8" s="42"/>
      <c r="J8" s="35"/>
    </row>
    <row r="9" spans="2:10" ht="16.5" thickTop="1" thickBot="1" x14ac:dyDescent="0.3">
      <c r="B9" s="15"/>
      <c r="C9" s="32"/>
      <c r="D9" s="32"/>
      <c r="E9" s="32"/>
      <c r="F9" s="33"/>
      <c r="G9" s="34"/>
      <c r="H9" s="32"/>
      <c r="I9" s="32"/>
      <c r="J9" s="54"/>
    </row>
    <row r="10" spans="2:10" ht="15.75" thickTop="1" x14ac:dyDescent="0.25">
      <c r="B10" s="40">
        <v>4</v>
      </c>
      <c r="C10" s="48" t="s">
        <v>22</v>
      </c>
      <c r="D10" s="48"/>
      <c r="E10" s="48"/>
      <c r="F10" s="44">
        <v>52</v>
      </c>
      <c r="G10" s="45"/>
      <c r="H10" s="48"/>
      <c r="I10" s="48"/>
      <c r="J10" s="49"/>
    </row>
    <row r="11" spans="2:10" ht="15.75" thickBot="1" x14ac:dyDescent="0.3">
      <c r="B11" s="41"/>
      <c r="C11" s="42" t="s">
        <v>14</v>
      </c>
      <c r="D11" s="42"/>
      <c r="E11" s="42"/>
      <c r="F11" s="46"/>
      <c r="G11" s="47"/>
      <c r="H11" s="42"/>
      <c r="I11" s="42"/>
      <c r="J11" s="35"/>
    </row>
    <row r="12" spans="2:10" ht="16.5" thickTop="1" thickBot="1" x14ac:dyDescent="0.3">
      <c r="B12" s="15"/>
      <c r="C12" s="32"/>
      <c r="D12" s="32"/>
      <c r="E12" s="32"/>
      <c r="F12" s="33"/>
      <c r="G12" s="34"/>
      <c r="H12" s="32"/>
      <c r="I12" s="32"/>
      <c r="J12" s="54"/>
    </row>
    <row r="13" spans="2:10" ht="16.5" thickTop="1" thickBot="1" x14ac:dyDescent="0.3">
      <c r="B13" s="15">
        <v>5</v>
      </c>
      <c r="C13" s="32" t="s">
        <v>23</v>
      </c>
      <c r="D13" s="32"/>
      <c r="E13" s="32"/>
      <c r="F13" s="72">
        <f>F10*F7</f>
        <v>520</v>
      </c>
      <c r="G13" s="73"/>
      <c r="H13" s="32"/>
      <c r="I13" s="32"/>
      <c r="J13" s="54"/>
    </row>
    <row r="14" spans="2:10" ht="16.5" thickTop="1" thickBot="1" x14ac:dyDescent="0.3">
      <c r="B14" s="21"/>
      <c r="C14" s="48"/>
      <c r="D14" s="48"/>
      <c r="E14" s="48"/>
      <c r="F14" s="74"/>
      <c r="G14" s="75"/>
      <c r="H14" s="48"/>
      <c r="I14" s="48"/>
      <c r="J14" s="49"/>
    </row>
    <row r="15" spans="2:10" ht="15.75" thickBot="1" x14ac:dyDescent="0.3">
      <c r="B15" s="19">
        <v>6</v>
      </c>
      <c r="C15" s="61" t="s">
        <v>24</v>
      </c>
      <c r="D15" s="61"/>
      <c r="E15" s="61"/>
      <c r="F15" s="62">
        <f>F13*34/100</f>
        <v>176.8</v>
      </c>
      <c r="G15" s="63"/>
      <c r="H15" s="61"/>
      <c r="I15" s="61"/>
      <c r="J15" s="64"/>
    </row>
    <row r="16" spans="2:10" ht="16.5" thickTop="1" thickBot="1" x14ac:dyDescent="0.3">
      <c r="B16" s="12"/>
      <c r="C16" s="13"/>
      <c r="D16" s="13"/>
      <c r="E16" s="13"/>
      <c r="F16" s="17"/>
      <c r="G16" s="16"/>
      <c r="H16" s="13"/>
      <c r="I16" s="13"/>
      <c r="J16" s="14"/>
    </row>
    <row r="17" spans="2:10" ht="16.5" thickTop="1" thickBot="1" x14ac:dyDescent="0.3">
      <c r="B17" s="18">
        <v>7</v>
      </c>
      <c r="C17" s="65" t="s">
        <v>25</v>
      </c>
      <c r="D17" s="66"/>
      <c r="E17" s="67"/>
      <c r="F17" s="68">
        <f>B22/F15</f>
        <v>452.48868778280541</v>
      </c>
      <c r="G17" s="69"/>
      <c r="H17" s="70"/>
      <c r="I17" s="66"/>
      <c r="J17" s="71"/>
    </row>
    <row r="19" spans="2:10" x14ac:dyDescent="0.25">
      <c r="B19" s="27" t="s">
        <v>30</v>
      </c>
      <c r="C19" s="27"/>
      <c r="D19" s="23">
        <f>B25*4</f>
        <v>6153.8461538461543</v>
      </c>
    </row>
    <row r="21" spans="2:10" x14ac:dyDescent="0.25">
      <c r="B21" s="76" t="s">
        <v>26</v>
      </c>
      <c r="C21" s="76"/>
      <c r="D21" s="76"/>
    </row>
    <row r="22" spans="2:10" x14ac:dyDescent="0.25">
      <c r="B22" s="77">
        <v>80000</v>
      </c>
      <c r="C22" s="77"/>
      <c r="D22" s="77"/>
    </row>
    <row r="23" spans="2:10" ht="15.75" thickBot="1" x14ac:dyDescent="0.3"/>
    <row r="24" spans="2:10" ht="16.5" thickTop="1" thickBot="1" x14ac:dyDescent="0.3">
      <c r="B24" s="57" t="s">
        <v>27</v>
      </c>
      <c r="C24" s="58"/>
      <c r="D24" s="59"/>
    </row>
    <row r="25" spans="2:10" x14ac:dyDescent="0.25">
      <c r="B25" s="60">
        <f>B22/F10</f>
        <v>1538.4615384615386</v>
      </c>
      <c r="C25" s="60"/>
      <c r="D25" s="60"/>
    </row>
    <row r="27" spans="2:10" x14ac:dyDescent="0.25">
      <c r="B27" s="76" t="s">
        <v>29</v>
      </c>
      <c r="C27" s="76"/>
      <c r="D27" s="76"/>
    </row>
    <row r="28" spans="2:10" x14ac:dyDescent="0.25">
      <c r="B28" s="77">
        <f>F17*100/7</f>
        <v>6464.1241111829349</v>
      </c>
      <c r="C28" s="78"/>
      <c r="D28" s="78"/>
    </row>
  </sheetData>
  <mergeCells count="50">
    <mergeCell ref="B27:D27"/>
    <mergeCell ref="B28:D28"/>
    <mergeCell ref="B19:C19"/>
    <mergeCell ref="B21:D21"/>
    <mergeCell ref="B22:D22"/>
    <mergeCell ref="B1:I1"/>
    <mergeCell ref="B24:D24"/>
    <mergeCell ref="B25:D25"/>
    <mergeCell ref="C15:E15"/>
    <mergeCell ref="F15:G15"/>
    <mergeCell ref="H15:J15"/>
    <mergeCell ref="C17:E17"/>
    <mergeCell ref="F17:G17"/>
    <mergeCell ref="H17:J17"/>
    <mergeCell ref="C13:E13"/>
    <mergeCell ref="F13:G13"/>
    <mergeCell ref="H13:J13"/>
    <mergeCell ref="C14:E14"/>
    <mergeCell ref="F14:G14"/>
    <mergeCell ref="H14:J14"/>
    <mergeCell ref="C12:E12"/>
    <mergeCell ref="F12:G12"/>
    <mergeCell ref="H12:J12"/>
    <mergeCell ref="H9:J9"/>
    <mergeCell ref="F9:G9"/>
    <mergeCell ref="C9:E9"/>
    <mergeCell ref="F4:G4"/>
    <mergeCell ref="H4:J4"/>
    <mergeCell ref="C4:E4"/>
    <mergeCell ref="C10:E10"/>
    <mergeCell ref="C11:E11"/>
    <mergeCell ref="B10:B11"/>
    <mergeCell ref="F10:G11"/>
    <mergeCell ref="H10:J11"/>
    <mergeCell ref="B7:B8"/>
    <mergeCell ref="C7:E7"/>
    <mergeCell ref="C8:E8"/>
    <mergeCell ref="H7:J8"/>
    <mergeCell ref="F7:G8"/>
    <mergeCell ref="B5:B6"/>
    <mergeCell ref="C6:E6"/>
    <mergeCell ref="C5:E5"/>
    <mergeCell ref="F5:G6"/>
    <mergeCell ref="H5:J6"/>
    <mergeCell ref="C2:E2"/>
    <mergeCell ref="F2:G2"/>
    <mergeCell ref="H2:J2"/>
    <mergeCell ref="C3:E3"/>
    <mergeCell ref="F3:G3"/>
    <mergeCell ref="H3:J3"/>
  </mergeCells>
  <phoneticPr fontId="7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Mon projet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francois</cp:lastModifiedBy>
  <dcterms:created xsi:type="dcterms:W3CDTF">2019-07-21T16:40:16Z</dcterms:created>
  <dcterms:modified xsi:type="dcterms:W3CDTF">2019-09-03T16:54:06Z</dcterms:modified>
</cp:coreProperties>
</file>