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on\Desktop\"/>
    </mc:Choice>
  </mc:AlternateContent>
  <xr:revisionPtr revIDLastSave="0" documentId="13_ncr:1_{258E0A82-99F9-40BA-BA5D-7A81BB570D59}" xr6:coauthVersionLast="43" xr6:coauthVersionMax="43" xr10:uidLastSave="{00000000-0000-0000-0000-000000000000}"/>
  <bookViews>
    <workbookView xWindow="-120" yWindow="-120" windowWidth="29040" windowHeight="15990" firstSheet="1" activeTab="1" xr2:uid="{A112473A-D9E5-4BCB-B63A-7D042D83AEAF}"/>
  </bookViews>
  <sheets>
    <sheet name="Base de donnée" sheetId="2" state="hidden" r:id="rId1"/>
    <sheet name="essai1" sheetId="1" r:id="rId2"/>
    <sheet name="essai2" sheetId="3" r:id="rId3"/>
    <sheet name="planning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6" i="1" l="1"/>
  <c r="B7" i="1"/>
  <c r="B8" i="1"/>
  <c r="B9" i="1"/>
  <c r="B10" i="1"/>
  <c r="B11" i="1"/>
  <c r="B12" i="1"/>
  <c r="B13" i="1"/>
  <c r="B24" i="4" l="1"/>
  <c r="B23" i="4"/>
  <c r="B22" i="4"/>
  <c r="B21" i="4"/>
  <c r="B20" i="4"/>
  <c r="B19" i="4"/>
  <c r="B18" i="4"/>
  <c r="B17" i="4"/>
  <c r="B13" i="4"/>
  <c r="B12" i="4"/>
  <c r="B11" i="4"/>
  <c r="B10" i="4"/>
  <c r="B9" i="4"/>
  <c r="B8" i="4"/>
  <c r="B7" i="4"/>
  <c r="B6" i="4"/>
  <c r="M13" i="3" l="1"/>
  <c r="L13" i="3"/>
  <c r="K13" i="3"/>
  <c r="J13" i="3"/>
  <c r="I13" i="3"/>
  <c r="H13" i="3"/>
  <c r="B13" i="3"/>
  <c r="M12" i="3"/>
  <c r="L12" i="3"/>
  <c r="K12" i="3"/>
  <c r="J12" i="3"/>
  <c r="I12" i="3"/>
  <c r="H12" i="3"/>
  <c r="B12" i="3"/>
  <c r="M11" i="3"/>
  <c r="L11" i="3"/>
  <c r="K11" i="3"/>
  <c r="J11" i="3"/>
  <c r="I11" i="3"/>
  <c r="H11" i="3"/>
  <c r="B11" i="3"/>
  <c r="M10" i="3"/>
  <c r="L10" i="3"/>
  <c r="K10" i="3"/>
  <c r="J10" i="3"/>
  <c r="I10" i="3"/>
  <c r="H10" i="3"/>
  <c r="B10" i="3"/>
  <c r="M9" i="3"/>
  <c r="L9" i="3"/>
  <c r="K9" i="3"/>
  <c r="J9" i="3"/>
  <c r="I9" i="3"/>
  <c r="H9" i="3"/>
  <c r="B9" i="3"/>
  <c r="M8" i="3"/>
  <c r="L8" i="3"/>
  <c r="K8" i="3"/>
  <c r="J8" i="3"/>
  <c r="I8" i="3"/>
  <c r="H8" i="3"/>
  <c r="B8" i="3"/>
  <c r="M7" i="3"/>
  <c r="L7" i="3"/>
  <c r="K7" i="3"/>
  <c r="J7" i="3"/>
  <c r="I7" i="3"/>
  <c r="H7" i="3"/>
  <c r="B7" i="3"/>
  <c r="M6" i="3"/>
  <c r="L6" i="3"/>
  <c r="K6" i="3"/>
  <c r="J6" i="3"/>
  <c r="I6" i="3"/>
  <c r="H6" i="3"/>
  <c r="B6" i="3"/>
  <c r="M7" i="1"/>
  <c r="M8" i="1"/>
  <c r="M9" i="1"/>
  <c r="M10" i="1"/>
  <c r="M11" i="1"/>
  <c r="M12" i="1"/>
  <c r="M13" i="1"/>
  <c r="M6" i="1"/>
  <c r="L7" i="1"/>
  <c r="L8" i="1"/>
  <c r="L9" i="1"/>
  <c r="L10" i="1"/>
  <c r="L11" i="1"/>
  <c r="L12" i="1"/>
  <c r="L13" i="1"/>
  <c r="L6" i="1"/>
  <c r="K7" i="1"/>
  <c r="K8" i="1"/>
  <c r="K9" i="1"/>
  <c r="K10" i="1"/>
  <c r="K11" i="1"/>
  <c r="K12" i="1"/>
  <c r="K13" i="1"/>
  <c r="K6" i="1"/>
  <c r="J7" i="1"/>
  <c r="J8" i="1"/>
  <c r="J9" i="1"/>
  <c r="J10" i="1"/>
  <c r="J11" i="1"/>
  <c r="J12" i="1"/>
  <c r="J13" i="1"/>
  <c r="J6" i="1"/>
  <c r="I7" i="1"/>
  <c r="I8" i="1"/>
  <c r="I9" i="1"/>
  <c r="I10" i="1"/>
  <c r="I11" i="1"/>
  <c r="I12" i="1"/>
  <c r="I13" i="1"/>
  <c r="I6" i="1"/>
  <c r="H6" i="1"/>
  <c r="H7" i="1"/>
  <c r="H8" i="1"/>
  <c r="H9" i="1"/>
  <c r="H10" i="1"/>
  <c r="H11" i="1"/>
  <c r="H12" i="1"/>
  <c r="H13" i="1"/>
</calcChain>
</file>

<file path=xl/sharedStrings.xml><?xml version="1.0" encoding="utf-8"?>
<sst xmlns="http://schemas.openxmlformats.org/spreadsheetml/2006/main" count="42" uniqueCount="15">
  <si>
    <t>diamètre</t>
  </si>
  <si>
    <t>référence</t>
  </si>
  <si>
    <t>désignation</t>
  </si>
  <si>
    <t>quantité</t>
  </si>
  <si>
    <t>x</t>
  </si>
  <si>
    <t>carottes</t>
  </si>
  <si>
    <t>poireaux</t>
  </si>
  <si>
    <t>concombres</t>
  </si>
  <si>
    <t>tomates</t>
  </si>
  <si>
    <t>voiture</t>
  </si>
  <si>
    <t>bois</t>
  </si>
  <si>
    <t>vélo</t>
  </si>
  <si>
    <t>essai  2</t>
  </si>
  <si>
    <t>essai 1</t>
  </si>
  <si>
    <t>essai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</si>
</sst>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/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13996-A36B-4327-9731-4EEB2D6F3AA0}">
  <dimension ref="A3:K70"/>
  <sheetViews>
    <sheetView workbookViewId="0">
      <selection activeCell="A6" sqref="A6:E18"/>
    </sheetView>
  </sheetViews>
  <sheetFormatPr baseColWidth="10" defaultRowHeight="15" x14ac:dyDescent="0.25"/>
  <sheetData>
    <row r="3" spans="1:11" ht="15.75" thickBot="1" x14ac:dyDescent="0.3">
      <c r="F3" s="16" t="s">
        <v>0</v>
      </c>
      <c r="G3" s="16"/>
      <c r="H3" s="16"/>
      <c r="I3" s="16"/>
      <c r="J3" s="16"/>
      <c r="K3" s="16"/>
    </row>
    <row r="4" spans="1:11" ht="15.75" thickBot="1" x14ac:dyDescent="0.3">
      <c r="A4" s="3" t="s">
        <v>1</v>
      </c>
      <c r="B4" s="16" t="s">
        <v>2</v>
      </c>
      <c r="C4" s="16"/>
      <c r="D4" s="16"/>
      <c r="E4" s="16"/>
      <c r="F4" s="2">
        <v>2.7</v>
      </c>
      <c r="G4" s="2">
        <v>3.9</v>
      </c>
      <c r="H4" s="2">
        <v>4.9000000000000004</v>
      </c>
      <c r="I4" s="2">
        <v>5.9</v>
      </c>
      <c r="J4" s="2">
        <v>7</v>
      </c>
      <c r="K4" s="2">
        <v>8</v>
      </c>
    </row>
    <row r="5" spans="1:11" ht="5.0999999999999996" customHeight="1" thickBot="1" x14ac:dyDescent="0.3">
      <c r="A5" s="2"/>
      <c r="B5" s="13"/>
      <c r="C5" s="14"/>
      <c r="D5" s="14"/>
      <c r="E5" s="15"/>
      <c r="F5" s="4"/>
      <c r="G5" s="5"/>
      <c r="H5" s="5"/>
      <c r="I5" s="5"/>
      <c r="J5" s="5"/>
      <c r="K5" s="6"/>
    </row>
    <row r="6" spans="1:11" ht="15.75" thickBot="1" x14ac:dyDescent="0.3">
      <c r="A6" s="2">
        <v>7430199810</v>
      </c>
      <c r="B6" s="13" t="s">
        <v>5</v>
      </c>
      <c r="C6" s="14"/>
      <c r="D6" s="14"/>
      <c r="E6" s="15"/>
      <c r="F6" s="8"/>
      <c r="G6" s="8"/>
      <c r="H6" s="2" t="s">
        <v>4</v>
      </c>
      <c r="I6" s="8"/>
      <c r="J6" s="2"/>
      <c r="K6" s="2" t="s">
        <v>4</v>
      </c>
    </row>
    <row r="7" spans="1:11" ht="5.0999999999999996" customHeight="1" thickBot="1" x14ac:dyDescent="0.3">
      <c r="A7" s="1"/>
      <c r="B7" s="13"/>
      <c r="C7" s="14"/>
      <c r="D7" s="14"/>
      <c r="E7" s="15"/>
      <c r="F7" s="4"/>
      <c r="G7" s="5"/>
      <c r="H7" s="5"/>
      <c r="I7" s="5"/>
      <c r="J7" s="5"/>
      <c r="K7" s="6"/>
    </row>
    <row r="8" spans="1:11" ht="15.75" thickBot="1" x14ac:dyDescent="0.3">
      <c r="A8" s="1">
        <v>74301931</v>
      </c>
      <c r="B8" s="13" t="s">
        <v>6</v>
      </c>
      <c r="C8" s="14"/>
      <c r="D8" s="14"/>
      <c r="E8" s="15"/>
      <c r="F8" s="2"/>
      <c r="G8" s="8"/>
      <c r="H8" s="2" t="s">
        <v>4</v>
      </c>
      <c r="I8" s="8"/>
      <c r="J8" s="2"/>
      <c r="K8" s="8" t="s">
        <v>4</v>
      </c>
    </row>
    <row r="9" spans="1:11" ht="5.0999999999999996" customHeight="1" thickBot="1" x14ac:dyDescent="0.3">
      <c r="A9" s="1"/>
      <c r="B9" s="13"/>
      <c r="C9" s="14"/>
      <c r="D9" s="14"/>
      <c r="E9" s="15"/>
      <c r="F9" s="4"/>
      <c r="G9" s="5"/>
      <c r="H9" s="5"/>
      <c r="I9" s="5"/>
      <c r="J9" s="5"/>
      <c r="K9" s="6"/>
    </row>
    <row r="10" spans="1:11" ht="15.75" thickBot="1" x14ac:dyDescent="0.3">
      <c r="A10" s="1">
        <v>7330048320</v>
      </c>
      <c r="B10" s="13" t="s">
        <v>7</v>
      </c>
      <c r="C10" s="14"/>
      <c r="D10" s="14"/>
      <c r="E10" s="15"/>
      <c r="F10" s="8"/>
      <c r="G10" s="2"/>
      <c r="H10" s="2" t="s">
        <v>4</v>
      </c>
      <c r="I10" s="2"/>
      <c r="J10" s="8"/>
      <c r="K10" s="2" t="s">
        <v>4</v>
      </c>
    </row>
    <row r="11" spans="1:11" ht="5.0999999999999996" customHeight="1" thickBot="1" x14ac:dyDescent="0.3">
      <c r="A11" s="1"/>
      <c r="B11" s="13"/>
      <c r="C11" s="14"/>
      <c r="D11" s="14"/>
      <c r="E11" s="15"/>
      <c r="F11" s="4"/>
      <c r="G11" s="5"/>
      <c r="H11" s="5"/>
      <c r="I11" s="5"/>
      <c r="J11" s="5"/>
      <c r="K11" s="6"/>
    </row>
    <row r="12" spans="1:11" ht="15.75" thickBot="1" x14ac:dyDescent="0.3">
      <c r="A12" s="1">
        <v>7330048310</v>
      </c>
      <c r="B12" s="13" t="s">
        <v>8</v>
      </c>
      <c r="C12" s="14"/>
      <c r="D12" s="14"/>
      <c r="E12" s="15"/>
      <c r="F12" s="2"/>
      <c r="G12" s="2"/>
      <c r="H12" s="8"/>
      <c r="I12" s="8"/>
      <c r="J12" s="2"/>
      <c r="K12" s="2" t="s">
        <v>4</v>
      </c>
    </row>
    <row r="13" spans="1:11" ht="5.0999999999999996" customHeight="1" thickBot="1" x14ac:dyDescent="0.3">
      <c r="A13" s="2"/>
      <c r="B13" s="13"/>
      <c r="C13" s="14"/>
      <c r="D13" s="14"/>
      <c r="E13" s="15"/>
      <c r="F13" s="4"/>
      <c r="G13" s="5"/>
      <c r="H13" s="5"/>
      <c r="I13" s="5"/>
      <c r="J13" s="5"/>
      <c r="K13" s="6"/>
    </row>
    <row r="14" spans="1:11" ht="15.75" thickBot="1" x14ac:dyDescent="0.3">
      <c r="A14" s="2">
        <v>7330065310</v>
      </c>
      <c r="B14" s="13" t="s">
        <v>9</v>
      </c>
      <c r="C14" s="14"/>
      <c r="D14" s="14"/>
      <c r="E14" s="15"/>
      <c r="F14" s="2"/>
      <c r="G14" s="2" t="s">
        <v>4</v>
      </c>
      <c r="H14" s="2"/>
      <c r="I14" s="2"/>
      <c r="J14" s="2"/>
      <c r="K14" s="2" t="s">
        <v>4</v>
      </c>
    </row>
    <row r="15" spans="1:11" ht="5.0999999999999996" customHeight="1" thickBot="1" x14ac:dyDescent="0.3">
      <c r="A15" s="2"/>
      <c r="B15" s="13"/>
      <c r="C15" s="14"/>
      <c r="D15" s="14"/>
      <c r="E15" s="15"/>
      <c r="F15" s="4"/>
      <c r="G15" s="5"/>
      <c r="H15" s="5"/>
      <c r="I15" s="5"/>
      <c r="J15" s="5"/>
      <c r="K15" s="6"/>
    </row>
    <row r="16" spans="1:11" ht="15.75" thickBot="1" x14ac:dyDescent="0.3">
      <c r="A16" s="2">
        <v>7110002</v>
      </c>
      <c r="B16" s="13" t="s">
        <v>10</v>
      </c>
      <c r="C16" s="14"/>
      <c r="D16" s="14"/>
      <c r="E16" s="15"/>
      <c r="F16" s="2" t="s">
        <v>4</v>
      </c>
      <c r="G16" s="2"/>
      <c r="H16" s="2"/>
      <c r="I16" s="2"/>
      <c r="J16" s="2" t="s">
        <v>4</v>
      </c>
      <c r="K16" s="2"/>
    </row>
    <row r="17" spans="1:11" ht="5.0999999999999996" customHeight="1" thickBot="1" x14ac:dyDescent="0.3">
      <c r="A17" s="2"/>
      <c r="B17" s="13"/>
      <c r="C17" s="14"/>
      <c r="D17" s="14"/>
      <c r="E17" s="15"/>
      <c r="F17" s="4"/>
      <c r="G17" s="5"/>
      <c r="H17" s="5"/>
      <c r="I17" s="5"/>
      <c r="J17" s="5"/>
      <c r="K17" s="6"/>
    </row>
    <row r="18" spans="1:11" ht="15.75" thickBot="1" x14ac:dyDescent="0.3">
      <c r="A18" s="2">
        <v>72300008</v>
      </c>
      <c r="B18" s="13" t="s">
        <v>11</v>
      </c>
      <c r="C18" s="14"/>
      <c r="D18" s="14"/>
      <c r="E18" s="15"/>
      <c r="F18" s="2"/>
      <c r="G18" s="2" t="s">
        <v>4</v>
      </c>
      <c r="H18" s="2"/>
      <c r="I18" s="2" t="s">
        <v>4</v>
      </c>
      <c r="J18" s="2"/>
      <c r="K18" s="2" t="s">
        <v>4</v>
      </c>
    </row>
    <row r="19" spans="1:11" ht="5.0999999999999996" customHeight="1" thickBot="1" x14ac:dyDescent="0.3">
      <c r="A19" s="2"/>
      <c r="B19" s="13"/>
      <c r="C19" s="14"/>
      <c r="D19" s="14"/>
      <c r="E19" s="15"/>
      <c r="F19" s="4"/>
      <c r="G19" s="5"/>
      <c r="H19" s="5"/>
      <c r="I19" s="5"/>
      <c r="J19" s="5"/>
      <c r="K19" s="6"/>
    </row>
    <row r="20" spans="1:11" ht="15.75" thickBot="1" x14ac:dyDescent="0.3">
      <c r="A20" s="2"/>
      <c r="B20" s="13"/>
      <c r="C20" s="14"/>
      <c r="D20" s="14"/>
      <c r="E20" s="15"/>
      <c r="F20" s="2"/>
      <c r="G20" s="2"/>
      <c r="H20" s="2"/>
      <c r="I20" s="2"/>
      <c r="J20" s="2"/>
      <c r="K20" s="2"/>
    </row>
    <row r="21" spans="1:11" ht="5.0999999999999996" customHeight="1" thickBot="1" x14ac:dyDescent="0.3">
      <c r="A21" s="2"/>
      <c r="B21" s="13"/>
      <c r="C21" s="14"/>
      <c r="D21" s="14"/>
      <c r="E21" s="15"/>
      <c r="F21" s="4"/>
      <c r="G21" s="5"/>
      <c r="H21" s="5"/>
      <c r="I21" s="5"/>
      <c r="J21" s="5"/>
      <c r="K21" s="6"/>
    </row>
    <row r="22" spans="1:11" ht="15.75" thickBot="1" x14ac:dyDescent="0.3">
      <c r="A22" s="2"/>
      <c r="B22" s="13"/>
      <c r="C22" s="14"/>
      <c r="D22" s="14"/>
      <c r="E22" s="15"/>
      <c r="F22" s="2"/>
      <c r="G22" s="2"/>
      <c r="H22" s="2"/>
      <c r="I22" s="2"/>
      <c r="J22" s="2"/>
      <c r="K22" s="2"/>
    </row>
    <row r="23" spans="1:11" ht="5.0999999999999996" customHeight="1" thickBot="1" x14ac:dyDescent="0.3">
      <c r="A23" s="2"/>
      <c r="B23" s="13"/>
      <c r="C23" s="14"/>
      <c r="D23" s="14"/>
      <c r="E23" s="15"/>
      <c r="F23" s="4"/>
      <c r="G23" s="5"/>
      <c r="H23" s="5"/>
      <c r="I23" s="5"/>
      <c r="J23" s="5"/>
      <c r="K23" s="6"/>
    </row>
    <row r="24" spans="1:11" ht="15.75" thickBot="1" x14ac:dyDescent="0.3">
      <c r="A24" s="2"/>
      <c r="B24" s="13"/>
      <c r="C24" s="14"/>
      <c r="D24" s="14"/>
      <c r="E24" s="15"/>
      <c r="F24" s="2"/>
      <c r="G24" s="2"/>
      <c r="H24" s="2"/>
      <c r="I24" s="2"/>
      <c r="J24" s="2"/>
      <c r="K24" s="2"/>
    </row>
    <row r="25" spans="1:11" ht="5.0999999999999996" customHeight="1" thickBot="1" x14ac:dyDescent="0.3">
      <c r="A25" s="2"/>
      <c r="B25" s="13"/>
      <c r="C25" s="14"/>
      <c r="D25" s="14"/>
      <c r="E25" s="15"/>
      <c r="F25" s="4"/>
      <c r="G25" s="5"/>
      <c r="H25" s="5"/>
      <c r="I25" s="5"/>
      <c r="J25" s="5"/>
      <c r="K25" s="6"/>
    </row>
    <row r="26" spans="1:11" ht="15.75" thickBot="1" x14ac:dyDescent="0.3">
      <c r="A26" s="2"/>
      <c r="B26" s="13"/>
      <c r="C26" s="14"/>
      <c r="D26" s="14"/>
      <c r="E26" s="15"/>
      <c r="F26" s="2"/>
      <c r="G26" s="2"/>
      <c r="H26" s="2"/>
      <c r="I26" s="2"/>
      <c r="J26" s="2"/>
      <c r="K26" s="2"/>
    </row>
    <row r="27" spans="1:11" ht="5.0999999999999996" customHeight="1" thickBot="1" x14ac:dyDescent="0.3">
      <c r="A27" s="2"/>
      <c r="B27" s="13"/>
      <c r="C27" s="14"/>
      <c r="D27" s="14"/>
      <c r="E27" s="15"/>
      <c r="F27" s="4"/>
      <c r="G27" s="5"/>
      <c r="H27" s="5"/>
      <c r="I27" s="5"/>
      <c r="J27" s="5"/>
      <c r="K27" s="6"/>
    </row>
    <row r="28" spans="1:11" ht="15.75" thickBot="1" x14ac:dyDescent="0.3">
      <c r="A28" s="2"/>
      <c r="B28" s="13"/>
      <c r="C28" s="14"/>
      <c r="D28" s="14"/>
      <c r="E28" s="15"/>
      <c r="F28" s="2"/>
      <c r="G28" s="2"/>
      <c r="H28" s="2"/>
      <c r="I28" s="2"/>
      <c r="J28" s="2"/>
      <c r="K28" s="2"/>
    </row>
    <row r="29" spans="1:11" ht="5.0999999999999996" customHeight="1" thickBot="1" x14ac:dyDescent="0.3">
      <c r="A29" s="2"/>
      <c r="B29" s="13"/>
      <c r="C29" s="14"/>
      <c r="D29" s="14"/>
      <c r="E29" s="15"/>
      <c r="F29" s="4"/>
      <c r="G29" s="5"/>
      <c r="H29" s="5"/>
      <c r="I29" s="5"/>
      <c r="J29" s="5"/>
      <c r="K29" s="6"/>
    </row>
    <row r="30" spans="1:11" ht="15.75" thickBot="1" x14ac:dyDescent="0.3">
      <c r="A30" s="2"/>
      <c r="B30" s="13"/>
      <c r="C30" s="14"/>
      <c r="D30" s="14"/>
      <c r="E30" s="15"/>
      <c r="F30" s="2"/>
      <c r="G30" s="2"/>
      <c r="H30" s="2"/>
      <c r="I30" s="2"/>
      <c r="J30" s="2"/>
      <c r="K30" s="2"/>
    </row>
    <row r="31" spans="1:11" ht="5.0999999999999996" customHeight="1" thickBot="1" x14ac:dyDescent="0.3">
      <c r="A31" s="2"/>
      <c r="B31" s="13"/>
      <c r="C31" s="14"/>
      <c r="D31" s="14"/>
      <c r="E31" s="15"/>
      <c r="F31" s="4"/>
      <c r="G31" s="5"/>
      <c r="H31" s="5"/>
      <c r="I31" s="5"/>
      <c r="J31" s="5"/>
      <c r="K31" s="6"/>
    </row>
    <row r="32" spans="1:11" ht="15.75" thickBot="1" x14ac:dyDescent="0.3">
      <c r="A32" s="2"/>
      <c r="B32" s="13"/>
      <c r="C32" s="14"/>
      <c r="D32" s="14"/>
      <c r="E32" s="15"/>
      <c r="F32" s="2"/>
      <c r="G32" s="2"/>
      <c r="H32" s="2"/>
      <c r="I32" s="2"/>
      <c r="J32" s="2"/>
      <c r="K32" s="2"/>
    </row>
    <row r="33" spans="1:11" ht="5.0999999999999996" customHeight="1" thickBot="1" x14ac:dyDescent="0.3">
      <c r="A33" s="2"/>
      <c r="B33" s="13"/>
      <c r="C33" s="14"/>
      <c r="D33" s="14"/>
      <c r="E33" s="15"/>
      <c r="F33" s="4"/>
      <c r="G33" s="5"/>
      <c r="H33" s="5"/>
      <c r="I33" s="5"/>
      <c r="J33" s="5"/>
      <c r="K33" s="6"/>
    </row>
    <row r="34" spans="1:11" ht="15.75" thickBot="1" x14ac:dyDescent="0.3">
      <c r="A34" s="2"/>
      <c r="B34" s="13"/>
      <c r="C34" s="14"/>
      <c r="D34" s="14"/>
      <c r="E34" s="15"/>
      <c r="F34" s="2"/>
      <c r="G34" s="2"/>
      <c r="H34" s="2"/>
      <c r="I34" s="2"/>
      <c r="J34" s="2"/>
      <c r="K34" s="2"/>
    </row>
    <row r="35" spans="1:11" ht="5.0999999999999996" customHeight="1" thickBot="1" x14ac:dyDescent="0.3">
      <c r="A35" s="2"/>
      <c r="B35" s="13"/>
      <c r="C35" s="14"/>
      <c r="D35" s="14"/>
      <c r="E35" s="15"/>
      <c r="F35" s="4"/>
      <c r="G35" s="5"/>
      <c r="H35" s="5"/>
      <c r="I35" s="5"/>
      <c r="J35" s="5"/>
      <c r="K35" s="6"/>
    </row>
    <row r="36" spans="1:11" ht="15.75" thickBot="1" x14ac:dyDescent="0.3">
      <c r="A36" s="2"/>
      <c r="B36" s="13"/>
      <c r="C36" s="14"/>
      <c r="D36" s="14"/>
      <c r="E36" s="15"/>
      <c r="F36" s="2"/>
      <c r="G36" s="2"/>
      <c r="H36" s="2"/>
      <c r="I36" s="2"/>
      <c r="J36" s="2"/>
      <c r="K36" s="2"/>
    </row>
    <row r="37" spans="1:11" ht="5.0999999999999996" customHeight="1" thickBot="1" x14ac:dyDescent="0.3">
      <c r="A37" s="2"/>
      <c r="B37" s="13"/>
      <c r="C37" s="14"/>
      <c r="D37" s="14"/>
      <c r="E37" s="15"/>
      <c r="F37" s="4"/>
      <c r="G37" s="5"/>
      <c r="H37" s="5"/>
      <c r="I37" s="5"/>
      <c r="J37" s="5"/>
      <c r="K37" s="6"/>
    </row>
    <row r="38" spans="1:11" ht="15.75" thickBot="1" x14ac:dyDescent="0.3">
      <c r="A38" s="2"/>
      <c r="B38" s="13"/>
      <c r="C38" s="14"/>
      <c r="D38" s="14"/>
      <c r="E38" s="15"/>
      <c r="F38" s="2"/>
      <c r="G38" s="2"/>
      <c r="H38" s="2"/>
      <c r="I38" s="2"/>
      <c r="J38" s="2"/>
      <c r="K38" s="2"/>
    </row>
    <row r="39" spans="1:11" ht="5.0999999999999996" customHeight="1" thickBot="1" x14ac:dyDescent="0.3">
      <c r="A39" s="2"/>
      <c r="B39" s="13"/>
      <c r="C39" s="14"/>
      <c r="D39" s="14"/>
      <c r="E39" s="15"/>
      <c r="F39" s="4"/>
      <c r="G39" s="5"/>
      <c r="H39" s="5"/>
      <c r="I39" s="5"/>
      <c r="J39" s="5"/>
      <c r="K39" s="6"/>
    </row>
    <row r="40" spans="1:11" ht="15.75" thickBot="1" x14ac:dyDescent="0.3">
      <c r="A40" s="2"/>
      <c r="B40" s="13"/>
      <c r="C40" s="14"/>
      <c r="D40" s="14"/>
      <c r="E40" s="15"/>
      <c r="F40" s="2"/>
      <c r="G40" s="2"/>
      <c r="H40" s="2"/>
      <c r="I40" s="2"/>
      <c r="J40" s="2"/>
      <c r="K40" s="2"/>
    </row>
    <row r="41" spans="1:11" ht="5.0999999999999996" customHeight="1" thickBot="1" x14ac:dyDescent="0.3">
      <c r="A41" s="2"/>
      <c r="B41" s="13"/>
      <c r="C41" s="14"/>
      <c r="D41" s="14"/>
      <c r="E41" s="15"/>
      <c r="F41" s="4"/>
      <c r="G41" s="5"/>
      <c r="H41" s="5"/>
      <c r="I41" s="5"/>
      <c r="J41" s="5"/>
      <c r="K41" s="6"/>
    </row>
    <row r="42" spans="1:11" ht="15.75" thickBot="1" x14ac:dyDescent="0.3">
      <c r="A42" s="2"/>
      <c r="B42" s="13"/>
      <c r="C42" s="14"/>
      <c r="D42" s="14"/>
      <c r="E42" s="15"/>
      <c r="F42" s="2"/>
      <c r="G42" s="2"/>
      <c r="H42" s="2"/>
      <c r="I42" s="2"/>
      <c r="J42" s="2"/>
      <c r="K42" s="2"/>
    </row>
    <row r="43" spans="1:11" ht="5.0999999999999996" customHeight="1" thickBot="1" x14ac:dyDescent="0.3">
      <c r="A43" s="2"/>
      <c r="B43" s="13"/>
      <c r="C43" s="14"/>
      <c r="D43" s="14"/>
      <c r="E43" s="15"/>
      <c r="F43" s="4"/>
      <c r="G43" s="5"/>
      <c r="H43" s="5"/>
      <c r="I43" s="5"/>
      <c r="J43" s="5"/>
      <c r="K43" s="6"/>
    </row>
    <row r="44" spans="1:11" ht="15.75" thickBot="1" x14ac:dyDescent="0.3">
      <c r="A44" s="2"/>
      <c r="B44" s="13"/>
      <c r="C44" s="14"/>
      <c r="D44" s="14"/>
      <c r="E44" s="15"/>
      <c r="F44" s="2"/>
      <c r="G44" s="2"/>
      <c r="H44" s="2"/>
      <c r="I44" s="2"/>
      <c r="J44" s="2"/>
      <c r="K44" s="2"/>
    </row>
    <row r="45" spans="1:11" ht="5.0999999999999996" customHeight="1" thickBot="1" x14ac:dyDescent="0.3">
      <c r="A45" s="2"/>
      <c r="B45" s="13"/>
      <c r="C45" s="14"/>
      <c r="D45" s="14"/>
      <c r="E45" s="15"/>
      <c r="F45" s="4"/>
      <c r="G45" s="5"/>
      <c r="H45" s="5"/>
      <c r="I45" s="5"/>
      <c r="J45" s="5"/>
      <c r="K45" s="6"/>
    </row>
    <row r="46" spans="1:11" ht="15.75" thickBot="1" x14ac:dyDescent="0.3">
      <c r="A46" s="2"/>
      <c r="B46" s="13"/>
      <c r="C46" s="14"/>
      <c r="D46" s="14"/>
      <c r="E46" s="15"/>
      <c r="F46" s="2"/>
      <c r="G46" s="2"/>
      <c r="H46" s="2"/>
      <c r="I46" s="2"/>
      <c r="J46" s="2"/>
      <c r="K46" s="2"/>
    </row>
    <row r="47" spans="1:11" ht="5.0999999999999996" customHeight="1" thickBot="1" x14ac:dyDescent="0.3">
      <c r="A47" s="2"/>
      <c r="B47" s="13"/>
      <c r="C47" s="14"/>
      <c r="D47" s="14"/>
      <c r="E47" s="15"/>
      <c r="F47" s="4"/>
      <c r="G47" s="5"/>
      <c r="H47" s="5"/>
      <c r="I47" s="5"/>
      <c r="J47" s="5"/>
      <c r="K47" s="6"/>
    </row>
    <row r="48" spans="1:11" ht="15.75" thickBot="1" x14ac:dyDescent="0.3">
      <c r="A48" s="2"/>
      <c r="B48" s="13"/>
      <c r="C48" s="14"/>
      <c r="D48" s="14"/>
      <c r="E48" s="15"/>
      <c r="F48" s="2"/>
      <c r="G48" s="2"/>
      <c r="H48" s="2"/>
      <c r="I48" s="2"/>
      <c r="J48" s="2"/>
      <c r="K48" s="2"/>
    </row>
    <row r="49" spans="1:11" ht="5.0999999999999996" customHeight="1" thickBot="1" x14ac:dyDescent="0.3">
      <c r="A49" s="2"/>
      <c r="B49" s="13"/>
      <c r="C49" s="14"/>
      <c r="D49" s="14"/>
      <c r="E49" s="15"/>
      <c r="F49" s="4"/>
      <c r="G49" s="5"/>
      <c r="H49" s="5"/>
      <c r="I49" s="5"/>
      <c r="J49" s="5"/>
      <c r="K49" s="6"/>
    </row>
    <row r="50" spans="1:11" ht="15.75" thickBot="1" x14ac:dyDescent="0.3">
      <c r="A50" s="2"/>
      <c r="B50" s="13"/>
      <c r="C50" s="14"/>
      <c r="D50" s="14"/>
      <c r="E50" s="15"/>
      <c r="F50" s="2"/>
      <c r="G50" s="2"/>
      <c r="H50" s="2"/>
      <c r="I50" s="2"/>
      <c r="J50" s="2"/>
      <c r="K50" s="2"/>
    </row>
    <row r="51" spans="1:11" ht="5.0999999999999996" customHeight="1" thickBot="1" x14ac:dyDescent="0.3">
      <c r="A51" s="2"/>
      <c r="B51" s="13"/>
      <c r="C51" s="14"/>
      <c r="D51" s="14"/>
      <c r="E51" s="15"/>
      <c r="F51" s="4"/>
      <c r="G51" s="5"/>
      <c r="H51" s="5"/>
      <c r="I51" s="5"/>
      <c r="J51" s="5"/>
      <c r="K51" s="6"/>
    </row>
    <row r="52" spans="1:11" ht="15.75" thickBot="1" x14ac:dyDescent="0.3">
      <c r="A52" s="2"/>
      <c r="B52" s="13"/>
      <c r="C52" s="14"/>
      <c r="D52" s="14"/>
      <c r="E52" s="15"/>
      <c r="F52" s="2"/>
      <c r="G52" s="2"/>
      <c r="H52" s="2"/>
      <c r="I52" s="2"/>
      <c r="J52" s="2"/>
      <c r="K52" s="2"/>
    </row>
    <row r="53" spans="1:11" ht="5.0999999999999996" customHeight="1" thickBot="1" x14ac:dyDescent="0.3">
      <c r="A53" s="2"/>
      <c r="B53" s="13"/>
      <c r="C53" s="14"/>
      <c r="D53" s="14"/>
      <c r="E53" s="15"/>
      <c r="F53" s="4"/>
      <c r="G53" s="5"/>
      <c r="H53" s="5"/>
      <c r="I53" s="5"/>
      <c r="J53" s="5"/>
      <c r="K53" s="6"/>
    </row>
    <row r="54" spans="1:11" ht="15.75" thickBot="1" x14ac:dyDescent="0.3">
      <c r="A54" s="2"/>
      <c r="B54" s="13"/>
      <c r="C54" s="14"/>
      <c r="D54" s="14"/>
      <c r="E54" s="15"/>
      <c r="F54" s="2"/>
      <c r="G54" s="2"/>
      <c r="H54" s="2"/>
      <c r="I54" s="2"/>
      <c r="J54" s="2"/>
      <c r="K54" s="2"/>
    </row>
    <row r="55" spans="1:11" ht="5.0999999999999996" customHeight="1" thickBot="1" x14ac:dyDescent="0.3">
      <c r="A55" s="2"/>
      <c r="B55" s="13"/>
      <c r="C55" s="14"/>
      <c r="D55" s="14"/>
      <c r="E55" s="15"/>
      <c r="F55" s="4"/>
      <c r="G55" s="5"/>
      <c r="H55" s="5"/>
      <c r="I55" s="5"/>
      <c r="J55" s="5"/>
      <c r="K55" s="6"/>
    </row>
    <row r="56" spans="1:11" ht="15.75" thickBot="1" x14ac:dyDescent="0.3">
      <c r="A56" s="2"/>
      <c r="B56" s="13"/>
      <c r="C56" s="14"/>
      <c r="D56" s="14"/>
      <c r="E56" s="15"/>
      <c r="F56" s="2"/>
      <c r="G56" s="2"/>
      <c r="H56" s="2"/>
      <c r="I56" s="2"/>
      <c r="J56" s="2"/>
      <c r="K56" s="2"/>
    </row>
    <row r="57" spans="1:11" ht="5.0999999999999996" customHeight="1" thickBot="1" x14ac:dyDescent="0.3">
      <c r="A57" s="2"/>
      <c r="B57" s="13"/>
      <c r="C57" s="14"/>
      <c r="D57" s="14"/>
      <c r="E57" s="15"/>
      <c r="F57" s="4"/>
      <c r="G57" s="5"/>
      <c r="H57" s="5"/>
      <c r="I57" s="5"/>
      <c r="J57" s="5"/>
      <c r="K57" s="6"/>
    </row>
    <row r="58" spans="1:11" ht="15.75" thickBot="1" x14ac:dyDescent="0.3">
      <c r="A58" s="2"/>
      <c r="B58" s="13"/>
      <c r="C58" s="14"/>
      <c r="D58" s="14"/>
      <c r="E58" s="15"/>
      <c r="F58" s="2"/>
      <c r="G58" s="2"/>
      <c r="H58" s="2"/>
      <c r="I58" s="2"/>
      <c r="J58" s="2"/>
      <c r="K58" s="2"/>
    </row>
    <row r="59" spans="1:11" ht="5.0999999999999996" customHeight="1" thickBot="1" x14ac:dyDescent="0.3">
      <c r="A59" s="2"/>
      <c r="B59" s="13"/>
      <c r="C59" s="14"/>
      <c r="D59" s="14"/>
      <c r="E59" s="15"/>
      <c r="F59" s="4"/>
      <c r="G59" s="5"/>
      <c r="H59" s="5"/>
      <c r="I59" s="5"/>
      <c r="J59" s="5"/>
      <c r="K59" s="6"/>
    </row>
    <row r="60" spans="1:11" ht="15.75" thickBot="1" x14ac:dyDescent="0.3">
      <c r="A60" s="2"/>
      <c r="B60" s="13"/>
      <c r="C60" s="14"/>
      <c r="D60" s="14"/>
      <c r="E60" s="15"/>
      <c r="F60" s="2"/>
      <c r="G60" s="2"/>
      <c r="H60" s="2"/>
      <c r="I60" s="2"/>
      <c r="J60" s="2"/>
      <c r="K60" s="2"/>
    </row>
    <row r="61" spans="1:11" ht="5.0999999999999996" customHeight="1" thickBot="1" x14ac:dyDescent="0.3">
      <c r="A61" s="2"/>
      <c r="B61" s="13"/>
      <c r="C61" s="14"/>
      <c r="D61" s="14"/>
      <c r="E61" s="15"/>
      <c r="F61" s="4"/>
      <c r="G61" s="5"/>
      <c r="H61" s="5"/>
      <c r="I61" s="5"/>
      <c r="J61" s="5"/>
      <c r="K61" s="6"/>
    </row>
    <row r="62" spans="1:11" ht="15.75" thickBot="1" x14ac:dyDescent="0.3">
      <c r="A62" s="2"/>
      <c r="B62" s="13"/>
      <c r="C62" s="14"/>
      <c r="D62" s="14"/>
      <c r="E62" s="15"/>
      <c r="F62" s="2"/>
      <c r="G62" s="2"/>
      <c r="H62" s="2"/>
      <c r="I62" s="2"/>
      <c r="J62" s="2"/>
      <c r="K62" s="2"/>
    </row>
    <row r="63" spans="1:11" ht="5.0999999999999996" customHeight="1" thickBot="1" x14ac:dyDescent="0.3">
      <c r="A63" s="2"/>
      <c r="B63" s="13"/>
      <c r="C63" s="14"/>
      <c r="D63" s="14"/>
      <c r="E63" s="15"/>
      <c r="F63" s="4"/>
      <c r="G63" s="5"/>
      <c r="H63" s="5"/>
      <c r="I63" s="5"/>
      <c r="J63" s="5"/>
      <c r="K63" s="6"/>
    </row>
    <row r="64" spans="1:11" ht="15.75" thickBot="1" x14ac:dyDescent="0.3">
      <c r="A64" s="2"/>
      <c r="B64" s="13"/>
      <c r="C64" s="14"/>
      <c r="D64" s="14"/>
      <c r="E64" s="15"/>
      <c r="F64" s="2"/>
      <c r="G64" s="2"/>
      <c r="H64" s="2"/>
      <c r="I64" s="2"/>
      <c r="J64" s="2"/>
      <c r="K64" s="2"/>
    </row>
    <row r="65" spans="1:11" ht="5.0999999999999996" customHeight="1" thickBot="1" x14ac:dyDescent="0.3">
      <c r="A65" s="2"/>
      <c r="B65" s="13"/>
      <c r="C65" s="14"/>
      <c r="D65" s="14"/>
      <c r="E65" s="15"/>
      <c r="F65" s="4"/>
      <c r="G65" s="5"/>
      <c r="H65" s="5"/>
      <c r="I65" s="5"/>
      <c r="J65" s="5"/>
      <c r="K65" s="6"/>
    </row>
    <row r="66" spans="1:11" ht="15.75" thickBot="1" x14ac:dyDescent="0.3">
      <c r="A66" s="2"/>
      <c r="B66" s="13"/>
      <c r="C66" s="14"/>
      <c r="D66" s="14"/>
      <c r="E66" s="15"/>
      <c r="F66" s="2"/>
      <c r="G66" s="2"/>
      <c r="H66" s="2"/>
      <c r="I66" s="2"/>
      <c r="J66" s="2"/>
      <c r="K66" s="2"/>
    </row>
    <row r="67" spans="1:11" ht="5.0999999999999996" customHeight="1" thickBot="1" x14ac:dyDescent="0.3">
      <c r="A67" s="2"/>
      <c r="B67" s="13"/>
      <c r="C67" s="14"/>
      <c r="D67" s="14"/>
      <c r="E67" s="15"/>
      <c r="F67" s="4"/>
      <c r="G67" s="5"/>
      <c r="H67" s="5"/>
      <c r="I67" s="5"/>
      <c r="J67" s="5"/>
      <c r="K67" s="6"/>
    </row>
    <row r="68" spans="1:11" ht="15.75" thickBot="1" x14ac:dyDescent="0.3">
      <c r="A68" s="2"/>
      <c r="B68" s="13"/>
      <c r="C68" s="14"/>
      <c r="D68" s="14"/>
      <c r="E68" s="15"/>
      <c r="F68" s="2"/>
      <c r="G68" s="2"/>
      <c r="H68" s="2"/>
      <c r="I68" s="2"/>
      <c r="J68" s="2"/>
      <c r="K68" s="2"/>
    </row>
    <row r="69" spans="1:11" ht="5.0999999999999996" customHeight="1" thickBot="1" x14ac:dyDescent="0.3">
      <c r="A69" s="2"/>
      <c r="B69" s="13"/>
      <c r="C69" s="14"/>
      <c r="D69" s="14"/>
      <c r="E69" s="15"/>
      <c r="F69" s="4"/>
      <c r="G69" s="5"/>
      <c r="H69" s="5"/>
      <c r="I69" s="5"/>
      <c r="J69" s="5"/>
      <c r="K69" s="6"/>
    </row>
    <row r="70" spans="1:11" ht="15.75" thickBot="1" x14ac:dyDescent="0.3">
      <c r="A70" s="2"/>
      <c r="B70" s="13"/>
      <c r="C70" s="14"/>
      <c r="D70" s="14"/>
      <c r="E70" s="15"/>
      <c r="F70" s="2"/>
      <c r="G70" s="2"/>
      <c r="H70" s="2"/>
      <c r="I70" s="2"/>
      <c r="J70" s="2"/>
      <c r="K70" s="2"/>
    </row>
  </sheetData>
  <mergeCells count="68">
    <mergeCell ref="B10:E10"/>
    <mergeCell ref="B13:E13"/>
    <mergeCell ref="F3:K3"/>
    <mergeCell ref="B4:E4"/>
    <mergeCell ref="B5:E5"/>
    <mergeCell ref="B6:E6"/>
    <mergeCell ref="B7:E7"/>
    <mergeCell ref="B8:E8"/>
    <mergeCell ref="B9:E9"/>
    <mergeCell ref="B20:E20"/>
    <mergeCell ref="B21:E21"/>
    <mergeCell ref="B22:E22"/>
    <mergeCell ref="B23:E23"/>
    <mergeCell ref="B24:E24"/>
    <mergeCell ref="B15:E15"/>
    <mergeCell ref="B16:E16"/>
    <mergeCell ref="B17:E17"/>
    <mergeCell ref="B18:E18"/>
    <mergeCell ref="B19:E19"/>
    <mergeCell ref="B14:E14"/>
    <mergeCell ref="B11:E11"/>
    <mergeCell ref="B12:E12"/>
    <mergeCell ref="B37:E37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25:E25"/>
    <mergeCell ref="B49:E49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61:E61"/>
    <mergeCell ref="B50:E50"/>
    <mergeCell ref="B51:E51"/>
    <mergeCell ref="B52:E52"/>
    <mergeCell ref="B53:E53"/>
    <mergeCell ref="B54:E54"/>
    <mergeCell ref="B55:E55"/>
    <mergeCell ref="B56:E56"/>
    <mergeCell ref="B57:E57"/>
    <mergeCell ref="B58:E58"/>
    <mergeCell ref="B59:E59"/>
    <mergeCell ref="B60:E60"/>
    <mergeCell ref="B68:E68"/>
    <mergeCell ref="B69:E69"/>
    <mergeCell ref="B70:E70"/>
    <mergeCell ref="B62:E62"/>
    <mergeCell ref="B63:E63"/>
    <mergeCell ref="B64:E64"/>
    <mergeCell ref="B65:E65"/>
    <mergeCell ref="B66:E66"/>
    <mergeCell ref="B67:E67"/>
  </mergeCells>
  <conditionalFormatting sqref="F6:K70">
    <cfRule type="containsText" dxfId="2" priority="1" operator="containsText" text="x">
      <formula>NOT(ISERROR(SEARCH("x",F6)))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7C8E8-49F7-4682-B122-6B8BE3C8172F}">
  <dimension ref="A3:M13"/>
  <sheetViews>
    <sheetView tabSelected="1" workbookViewId="0">
      <selection activeCell="B6" sqref="B6:E6"/>
    </sheetView>
  </sheetViews>
  <sheetFormatPr baseColWidth="10" defaultRowHeight="15" x14ac:dyDescent="0.25"/>
  <cols>
    <col min="7" max="7" width="1.85546875" customWidth="1"/>
  </cols>
  <sheetData>
    <row r="3" spans="1:13" x14ac:dyDescent="0.25">
      <c r="A3" s="16" t="s">
        <v>13</v>
      </c>
      <c r="B3" s="16"/>
      <c r="C3" s="16"/>
      <c r="D3" s="16"/>
      <c r="E3" s="16"/>
      <c r="F3" s="16"/>
    </row>
    <row r="4" spans="1:13" ht="15.75" thickBot="1" x14ac:dyDescent="0.3">
      <c r="F4" s="3"/>
      <c r="H4" s="16" t="s">
        <v>0</v>
      </c>
      <c r="I4" s="16"/>
      <c r="J4" s="16"/>
      <c r="K4" s="16"/>
      <c r="L4" s="16"/>
      <c r="M4" s="16"/>
    </row>
    <row r="5" spans="1:13" ht="15" customHeight="1" thickBot="1" x14ac:dyDescent="0.3">
      <c r="A5" s="1" t="s">
        <v>1</v>
      </c>
      <c r="B5" s="13" t="s">
        <v>2</v>
      </c>
      <c r="C5" s="14"/>
      <c r="D5" s="14"/>
      <c r="E5" s="15"/>
      <c r="F5" s="7" t="s">
        <v>3</v>
      </c>
      <c r="H5" s="2">
        <v>2.7</v>
      </c>
      <c r="I5" s="2">
        <v>3.9</v>
      </c>
      <c r="J5" s="2">
        <v>4.9000000000000004</v>
      </c>
      <c r="K5" s="2">
        <v>5.9</v>
      </c>
      <c r="L5" s="2">
        <v>7</v>
      </c>
      <c r="M5" s="2">
        <v>8</v>
      </c>
    </row>
    <row r="6" spans="1:13" ht="15" customHeight="1" thickBot="1" x14ac:dyDescent="0.3">
      <c r="A6" s="2">
        <v>7430199810</v>
      </c>
      <c r="B6" s="13" t="str">
        <f>IF(ISNA(IF(VLOOKUP(A6,'Base de donnée'!A:K,2,FALSE)=0,"",VLOOKUP(A6,'Base de donnée'!A:K,2,FALSE)))=FALSE,IF(VLOOKUP(A6,'Base de donnée'!A:K,2,FALSE)=0,"",VLOOKUP(A6,'Base de donnée'!A:K,2,FALSE)),"")</f>
        <v>carottes</v>
      </c>
      <c r="C6" s="14"/>
      <c r="D6" s="14"/>
      <c r="E6" s="15"/>
      <c r="F6" s="2">
        <v>100</v>
      </c>
      <c r="H6" s="9" t="str">
        <f>IF(ISNA(IF(VLOOKUP(A6,'Base de donnée'!A:K,6,FALSE)=0,"",VLOOKUP(A6,'Base de donnée'!A:K,6,FALSE)))=FALSE,IF(VLOOKUP(A6,'Base de donnée'!A:K,6,FALSE)=0,"",VLOOKUP(A6,'Base de donnée'!A:K,6,FALSE)),"")</f>
        <v/>
      </c>
      <c r="I6" s="1" t="str">
        <f>IF(ISNA(IF(VLOOKUP(A6,'Base de donnée'!A:K,7,FALSE)=0,"",VLOOKUP(A6,'Base de donnée'!A:K,7,FALSE)))=FALSE,IF(VLOOKUP(A6,'Base de donnée'!A:K,7,FALSE)=0,"",VLOOKUP(A6,'Base de donnée'!A:K,7,FALSE)),"")</f>
        <v/>
      </c>
      <c r="J6" s="1" t="str">
        <f>IF(ISNA(IF(VLOOKUP(A6,'Base de donnée'!A:K,8,FALSE)=0,"",VLOOKUP(A6,'Base de donnée'!A:K,8,FALSE)))=FALSE,IF(VLOOKUP(A6,'Base de donnée'!A:K,8,FALSE)=0,"",VLOOKUP(A6,'Base de donnée'!A:K,8,FALSE)),"")</f>
        <v>x</v>
      </c>
      <c r="K6" s="1" t="str">
        <f>IF(ISNA(IF(VLOOKUP(A6,'Base de donnée'!A:K,9,FALSE)=0,"",VLOOKUP(A6,'Base de donnée'!A:K,9,FALSE)))=FALSE,IF(VLOOKUP(A6,'Base de donnée'!A:K,9,FALSE)=0,"",VLOOKUP(A6,'Base de donnée'!A:K,9,FALSE)),"")</f>
        <v/>
      </c>
      <c r="L6" s="9" t="str">
        <f>IF(ISNA(IF(VLOOKUP(A6,'Base de donnée'!A:K,10,FALSE)=0,"",VLOOKUP(A6,'Base de donnée'!A:K,10,FALSE)))=FALSE,IF(VLOOKUP(A6,'Base de donnée'!A:K,10,FALSE)=0,"",VLOOKUP(A6,'Base de donnée'!A:K,10,FALSE)),"")</f>
        <v/>
      </c>
      <c r="M6" s="1" t="str">
        <f>IF(ISNA(IF(VLOOKUP(A6,'Base de donnée'!A:K,11,FALSE)=0,"",VLOOKUP(A6,'Base de donnée'!A:K,11,FALSE)))=FALSE,IF(VLOOKUP(A6,'Base de donnée'!A:K,11,FALSE)=0,"",VLOOKUP(A6,'Base de donnée'!A:K,11,FALSE)),"")</f>
        <v>x</v>
      </c>
    </row>
    <row r="7" spans="1:13" ht="15" customHeight="1" thickBot="1" x14ac:dyDescent="0.3">
      <c r="A7" s="1">
        <v>74301931</v>
      </c>
      <c r="B7" s="13" t="str">
        <f>IF(ISNA(IF(VLOOKUP(A7,'Base de donnée'!A:K,2,FALSE)=0,"",VLOOKUP(A7,'Base de donnée'!A:K,2,FALSE)))=FALSE,IF(VLOOKUP(A7,'Base de donnée'!A:K,2,FALSE)=0,"",VLOOKUP(A7,'Base de donnée'!A:K,2,FALSE)),"")</f>
        <v>poireaux</v>
      </c>
      <c r="C7" s="14"/>
      <c r="D7" s="14"/>
      <c r="E7" s="15"/>
      <c r="F7" s="2"/>
      <c r="H7" s="9" t="str">
        <f>IF(ISNA(IF(VLOOKUP(A7,'Base de donnée'!A:K,6,FALSE)=0,"",VLOOKUP(A7,'Base de donnée'!A:K,6,FALSE)))=FALSE,IF(VLOOKUP(A7,'Base de donnée'!A:K,6,FALSE)=0,"",VLOOKUP(A7,'Base de donnée'!A:K,6,FALSE)),"")</f>
        <v/>
      </c>
      <c r="I7" s="1" t="str">
        <f>IF(ISNA(IF(VLOOKUP(A7,'Base de donnée'!A:K,7,FALSE)=0,"",VLOOKUP(A7,'Base de donnée'!A:K,7,FALSE)))=FALSE,IF(VLOOKUP(A7,'Base de donnée'!A:K,7,FALSE)=0,"",VLOOKUP(A7,'Base de donnée'!A:K,7,FALSE)),"")</f>
        <v/>
      </c>
      <c r="J7" s="1" t="str">
        <f>IF(ISNA(IF(VLOOKUP(A7,'Base de donnée'!A:K,8,FALSE)=0,"",VLOOKUP(A7,'Base de donnée'!A:K,8,FALSE)))=FALSE,IF(VLOOKUP(A7,'Base de donnée'!A:K,8,FALSE)=0,"",VLOOKUP(A7,'Base de donnée'!A:K,8,FALSE)),"")</f>
        <v>x</v>
      </c>
      <c r="K7" s="1" t="str">
        <f>IF(ISNA(IF(VLOOKUP(A7,'Base de donnée'!A:K,9,FALSE)=0,"",VLOOKUP(A7,'Base de donnée'!A:K,9,FALSE)))=FALSE,IF(VLOOKUP(A7,'Base de donnée'!A:K,9,FALSE)=0,"",VLOOKUP(A7,'Base de donnée'!A:K,9,FALSE)),"")</f>
        <v/>
      </c>
      <c r="L7" s="9" t="str">
        <f>IF(ISNA(IF(VLOOKUP(A7,'Base de donnée'!A:K,10,FALSE)=0,"",VLOOKUP(A7,'Base de donnée'!A:K,10,FALSE)))=FALSE,IF(VLOOKUP(A7,'Base de donnée'!A:K,10,FALSE)=0,"",VLOOKUP(A7,'Base de donnée'!A:K,10,FALSE)),"")</f>
        <v/>
      </c>
      <c r="M7" s="1" t="str">
        <f>IF(ISNA(IF(VLOOKUP(A7,'Base de donnée'!A:K,11,FALSE)=0,"",VLOOKUP(A7,'Base de donnée'!A:K,11,FALSE)))=FALSE,IF(VLOOKUP(A7,'Base de donnée'!A:K,11,FALSE)=0,"",VLOOKUP(A7,'Base de donnée'!A:K,11,FALSE)),"")</f>
        <v>x</v>
      </c>
    </row>
    <row r="8" spans="1:13" ht="15" customHeight="1" thickBot="1" x14ac:dyDescent="0.3">
      <c r="A8" s="1">
        <v>7330048320</v>
      </c>
      <c r="B8" s="13" t="str">
        <f>IF(ISNA(IF(VLOOKUP(A8,'Base de donnée'!A:K,2,FALSE)=0,"",VLOOKUP(A8,'Base de donnée'!A:K,2,FALSE)))=FALSE,IF(VLOOKUP(A8,'Base de donnée'!A:K,2,FALSE)=0,"",VLOOKUP(A8,'Base de donnée'!A:K,2,FALSE)),"")</f>
        <v>concombres</v>
      </c>
      <c r="C8" s="14"/>
      <c r="D8" s="14"/>
      <c r="E8" s="15"/>
      <c r="F8" s="2"/>
      <c r="H8" s="9" t="str">
        <f>IF(ISNA(IF(VLOOKUP(A8,'Base de donnée'!A:K,6,FALSE)=0,"",VLOOKUP(A8,'Base de donnée'!A:K,6,FALSE)))=FALSE,IF(VLOOKUP(A8,'Base de donnée'!A:K,6,FALSE)=0,"",VLOOKUP(A8,'Base de donnée'!A:K,6,FALSE)),"")</f>
        <v/>
      </c>
      <c r="I8" s="1" t="str">
        <f>IF(ISNA(IF(VLOOKUP(A8,'Base de donnée'!A:K,7,FALSE)=0,"",VLOOKUP(A8,'Base de donnée'!A:K,7,FALSE)))=FALSE,IF(VLOOKUP(A8,'Base de donnée'!A:K,7,FALSE)=0,"",VLOOKUP(A8,'Base de donnée'!A:K,7,FALSE)),"")</f>
        <v/>
      </c>
      <c r="J8" s="1" t="str">
        <f>IF(ISNA(IF(VLOOKUP(A8,'Base de donnée'!A:K,8,FALSE)=0,"",VLOOKUP(A8,'Base de donnée'!A:K,8,FALSE)))=FALSE,IF(VLOOKUP(A8,'Base de donnée'!A:K,8,FALSE)=0,"",VLOOKUP(A8,'Base de donnée'!A:K,8,FALSE)),"")</f>
        <v>x</v>
      </c>
      <c r="K8" s="1" t="str">
        <f>IF(ISNA(IF(VLOOKUP(A8,'Base de donnée'!A:K,9,FALSE)=0,"",VLOOKUP(A8,'Base de donnée'!A:K,9,FALSE)))=FALSE,IF(VLOOKUP(A8,'Base de donnée'!A:K,9,FALSE)=0,"",VLOOKUP(A8,'Base de donnée'!A:K,9,FALSE)),"")</f>
        <v/>
      </c>
      <c r="L8" s="9" t="str">
        <f>IF(ISNA(IF(VLOOKUP(A8,'Base de donnée'!A:K,10,FALSE)=0,"",VLOOKUP(A8,'Base de donnée'!A:K,10,FALSE)))=FALSE,IF(VLOOKUP(A8,'Base de donnée'!A:K,10,FALSE)=0,"",VLOOKUP(A8,'Base de donnée'!A:K,10,FALSE)),"")</f>
        <v/>
      </c>
      <c r="M8" s="1" t="str">
        <f>IF(ISNA(IF(VLOOKUP(A8,'Base de donnée'!A:K,11,FALSE)=0,"",VLOOKUP(A8,'Base de donnée'!A:K,11,FALSE)))=FALSE,IF(VLOOKUP(A8,'Base de donnée'!A:K,11,FALSE)=0,"",VLOOKUP(A8,'Base de donnée'!A:K,11,FALSE)),"")</f>
        <v>x</v>
      </c>
    </row>
    <row r="9" spans="1:13" ht="15" customHeight="1" thickBot="1" x14ac:dyDescent="0.3">
      <c r="A9" s="1">
        <v>7330048310</v>
      </c>
      <c r="B9" s="13" t="str">
        <f>IF(ISNA(IF(VLOOKUP(A9,'Base de donnée'!A:K,2,FALSE)=0,"",VLOOKUP(A9,'Base de donnée'!A:K,2,FALSE)))=FALSE,IF(VLOOKUP(A9,'Base de donnée'!A:K,2,FALSE)=0,"",VLOOKUP(A9,'Base de donnée'!A:K,2,FALSE)),"")</f>
        <v>tomates</v>
      </c>
      <c r="C9" s="14"/>
      <c r="D9" s="14"/>
      <c r="E9" s="15"/>
      <c r="F9" s="2"/>
      <c r="H9" s="9" t="str">
        <f>IF(ISNA(IF(VLOOKUP(A9,'Base de donnée'!A:K,6,FALSE)=0,"",VLOOKUP(A9,'Base de donnée'!A:K,6,FALSE)))=FALSE,IF(VLOOKUP(A9,'Base de donnée'!A:K,6,FALSE)=0,"",VLOOKUP(A9,'Base de donnée'!A:K,6,FALSE)),"")</f>
        <v/>
      </c>
      <c r="I9" s="1" t="str">
        <f>IF(ISNA(IF(VLOOKUP(A9,'Base de donnée'!A:K,7,FALSE)=0,"",VLOOKUP(A9,'Base de donnée'!A:K,7,FALSE)))=FALSE,IF(VLOOKUP(A9,'Base de donnée'!A:K,7,FALSE)=0,"",VLOOKUP(A9,'Base de donnée'!A:K,7,FALSE)),"")</f>
        <v/>
      </c>
      <c r="J9" s="1" t="str">
        <f>IF(ISNA(IF(VLOOKUP(A9,'Base de donnée'!A:K,8,FALSE)=0,"",VLOOKUP(A9,'Base de donnée'!A:K,8,FALSE)))=FALSE,IF(VLOOKUP(A9,'Base de donnée'!A:K,8,FALSE)=0,"",VLOOKUP(A9,'Base de donnée'!A:K,8,FALSE)),"")</f>
        <v/>
      </c>
      <c r="K9" s="1" t="str">
        <f>IF(ISNA(IF(VLOOKUP(A9,'Base de donnée'!A:K,9,FALSE)=0,"",VLOOKUP(A9,'Base de donnée'!A:K,9,FALSE)))=FALSE,IF(VLOOKUP(A9,'Base de donnée'!A:K,9,FALSE)=0,"",VLOOKUP(A9,'Base de donnée'!A:K,9,FALSE)),"")</f>
        <v/>
      </c>
      <c r="L9" s="9" t="str">
        <f>IF(ISNA(IF(VLOOKUP(A9,'Base de donnée'!A:K,10,FALSE)=0,"",VLOOKUP(A9,'Base de donnée'!A:K,10,FALSE)))=FALSE,IF(VLOOKUP(A9,'Base de donnée'!A:K,10,FALSE)=0,"",VLOOKUP(A9,'Base de donnée'!A:K,10,FALSE)),"")</f>
        <v/>
      </c>
      <c r="M9" s="1" t="str">
        <f>IF(ISNA(IF(VLOOKUP(A9,'Base de donnée'!A:K,11,FALSE)=0,"",VLOOKUP(A9,'Base de donnée'!A:K,11,FALSE)))=FALSE,IF(VLOOKUP(A9,'Base de donnée'!A:K,11,FALSE)=0,"",VLOOKUP(A9,'Base de donnée'!A:K,11,FALSE)),"")</f>
        <v>x</v>
      </c>
    </row>
    <row r="10" spans="1:13" ht="15" customHeight="1" thickBot="1" x14ac:dyDescent="0.3">
      <c r="A10" s="1">
        <v>74301931</v>
      </c>
      <c r="B10" s="13" t="str">
        <f>IF(ISNA(IF(VLOOKUP(A10,'Base de donnée'!A:K,2,FALSE)=0,"",VLOOKUP(A10,'Base de donnée'!A:K,2,FALSE)))=FALSE,IF(VLOOKUP(A10,'Base de donnée'!A:K,2,FALSE)=0,"",VLOOKUP(A10,'Base de donnée'!A:K,2,FALSE)),"")</f>
        <v>poireaux</v>
      </c>
      <c r="C10" s="14"/>
      <c r="D10" s="14"/>
      <c r="E10" s="15"/>
      <c r="F10" s="2"/>
      <c r="H10" s="9" t="str">
        <f>IF(ISNA(IF(VLOOKUP(A10,'Base de donnée'!A:K,6,FALSE)=0,"",VLOOKUP(A10,'Base de donnée'!A:K,6,FALSE)))=FALSE,IF(VLOOKUP(A10,'Base de donnée'!A:K,6,FALSE)=0,"",VLOOKUP(A10,'Base de donnée'!A:K,6,FALSE)),"")</f>
        <v/>
      </c>
      <c r="I10" s="1" t="str">
        <f>IF(ISNA(IF(VLOOKUP(A10,'Base de donnée'!A:K,7,FALSE)=0,"",VLOOKUP(A10,'Base de donnée'!A:K,7,FALSE)))=FALSE,IF(VLOOKUP(A10,'Base de donnée'!A:K,7,FALSE)=0,"",VLOOKUP(A10,'Base de donnée'!A:K,7,FALSE)),"")</f>
        <v/>
      </c>
      <c r="J10" s="1" t="str">
        <f>IF(ISNA(IF(VLOOKUP(A10,'Base de donnée'!A:K,8,FALSE)=0,"",VLOOKUP(A10,'Base de donnée'!A:K,8,FALSE)))=FALSE,IF(VLOOKUP(A10,'Base de donnée'!A:K,8,FALSE)=0,"",VLOOKUP(A10,'Base de donnée'!A:K,8,FALSE)),"")</f>
        <v>x</v>
      </c>
      <c r="K10" s="1" t="str">
        <f>IF(ISNA(IF(VLOOKUP(A10,'Base de donnée'!A:K,9,FALSE)=0,"",VLOOKUP(A10,'Base de donnée'!A:K,9,FALSE)))=FALSE,IF(VLOOKUP(A10,'Base de donnée'!A:K,9,FALSE)=0,"",VLOOKUP(A10,'Base de donnée'!A:K,9,FALSE)),"")</f>
        <v/>
      </c>
      <c r="L10" s="9" t="str">
        <f>IF(ISNA(IF(VLOOKUP(A10,'Base de donnée'!A:K,10,FALSE)=0,"",VLOOKUP(A10,'Base de donnée'!A:K,10,FALSE)))=FALSE,IF(VLOOKUP(A10,'Base de donnée'!A:K,10,FALSE)=0,"",VLOOKUP(A10,'Base de donnée'!A:K,10,FALSE)),"")</f>
        <v/>
      </c>
      <c r="M10" s="1" t="str">
        <f>IF(ISNA(IF(VLOOKUP(A10,'Base de donnée'!A:K,11,FALSE)=0,"",VLOOKUP(A10,'Base de donnée'!A:K,11,FALSE)))=FALSE,IF(VLOOKUP(A10,'Base de donnée'!A:K,11,FALSE)=0,"",VLOOKUP(A10,'Base de donnée'!A:K,11,FALSE)),"")</f>
        <v>x</v>
      </c>
    </row>
    <row r="11" spans="1:13" ht="15" customHeight="1" thickBot="1" x14ac:dyDescent="0.3">
      <c r="A11" s="1">
        <v>7330065310</v>
      </c>
      <c r="B11" s="13" t="str">
        <f>IF(ISNA(IF(VLOOKUP(A11,'Base de donnée'!A:K,2,FALSE)=0,"",VLOOKUP(A11,'Base de donnée'!A:K,2,FALSE)))=FALSE,IF(VLOOKUP(A11,'Base de donnée'!A:K,2,FALSE)=0,"",VLOOKUP(A11,'Base de donnée'!A:K,2,FALSE)),"")</f>
        <v>voiture</v>
      </c>
      <c r="C11" s="14"/>
      <c r="D11" s="14"/>
      <c r="E11" s="15"/>
      <c r="F11" s="2"/>
      <c r="H11" s="9" t="str">
        <f>IF(ISNA(IF(VLOOKUP(A11,'Base de donnée'!A:K,6,FALSE)=0,"",VLOOKUP(A11,'Base de donnée'!A:K,6,FALSE)))=FALSE,IF(VLOOKUP(A11,'Base de donnée'!A:K,6,FALSE)=0,"",VLOOKUP(A11,'Base de donnée'!A:K,6,FALSE)),"")</f>
        <v/>
      </c>
      <c r="I11" s="1" t="str">
        <f>IF(ISNA(IF(VLOOKUP(A11,'Base de donnée'!A:K,7,FALSE)=0,"",VLOOKUP(A11,'Base de donnée'!A:K,7,FALSE)))=FALSE,IF(VLOOKUP(A11,'Base de donnée'!A:K,7,FALSE)=0,"",VLOOKUP(A11,'Base de donnée'!A:K,7,FALSE)),"")</f>
        <v>x</v>
      </c>
      <c r="J11" s="1" t="str">
        <f>IF(ISNA(IF(VLOOKUP(A11,'Base de donnée'!A:K,8,FALSE)=0,"",VLOOKUP(A11,'Base de donnée'!A:K,8,FALSE)))=FALSE,IF(VLOOKUP(A11,'Base de donnée'!A:K,8,FALSE)=0,"",VLOOKUP(A11,'Base de donnée'!A:K,8,FALSE)),"")</f>
        <v/>
      </c>
      <c r="K11" s="1" t="str">
        <f>IF(ISNA(IF(VLOOKUP(A11,'Base de donnée'!A:K,9,FALSE)=0,"",VLOOKUP(A11,'Base de donnée'!A:K,9,FALSE)))=FALSE,IF(VLOOKUP(A11,'Base de donnée'!A:K,9,FALSE)=0,"",VLOOKUP(A11,'Base de donnée'!A:K,9,FALSE)),"")</f>
        <v/>
      </c>
      <c r="L11" s="9" t="str">
        <f>IF(ISNA(IF(VLOOKUP(A11,'Base de donnée'!A:K,10,FALSE)=0,"",VLOOKUP(A11,'Base de donnée'!A:K,10,FALSE)))=FALSE,IF(VLOOKUP(A11,'Base de donnée'!A:K,10,FALSE)=0,"",VLOOKUP(A11,'Base de donnée'!A:K,10,FALSE)),"")</f>
        <v/>
      </c>
      <c r="M11" s="1" t="str">
        <f>IF(ISNA(IF(VLOOKUP(A11,'Base de donnée'!A:K,11,FALSE)=0,"",VLOOKUP(A11,'Base de donnée'!A:K,11,FALSE)))=FALSE,IF(VLOOKUP(A11,'Base de donnée'!A:K,11,FALSE)=0,"",VLOOKUP(A11,'Base de donnée'!A:K,11,FALSE)),"")</f>
        <v>x</v>
      </c>
    </row>
    <row r="12" spans="1:13" ht="15" customHeight="1" thickBot="1" x14ac:dyDescent="0.3">
      <c r="A12" s="1">
        <v>7110002</v>
      </c>
      <c r="B12" s="13" t="str">
        <f>IF(ISNA(IF(VLOOKUP(A12,'Base de donnée'!A:K,2,FALSE)=0,"",VLOOKUP(A12,'Base de donnée'!A:K,2,FALSE)))=FALSE,IF(VLOOKUP(A12,'Base de donnée'!A:K,2,FALSE)=0,"",VLOOKUP(A12,'Base de donnée'!A:K,2,FALSE)),"")</f>
        <v>bois</v>
      </c>
      <c r="C12" s="14"/>
      <c r="D12" s="14"/>
      <c r="E12" s="15"/>
      <c r="F12" s="2">
        <v>300</v>
      </c>
      <c r="H12" s="9" t="str">
        <f>IF(ISNA(IF(VLOOKUP(A12,'Base de donnée'!A:K,6,FALSE)=0,"",VLOOKUP(A12,'Base de donnée'!A:K,6,FALSE)))=FALSE,IF(VLOOKUP(A12,'Base de donnée'!A:K,6,FALSE)=0,"",VLOOKUP(A12,'Base de donnée'!A:K,6,FALSE)),"")</f>
        <v>x</v>
      </c>
      <c r="I12" s="1" t="str">
        <f>IF(ISNA(IF(VLOOKUP(A12,'Base de donnée'!A:K,7,FALSE)=0,"",VLOOKUP(A12,'Base de donnée'!A:K,7,FALSE)))=FALSE,IF(VLOOKUP(A12,'Base de donnée'!A:K,7,FALSE)=0,"",VLOOKUP(A12,'Base de donnée'!A:K,7,FALSE)),"")</f>
        <v/>
      </c>
      <c r="J12" s="1" t="str">
        <f>IF(ISNA(IF(VLOOKUP(A12,'Base de donnée'!A:K,8,FALSE)=0,"",VLOOKUP(A12,'Base de donnée'!A:K,8,FALSE)))=FALSE,IF(VLOOKUP(A12,'Base de donnée'!A:K,8,FALSE)=0,"",VLOOKUP(A12,'Base de donnée'!A:K,8,FALSE)),"")</f>
        <v/>
      </c>
      <c r="K12" s="1" t="str">
        <f>IF(ISNA(IF(VLOOKUP(A12,'Base de donnée'!A:K,9,FALSE)=0,"",VLOOKUP(A12,'Base de donnée'!A:K,9,FALSE)))=FALSE,IF(VLOOKUP(A12,'Base de donnée'!A:K,9,FALSE)=0,"",VLOOKUP(A12,'Base de donnée'!A:K,9,FALSE)),"")</f>
        <v/>
      </c>
      <c r="L12" s="9" t="str">
        <f>IF(ISNA(IF(VLOOKUP(A12,'Base de donnée'!A:K,10,FALSE)=0,"",VLOOKUP(A12,'Base de donnée'!A:K,10,FALSE)))=FALSE,IF(VLOOKUP(A12,'Base de donnée'!A:K,10,FALSE)=0,"",VLOOKUP(A12,'Base de donnée'!A:K,10,FALSE)),"")</f>
        <v>x</v>
      </c>
      <c r="M12" s="1" t="str">
        <f>IF(ISNA(IF(VLOOKUP(A12,'Base de donnée'!A:K,11,FALSE)=0,"",VLOOKUP(A12,'Base de donnée'!A:K,11,FALSE)))=FALSE,IF(VLOOKUP(A12,'Base de donnée'!A:K,11,FALSE)=0,"",VLOOKUP(A12,'Base de donnée'!A:K,11,FALSE)),"")</f>
        <v/>
      </c>
    </row>
    <row r="13" spans="1:13" ht="15" customHeight="1" thickBot="1" x14ac:dyDescent="0.3">
      <c r="A13" s="1">
        <v>72300008</v>
      </c>
      <c r="B13" s="13" t="str">
        <f>IF(ISNA(IF(VLOOKUP(A13,'Base de donnée'!A:K,2,FALSE)=0,"",VLOOKUP(A13,'Base de donnée'!A:K,2,FALSE)))=FALSE,IF(VLOOKUP(A13,'Base de donnée'!A:K,2,FALSE)=0,"",VLOOKUP(A13,'Base de donnée'!A:K,2,FALSE)),"")</f>
        <v>vélo</v>
      </c>
      <c r="C13" s="14"/>
      <c r="D13" s="14"/>
      <c r="E13" s="15"/>
      <c r="F13" s="2"/>
      <c r="H13" s="9" t="str">
        <f>IF(ISNA(IF(VLOOKUP(A13,'Base de donnée'!A:K,6,FALSE)=0,"",VLOOKUP(A13,'Base de donnée'!A:K,6,FALSE)))=FALSE,IF(VLOOKUP(A13,'Base de donnée'!A:K,6,FALSE)=0,"",VLOOKUP(A13,'Base de donnée'!A:K,6,FALSE)),"")</f>
        <v/>
      </c>
      <c r="I13" s="1" t="str">
        <f>IF(ISNA(IF(VLOOKUP(A13,'Base de donnée'!A:K,7,FALSE)=0,"",VLOOKUP(A13,'Base de donnée'!A:K,7,FALSE)))=FALSE,IF(VLOOKUP(A13,'Base de donnée'!A:K,7,FALSE)=0,"",VLOOKUP(A13,'Base de donnée'!A:K,7,FALSE)),"")</f>
        <v>x</v>
      </c>
      <c r="J13" s="1" t="str">
        <f>IF(ISNA(IF(VLOOKUP(A13,'Base de donnée'!A:K,8,FALSE)=0,"",VLOOKUP(A13,'Base de donnée'!A:K,8,FALSE)))=FALSE,IF(VLOOKUP(A13,'Base de donnée'!A:K,8,FALSE)=0,"",VLOOKUP(A13,'Base de donnée'!A:K,8,FALSE)),"")</f>
        <v/>
      </c>
      <c r="K13" s="1" t="str">
        <f>IF(ISNA(IF(VLOOKUP(A13,'Base de donnée'!A:K,9,FALSE)=0,"",VLOOKUP(A13,'Base de donnée'!A:K,9,FALSE)))=FALSE,IF(VLOOKUP(A13,'Base de donnée'!A:K,9,FALSE)=0,"",VLOOKUP(A13,'Base de donnée'!A:K,9,FALSE)),"")</f>
        <v>x</v>
      </c>
      <c r="L13" s="9" t="str">
        <f>IF(ISNA(IF(VLOOKUP(A13,'Base de donnée'!A:K,10,FALSE)=0,"",VLOOKUP(A13,'Base de donnée'!A:K,10,FALSE)))=FALSE,IF(VLOOKUP(A13,'Base de donnée'!A:K,10,FALSE)=0,"",VLOOKUP(A13,'Base de donnée'!A:K,10,FALSE)),"")</f>
        <v/>
      </c>
      <c r="M13" s="1" t="str">
        <f>IF(ISNA(IF(VLOOKUP(A13,'Base de donnée'!A:K,11,FALSE)=0,"",VLOOKUP(A13,'Base de donnée'!A:K,11,FALSE)))=FALSE,IF(VLOOKUP(A13,'Base de donnée'!A:K,11,FALSE)=0,"",VLOOKUP(A13,'Base de donnée'!A:K,11,FALSE)),"")</f>
        <v>x</v>
      </c>
    </row>
  </sheetData>
  <mergeCells count="11">
    <mergeCell ref="B13:E13"/>
    <mergeCell ref="B5:E5"/>
    <mergeCell ref="H4:M4"/>
    <mergeCell ref="B6:E6"/>
    <mergeCell ref="B7:E7"/>
    <mergeCell ref="B8:E8"/>
    <mergeCell ref="B9:E9"/>
    <mergeCell ref="B10:E10"/>
    <mergeCell ref="B11:E11"/>
    <mergeCell ref="B12:E12"/>
    <mergeCell ref="A3:F3"/>
  </mergeCells>
  <conditionalFormatting sqref="H6:M13">
    <cfRule type="containsText" dxfId="1" priority="1" operator="containsText" text="x">
      <formula>NOT(ISERROR(SEARCH("x",H6)))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D2B81-DC3D-4C82-983E-1529312AF55B}">
  <dimension ref="A3:M13"/>
  <sheetViews>
    <sheetView workbookViewId="0">
      <selection activeCell="B28" sqref="B28"/>
    </sheetView>
  </sheetViews>
  <sheetFormatPr baseColWidth="10" defaultRowHeight="15" x14ac:dyDescent="0.25"/>
  <cols>
    <col min="7" max="7" width="1.85546875" customWidth="1"/>
  </cols>
  <sheetData>
    <row r="3" spans="1:13" x14ac:dyDescent="0.25">
      <c r="A3" s="16" t="s">
        <v>12</v>
      </c>
      <c r="B3" s="16"/>
      <c r="C3" s="16"/>
      <c r="D3" s="16"/>
      <c r="E3" s="16"/>
      <c r="F3" s="16"/>
    </row>
    <row r="4" spans="1:13" ht="15.75" thickBot="1" x14ac:dyDescent="0.3">
      <c r="F4" s="11"/>
      <c r="H4" s="16" t="s">
        <v>0</v>
      </c>
      <c r="I4" s="16"/>
      <c r="J4" s="16"/>
      <c r="K4" s="16"/>
      <c r="L4" s="16"/>
      <c r="M4" s="16"/>
    </row>
    <row r="5" spans="1:13" ht="15" customHeight="1" thickBot="1" x14ac:dyDescent="0.3">
      <c r="A5" s="1" t="s">
        <v>1</v>
      </c>
      <c r="B5" s="13" t="s">
        <v>2</v>
      </c>
      <c r="C5" s="14"/>
      <c r="D5" s="14"/>
      <c r="E5" s="15"/>
      <c r="F5" s="10" t="s">
        <v>3</v>
      </c>
      <c r="H5" s="2">
        <v>2.7</v>
      </c>
      <c r="I5" s="2">
        <v>3.9</v>
      </c>
      <c r="J5" s="2">
        <v>4.9000000000000004</v>
      </c>
      <c r="K5" s="2">
        <v>5.9</v>
      </c>
      <c r="L5" s="2">
        <v>7</v>
      </c>
      <c r="M5" s="2">
        <v>8</v>
      </c>
    </row>
    <row r="6" spans="1:13" ht="15" customHeight="1" thickBot="1" x14ac:dyDescent="0.3">
      <c r="A6" s="2">
        <v>7430199810</v>
      </c>
      <c r="B6" s="13" t="str">
        <f>IF(ISNA(IF(VLOOKUP(A6,'Base de donnée'!A:K,2,FALSE)=0,"",VLOOKUP(A6,'Base de donnée'!A:K,2,FALSE)))=FALSE,IF(VLOOKUP(A6,'Base de donnée'!A:K,2,FALSE)=0,"",VLOOKUP(A6,'Base de donnée'!A:K,2,FALSE)),"")</f>
        <v>carottes</v>
      </c>
      <c r="C6" s="14"/>
      <c r="D6" s="14"/>
      <c r="E6" s="15"/>
      <c r="F6" s="2">
        <v>100</v>
      </c>
      <c r="H6" s="9" t="str">
        <f>IF(ISNA(IF(VLOOKUP(A6,'Base de donnée'!A:K,6,FALSE)=0,"",VLOOKUP(A6,'Base de donnée'!A:K,6,FALSE)))=FALSE,IF(VLOOKUP(A6,'Base de donnée'!A:K,6,FALSE)=0,"",VLOOKUP(A6,'Base de donnée'!A:K,6,FALSE)),"")</f>
        <v/>
      </c>
      <c r="I6" s="1" t="str">
        <f>IF(ISNA(IF(VLOOKUP(A6,'Base de donnée'!A:K,7,FALSE)=0,"",VLOOKUP(A6,'Base de donnée'!A:K,7,FALSE)))=FALSE,IF(VLOOKUP(A6,'Base de donnée'!A:K,7,FALSE)=0,"",VLOOKUP(A6,'Base de donnée'!A:K,7,FALSE)),"")</f>
        <v/>
      </c>
      <c r="J6" s="1" t="str">
        <f>IF(ISNA(IF(VLOOKUP(A6,'Base de donnée'!A:K,8,FALSE)=0,"",VLOOKUP(A6,'Base de donnée'!A:K,8,FALSE)))=FALSE,IF(VLOOKUP(A6,'Base de donnée'!A:K,8,FALSE)=0,"",VLOOKUP(A6,'Base de donnée'!A:K,8,FALSE)),"")</f>
        <v>x</v>
      </c>
      <c r="K6" s="1" t="str">
        <f>IF(ISNA(IF(VLOOKUP(A6,'Base de donnée'!A:K,9,FALSE)=0,"",VLOOKUP(A6,'Base de donnée'!A:K,9,FALSE)))=FALSE,IF(VLOOKUP(A6,'Base de donnée'!A:K,9,FALSE)=0,"",VLOOKUP(A6,'Base de donnée'!A:K,9,FALSE)),"")</f>
        <v/>
      </c>
      <c r="L6" s="9" t="str">
        <f>IF(ISNA(IF(VLOOKUP(A6,'Base de donnée'!A:K,10,FALSE)=0,"",VLOOKUP(A6,'Base de donnée'!A:K,10,FALSE)))=FALSE,IF(VLOOKUP(A6,'Base de donnée'!A:K,10,FALSE)=0,"",VLOOKUP(A6,'Base de donnée'!A:K,10,FALSE)),"")</f>
        <v/>
      </c>
      <c r="M6" s="1" t="str">
        <f>IF(ISNA(IF(VLOOKUP(A6,'Base de donnée'!A:K,11,FALSE)=0,"",VLOOKUP(A6,'Base de donnée'!A:K,11,FALSE)))=FALSE,IF(VLOOKUP(A6,'Base de donnée'!A:K,11,FALSE)=0,"",VLOOKUP(A6,'Base de donnée'!A:K,11,FALSE)),"")</f>
        <v>x</v>
      </c>
    </row>
    <row r="7" spans="1:13" ht="15" customHeight="1" thickBot="1" x14ac:dyDescent="0.3">
      <c r="A7" s="1">
        <v>74301931</v>
      </c>
      <c r="B7" s="13" t="str">
        <f>IF(ISNA(IF(VLOOKUP(A7,'Base de donnée'!A:K,2,FALSE)=0,"",VLOOKUP(A7,'Base de donnée'!A:K,2,FALSE)))=FALSE,IF(VLOOKUP(A7,'Base de donnée'!A:K,2,FALSE)=0,"",VLOOKUP(A7,'Base de donnée'!A:K,2,FALSE)),"")</f>
        <v>poireaux</v>
      </c>
      <c r="C7" s="14"/>
      <c r="D7" s="14"/>
      <c r="E7" s="15"/>
      <c r="F7" s="2"/>
      <c r="H7" s="9" t="str">
        <f>IF(ISNA(IF(VLOOKUP(A7,'Base de donnée'!A:K,6,FALSE)=0,"",VLOOKUP(A7,'Base de donnée'!A:K,6,FALSE)))=FALSE,IF(VLOOKUP(A7,'Base de donnée'!A:K,6,FALSE)=0,"",VLOOKUP(A7,'Base de donnée'!A:K,6,FALSE)),"")</f>
        <v/>
      </c>
      <c r="I7" s="1" t="str">
        <f>IF(ISNA(IF(VLOOKUP(A7,'Base de donnée'!A:K,7,FALSE)=0,"",VLOOKUP(A7,'Base de donnée'!A:K,7,FALSE)))=FALSE,IF(VLOOKUP(A7,'Base de donnée'!A:K,7,FALSE)=0,"",VLOOKUP(A7,'Base de donnée'!A:K,7,FALSE)),"")</f>
        <v/>
      </c>
      <c r="J7" s="1" t="str">
        <f>IF(ISNA(IF(VLOOKUP(A7,'Base de donnée'!A:K,8,FALSE)=0,"",VLOOKUP(A7,'Base de donnée'!A:K,8,FALSE)))=FALSE,IF(VLOOKUP(A7,'Base de donnée'!A:K,8,FALSE)=0,"",VLOOKUP(A7,'Base de donnée'!A:K,8,FALSE)),"")</f>
        <v>x</v>
      </c>
      <c r="K7" s="1" t="str">
        <f>IF(ISNA(IF(VLOOKUP(A7,'Base de donnée'!A:K,9,FALSE)=0,"",VLOOKUP(A7,'Base de donnée'!A:K,9,FALSE)))=FALSE,IF(VLOOKUP(A7,'Base de donnée'!A:K,9,FALSE)=0,"",VLOOKUP(A7,'Base de donnée'!A:K,9,FALSE)),"")</f>
        <v/>
      </c>
      <c r="L7" s="9" t="str">
        <f>IF(ISNA(IF(VLOOKUP(A7,'Base de donnée'!A:K,10,FALSE)=0,"",VLOOKUP(A7,'Base de donnée'!A:K,10,FALSE)))=FALSE,IF(VLOOKUP(A7,'Base de donnée'!A:K,10,FALSE)=0,"",VLOOKUP(A7,'Base de donnée'!A:K,10,FALSE)),"")</f>
        <v/>
      </c>
      <c r="M7" s="1" t="str">
        <f>IF(ISNA(IF(VLOOKUP(A7,'Base de donnée'!A:K,11,FALSE)=0,"",VLOOKUP(A7,'Base de donnée'!A:K,11,FALSE)))=FALSE,IF(VLOOKUP(A7,'Base de donnée'!A:K,11,FALSE)=0,"",VLOOKUP(A7,'Base de donnée'!A:K,11,FALSE)),"")</f>
        <v>x</v>
      </c>
    </row>
    <row r="8" spans="1:13" ht="15" customHeight="1" thickBot="1" x14ac:dyDescent="0.3">
      <c r="A8" s="1">
        <v>7330048320</v>
      </c>
      <c r="B8" s="13" t="str">
        <f>IF(ISNA(IF(VLOOKUP(A8,'Base de donnée'!A:K,2,FALSE)=0,"",VLOOKUP(A8,'Base de donnée'!A:K,2,FALSE)))=FALSE,IF(VLOOKUP(A8,'Base de donnée'!A:K,2,FALSE)=0,"",VLOOKUP(A8,'Base de donnée'!A:K,2,FALSE)),"")</f>
        <v>concombres</v>
      </c>
      <c r="C8" s="14"/>
      <c r="D8" s="14"/>
      <c r="E8" s="15"/>
      <c r="F8" s="2"/>
      <c r="H8" s="9" t="str">
        <f>IF(ISNA(IF(VLOOKUP(A8,'Base de donnée'!A:K,6,FALSE)=0,"",VLOOKUP(A8,'Base de donnée'!A:K,6,FALSE)))=FALSE,IF(VLOOKUP(A8,'Base de donnée'!A:K,6,FALSE)=0,"",VLOOKUP(A8,'Base de donnée'!A:K,6,FALSE)),"")</f>
        <v/>
      </c>
      <c r="I8" s="1" t="str">
        <f>IF(ISNA(IF(VLOOKUP(A8,'Base de donnée'!A:K,7,FALSE)=0,"",VLOOKUP(A8,'Base de donnée'!A:K,7,FALSE)))=FALSE,IF(VLOOKUP(A8,'Base de donnée'!A:K,7,FALSE)=0,"",VLOOKUP(A8,'Base de donnée'!A:K,7,FALSE)),"")</f>
        <v/>
      </c>
      <c r="J8" s="1" t="str">
        <f>IF(ISNA(IF(VLOOKUP(A8,'Base de donnée'!A:K,8,FALSE)=0,"",VLOOKUP(A8,'Base de donnée'!A:K,8,FALSE)))=FALSE,IF(VLOOKUP(A8,'Base de donnée'!A:K,8,FALSE)=0,"",VLOOKUP(A8,'Base de donnée'!A:K,8,FALSE)),"")</f>
        <v>x</v>
      </c>
      <c r="K8" s="1" t="str">
        <f>IF(ISNA(IF(VLOOKUP(A8,'Base de donnée'!A:K,9,FALSE)=0,"",VLOOKUP(A8,'Base de donnée'!A:K,9,FALSE)))=FALSE,IF(VLOOKUP(A8,'Base de donnée'!A:K,9,FALSE)=0,"",VLOOKUP(A8,'Base de donnée'!A:K,9,FALSE)),"")</f>
        <v/>
      </c>
      <c r="L8" s="9" t="str">
        <f>IF(ISNA(IF(VLOOKUP(A8,'Base de donnée'!A:K,10,FALSE)=0,"",VLOOKUP(A8,'Base de donnée'!A:K,10,FALSE)))=FALSE,IF(VLOOKUP(A8,'Base de donnée'!A:K,10,FALSE)=0,"",VLOOKUP(A8,'Base de donnée'!A:K,10,FALSE)),"")</f>
        <v/>
      </c>
      <c r="M8" s="1" t="str">
        <f>IF(ISNA(IF(VLOOKUP(A8,'Base de donnée'!A:K,11,FALSE)=0,"",VLOOKUP(A8,'Base de donnée'!A:K,11,FALSE)))=FALSE,IF(VLOOKUP(A8,'Base de donnée'!A:K,11,FALSE)=0,"",VLOOKUP(A8,'Base de donnée'!A:K,11,FALSE)),"")</f>
        <v>x</v>
      </c>
    </row>
    <row r="9" spans="1:13" ht="15" customHeight="1" thickBot="1" x14ac:dyDescent="0.3">
      <c r="A9" s="1">
        <v>7330048310</v>
      </c>
      <c r="B9" s="13" t="str">
        <f>IF(ISNA(IF(VLOOKUP(A9,'Base de donnée'!A:K,2,FALSE)=0,"",VLOOKUP(A9,'Base de donnée'!A:K,2,FALSE)))=FALSE,IF(VLOOKUP(A9,'Base de donnée'!A:K,2,FALSE)=0,"",VLOOKUP(A9,'Base de donnée'!A:K,2,FALSE)),"")</f>
        <v>tomates</v>
      </c>
      <c r="C9" s="14"/>
      <c r="D9" s="14"/>
      <c r="E9" s="15"/>
      <c r="F9" s="2"/>
      <c r="H9" s="9" t="str">
        <f>IF(ISNA(IF(VLOOKUP(A9,'Base de donnée'!A:K,6,FALSE)=0,"",VLOOKUP(A9,'Base de donnée'!A:K,6,FALSE)))=FALSE,IF(VLOOKUP(A9,'Base de donnée'!A:K,6,FALSE)=0,"",VLOOKUP(A9,'Base de donnée'!A:K,6,FALSE)),"")</f>
        <v/>
      </c>
      <c r="I9" s="1" t="str">
        <f>IF(ISNA(IF(VLOOKUP(A9,'Base de donnée'!A:K,7,FALSE)=0,"",VLOOKUP(A9,'Base de donnée'!A:K,7,FALSE)))=FALSE,IF(VLOOKUP(A9,'Base de donnée'!A:K,7,FALSE)=0,"",VLOOKUP(A9,'Base de donnée'!A:K,7,FALSE)),"")</f>
        <v/>
      </c>
      <c r="J9" s="1" t="str">
        <f>IF(ISNA(IF(VLOOKUP(A9,'Base de donnée'!A:K,8,FALSE)=0,"",VLOOKUP(A9,'Base de donnée'!A:K,8,FALSE)))=FALSE,IF(VLOOKUP(A9,'Base de donnée'!A:K,8,FALSE)=0,"",VLOOKUP(A9,'Base de donnée'!A:K,8,FALSE)),"")</f>
        <v/>
      </c>
      <c r="K9" s="1" t="str">
        <f>IF(ISNA(IF(VLOOKUP(A9,'Base de donnée'!A:K,9,FALSE)=0,"",VLOOKUP(A9,'Base de donnée'!A:K,9,FALSE)))=FALSE,IF(VLOOKUP(A9,'Base de donnée'!A:K,9,FALSE)=0,"",VLOOKUP(A9,'Base de donnée'!A:K,9,FALSE)),"")</f>
        <v/>
      </c>
      <c r="L9" s="9" t="str">
        <f>IF(ISNA(IF(VLOOKUP(A9,'Base de donnée'!A:K,10,FALSE)=0,"",VLOOKUP(A9,'Base de donnée'!A:K,10,FALSE)))=FALSE,IF(VLOOKUP(A9,'Base de donnée'!A:K,10,FALSE)=0,"",VLOOKUP(A9,'Base de donnée'!A:K,10,FALSE)),"")</f>
        <v/>
      </c>
      <c r="M9" s="1" t="str">
        <f>IF(ISNA(IF(VLOOKUP(A9,'Base de donnée'!A:K,11,FALSE)=0,"",VLOOKUP(A9,'Base de donnée'!A:K,11,FALSE)))=FALSE,IF(VLOOKUP(A9,'Base de donnée'!A:K,11,FALSE)=0,"",VLOOKUP(A9,'Base de donnée'!A:K,11,FALSE)),"")</f>
        <v>x</v>
      </c>
    </row>
    <row r="10" spans="1:13" ht="15" customHeight="1" thickBot="1" x14ac:dyDescent="0.3">
      <c r="A10" s="1">
        <v>74301931</v>
      </c>
      <c r="B10" s="13" t="str">
        <f>IF(ISNA(IF(VLOOKUP(A10,'Base de donnée'!A:K,2,FALSE)=0,"",VLOOKUP(A10,'Base de donnée'!A:K,2,FALSE)))=FALSE,IF(VLOOKUP(A10,'Base de donnée'!A:K,2,FALSE)=0,"",VLOOKUP(A10,'Base de donnée'!A:K,2,FALSE)),"")</f>
        <v>poireaux</v>
      </c>
      <c r="C10" s="14"/>
      <c r="D10" s="14"/>
      <c r="E10" s="15"/>
      <c r="F10" s="2"/>
      <c r="H10" s="9" t="str">
        <f>IF(ISNA(IF(VLOOKUP(A10,'Base de donnée'!A:K,6,FALSE)=0,"",VLOOKUP(A10,'Base de donnée'!A:K,6,FALSE)))=FALSE,IF(VLOOKUP(A10,'Base de donnée'!A:K,6,FALSE)=0,"",VLOOKUP(A10,'Base de donnée'!A:K,6,FALSE)),"")</f>
        <v/>
      </c>
      <c r="I10" s="1" t="str">
        <f>IF(ISNA(IF(VLOOKUP(A10,'Base de donnée'!A:K,7,FALSE)=0,"",VLOOKUP(A10,'Base de donnée'!A:K,7,FALSE)))=FALSE,IF(VLOOKUP(A10,'Base de donnée'!A:K,7,FALSE)=0,"",VLOOKUP(A10,'Base de donnée'!A:K,7,FALSE)),"")</f>
        <v/>
      </c>
      <c r="J10" s="1" t="str">
        <f>IF(ISNA(IF(VLOOKUP(A10,'Base de donnée'!A:K,8,FALSE)=0,"",VLOOKUP(A10,'Base de donnée'!A:K,8,FALSE)))=FALSE,IF(VLOOKUP(A10,'Base de donnée'!A:K,8,FALSE)=0,"",VLOOKUP(A10,'Base de donnée'!A:K,8,FALSE)),"")</f>
        <v>x</v>
      </c>
      <c r="K10" s="1" t="str">
        <f>IF(ISNA(IF(VLOOKUP(A10,'Base de donnée'!A:K,9,FALSE)=0,"",VLOOKUP(A10,'Base de donnée'!A:K,9,FALSE)))=FALSE,IF(VLOOKUP(A10,'Base de donnée'!A:K,9,FALSE)=0,"",VLOOKUP(A10,'Base de donnée'!A:K,9,FALSE)),"")</f>
        <v/>
      </c>
      <c r="L10" s="9" t="str">
        <f>IF(ISNA(IF(VLOOKUP(A10,'Base de donnée'!A:K,10,FALSE)=0,"",VLOOKUP(A10,'Base de donnée'!A:K,10,FALSE)))=FALSE,IF(VLOOKUP(A10,'Base de donnée'!A:K,10,FALSE)=0,"",VLOOKUP(A10,'Base de donnée'!A:K,10,FALSE)),"")</f>
        <v/>
      </c>
      <c r="M10" s="1" t="str">
        <f>IF(ISNA(IF(VLOOKUP(A10,'Base de donnée'!A:K,11,FALSE)=0,"",VLOOKUP(A10,'Base de donnée'!A:K,11,FALSE)))=FALSE,IF(VLOOKUP(A10,'Base de donnée'!A:K,11,FALSE)=0,"",VLOOKUP(A10,'Base de donnée'!A:K,11,FALSE)),"")</f>
        <v>x</v>
      </c>
    </row>
    <row r="11" spans="1:13" ht="15" customHeight="1" thickBot="1" x14ac:dyDescent="0.3">
      <c r="A11" s="1">
        <v>7330065310</v>
      </c>
      <c r="B11" s="13" t="str">
        <f>IF(ISNA(IF(VLOOKUP(A11,'Base de donnée'!A:K,2,FALSE)=0,"",VLOOKUP(A11,'Base de donnée'!A:K,2,FALSE)))=FALSE,IF(VLOOKUP(A11,'Base de donnée'!A:K,2,FALSE)=0,"",VLOOKUP(A11,'Base de donnée'!A:K,2,FALSE)),"")</f>
        <v>voiture</v>
      </c>
      <c r="C11" s="14"/>
      <c r="D11" s="14"/>
      <c r="E11" s="15"/>
      <c r="F11" s="2"/>
      <c r="H11" s="9" t="str">
        <f>IF(ISNA(IF(VLOOKUP(A11,'Base de donnée'!A:K,6,FALSE)=0,"",VLOOKUP(A11,'Base de donnée'!A:K,6,FALSE)))=FALSE,IF(VLOOKUP(A11,'Base de donnée'!A:K,6,FALSE)=0,"",VLOOKUP(A11,'Base de donnée'!A:K,6,FALSE)),"")</f>
        <v/>
      </c>
      <c r="I11" s="1" t="str">
        <f>IF(ISNA(IF(VLOOKUP(A11,'Base de donnée'!A:K,7,FALSE)=0,"",VLOOKUP(A11,'Base de donnée'!A:K,7,FALSE)))=FALSE,IF(VLOOKUP(A11,'Base de donnée'!A:K,7,FALSE)=0,"",VLOOKUP(A11,'Base de donnée'!A:K,7,FALSE)),"")</f>
        <v>x</v>
      </c>
      <c r="J11" s="1" t="str">
        <f>IF(ISNA(IF(VLOOKUP(A11,'Base de donnée'!A:K,8,FALSE)=0,"",VLOOKUP(A11,'Base de donnée'!A:K,8,FALSE)))=FALSE,IF(VLOOKUP(A11,'Base de donnée'!A:K,8,FALSE)=0,"",VLOOKUP(A11,'Base de donnée'!A:K,8,FALSE)),"")</f>
        <v/>
      </c>
      <c r="K11" s="1" t="str">
        <f>IF(ISNA(IF(VLOOKUP(A11,'Base de donnée'!A:K,9,FALSE)=0,"",VLOOKUP(A11,'Base de donnée'!A:K,9,FALSE)))=FALSE,IF(VLOOKUP(A11,'Base de donnée'!A:K,9,FALSE)=0,"",VLOOKUP(A11,'Base de donnée'!A:K,9,FALSE)),"")</f>
        <v/>
      </c>
      <c r="L11" s="9" t="str">
        <f>IF(ISNA(IF(VLOOKUP(A11,'Base de donnée'!A:K,10,FALSE)=0,"",VLOOKUP(A11,'Base de donnée'!A:K,10,FALSE)))=FALSE,IF(VLOOKUP(A11,'Base de donnée'!A:K,10,FALSE)=0,"",VLOOKUP(A11,'Base de donnée'!A:K,10,FALSE)),"")</f>
        <v/>
      </c>
      <c r="M11" s="1" t="str">
        <f>IF(ISNA(IF(VLOOKUP(A11,'Base de donnée'!A:K,11,FALSE)=0,"",VLOOKUP(A11,'Base de donnée'!A:K,11,FALSE)))=FALSE,IF(VLOOKUP(A11,'Base de donnée'!A:K,11,FALSE)=0,"",VLOOKUP(A11,'Base de donnée'!A:K,11,FALSE)),"")</f>
        <v>x</v>
      </c>
    </row>
    <row r="12" spans="1:13" ht="15" customHeight="1" thickBot="1" x14ac:dyDescent="0.3">
      <c r="A12" s="1">
        <v>7110002</v>
      </c>
      <c r="B12" s="13" t="str">
        <f>IF(ISNA(IF(VLOOKUP(A12,'Base de donnée'!A:K,2,FALSE)=0,"",VLOOKUP(A12,'Base de donnée'!A:K,2,FALSE)))=FALSE,IF(VLOOKUP(A12,'Base de donnée'!A:K,2,FALSE)=0,"",VLOOKUP(A12,'Base de donnée'!A:K,2,FALSE)),"")</f>
        <v>bois</v>
      </c>
      <c r="C12" s="14"/>
      <c r="D12" s="14"/>
      <c r="E12" s="15"/>
      <c r="F12" s="2">
        <v>300</v>
      </c>
      <c r="H12" s="9" t="str">
        <f>IF(ISNA(IF(VLOOKUP(A12,'Base de donnée'!A:K,6,FALSE)=0,"",VLOOKUP(A12,'Base de donnée'!A:K,6,FALSE)))=FALSE,IF(VLOOKUP(A12,'Base de donnée'!A:K,6,FALSE)=0,"",VLOOKUP(A12,'Base de donnée'!A:K,6,FALSE)),"")</f>
        <v>x</v>
      </c>
      <c r="I12" s="1" t="str">
        <f>IF(ISNA(IF(VLOOKUP(A12,'Base de donnée'!A:K,7,FALSE)=0,"",VLOOKUP(A12,'Base de donnée'!A:K,7,FALSE)))=FALSE,IF(VLOOKUP(A12,'Base de donnée'!A:K,7,FALSE)=0,"",VLOOKUP(A12,'Base de donnée'!A:K,7,FALSE)),"")</f>
        <v/>
      </c>
      <c r="J12" s="1" t="str">
        <f>IF(ISNA(IF(VLOOKUP(A12,'Base de donnée'!A:K,8,FALSE)=0,"",VLOOKUP(A12,'Base de donnée'!A:K,8,FALSE)))=FALSE,IF(VLOOKUP(A12,'Base de donnée'!A:K,8,FALSE)=0,"",VLOOKUP(A12,'Base de donnée'!A:K,8,FALSE)),"")</f>
        <v/>
      </c>
      <c r="K12" s="1" t="str">
        <f>IF(ISNA(IF(VLOOKUP(A12,'Base de donnée'!A:K,9,FALSE)=0,"",VLOOKUP(A12,'Base de donnée'!A:K,9,FALSE)))=FALSE,IF(VLOOKUP(A12,'Base de donnée'!A:K,9,FALSE)=0,"",VLOOKUP(A12,'Base de donnée'!A:K,9,FALSE)),"")</f>
        <v/>
      </c>
      <c r="L12" s="9" t="str">
        <f>IF(ISNA(IF(VLOOKUP(A12,'Base de donnée'!A:K,10,FALSE)=0,"",VLOOKUP(A12,'Base de donnée'!A:K,10,FALSE)))=FALSE,IF(VLOOKUP(A12,'Base de donnée'!A:K,10,FALSE)=0,"",VLOOKUP(A12,'Base de donnée'!A:K,10,FALSE)),"")</f>
        <v>x</v>
      </c>
      <c r="M12" s="1" t="str">
        <f>IF(ISNA(IF(VLOOKUP(A12,'Base de donnée'!A:K,11,FALSE)=0,"",VLOOKUP(A12,'Base de donnée'!A:K,11,FALSE)))=FALSE,IF(VLOOKUP(A12,'Base de donnée'!A:K,11,FALSE)=0,"",VLOOKUP(A12,'Base de donnée'!A:K,11,FALSE)),"")</f>
        <v/>
      </c>
    </row>
    <row r="13" spans="1:13" ht="15" customHeight="1" thickBot="1" x14ac:dyDescent="0.3">
      <c r="A13" s="1">
        <v>72300008</v>
      </c>
      <c r="B13" s="13" t="str">
        <f>IF(ISNA(IF(VLOOKUP(A13,'Base de donnée'!A:K,2,FALSE)=0,"",VLOOKUP(A13,'Base de donnée'!A:K,2,FALSE)))=FALSE,IF(VLOOKUP(A13,'Base de donnée'!A:K,2,FALSE)=0,"",VLOOKUP(A13,'Base de donnée'!A:K,2,FALSE)),"")</f>
        <v>vélo</v>
      </c>
      <c r="C13" s="14"/>
      <c r="D13" s="14"/>
      <c r="E13" s="15"/>
      <c r="F13" s="2"/>
      <c r="H13" s="9" t="str">
        <f>IF(ISNA(IF(VLOOKUP(A13,'Base de donnée'!A:K,6,FALSE)=0,"",VLOOKUP(A13,'Base de donnée'!A:K,6,FALSE)))=FALSE,IF(VLOOKUP(A13,'Base de donnée'!A:K,6,FALSE)=0,"",VLOOKUP(A13,'Base de donnée'!A:K,6,FALSE)),"")</f>
        <v/>
      </c>
      <c r="I13" s="1" t="str">
        <f>IF(ISNA(IF(VLOOKUP(A13,'Base de donnée'!A:K,7,FALSE)=0,"",VLOOKUP(A13,'Base de donnée'!A:K,7,FALSE)))=FALSE,IF(VLOOKUP(A13,'Base de donnée'!A:K,7,FALSE)=0,"",VLOOKUP(A13,'Base de donnée'!A:K,7,FALSE)),"")</f>
        <v>x</v>
      </c>
      <c r="J13" s="1" t="str">
        <f>IF(ISNA(IF(VLOOKUP(A13,'Base de donnée'!A:K,8,FALSE)=0,"",VLOOKUP(A13,'Base de donnée'!A:K,8,FALSE)))=FALSE,IF(VLOOKUP(A13,'Base de donnée'!A:K,8,FALSE)=0,"",VLOOKUP(A13,'Base de donnée'!A:K,8,FALSE)),"")</f>
        <v/>
      </c>
      <c r="K13" s="1" t="str">
        <f>IF(ISNA(IF(VLOOKUP(A13,'Base de donnée'!A:K,9,FALSE)=0,"",VLOOKUP(A13,'Base de donnée'!A:K,9,FALSE)))=FALSE,IF(VLOOKUP(A13,'Base de donnée'!A:K,9,FALSE)=0,"",VLOOKUP(A13,'Base de donnée'!A:K,9,FALSE)),"")</f>
        <v>x</v>
      </c>
      <c r="L13" s="9" t="str">
        <f>IF(ISNA(IF(VLOOKUP(A13,'Base de donnée'!A:K,10,FALSE)=0,"",VLOOKUP(A13,'Base de donnée'!A:K,10,FALSE)))=FALSE,IF(VLOOKUP(A13,'Base de donnée'!A:K,10,FALSE)=0,"",VLOOKUP(A13,'Base de donnée'!A:K,10,FALSE)),"")</f>
        <v/>
      </c>
      <c r="M13" s="1" t="str">
        <f>IF(ISNA(IF(VLOOKUP(A13,'Base de donnée'!A:K,11,FALSE)=0,"",VLOOKUP(A13,'Base de donnée'!A:K,11,FALSE)))=FALSE,IF(VLOOKUP(A13,'Base de donnée'!A:K,11,FALSE)=0,"",VLOOKUP(A13,'Base de donnée'!A:K,11,FALSE)),"")</f>
        <v>x</v>
      </c>
    </row>
  </sheetData>
  <mergeCells count="11">
    <mergeCell ref="B12:E12"/>
    <mergeCell ref="B13:E13"/>
    <mergeCell ref="B8:E8"/>
    <mergeCell ref="B9:E9"/>
    <mergeCell ref="B10:E10"/>
    <mergeCell ref="B11:E11"/>
    <mergeCell ref="A3:F3"/>
    <mergeCell ref="H4:M4"/>
    <mergeCell ref="B5:E5"/>
    <mergeCell ref="B6:E6"/>
    <mergeCell ref="B7:E7"/>
  </mergeCells>
  <conditionalFormatting sqref="H6:M13">
    <cfRule type="containsText" dxfId="0" priority="1" operator="containsText" text="x">
      <formula>NOT(ISERROR(SEARCH("x",H6)))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06598-35D3-4AC8-9402-AB66EF26ADAB}">
  <dimension ref="A4:F24"/>
  <sheetViews>
    <sheetView workbookViewId="0">
      <selection activeCell="E33" sqref="E33"/>
    </sheetView>
  </sheetViews>
  <sheetFormatPr baseColWidth="10" defaultRowHeight="15" x14ac:dyDescent="0.25"/>
  <sheetData>
    <row r="4" spans="1:6" ht="15.75" thickBot="1" x14ac:dyDescent="0.3">
      <c r="A4" s="17" t="s">
        <v>13</v>
      </c>
      <c r="B4" s="17"/>
      <c r="C4" s="17"/>
      <c r="D4" s="17"/>
      <c r="E4" s="17"/>
      <c r="F4" s="17"/>
    </row>
    <row r="5" spans="1:6" ht="15.75" thickBot="1" x14ac:dyDescent="0.3">
      <c r="A5" s="1" t="s">
        <v>1</v>
      </c>
      <c r="B5" s="13" t="s">
        <v>2</v>
      </c>
      <c r="C5" s="14"/>
      <c r="D5" s="14"/>
      <c r="E5" s="15"/>
      <c r="F5" s="12" t="s">
        <v>3</v>
      </c>
    </row>
    <row r="6" spans="1:6" ht="15.75" thickBot="1" x14ac:dyDescent="0.3">
      <c r="A6" s="2">
        <v>7430199810</v>
      </c>
      <c r="B6" s="13" t="str">
        <f>IF(ISNA(IF(VLOOKUP(A6,'Base de donnée'!A:K,2,FALSE)=0,"",VLOOKUP(A6,'Base de donnée'!A:K,2,FALSE)))=FALSE,IF(VLOOKUP(A6,'Base de donnée'!A:K,2,FALSE)=0,"",VLOOKUP(A6,'Base de donnée'!A:K,2,FALSE)),"")</f>
        <v>carottes</v>
      </c>
      <c r="C6" s="14"/>
      <c r="D6" s="14"/>
      <c r="E6" s="15"/>
      <c r="F6" s="2">
        <v>100</v>
      </c>
    </row>
    <row r="7" spans="1:6" ht="15.75" thickBot="1" x14ac:dyDescent="0.3">
      <c r="A7" s="1">
        <v>74301931</v>
      </c>
      <c r="B7" s="13" t="str">
        <f>IF(ISNA(IF(VLOOKUP(A7,'Base de donnée'!A:K,2,FALSE)=0,"",VLOOKUP(A7,'Base de donnée'!A:K,2,FALSE)))=FALSE,IF(VLOOKUP(A7,'Base de donnée'!A:K,2,FALSE)=0,"",VLOOKUP(A7,'Base de donnée'!A:K,2,FALSE)),"")</f>
        <v>poireaux</v>
      </c>
      <c r="C7" s="14"/>
      <c r="D7" s="14"/>
      <c r="E7" s="15"/>
      <c r="F7" s="2"/>
    </row>
    <row r="8" spans="1:6" ht="15.75" thickBot="1" x14ac:dyDescent="0.3">
      <c r="A8" s="1">
        <v>7330048320</v>
      </c>
      <c r="B8" s="13" t="str">
        <f>IF(ISNA(IF(VLOOKUP(A8,'Base de donnée'!A:K,2,FALSE)=0,"",VLOOKUP(A8,'Base de donnée'!A:K,2,FALSE)))=FALSE,IF(VLOOKUP(A8,'Base de donnée'!A:K,2,FALSE)=0,"",VLOOKUP(A8,'Base de donnée'!A:K,2,FALSE)),"")</f>
        <v>concombres</v>
      </c>
      <c r="C8" s="14"/>
      <c r="D8" s="14"/>
      <c r="E8" s="15"/>
      <c r="F8" s="2"/>
    </row>
    <row r="9" spans="1:6" ht="15.75" thickBot="1" x14ac:dyDescent="0.3">
      <c r="A9" s="1">
        <v>7330048310</v>
      </c>
      <c r="B9" s="13" t="str">
        <f>IF(ISNA(IF(VLOOKUP(A9,'Base de donnée'!A:K,2,FALSE)=0,"",VLOOKUP(A9,'Base de donnée'!A:K,2,FALSE)))=FALSE,IF(VLOOKUP(A9,'Base de donnée'!A:K,2,FALSE)=0,"",VLOOKUP(A9,'Base de donnée'!A:K,2,FALSE)),"")</f>
        <v>tomates</v>
      </c>
      <c r="C9" s="14"/>
      <c r="D9" s="14"/>
      <c r="E9" s="15"/>
      <c r="F9" s="2"/>
    </row>
    <row r="10" spans="1:6" ht="15.75" thickBot="1" x14ac:dyDescent="0.3">
      <c r="A10" s="1">
        <v>74301931</v>
      </c>
      <c r="B10" s="13" t="str">
        <f>IF(ISNA(IF(VLOOKUP(A10,'Base de donnée'!A:K,2,FALSE)=0,"",VLOOKUP(A10,'Base de donnée'!A:K,2,FALSE)))=FALSE,IF(VLOOKUP(A10,'Base de donnée'!A:K,2,FALSE)=0,"",VLOOKUP(A10,'Base de donnée'!A:K,2,FALSE)),"")</f>
        <v>poireaux</v>
      </c>
      <c r="C10" s="14"/>
      <c r="D10" s="14"/>
      <c r="E10" s="15"/>
      <c r="F10" s="2"/>
    </row>
    <row r="11" spans="1:6" ht="15.75" thickBot="1" x14ac:dyDescent="0.3">
      <c r="A11" s="1">
        <v>7330065310</v>
      </c>
      <c r="B11" s="13" t="str">
        <f>IF(ISNA(IF(VLOOKUP(A11,'Base de donnée'!A:K,2,FALSE)=0,"",VLOOKUP(A11,'Base de donnée'!A:K,2,FALSE)))=FALSE,IF(VLOOKUP(A11,'Base de donnée'!A:K,2,FALSE)=0,"",VLOOKUP(A11,'Base de donnée'!A:K,2,FALSE)),"")</f>
        <v>voiture</v>
      </c>
      <c r="C11" s="14"/>
      <c r="D11" s="14"/>
      <c r="E11" s="15"/>
      <c r="F11" s="2"/>
    </row>
    <row r="12" spans="1:6" ht="15.75" thickBot="1" x14ac:dyDescent="0.3">
      <c r="A12" s="1">
        <v>7110002</v>
      </c>
      <c r="B12" s="13" t="str">
        <f>IF(ISNA(IF(VLOOKUP(A12,'Base de donnée'!A:K,2,FALSE)=0,"",VLOOKUP(A12,'Base de donnée'!A:K,2,FALSE)))=FALSE,IF(VLOOKUP(A12,'Base de donnée'!A:K,2,FALSE)=0,"",VLOOKUP(A12,'Base de donnée'!A:K,2,FALSE)),"")</f>
        <v>bois</v>
      </c>
      <c r="C12" s="14"/>
      <c r="D12" s="14"/>
      <c r="E12" s="15"/>
      <c r="F12" s="2">
        <v>300</v>
      </c>
    </row>
    <row r="13" spans="1:6" ht="15.75" thickBot="1" x14ac:dyDescent="0.3">
      <c r="A13" s="1">
        <v>72300008</v>
      </c>
      <c r="B13" s="13" t="str">
        <f>IF(ISNA(IF(VLOOKUP(A13,'Base de donnée'!A:K,2,FALSE)=0,"",VLOOKUP(A13,'Base de donnée'!A:K,2,FALSE)))=FALSE,IF(VLOOKUP(A13,'Base de donnée'!A:K,2,FALSE)=0,"",VLOOKUP(A13,'Base de donnée'!A:K,2,FALSE)),"")</f>
        <v>vélo</v>
      </c>
      <c r="C13" s="14"/>
      <c r="D13" s="14"/>
      <c r="E13" s="15"/>
      <c r="F13" s="2"/>
    </row>
    <row r="15" spans="1:6" ht="15.75" thickBot="1" x14ac:dyDescent="0.3">
      <c r="A15" s="17" t="s">
        <v>14</v>
      </c>
      <c r="B15" s="17"/>
      <c r="C15" s="17"/>
      <c r="D15" s="17"/>
      <c r="E15" s="17"/>
      <c r="F15" s="17"/>
    </row>
    <row r="16" spans="1:6" ht="15.75" thickBot="1" x14ac:dyDescent="0.3">
      <c r="A16" s="1" t="s">
        <v>1</v>
      </c>
      <c r="B16" s="13" t="s">
        <v>2</v>
      </c>
      <c r="C16" s="14"/>
      <c r="D16" s="14"/>
      <c r="E16" s="15"/>
      <c r="F16" s="12" t="s">
        <v>3</v>
      </c>
    </row>
    <row r="17" spans="1:6" ht="15.75" thickBot="1" x14ac:dyDescent="0.3">
      <c r="A17" s="1">
        <v>74301931</v>
      </c>
      <c r="B17" s="13" t="str">
        <f>IF(ISNA(IF(VLOOKUP(A17,'Base de donnée'!A:K,2,FALSE)=0,"",VLOOKUP(A17,'Base de donnée'!A:K,2,FALSE)))=FALSE,IF(VLOOKUP(A17,'Base de donnée'!A:K,2,FALSE)=0,"",VLOOKUP(A17,'Base de donnée'!A:K,2,FALSE)),"")</f>
        <v>poireaux</v>
      </c>
      <c r="C17" s="14"/>
      <c r="D17" s="14"/>
      <c r="E17" s="15"/>
      <c r="F17" s="2">
        <v>100</v>
      </c>
    </row>
    <row r="18" spans="1:6" ht="15.75" thickBot="1" x14ac:dyDescent="0.3">
      <c r="A18" s="1">
        <v>7330065310</v>
      </c>
      <c r="B18" s="13" t="str">
        <f>IF(ISNA(IF(VLOOKUP(A18,'Base de donnée'!A:K,2,FALSE)=0,"",VLOOKUP(A18,'Base de donnée'!A:K,2,FALSE)))=FALSE,IF(VLOOKUP(A18,'Base de donnée'!A:K,2,FALSE)=0,"",VLOOKUP(A18,'Base de donnée'!A:K,2,FALSE)),"")</f>
        <v>voiture</v>
      </c>
      <c r="C18" s="14"/>
      <c r="D18" s="14"/>
      <c r="E18" s="15"/>
      <c r="F18" s="2"/>
    </row>
    <row r="19" spans="1:6" ht="15.75" thickBot="1" x14ac:dyDescent="0.3">
      <c r="A19" s="1">
        <v>7330048320</v>
      </c>
      <c r="B19" s="13" t="str">
        <f>IF(ISNA(IF(VLOOKUP(A19,'Base de donnée'!A:K,2,FALSE)=0,"",VLOOKUP(A19,'Base de donnée'!A:K,2,FALSE)))=FALSE,IF(VLOOKUP(A19,'Base de donnée'!A:K,2,FALSE)=0,"",VLOOKUP(A19,'Base de donnée'!A:K,2,FALSE)),"")</f>
        <v>concombres</v>
      </c>
      <c r="C19" s="14"/>
      <c r="D19" s="14"/>
      <c r="E19" s="15"/>
      <c r="F19" s="2"/>
    </row>
    <row r="20" spans="1:6" ht="15.75" thickBot="1" x14ac:dyDescent="0.3">
      <c r="A20" s="1">
        <v>72300008</v>
      </c>
      <c r="B20" s="13" t="str">
        <f>IF(ISNA(IF(VLOOKUP(A20,'Base de donnée'!A:K,2,FALSE)=0,"",VLOOKUP(A20,'Base de donnée'!A:K,2,FALSE)))=FALSE,IF(VLOOKUP(A20,'Base de donnée'!A:K,2,FALSE)=0,"",VLOOKUP(A20,'Base de donnée'!A:K,2,FALSE)),"")</f>
        <v>vélo</v>
      </c>
      <c r="C20" s="14"/>
      <c r="D20" s="14"/>
      <c r="E20" s="15"/>
      <c r="F20" s="2"/>
    </row>
    <row r="21" spans="1:6" ht="15.75" thickBot="1" x14ac:dyDescent="0.3">
      <c r="A21" s="1">
        <v>74301931</v>
      </c>
      <c r="B21" s="13" t="str">
        <f>IF(ISNA(IF(VLOOKUP(A21,'Base de donnée'!A:K,2,FALSE)=0,"",VLOOKUP(A21,'Base de donnée'!A:K,2,FALSE)))=FALSE,IF(VLOOKUP(A21,'Base de donnée'!A:K,2,FALSE)=0,"",VLOOKUP(A21,'Base de donnée'!A:K,2,FALSE)),"")</f>
        <v>poireaux</v>
      </c>
      <c r="C21" s="14"/>
      <c r="D21" s="14"/>
      <c r="E21" s="15"/>
      <c r="F21" s="2"/>
    </row>
    <row r="22" spans="1:6" ht="15.75" thickBot="1" x14ac:dyDescent="0.3">
      <c r="A22" s="1">
        <v>7330065310</v>
      </c>
      <c r="B22" s="13" t="str">
        <f>IF(ISNA(IF(VLOOKUP(A22,'Base de donnée'!A:K,2,FALSE)=0,"",VLOOKUP(A22,'Base de donnée'!A:K,2,FALSE)))=FALSE,IF(VLOOKUP(A22,'Base de donnée'!A:K,2,FALSE)=0,"",VLOOKUP(A22,'Base de donnée'!A:K,2,FALSE)),"")</f>
        <v>voiture</v>
      </c>
      <c r="C22" s="14"/>
      <c r="D22" s="14"/>
      <c r="E22" s="15"/>
      <c r="F22" s="2"/>
    </row>
    <row r="23" spans="1:6" ht="15.75" thickBot="1" x14ac:dyDescent="0.3">
      <c r="A23" s="1">
        <v>7110002</v>
      </c>
      <c r="B23" s="13" t="str">
        <f>IF(ISNA(IF(VLOOKUP(A23,'Base de donnée'!A:K,2,FALSE)=0,"",VLOOKUP(A23,'Base de donnée'!A:K,2,FALSE)))=FALSE,IF(VLOOKUP(A23,'Base de donnée'!A:K,2,FALSE)=0,"",VLOOKUP(A23,'Base de donnée'!A:K,2,FALSE)),"")</f>
        <v>bois</v>
      </c>
      <c r="C23" s="14"/>
      <c r="D23" s="14"/>
      <c r="E23" s="15"/>
      <c r="F23" s="2">
        <v>300</v>
      </c>
    </row>
    <row r="24" spans="1:6" ht="15.75" thickBot="1" x14ac:dyDescent="0.3">
      <c r="A24" s="1">
        <v>72300008</v>
      </c>
      <c r="B24" s="13" t="str">
        <f>IF(ISNA(IF(VLOOKUP(A24,'Base de donnée'!A:K,2,FALSE)=0,"",VLOOKUP(A24,'Base de donnée'!A:K,2,FALSE)))=FALSE,IF(VLOOKUP(A24,'Base de donnée'!A:K,2,FALSE)=0,"",VLOOKUP(A24,'Base de donnée'!A:K,2,FALSE)),"")</f>
        <v>vélo</v>
      </c>
      <c r="C24" s="14"/>
      <c r="D24" s="14"/>
      <c r="E24" s="15"/>
      <c r="F24" s="2"/>
    </row>
  </sheetData>
  <mergeCells count="20">
    <mergeCell ref="B22:E22"/>
    <mergeCell ref="B23:E23"/>
    <mergeCell ref="B24:E24"/>
    <mergeCell ref="B21:E21"/>
    <mergeCell ref="A15:F15"/>
    <mergeCell ref="B16:E16"/>
    <mergeCell ref="B17:E17"/>
    <mergeCell ref="B18:E18"/>
    <mergeCell ref="B19:E19"/>
    <mergeCell ref="B20:E20"/>
    <mergeCell ref="B13:E13"/>
    <mergeCell ref="B8:E8"/>
    <mergeCell ref="B9:E9"/>
    <mergeCell ref="B10:E10"/>
    <mergeCell ref="B5:E5"/>
    <mergeCell ref="B6:E6"/>
    <mergeCell ref="B7:E7"/>
    <mergeCell ref="A4:F4"/>
    <mergeCell ref="B11:E11"/>
    <mergeCell ref="B12:E1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</vt:lpstr>
      <vt:lpstr>essai1</vt:lpstr>
      <vt:lpstr>essai2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joon</dc:creator>
  <cp:lastModifiedBy>joon</cp:lastModifiedBy>
  <dcterms:created xsi:type="dcterms:W3CDTF">2019-08-02T11:01:24Z</dcterms:created>
  <dcterms:modified xsi:type="dcterms:W3CDTF">2019-08-05T11:35:03Z</dcterms:modified>
</cp:coreProperties>
</file>