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ul VUITTON\Documents\Eigsi\Stage INTERMED\SNID\"/>
    </mc:Choice>
  </mc:AlternateContent>
  <xr:revisionPtr revIDLastSave="0" documentId="8_{D82BCA81-409E-418D-90AC-0F2EF01C0E98}" xr6:coauthVersionLast="43" xr6:coauthVersionMax="43" xr10:uidLastSave="{00000000-0000-0000-0000-000000000000}"/>
  <bookViews>
    <workbookView xWindow="-120" yWindow="-120" windowWidth="28110" windowHeight="16440" xr2:uid="{0C7A2374-8DDD-4078-BA3A-B5A947DFD441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40" i="1" l="1"/>
  <c r="CZ40" i="1" s="1"/>
  <c r="CM38" i="1"/>
  <c r="CN38" i="1" s="1"/>
  <c r="CZ36" i="1"/>
  <c r="CY36" i="1"/>
  <c r="CX36" i="1"/>
  <c r="CW36" i="1"/>
  <c r="CV36" i="1"/>
  <c r="CU36" i="1"/>
  <c r="CT36" i="1"/>
  <c r="CS36" i="1"/>
  <c r="CR36" i="1"/>
  <c r="CQ36" i="1"/>
  <c r="CP36" i="1"/>
  <c r="CO36" i="1"/>
  <c r="CN36" i="1"/>
  <c r="CM36" i="1"/>
  <c r="M36" i="1"/>
  <c r="CM34" i="1"/>
  <c r="M32" i="1"/>
  <c r="CX32" i="1" s="1"/>
  <c r="CM30" i="1"/>
  <c r="M28" i="1"/>
  <c r="CS28" i="1" s="1"/>
  <c r="CM26" i="1"/>
  <c r="M24" i="1"/>
  <c r="CV24" i="1" s="1"/>
  <c r="CM22" i="1"/>
  <c r="CM23" i="1" s="1"/>
  <c r="CZ20" i="1"/>
  <c r="CY20" i="1"/>
  <c r="CX20" i="1"/>
  <c r="CW20" i="1"/>
  <c r="CV20" i="1"/>
  <c r="CU20" i="1"/>
  <c r="CT20" i="1"/>
  <c r="CS20" i="1"/>
  <c r="CR20" i="1"/>
  <c r="CQ20" i="1"/>
  <c r="CP20" i="1"/>
  <c r="CO20" i="1"/>
  <c r="CN20" i="1"/>
  <c r="CM20" i="1"/>
  <c r="M20" i="1"/>
  <c r="CM18" i="1"/>
  <c r="CZ16" i="1"/>
  <c r="CY16" i="1"/>
  <c r="CX16" i="1"/>
  <c r="CW16" i="1"/>
  <c r="CV16" i="1"/>
  <c r="CU16" i="1"/>
  <c r="CT16" i="1"/>
  <c r="CS16" i="1"/>
  <c r="M16" i="1"/>
  <c r="CQ16" i="1" s="1"/>
  <c r="CM14" i="1"/>
  <c r="CN14" i="1" s="1"/>
  <c r="CZ12" i="1"/>
  <c r="CY12" i="1"/>
  <c r="CX12" i="1"/>
  <c r="CW12" i="1"/>
  <c r="CV12" i="1"/>
  <c r="CU12" i="1"/>
  <c r="CT12" i="1"/>
  <c r="CS12" i="1"/>
  <c r="CR12" i="1"/>
  <c r="CQ12" i="1"/>
  <c r="CP12" i="1"/>
  <c r="CO12" i="1"/>
  <c r="CN12" i="1"/>
  <c r="CM12" i="1"/>
  <c r="M12" i="1"/>
  <c r="CM15" i="1" l="1"/>
  <c r="CR32" i="1"/>
  <c r="CZ32" i="1"/>
  <c r="CZ24" i="1"/>
  <c r="CM24" i="1"/>
  <c r="CW24" i="1"/>
  <c r="CX24" i="1"/>
  <c r="CO24" i="1"/>
  <c r="CP24" i="1"/>
  <c r="CR24" i="1"/>
  <c r="CU24" i="1"/>
  <c r="CR16" i="1"/>
  <c r="CM16" i="1"/>
  <c r="CN16" i="1"/>
  <c r="CN18" i="1" s="1"/>
  <c r="CO16" i="1"/>
  <c r="CP16" i="1"/>
  <c r="CN15" i="1"/>
  <c r="CO14" i="1"/>
  <c r="CN34" i="1"/>
  <c r="CO38" i="1"/>
  <c r="CN39" i="1"/>
  <c r="CT28" i="1"/>
  <c r="CQ32" i="1"/>
  <c r="CY32" i="1"/>
  <c r="CS40" i="1"/>
  <c r="CM28" i="1"/>
  <c r="CU28" i="1"/>
  <c r="CT40" i="1"/>
  <c r="CN22" i="1"/>
  <c r="CQ24" i="1"/>
  <c r="CY24" i="1"/>
  <c r="CN28" i="1"/>
  <c r="CV28" i="1"/>
  <c r="CS32" i="1"/>
  <c r="CM40" i="1"/>
  <c r="CU40" i="1"/>
  <c r="CO28" i="1"/>
  <c r="CW28" i="1"/>
  <c r="CT32" i="1"/>
  <c r="CM39" i="1"/>
  <c r="CN40" i="1"/>
  <c r="CV40" i="1"/>
  <c r="CM19" i="1"/>
  <c r="CS24" i="1"/>
  <c r="CP28" i="1"/>
  <c r="CX28" i="1"/>
  <c r="CM32" i="1"/>
  <c r="CU32" i="1"/>
  <c r="CO40" i="1"/>
  <c r="CW40" i="1"/>
  <c r="CT24" i="1"/>
  <c r="CQ28" i="1"/>
  <c r="CY28" i="1"/>
  <c r="CN32" i="1"/>
  <c r="CM35" i="1" s="1"/>
  <c r="CV32" i="1"/>
  <c r="CP40" i="1"/>
  <c r="CX40" i="1"/>
  <c r="CR28" i="1"/>
  <c r="CZ28" i="1"/>
  <c r="CO32" i="1"/>
  <c r="CW32" i="1"/>
  <c r="CQ40" i="1"/>
  <c r="CY40" i="1"/>
  <c r="CN24" i="1"/>
  <c r="CN26" i="1" s="1"/>
  <c r="CP32" i="1"/>
  <c r="CR40" i="1"/>
  <c r="CO18" i="1" l="1"/>
  <c r="CP18" i="1" s="1"/>
  <c r="CN19" i="1"/>
  <c r="CO34" i="1"/>
  <c r="CN35" i="1"/>
  <c r="CO39" i="1"/>
  <c r="CP38" i="1"/>
  <c r="CO26" i="1"/>
  <c r="CN27" i="1"/>
  <c r="CM31" i="1"/>
  <c r="CO19" i="1"/>
  <c r="CN30" i="1"/>
  <c r="CM27" i="1"/>
  <c r="CN23" i="1"/>
  <c r="CO22" i="1"/>
  <c r="CP14" i="1"/>
  <c r="CO15" i="1"/>
  <c r="CP34" i="1" l="1"/>
  <c r="CO35" i="1"/>
  <c r="CQ14" i="1"/>
  <c r="CP15" i="1"/>
  <c r="CP22" i="1"/>
  <c r="CO23" i="1"/>
  <c r="CP26" i="1"/>
  <c r="CO27" i="1"/>
  <c r="CP19" i="1"/>
  <c r="CQ18" i="1"/>
  <c r="CP39" i="1"/>
  <c r="CQ38" i="1"/>
  <c r="CN31" i="1"/>
  <c r="CO30" i="1"/>
  <c r="CQ22" i="1" l="1"/>
  <c r="CP23" i="1"/>
  <c r="CQ39" i="1"/>
  <c r="CR38" i="1"/>
  <c r="CQ15" i="1"/>
  <c r="CR14" i="1"/>
  <c r="CQ26" i="1"/>
  <c r="CP27" i="1"/>
  <c r="CQ19" i="1"/>
  <c r="CR18" i="1"/>
  <c r="CQ34" i="1"/>
  <c r="CP35" i="1"/>
  <c r="CO31" i="1"/>
  <c r="CP30" i="1"/>
  <c r="CQ30" i="1" l="1"/>
  <c r="CP31" i="1"/>
  <c r="CR15" i="1"/>
  <c r="CS14" i="1"/>
  <c r="CR34" i="1"/>
  <c r="CQ35" i="1"/>
  <c r="CQ27" i="1"/>
  <c r="CR26" i="1"/>
  <c r="CS38" i="1"/>
  <c r="CR39" i="1"/>
  <c r="CR19" i="1"/>
  <c r="CS18" i="1"/>
  <c r="CR22" i="1"/>
  <c r="CQ23" i="1"/>
  <c r="CR30" i="1" l="1"/>
  <c r="CQ31" i="1"/>
  <c r="CR27" i="1"/>
  <c r="CS26" i="1"/>
  <c r="CS22" i="1"/>
  <c r="CR23" i="1"/>
  <c r="CR35" i="1"/>
  <c r="CS34" i="1"/>
  <c r="CS19" i="1"/>
  <c r="CT18" i="1"/>
  <c r="CT38" i="1"/>
  <c r="CS39" i="1"/>
  <c r="CS15" i="1"/>
  <c r="CT14" i="1"/>
  <c r="CS23" i="1" l="1"/>
  <c r="CT22" i="1"/>
  <c r="CT26" i="1"/>
  <c r="CS27" i="1"/>
  <c r="CU14" i="1"/>
  <c r="CT15" i="1"/>
  <c r="CS35" i="1"/>
  <c r="CT34" i="1"/>
  <c r="CU38" i="1"/>
  <c r="CT39" i="1"/>
  <c r="CU18" i="1"/>
  <c r="CT19" i="1"/>
  <c r="CS30" i="1"/>
  <c r="CR31" i="1"/>
  <c r="CT30" i="1" l="1"/>
  <c r="CS31" i="1"/>
  <c r="CU15" i="1"/>
  <c r="CV14" i="1"/>
  <c r="CT35" i="1"/>
  <c r="CU34" i="1"/>
  <c r="CT23" i="1"/>
  <c r="CU22" i="1"/>
  <c r="CV18" i="1"/>
  <c r="CU19" i="1"/>
  <c r="CU26" i="1"/>
  <c r="CT27" i="1"/>
  <c r="CV38" i="1"/>
  <c r="CU39" i="1"/>
  <c r="CU23" i="1" l="1"/>
  <c r="CV22" i="1"/>
  <c r="CV26" i="1"/>
  <c r="CU27" i="1"/>
  <c r="CV34" i="1"/>
  <c r="CU35" i="1"/>
  <c r="CW38" i="1"/>
  <c r="CV39" i="1"/>
  <c r="CV15" i="1"/>
  <c r="CW14" i="1"/>
  <c r="CW18" i="1"/>
  <c r="CV19" i="1"/>
  <c r="CU30" i="1"/>
  <c r="CT31" i="1"/>
  <c r="CW34" i="1" l="1"/>
  <c r="CV35" i="1"/>
  <c r="CW19" i="1"/>
  <c r="CX18" i="1"/>
  <c r="CW26" i="1"/>
  <c r="CV27" i="1"/>
  <c r="CW39" i="1"/>
  <c r="CX38" i="1"/>
  <c r="CX14" i="1"/>
  <c r="CW15" i="1"/>
  <c r="CW22" i="1"/>
  <c r="CV23" i="1"/>
  <c r="CU31" i="1"/>
  <c r="CV30" i="1"/>
  <c r="CV31" i="1" l="1"/>
  <c r="CW30" i="1"/>
  <c r="CX19" i="1"/>
  <c r="CY18" i="1"/>
  <c r="CX39" i="1"/>
  <c r="CY38" i="1"/>
  <c r="CX26" i="1"/>
  <c r="CW27" i="1"/>
  <c r="CX22" i="1"/>
  <c r="CW23" i="1"/>
  <c r="CY14" i="1"/>
  <c r="CX15" i="1"/>
  <c r="CX34" i="1"/>
  <c r="CW35" i="1"/>
  <c r="CY26" i="1" l="1"/>
  <c r="CX27" i="1"/>
  <c r="CY34" i="1"/>
  <c r="CX35" i="1"/>
  <c r="CY19" i="1"/>
  <c r="CZ18" i="1"/>
  <c r="CZ19" i="1" s="1"/>
  <c r="CY39" i="1"/>
  <c r="CZ38" i="1"/>
  <c r="CZ39" i="1" s="1"/>
  <c r="CW31" i="1"/>
  <c r="CX30" i="1"/>
  <c r="CY15" i="1"/>
  <c r="CZ14" i="1"/>
  <c r="CZ15" i="1" s="1"/>
  <c r="CY22" i="1"/>
  <c r="CX23" i="1"/>
  <c r="CZ22" i="1" l="1"/>
  <c r="CZ23" i="1" s="1"/>
  <c r="CY23" i="1"/>
  <c r="CZ34" i="1"/>
  <c r="CZ35" i="1" s="1"/>
  <c r="CY35" i="1"/>
  <c r="CY30" i="1"/>
  <c r="CX31" i="1"/>
  <c r="CY27" i="1"/>
  <c r="CZ26" i="1"/>
  <c r="CZ27" i="1" s="1"/>
  <c r="CZ30" i="1" l="1"/>
  <c r="CZ31" i="1" s="1"/>
  <c r="CY31" i="1"/>
</calcChain>
</file>

<file path=xl/sharedStrings.xml><?xml version="1.0" encoding="utf-8"?>
<sst xmlns="http://schemas.openxmlformats.org/spreadsheetml/2006/main" count="476" uniqueCount="284">
  <si>
    <t>2 semaines</t>
  </si>
  <si>
    <t>FZN FR</t>
  </si>
  <si>
    <t>DRY FR</t>
  </si>
  <si>
    <t>E037</t>
  </si>
  <si>
    <t>E073</t>
  </si>
  <si>
    <t>Back to school</t>
  </si>
  <si>
    <t>E212</t>
  </si>
  <si>
    <t>E258</t>
  </si>
  <si>
    <t>E269</t>
  </si>
  <si>
    <t>E128</t>
  </si>
  <si>
    <t>E120</t>
  </si>
  <si>
    <t>E158</t>
  </si>
  <si>
    <t>CHILLED NZ</t>
  </si>
  <si>
    <t>E055</t>
  </si>
  <si>
    <t>E104</t>
  </si>
  <si>
    <t>E175</t>
  </si>
  <si>
    <t>E078</t>
  </si>
  <si>
    <t>E220</t>
  </si>
  <si>
    <t>E257</t>
  </si>
  <si>
    <t>E268</t>
  </si>
  <si>
    <t>E260</t>
  </si>
  <si>
    <t>E285</t>
  </si>
  <si>
    <t>E274</t>
  </si>
  <si>
    <t>E290</t>
  </si>
  <si>
    <t>E280</t>
  </si>
  <si>
    <t>E208</t>
  </si>
  <si>
    <t>E068</t>
  </si>
  <si>
    <t>E032</t>
  </si>
  <si>
    <t>E142</t>
  </si>
  <si>
    <t>E148</t>
  </si>
  <si>
    <t>E154</t>
  </si>
  <si>
    <t>E150</t>
  </si>
  <si>
    <t>E151</t>
  </si>
  <si>
    <t>E193</t>
  </si>
  <si>
    <t>E231</t>
  </si>
  <si>
    <t>E224</t>
  </si>
  <si>
    <t>4 semaines</t>
  </si>
  <si>
    <t>DRY MAL</t>
  </si>
  <si>
    <t>E091</t>
  </si>
  <si>
    <t>E147</t>
  </si>
  <si>
    <t>E057</t>
  </si>
  <si>
    <t>E093</t>
  </si>
  <si>
    <t>E219</t>
  </si>
  <si>
    <t>E243</t>
  </si>
  <si>
    <t>E282</t>
  </si>
  <si>
    <t>E266+E265</t>
  </si>
  <si>
    <t>E299</t>
  </si>
  <si>
    <t>E250</t>
  </si>
  <si>
    <t>E286</t>
  </si>
  <si>
    <t>E277</t>
  </si>
  <si>
    <t>E229</t>
  </si>
  <si>
    <t>E206</t>
  </si>
  <si>
    <t>E008</t>
  </si>
  <si>
    <t>E009</t>
  </si>
  <si>
    <t>E025</t>
  </si>
  <si>
    <t>E058</t>
  </si>
  <si>
    <t>E010</t>
  </si>
  <si>
    <t>E013</t>
  </si>
  <si>
    <t>E031</t>
  </si>
  <si>
    <t>E066</t>
  </si>
  <si>
    <t>E059</t>
  </si>
  <si>
    <t>E080</t>
  </si>
  <si>
    <t>E155</t>
  </si>
  <si>
    <t>E090</t>
  </si>
  <si>
    <t>E113</t>
  </si>
  <si>
    <t>E070</t>
  </si>
  <si>
    <t>E196</t>
  </si>
  <si>
    <t>E141</t>
  </si>
  <si>
    <t>E122</t>
  </si>
  <si>
    <t>E169</t>
  </si>
  <si>
    <t>E161</t>
  </si>
  <si>
    <t>E163</t>
  </si>
  <si>
    <t>E156</t>
  </si>
  <si>
    <t>E187</t>
  </si>
  <si>
    <t>E185</t>
  </si>
  <si>
    <t>E184</t>
  </si>
  <si>
    <t>E218</t>
  </si>
  <si>
    <t>E189</t>
  </si>
  <si>
    <t>E215</t>
  </si>
  <si>
    <t>E275</t>
  </si>
  <si>
    <t>E216</t>
  </si>
  <si>
    <t>E278</t>
  </si>
  <si>
    <t>E262</t>
  </si>
  <si>
    <t>E003</t>
  </si>
  <si>
    <t>3/4 semaines</t>
  </si>
  <si>
    <t>DRY AUS</t>
  </si>
  <si>
    <t>E103</t>
  </si>
  <si>
    <t>E111</t>
  </si>
  <si>
    <t>E112</t>
  </si>
  <si>
    <t>E145</t>
  </si>
  <si>
    <t>E210</t>
  </si>
  <si>
    <t>E178</t>
  </si>
  <si>
    <t>E132</t>
  </si>
  <si>
    <t>E129</t>
  </si>
  <si>
    <t>E086</t>
  </si>
  <si>
    <t>E176</t>
  </si>
  <si>
    <t>E263</t>
  </si>
  <si>
    <t>E211</t>
  </si>
  <si>
    <t>E136</t>
  </si>
  <si>
    <t>E300</t>
  </si>
  <si>
    <t>E272</t>
  </si>
  <si>
    <t>E207</t>
  </si>
  <si>
    <t>E244</t>
  </si>
  <si>
    <t>E271</t>
  </si>
  <si>
    <t>E314</t>
  </si>
  <si>
    <t>E325</t>
  </si>
  <si>
    <t>E283</t>
  </si>
  <si>
    <t>E326</t>
  </si>
  <si>
    <t>E289</t>
  </si>
  <si>
    <t>E303</t>
  </si>
  <si>
    <t>E319</t>
  </si>
  <si>
    <t>E328</t>
  </si>
  <si>
    <t>E018</t>
  </si>
  <si>
    <t>E064</t>
  </si>
  <si>
    <t>E322</t>
  </si>
  <si>
    <t>E020</t>
  </si>
  <si>
    <t>E034</t>
  </si>
  <si>
    <t>E027</t>
  </si>
  <si>
    <t>E014</t>
  </si>
  <si>
    <t>E079</t>
  </si>
  <si>
    <t>E082</t>
  </si>
  <si>
    <t>E069</t>
  </si>
  <si>
    <t>E083</t>
  </si>
  <si>
    <t>E047</t>
  </si>
  <si>
    <t>E074</t>
  </si>
  <si>
    <t>E116</t>
  </si>
  <si>
    <t>E138</t>
  </si>
  <si>
    <t>E162</t>
  </si>
  <si>
    <t>E140</t>
  </si>
  <si>
    <t>E133</t>
  </si>
  <si>
    <t>E194</t>
  </si>
  <si>
    <t>E165</t>
  </si>
  <si>
    <t>E180</t>
  </si>
  <si>
    <t>E200</t>
  </si>
  <si>
    <t>E214</t>
  </si>
  <si>
    <t>E222</t>
  </si>
  <si>
    <t>E240</t>
  </si>
  <si>
    <t>E238</t>
  </si>
  <si>
    <t>E223</t>
  </si>
  <si>
    <t>E004</t>
  </si>
  <si>
    <t>E270</t>
  </si>
  <si>
    <t>DRY NZ</t>
  </si>
  <si>
    <t>E042</t>
  </si>
  <si>
    <t>E084</t>
  </si>
  <si>
    <t>E092</t>
  </si>
  <si>
    <t>E134</t>
  </si>
  <si>
    <t>E160</t>
  </si>
  <si>
    <t>E108</t>
  </si>
  <si>
    <t>E146</t>
  </si>
  <si>
    <t>E135</t>
  </si>
  <si>
    <t>E166</t>
  </si>
  <si>
    <t>E199</t>
  </si>
  <si>
    <t>E273</t>
  </si>
  <si>
    <t>E226</t>
  </si>
  <si>
    <t>E248</t>
  </si>
  <si>
    <t>E261</t>
  </si>
  <si>
    <t>E264</t>
  </si>
  <si>
    <t>E284</t>
  </si>
  <si>
    <t>E217</t>
  </si>
  <si>
    <t>E332</t>
  </si>
  <si>
    <t>E297</t>
  </si>
  <si>
    <t>E294</t>
  </si>
  <si>
    <t>E228</t>
  </si>
  <si>
    <t>E307</t>
  </si>
  <si>
    <t>E301</t>
  </si>
  <si>
    <t>E298</t>
  </si>
  <si>
    <t>E036</t>
  </si>
  <si>
    <t>E310</t>
  </si>
  <si>
    <t>E296</t>
  </si>
  <si>
    <t>E311</t>
  </si>
  <si>
    <t>E309</t>
  </si>
  <si>
    <t>E012</t>
  </si>
  <si>
    <t>E043</t>
  </si>
  <si>
    <t>E320</t>
  </si>
  <si>
    <t>E321</t>
  </si>
  <si>
    <t>E062</t>
  </si>
  <si>
    <t>E016</t>
  </si>
  <si>
    <t>E015</t>
  </si>
  <si>
    <t>E061</t>
  </si>
  <si>
    <t>E065</t>
  </si>
  <si>
    <t>E021</t>
  </si>
  <si>
    <t>E115</t>
  </si>
  <si>
    <t>E071</t>
  </si>
  <si>
    <t>E105</t>
  </si>
  <si>
    <t>E060</t>
  </si>
  <si>
    <t>E102&amp;116</t>
  </si>
  <si>
    <t>E117</t>
  </si>
  <si>
    <t>E119</t>
  </si>
  <si>
    <t>E139</t>
  </si>
  <si>
    <t>E144</t>
  </si>
  <si>
    <t>E152</t>
  </si>
  <si>
    <t>E181</t>
  </si>
  <si>
    <t>E157</t>
  </si>
  <si>
    <t>E164</t>
  </si>
  <si>
    <t>E167</t>
  </si>
  <si>
    <t>E197</t>
  </si>
  <si>
    <t>E205</t>
  </si>
  <si>
    <t>E232</t>
  </si>
  <si>
    <t>E259</t>
  </si>
  <si>
    <t>E249</t>
  </si>
  <si>
    <t>E255</t>
  </si>
  <si>
    <t>E266</t>
  </si>
  <si>
    <t>E001</t>
  </si>
  <si>
    <t>Analyse couverture stock</t>
  </si>
  <si>
    <t>W-1</t>
  </si>
  <si>
    <t>E038</t>
  </si>
  <si>
    <t>E056</t>
  </si>
  <si>
    <t>E121</t>
  </si>
  <si>
    <t>E174</t>
  </si>
  <si>
    <t>E110</t>
  </si>
  <si>
    <t>E106</t>
  </si>
  <si>
    <t>E130</t>
  </si>
  <si>
    <t>E118</t>
  </si>
  <si>
    <t>E087</t>
  </si>
  <si>
    <t>E168</t>
  </si>
  <si>
    <t>E225</t>
  </si>
  <si>
    <t>E179</t>
  </si>
  <si>
    <t>E245</t>
  </si>
  <si>
    <t>E209</t>
  </si>
  <si>
    <t>E304</t>
  </si>
  <si>
    <t>E279</t>
  </si>
  <si>
    <t>E227</t>
  </si>
  <si>
    <t>E288</t>
  </si>
  <si>
    <t>E291</t>
  </si>
  <si>
    <t>E292</t>
  </si>
  <si>
    <t>E295</t>
  </si>
  <si>
    <t>E306</t>
  </si>
  <si>
    <t>E331</t>
  </si>
  <si>
    <t>E308</t>
  </si>
  <si>
    <t>E035</t>
  </si>
  <si>
    <t>E005</t>
  </si>
  <si>
    <t>E002</t>
  </si>
  <si>
    <t>E028</t>
  </si>
  <si>
    <t>E033</t>
  </si>
  <si>
    <t>E048</t>
  </si>
  <si>
    <t>E114</t>
  </si>
  <si>
    <t>E022</t>
  </si>
  <si>
    <t>E067</t>
  </si>
  <si>
    <t>E077</t>
  </si>
  <si>
    <t>E127</t>
  </si>
  <si>
    <t>E131</t>
  </si>
  <si>
    <t>E153</t>
  </si>
  <si>
    <t>E170</t>
  </si>
  <si>
    <t>E213</t>
  </si>
  <si>
    <t>E171</t>
  </si>
  <si>
    <t>E190</t>
  </si>
  <si>
    <t>E191</t>
  </si>
  <si>
    <t>E251</t>
  </si>
  <si>
    <t>E242</t>
  </si>
  <si>
    <t>E235</t>
  </si>
  <si>
    <t>E239</t>
  </si>
  <si>
    <t>E256</t>
  </si>
  <si>
    <t>E265</t>
  </si>
  <si>
    <t>Code</t>
  </si>
  <si>
    <t>Designation</t>
  </si>
  <si>
    <t>Catégorie</t>
  </si>
  <si>
    <t>Classe</t>
  </si>
  <si>
    <t>cts/pal</t>
  </si>
  <si>
    <t>Fournisseur</t>
  </si>
  <si>
    <t>stock sécu</t>
  </si>
  <si>
    <t>stock cible</t>
  </si>
  <si>
    <t>stock max</t>
  </si>
  <si>
    <t>FUTURE</t>
  </si>
  <si>
    <t>ACTUEL</t>
  </si>
  <si>
    <t>Frozen</t>
  </si>
  <si>
    <t>A</t>
  </si>
  <si>
    <t>MB NZ</t>
  </si>
  <si>
    <t>Forecast + Promo</t>
  </si>
  <si>
    <t>Delivery</t>
  </si>
  <si>
    <t>Stock théorique</t>
  </si>
  <si>
    <t>DOH</t>
  </si>
  <si>
    <t>Base Forecast</t>
  </si>
  <si>
    <t>C</t>
  </si>
  <si>
    <t>MB FR</t>
  </si>
  <si>
    <t>B</t>
  </si>
  <si>
    <t>Produit A</t>
  </si>
  <si>
    <t>Produit B</t>
  </si>
  <si>
    <t>Produit C</t>
  </si>
  <si>
    <t>Produit D</t>
  </si>
  <si>
    <t>Produit E</t>
  </si>
  <si>
    <t>Produit F</t>
  </si>
  <si>
    <t>Produit G</t>
  </si>
  <si>
    <t>Produit H</t>
  </si>
  <si>
    <t xml:space="preserve">Les cellules où il y a #N/A sont dûes au fait que ces valeurs sont normalemet recherchées dans des pages à côté où il y a les stocks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</si>
</sst>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\ _€_-;\-* #,##0\ _€_-;_-* &quot;-&quot;??\ _€_-;_-@_-"/>
    <numFmt numFmtId="165" formatCode="0.0"/>
    <numFmt numFmtId="166" formatCode="0.000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6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rgb="FF92D050"/>
      </left>
      <right style="medium">
        <color rgb="FF92D050"/>
      </right>
      <top style="medium">
        <color rgb="FF92D050"/>
      </top>
      <bottom style="medium">
        <color rgb="FF92D05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92D050"/>
      </right>
      <top style="medium">
        <color rgb="FF92D050"/>
      </top>
      <bottom style="medium">
        <color rgb="FF92D05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3" borderId="0" xfId="0" applyFill="1"/>
    <xf numFmtId="0" fontId="0" fillId="0" borderId="0" xfId="0" quotePrefix="1"/>
    <xf numFmtId="0" fontId="0" fillId="4" borderId="0" xfId="0" applyFill="1"/>
    <xf numFmtId="164" fontId="0" fillId="0" borderId="0" xfId="0" applyNumberFormat="1"/>
    <xf numFmtId="0" fontId="0" fillId="5" borderId="1" xfId="0" applyFill="1" applyBorder="1"/>
    <xf numFmtId="0" fontId="0" fillId="6" borderId="1" xfId="0" applyFill="1" applyBorder="1"/>
    <xf numFmtId="0" fontId="5" fillId="0" borderId="0" xfId="0" applyFont="1"/>
    <xf numFmtId="0" fontId="0" fillId="2" borderId="0" xfId="0" applyFill="1"/>
    <xf numFmtId="0" fontId="2" fillId="0" borderId="0" xfId="0" applyFont="1"/>
    <xf numFmtId="0" fontId="3" fillId="8" borderId="1" xfId="0" applyFont="1" applyFill="1" applyBorder="1"/>
    <xf numFmtId="0" fontId="3" fillId="9" borderId="1" xfId="0" applyFont="1" applyFill="1" applyBorder="1"/>
    <xf numFmtId="0" fontId="0" fillId="10" borderId="3" xfId="0" applyFill="1" applyBorder="1"/>
    <xf numFmtId="0" fontId="0" fillId="10" borderId="1" xfId="0" applyFill="1" applyBorder="1"/>
    <xf numFmtId="0" fontId="0" fillId="8" borderId="1" xfId="0" applyFill="1" applyBorder="1"/>
    <xf numFmtId="0" fontId="3" fillId="5" borderId="1" xfId="0" applyFont="1" applyFill="1" applyBorder="1"/>
    <xf numFmtId="0" fontId="3" fillId="4" borderId="1" xfId="0" applyFont="1" applyFill="1" applyBorder="1"/>
    <xf numFmtId="0" fontId="3" fillId="12" borderId="1" xfId="0" applyFont="1" applyFill="1" applyBorder="1"/>
    <xf numFmtId="0" fontId="0" fillId="7" borderId="0" xfId="0" applyFill="1"/>
    <xf numFmtId="0" fontId="3" fillId="13" borderId="1" xfId="0" applyFont="1" applyFill="1" applyBorder="1"/>
    <xf numFmtId="0" fontId="0" fillId="9" borderId="1" xfId="0" applyFill="1" applyBorder="1"/>
    <xf numFmtId="0" fontId="0" fillId="12" borderId="1" xfId="0" applyFill="1" applyBorder="1"/>
    <xf numFmtId="0" fontId="0" fillId="6" borderId="0" xfId="0" applyFill="1"/>
    <xf numFmtId="0" fontId="0" fillId="12" borderId="0" xfId="0" applyFill="1"/>
    <xf numFmtId="0" fontId="0" fillId="9" borderId="0" xfId="0" applyFill="1"/>
    <xf numFmtId="0" fontId="0" fillId="3" borderId="1" xfId="0" applyFill="1" applyBorder="1"/>
    <xf numFmtId="0" fontId="3" fillId="2" borderId="1" xfId="0" applyFont="1" applyFill="1" applyBorder="1"/>
    <xf numFmtId="0" fontId="3" fillId="3" borderId="1" xfId="0" applyFont="1" applyFill="1" applyBorder="1"/>
    <xf numFmtId="0" fontId="3" fillId="14" borderId="1" xfId="0" applyFont="1" applyFill="1" applyBorder="1"/>
    <xf numFmtId="0" fontId="3" fillId="6" borderId="1" xfId="0" applyFont="1" applyFill="1" applyBorder="1"/>
    <xf numFmtId="0" fontId="0" fillId="7" borderId="1" xfId="0" applyFill="1" applyBorder="1"/>
    <xf numFmtId="0" fontId="3" fillId="8" borderId="4" xfId="0" applyFont="1" applyFill="1" applyBorder="1"/>
    <xf numFmtId="0" fontId="0" fillId="5" borderId="0" xfId="0" applyFill="1"/>
    <xf numFmtId="0" fontId="0" fillId="8" borderId="0" xfId="0" applyFill="1"/>
    <xf numFmtId="0" fontId="0" fillId="15" borderId="0" xfId="0" applyFill="1"/>
    <xf numFmtId="0" fontId="0" fillId="12" borderId="3" xfId="0" applyFill="1" applyBorder="1"/>
    <xf numFmtId="0" fontId="0" fillId="5" borderId="5" xfId="0" applyFill="1" applyBorder="1"/>
    <xf numFmtId="0" fontId="0" fillId="10" borderId="6" xfId="0" applyFill="1" applyBorder="1"/>
    <xf numFmtId="0" fontId="5" fillId="5" borderId="0" xfId="0" applyFont="1" applyFill="1"/>
    <xf numFmtId="0" fontId="0" fillId="4" borderId="1" xfId="0" applyFill="1" applyBorder="1"/>
    <xf numFmtId="0" fontId="3" fillId="10" borderId="1" xfId="0" applyFont="1" applyFill="1" applyBorder="1"/>
    <xf numFmtId="0" fontId="1" fillId="5" borderId="1" xfId="0" applyFont="1" applyFill="1" applyBorder="1"/>
    <xf numFmtId="0" fontId="0" fillId="7" borderId="7" xfId="0" applyFill="1" applyBorder="1"/>
    <xf numFmtId="0" fontId="6" fillId="0" borderId="0" xfId="0" applyFont="1"/>
    <xf numFmtId="0" fontId="0" fillId="10" borderId="8" xfId="0" applyFill="1" applyBorder="1"/>
    <xf numFmtId="0" fontId="0" fillId="5" borderId="9" xfId="0" applyFill="1" applyBorder="1"/>
    <xf numFmtId="0" fontId="0" fillId="10" borderId="0" xfId="0" applyFill="1"/>
    <xf numFmtId="0" fontId="3" fillId="9" borderId="0" xfId="0" applyFont="1" applyFill="1"/>
    <xf numFmtId="0" fontId="3" fillId="4" borderId="10" xfId="0" applyFont="1" applyFill="1" applyBorder="1"/>
    <xf numFmtId="0" fontId="3" fillId="4" borderId="8" xfId="0" applyFont="1" applyFill="1" applyBorder="1"/>
    <xf numFmtId="0" fontId="0" fillId="16" borderId="1" xfId="0" applyFill="1" applyBorder="1"/>
    <xf numFmtId="0" fontId="3" fillId="5" borderId="10" xfId="0" applyFont="1" applyFill="1" applyBorder="1"/>
    <xf numFmtId="0" fontId="1" fillId="2" borderId="0" xfId="0" applyFont="1" applyFill="1"/>
    <xf numFmtId="0" fontId="2" fillId="7" borderId="0" xfId="0" applyFont="1" applyFill="1"/>
    <xf numFmtId="0" fontId="3" fillId="2" borderId="4" xfId="0" applyFont="1" applyFill="1" applyBorder="1"/>
    <xf numFmtId="0" fontId="3" fillId="6" borderId="7" xfId="0" applyFont="1" applyFill="1" applyBorder="1"/>
    <xf numFmtId="0" fontId="0" fillId="9" borderId="11" xfId="0" applyFill="1" applyBorder="1"/>
    <xf numFmtId="0" fontId="0" fillId="6" borderId="12" xfId="0" applyFill="1" applyBorder="1"/>
    <xf numFmtId="0" fontId="7" fillId="0" borderId="0" xfId="0" applyFont="1" applyAlignment="1">
      <alignment horizontal="left"/>
    </xf>
    <xf numFmtId="0" fontId="0" fillId="2" borderId="7" xfId="0" applyFill="1" applyBorder="1"/>
    <xf numFmtId="0" fontId="0" fillId="5" borderId="7" xfId="0" applyFill="1" applyBorder="1"/>
    <xf numFmtId="0" fontId="0" fillId="3" borderId="7" xfId="0" applyFill="1" applyBorder="1"/>
    <xf numFmtId="0" fontId="0" fillId="17" borderId="0" xfId="0" applyFill="1"/>
    <xf numFmtId="0" fontId="0" fillId="5" borderId="13" xfId="0" applyFill="1" applyBorder="1"/>
    <xf numFmtId="0" fontId="3" fillId="5" borderId="0" xfId="0" applyFont="1" applyFill="1"/>
    <xf numFmtId="0" fontId="6" fillId="18" borderId="14" xfId="0" applyFont="1" applyFill="1" applyBorder="1" applyAlignment="1">
      <alignment horizontal="center"/>
    </xf>
    <xf numFmtId="0" fontId="6" fillId="18" borderId="15" xfId="0" applyFont="1" applyFill="1" applyBorder="1" applyAlignment="1">
      <alignment horizontal="center"/>
    </xf>
    <xf numFmtId="0" fontId="6" fillId="19" borderId="15" xfId="0" applyFont="1" applyFill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8" fillId="0" borderId="17" xfId="0" applyFont="1" applyBorder="1"/>
    <xf numFmtId="0" fontId="8" fillId="0" borderId="17" xfId="0" applyFont="1" applyBorder="1" applyAlignment="1">
      <alignment horizontal="center"/>
    </xf>
    <xf numFmtId="0" fontId="8" fillId="2" borderId="17" xfId="0" applyFont="1" applyFill="1" applyBorder="1"/>
    <xf numFmtId="2" fontId="8" fillId="6" borderId="17" xfId="0" applyNumberFormat="1" applyFont="1" applyFill="1" applyBorder="1" applyAlignment="1">
      <alignment horizontal="center"/>
    </xf>
    <xf numFmtId="1" fontId="8" fillId="6" borderId="17" xfId="0" applyNumberFormat="1" applyFont="1" applyFill="1" applyBorder="1" applyAlignment="1">
      <alignment horizontal="center"/>
    </xf>
    <xf numFmtId="1" fontId="8" fillId="0" borderId="17" xfId="0" applyNumberFormat="1" applyFont="1" applyBorder="1" applyAlignment="1">
      <alignment horizontal="center"/>
    </xf>
    <xf numFmtId="0" fontId="8" fillId="0" borderId="2" xfId="0" applyFont="1" applyBorder="1"/>
    <xf numFmtId="0" fontId="8" fillId="0" borderId="2" xfId="0" applyFont="1" applyBorder="1" applyAlignment="1">
      <alignment horizontal="center"/>
    </xf>
    <xf numFmtId="0" fontId="9" fillId="6" borderId="2" xfId="0" applyFont="1" applyFill="1" applyBorder="1" applyAlignment="1">
      <alignment horizontal="center"/>
    </xf>
    <xf numFmtId="0" fontId="8" fillId="6" borderId="2" xfId="0" applyFont="1" applyFill="1" applyBorder="1" applyAlignment="1">
      <alignment horizontal="center"/>
    </xf>
    <xf numFmtId="1" fontId="8" fillId="6" borderId="2" xfId="0" applyNumberFormat="1" applyFont="1" applyFill="1" applyBorder="1" applyAlignment="1">
      <alignment horizontal="center"/>
    </xf>
    <xf numFmtId="1" fontId="8" fillId="2" borderId="2" xfId="0" applyNumberFormat="1" applyFont="1" applyFill="1" applyBorder="1" applyAlignment="1">
      <alignment horizontal="center"/>
    </xf>
    <xf numFmtId="1" fontId="8" fillId="0" borderId="2" xfId="0" applyNumberFormat="1" applyFont="1" applyBorder="1" applyAlignment="1">
      <alignment horizontal="center"/>
    </xf>
    <xf numFmtId="0" fontId="8" fillId="0" borderId="18" xfId="0" applyFont="1" applyBorder="1"/>
    <xf numFmtId="0" fontId="8" fillId="0" borderId="18" xfId="0" applyFont="1" applyBorder="1" applyAlignment="1">
      <alignment horizontal="center"/>
    </xf>
    <xf numFmtId="1" fontId="9" fillId="6" borderId="18" xfId="0" applyNumberFormat="1" applyFont="1" applyFill="1" applyBorder="1" applyAlignment="1">
      <alignment horizontal="center"/>
    </xf>
    <xf numFmtId="1" fontId="8" fillId="6" borderId="18" xfId="0" applyNumberFormat="1" applyFont="1" applyFill="1" applyBorder="1" applyAlignment="1">
      <alignment horizontal="center"/>
    </xf>
    <xf numFmtId="1" fontId="8" fillId="0" borderId="18" xfId="0" applyNumberFormat="1" applyFont="1" applyBorder="1" applyAlignment="1">
      <alignment horizontal="center"/>
    </xf>
    <xf numFmtId="165" fontId="8" fillId="2" borderId="17" xfId="0" applyNumberFormat="1" applyFont="1" applyFill="1" applyBorder="1"/>
    <xf numFmtId="166" fontId="8" fillId="6" borderId="17" xfId="0" applyNumberFormat="1" applyFont="1" applyFill="1" applyBorder="1" applyAlignment="1">
      <alignment horizontal="center"/>
    </xf>
    <xf numFmtId="1" fontId="8" fillId="2" borderId="17" xfId="0" applyNumberFormat="1" applyFont="1" applyFill="1" applyBorder="1" applyAlignment="1">
      <alignment horizontal="center"/>
    </xf>
    <xf numFmtId="1" fontId="8" fillId="11" borderId="2" xfId="0" applyNumberFormat="1" applyFont="1" applyFill="1" applyBorder="1" applyAlignment="1">
      <alignment horizontal="center"/>
    </xf>
    <xf numFmtId="1" fontId="8" fillId="20" borderId="2" xfId="0" applyNumberFormat="1" applyFont="1" applyFill="1" applyBorder="1" applyAlignment="1">
      <alignment horizontal="center"/>
    </xf>
    <xf numFmtId="0" fontId="10" fillId="21" borderId="16" xfId="0" applyFont="1" applyFill="1" applyBorder="1" applyAlignment="1">
      <alignment horizontal="center"/>
    </xf>
    <xf numFmtId="0" fontId="0" fillId="21" borderId="0" xfId="0" applyFill="1"/>
    <xf numFmtId="0" fontId="0" fillId="21" borderId="0" xfId="0" applyFill="1" applyAlignment="1">
      <alignment horizontal="center"/>
    </xf>
    <xf numFmtId="0" fontId="1" fillId="0" borderId="0" xfId="0" applyFont="1" applyFill="1" applyBorder="1"/>
    <xf numFmtId="0" fontId="11" fillId="0" borderId="0" xfId="0" applyFont="1" applyFill="1" applyBorder="1"/>
    <xf numFmtId="0" fontId="4" fillId="0" borderId="0" xfId="0" applyFont="1" applyFill="1"/>
    <xf numFmtId="0" fontId="5" fillId="0" borderId="0" xfId="0" applyFont="1" applyFill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nalyse%20couv%20S26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PM"/>
      <sheetName val="COMMANDE OPS"/>
      <sheetName val="COMMANDE TENUES"/>
      <sheetName val="Analyse couv"/>
      <sheetName val="Prev PROMO"/>
      <sheetName val="historique unité par 100KF"/>
      <sheetName val="Conso SU"/>
      <sheetName val="Stock Usage NEA"/>
      <sheetName val="Stock Usage KTO"/>
      <sheetName val="Stock Usage PTA"/>
      <sheetName val="Stock Usage MD"/>
      <sheetName val="stock rue Ampère"/>
      <sheetName val="extract stock"/>
      <sheetName val="Stock SAGE"/>
      <sheetName val="transco"/>
      <sheetName val="Suivi stock"/>
      <sheetName val="Etude volumique"/>
      <sheetName val="Feuil7"/>
      <sheetName val="Forecast analysis"/>
      <sheetName val="Feuil5"/>
      <sheetName val="Feuil1"/>
      <sheetName val="Feuil2"/>
      <sheetName val="Feuil3"/>
      <sheetName val="Feuil6"/>
      <sheetName val="Feuil4"/>
      <sheetName val="Feuil8"/>
      <sheetName val="Feuil9"/>
      <sheetName val="Feuil10"/>
    </sheetNames>
    <sheetDataSet>
      <sheetData sheetId="0"/>
      <sheetData sheetId="1"/>
      <sheetData sheetId="2"/>
      <sheetData sheetId="3"/>
      <sheetData sheetId="4"/>
      <sheetData sheetId="5">
        <row r="1">
          <cell r="D1" t="str">
            <v>Codes Wrin</v>
          </cell>
          <cell r="E1" t="str">
            <v>Designation Pour Commande</v>
          </cell>
          <cell r="F1" t="str">
            <v>Moyenne glissante</v>
          </cell>
        </row>
        <row r="2">
          <cell r="D2">
            <v>4053</v>
          </cell>
          <cell r="E2" t="str">
            <v>Frites (Mac Fries)</v>
          </cell>
          <cell r="F2">
            <v>0.94333333333333336</v>
          </cell>
        </row>
        <row r="3">
          <cell r="D3">
            <v>9040000</v>
          </cell>
          <cell r="E3" t="str">
            <v>10:01 Beef Patty</v>
          </cell>
          <cell r="F3">
            <v>0.18598916666666668</v>
          </cell>
        </row>
        <row r="4">
          <cell r="D4">
            <v>9041000</v>
          </cell>
          <cell r="E4" t="str">
            <v>04:01 Beef Patty</v>
          </cell>
          <cell r="F4">
            <v>0.30615112994350285</v>
          </cell>
        </row>
        <row r="5">
          <cell r="D5">
            <v>405525</v>
          </cell>
          <cell r="E5" t="str">
            <v>Chicken Nuggets</v>
          </cell>
          <cell r="F5">
            <v>0.22583544444444445</v>
          </cell>
        </row>
        <row r="6">
          <cell r="D6">
            <v>9870003</v>
          </cell>
          <cell r="E6" t="str">
            <v xml:space="preserve">03:01 Beef Patty </v>
          </cell>
          <cell r="F6">
            <v>7.4711240310077517E-2</v>
          </cell>
        </row>
        <row r="7">
          <cell r="D7" t="str">
            <v>6776-097</v>
          </cell>
          <cell r="E7" t="str">
            <v>Potatoes</v>
          </cell>
          <cell r="F7">
            <v>0.10201333333333333</v>
          </cell>
        </row>
        <row r="8">
          <cell r="D8" t="str">
            <v>3647-017</v>
          </cell>
          <cell r="E8" t="str">
            <v>Chicken Wings</v>
          </cell>
          <cell r="F8">
            <v>9.406622023809523E-2</v>
          </cell>
        </row>
        <row r="9">
          <cell r="D9">
            <v>7120</v>
          </cell>
          <cell r="E9" t="str">
            <v xml:space="preserve">Crispy patties </v>
          </cell>
          <cell r="F9">
            <v>7.1802777777777785E-2</v>
          </cell>
        </row>
        <row r="10">
          <cell r="D10">
            <v>3114079</v>
          </cell>
          <cell r="E10" t="str">
            <v>Tortilla</v>
          </cell>
          <cell r="F10">
            <v>9.2925347222222229E-3</v>
          </cell>
        </row>
        <row r="11">
          <cell r="D11">
            <v>8015</v>
          </cell>
          <cell r="E11" t="str">
            <v>Filet</v>
          </cell>
          <cell r="F11">
            <v>5.1685185185185193E-3</v>
          </cell>
        </row>
        <row r="12">
          <cell r="D12">
            <v>2683064</v>
          </cell>
          <cell r="E12" t="str">
            <v>Tortilla 10</v>
          </cell>
          <cell r="F12">
            <v>3.7047222222222224E-2</v>
          </cell>
        </row>
        <row r="13">
          <cell r="D13">
            <v>10015</v>
          </cell>
          <cell r="E13" t="str">
            <v>Mayonnaise</v>
          </cell>
          <cell r="F13">
            <v>2.9179166666666662E-2</v>
          </cell>
        </row>
        <row r="14">
          <cell r="D14">
            <v>55186</v>
          </cell>
          <cell r="E14" t="str">
            <v>B.Mac</v>
          </cell>
          <cell r="F14">
            <v>2.6354166666666665E-2</v>
          </cell>
        </row>
        <row r="15">
          <cell r="D15">
            <v>9027</v>
          </cell>
          <cell r="E15" t="str">
            <v>Tartare</v>
          </cell>
          <cell r="F15">
            <v>1.8708333333333331E-3</v>
          </cell>
        </row>
        <row r="16">
          <cell r="D16">
            <v>51506</v>
          </cell>
          <cell r="E16" t="str">
            <v>Parmesan</v>
          </cell>
          <cell r="F16">
            <v>6.9999999999999993E-3</v>
          </cell>
        </row>
        <row r="17">
          <cell r="D17">
            <v>13004</v>
          </cell>
          <cell r="E17" t="str">
            <v>Cheese Slices</v>
          </cell>
          <cell r="F17">
            <v>6.312571614583333E-2</v>
          </cell>
        </row>
        <row r="18">
          <cell r="D18">
            <v>13010</v>
          </cell>
          <cell r="E18" t="str">
            <v xml:space="preserve">Cheese Swiss </v>
          </cell>
          <cell r="F18">
            <v>2.0613095238095239E-2</v>
          </cell>
        </row>
        <row r="19">
          <cell r="D19">
            <v>11273</v>
          </cell>
          <cell r="E19" t="str">
            <v>Shake</v>
          </cell>
          <cell r="F19">
            <v>0.101475</v>
          </cell>
        </row>
        <row r="20">
          <cell r="D20">
            <v>12378</v>
          </cell>
          <cell r="E20" t="str">
            <v>Sundae</v>
          </cell>
          <cell r="F20">
            <v>0.24555833333333332</v>
          </cell>
        </row>
        <row r="21">
          <cell r="D21">
            <v>14072</v>
          </cell>
          <cell r="E21" t="str">
            <v>English Muffin</v>
          </cell>
          <cell r="F21">
            <v>2.2904513888888884E-2</v>
          </cell>
        </row>
        <row r="22">
          <cell r="D22">
            <v>7059</v>
          </cell>
          <cell r="E22" t="str">
            <v>Hashbrown</v>
          </cell>
          <cell r="F22">
            <v>1.6291232638888892E-2</v>
          </cell>
        </row>
        <row r="23">
          <cell r="D23">
            <v>5358200</v>
          </cell>
          <cell r="E23" t="str">
            <v>HotCake Mix</v>
          </cell>
          <cell r="F23">
            <v>3.6745225694444446E-2</v>
          </cell>
        </row>
        <row r="24">
          <cell r="D24">
            <v>2155027</v>
          </cell>
          <cell r="E24" t="str">
            <v>Rasberry Cheesecake</v>
          </cell>
          <cell r="F24">
            <v>2.0250000000000001E-2</v>
          </cell>
        </row>
        <row r="25">
          <cell r="D25">
            <v>8530012</v>
          </cell>
          <cell r="E25" t="str">
            <v>Banana Bread</v>
          </cell>
          <cell r="F25">
            <v>1.599652777777778E-2</v>
          </cell>
        </row>
        <row r="26">
          <cell r="D26" t="str">
            <v>0026-066</v>
          </cell>
          <cell r="E26" t="str">
            <v>Mustard Bulk</v>
          </cell>
          <cell r="F26">
            <v>9.2708333333333325E-4</v>
          </cell>
        </row>
        <row r="27">
          <cell r="D27">
            <v>2679213</v>
          </cell>
          <cell r="E27" t="str">
            <v>Ketchup Bulk</v>
          </cell>
          <cell r="F27">
            <v>2.9499999999999995E-2</v>
          </cell>
        </row>
        <row r="28">
          <cell r="D28">
            <v>56012</v>
          </cell>
          <cell r="E28" t="str">
            <v>Oignons Réhydratés</v>
          </cell>
          <cell r="F28">
            <v>4.2395833333333339E-3</v>
          </cell>
        </row>
        <row r="29">
          <cell r="D29">
            <v>30105</v>
          </cell>
          <cell r="E29" t="str">
            <v>Pickles</v>
          </cell>
          <cell r="F29">
            <v>2.9997493734335839E-2</v>
          </cell>
        </row>
        <row r="30">
          <cell r="D30">
            <v>33002</v>
          </cell>
          <cell r="E30" t="str">
            <v>Hotcake Syrup</v>
          </cell>
          <cell r="F30">
            <v>5.6881944444444445E-3</v>
          </cell>
        </row>
        <row r="31">
          <cell r="D31">
            <v>295337</v>
          </cell>
          <cell r="E31" t="str">
            <v>Big Mac</v>
          </cell>
          <cell r="F31">
            <v>2.3738750000000003E-2</v>
          </cell>
        </row>
        <row r="32">
          <cell r="D32">
            <v>297462</v>
          </cell>
          <cell r="E32" t="str">
            <v>Royal</v>
          </cell>
          <cell r="F32">
            <v>7.7455357142857152E-3</v>
          </cell>
        </row>
        <row r="33">
          <cell r="D33">
            <v>1205068</v>
          </cell>
          <cell r="E33" t="str">
            <v>Mc Feast</v>
          </cell>
          <cell r="F33">
            <v>3.3974999999999999E-3</v>
          </cell>
        </row>
        <row r="34">
          <cell r="D34">
            <v>3067126</v>
          </cell>
          <cell r="E34" t="str">
            <v xml:space="preserve">Mcchicken  </v>
          </cell>
          <cell r="F34">
            <v>8.6426666666666683E-3</v>
          </cell>
        </row>
        <row r="35">
          <cell r="D35">
            <v>3905025</v>
          </cell>
          <cell r="E35" t="str">
            <v>Grand Angus</v>
          </cell>
          <cell r="F35">
            <v>1.0564333333333334E-2</v>
          </cell>
        </row>
        <row r="36">
          <cell r="D36">
            <v>7512033</v>
          </cell>
          <cell r="E36" t="str">
            <v xml:space="preserve">Boss </v>
          </cell>
          <cell r="F36">
            <v>7.0595000000000007E-3</v>
          </cell>
        </row>
        <row r="37">
          <cell r="D37">
            <v>6772102</v>
          </cell>
          <cell r="E37" t="str">
            <v>crispy chicken</v>
          </cell>
          <cell r="F37">
            <v>4.6166666666666656E-3</v>
          </cell>
        </row>
        <row r="38">
          <cell r="D38">
            <v>40239</v>
          </cell>
          <cell r="E38" t="str">
            <v>Emb Croq McDO x2000</v>
          </cell>
          <cell r="F38">
            <v>1.5729583333333333E-3</v>
          </cell>
        </row>
        <row r="39">
          <cell r="D39">
            <v>30103</v>
          </cell>
          <cell r="E39" t="str">
            <v>MAYO SACHETS 204U</v>
          </cell>
          <cell r="F39">
            <v>9.9276960784313723E-3</v>
          </cell>
        </row>
        <row r="40">
          <cell r="D40">
            <v>30120</v>
          </cell>
          <cell r="E40" t="str">
            <v>Salt Bulk 20Kg</v>
          </cell>
          <cell r="F40">
            <v>1E-3</v>
          </cell>
        </row>
        <row r="41">
          <cell r="D41">
            <v>40108</v>
          </cell>
          <cell r="E41" t="str">
            <v>Wrap cheese</v>
          </cell>
          <cell r="F41">
            <v>1.9250952380952381E-3</v>
          </cell>
        </row>
        <row r="42">
          <cell r="D42">
            <v>284444</v>
          </cell>
          <cell r="E42" t="str">
            <v>wrap hamburger</v>
          </cell>
          <cell r="F42">
            <v>1.7622222222222223E-4</v>
          </cell>
        </row>
        <row r="43">
          <cell r="D43">
            <v>40107</v>
          </cell>
          <cell r="E43" t="str">
            <v>Wrap multibreakfast</v>
          </cell>
          <cell r="F43">
            <v>1.1252222222222221E-3</v>
          </cell>
        </row>
        <row r="44">
          <cell r="D44">
            <v>40240</v>
          </cell>
          <cell r="E44" t="str">
            <v>Box 4</v>
          </cell>
          <cell r="F44">
            <v>1.7892638888888885E-2</v>
          </cell>
        </row>
        <row r="45">
          <cell r="D45">
            <v>268756</v>
          </cell>
          <cell r="E45" t="str">
            <v>Box 6</v>
          </cell>
          <cell r="F45">
            <v>8.9194999999999986E-3</v>
          </cell>
        </row>
        <row r="46">
          <cell r="D46">
            <v>5582079</v>
          </cell>
          <cell r="E46" t="str">
            <v>Box 10</v>
          </cell>
          <cell r="F46">
            <v>6.0384375000000004E-3</v>
          </cell>
        </row>
        <row r="47">
          <cell r="D47">
            <v>40214</v>
          </cell>
          <cell r="E47" t="str">
            <v>Box 20</v>
          </cell>
          <cell r="F47">
            <v>5.9704166666666655E-3</v>
          </cell>
        </row>
        <row r="48">
          <cell r="D48">
            <v>691006</v>
          </cell>
          <cell r="E48" t="str">
            <v>Box wings</v>
          </cell>
          <cell r="F48">
            <v>1.2498666666666667E-2</v>
          </cell>
        </row>
        <row r="49">
          <cell r="D49">
            <v>127435</v>
          </cell>
          <cell r="E49" t="str">
            <v>Small Bag</v>
          </cell>
          <cell r="F49">
            <v>2.0803645833333334E-3</v>
          </cell>
        </row>
        <row r="50">
          <cell r="D50">
            <v>163598</v>
          </cell>
          <cell r="E50" t="str">
            <v>Medium</v>
          </cell>
          <cell r="F50">
            <v>2.0011055555555556E-2</v>
          </cell>
        </row>
        <row r="51">
          <cell r="D51">
            <v>1139862</v>
          </cell>
          <cell r="E51" t="str">
            <v>Large</v>
          </cell>
          <cell r="F51">
            <v>1.7509111111111111E-2</v>
          </cell>
        </row>
        <row r="52">
          <cell r="D52" t="str">
            <v>05429-089</v>
          </cell>
          <cell r="E52" t="str">
            <v>Hashbrown</v>
          </cell>
          <cell r="F52">
            <v>1.6291232638888892E-2</v>
          </cell>
        </row>
        <row r="53">
          <cell r="D53">
            <v>40524</v>
          </cell>
          <cell r="E53" t="str">
            <v>Base Breakfast</v>
          </cell>
          <cell r="F53">
            <v>8.0701666666666665E-3</v>
          </cell>
        </row>
        <row r="54">
          <cell r="D54" t="str">
            <v>8296-535</v>
          </cell>
          <cell r="E54" t="str">
            <v>Happy Meal Generic</v>
          </cell>
          <cell r="F54">
            <v>5.1046333333333326E-2</v>
          </cell>
        </row>
        <row r="55">
          <cell r="D55">
            <v>8074</v>
          </cell>
          <cell r="E55" t="str">
            <v>BBQ</v>
          </cell>
          <cell r="F55">
            <v>9.7417999999999991E-2</v>
          </cell>
        </row>
        <row r="56">
          <cell r="D56">
            <v>4950</v>
          </cell>
          <cell r="E56" t="str">
            <v>S&amp;S</v>
          </cell>
          <cell r="F56">
            <v>6.0317333333333334E-2</v>
          </cell>
        </row>
        <row r="57">
          <cell r="D57" t="str">
            <v>155-150</v>
          </cell>
          <cell r="E57">
            <v>12</v>
          </cell>
          <cell r="F57">
            <v>1.0162458333333332E-2</v>
          </cell>
        </row>
        <row r="58">
          <cell r="D58" t="str">
            <v>156-222</v>
          </cell>
          <cell r="E58">
            <v>16</v>
          </cell>
          <cell r="F58">
            <v>2.1402904040404042E-2</v>
          </cell>
        </row>
        <row r="59">
          <cell r="D59">
            <v>821126</v>
          </cell>
          <cell r="E59">
            <v>22</v>
          </cell>
          <cell r="F59">
            <v>2.2584413580246914E-2</v>
          </cell>
        </row>
        <row r="60">
          <cell r="D60">
            <v>40521</v>
          </cell>
          <cell r="E60" t="str">
            <v>LID COFFEE INTERIM 3/1 2000u</v>
          </cell>
          <cell r="F60">
            <v>1.703375E-3</v>
          </cell>
        </row>
        <row r="61">
          <cell r="D61" t="str">
            <v>23836</v>
          </cell>
          <cell r="E61" t="str">
            <v>Donut</v>
          </cell>
          <cell r="F61">
            <v>1.2219444444444444E-2</v>
          </cell>
        </row>
        <row r="62">
          <cell r="D62">
            <v>30147</v>
          </cell>
          <cell r="E62" t="str">
            <v>TEABAGS ENG BFAST x120</v>
          </cell>
          <cell r="F62">
            <v>1.6770833333333334E-3</v>
          </cell>
        </row>
        <row r="63">
          <cell r="D63">
            <v>65088</v>
          </cell>
          <cell r="E63" t="str">
            <v>Topping, Chocolate</v>
          </cell>
          <cell r="F63">
            <v>2.3861111111111111E-2</v>
          </cell>
        </row>
        <row r="64">
          <cell r="D64">
            <v>69017</v>
          </cell>
          <cell r="E64" t="str">
            <v>Topping, Caramel</v>
          </cell>
          <cell r="F64">
            <v>7.8472222222222224E-3</v>
          </cell>
        </row>
        <row r="65">
          <cell r="D65">
            <v>67150</v>
          </cell>
          <cell r="E65" t="str">
            <v>Topping, Strawberry</v>
          </cell>
          <cell r="F65">
            <v>2.8819444444444444E-3</v>
          </cell>
        </row>
        <row r="66">
          <cell r="D66">
            <v>61099</v>
          </cell>
          <cell r="E66" t="str">
            <v>Syrup, Chocolate</v>
          </cell>
          <cell r="F66">
            <v>3.8888888888888883E-3</v>
          </cell>
        </row>
        <row r="67">
          <cell r="D67" t="str">
            <v>00045-186</v>
          </cell>
          <cell r="E67" t="str">
            <v>Ketchup Packets</v>
          </cell>
          <cell r="F67">
            <v>8.7951388888888888E-4</v>
          </cell>
        </row>
        <row r="68">
          <cell r="D68">
            <v>30127</v>
          </cell>
          <cell r="E68" t="str">
            <v>Strawberry Jam</v>
          </cell>
          <cell r="F68">
            <v>1.2666666666666666E-4</v>
          </cell>
        </row>
        <row r="69">
          <cell r="D69">
            <v>62014</v>
          </cell>
          <cell r="E69" t="str">
            <v>Syrup, Strawberry</v>
          </cell>
          <cell r="F69">
            <v>1.1666666666666668E-3</v>
          </cell>
        </row>
        <row r="70">
          <cell r="D70">
            <v>43015</v>
          </cell>
          <cell r="E70" t="str">
            <v>Salt Packets</v>
          </cell>
          <cell r="F70">
            <v>0</v>
          </cell>
        </row>
        <row r="71">
          <cell r="E71" t="str">
            <v>Sugar Sachets</v>
          </cell>
          <cell r="F71">
            <v>1.9573717948717946E-4</v>
          </cell>
        </row>
        <row r="72">
          <cell r="D72">
            <v>2006</v>
          </cell>
          <cell r="E72" t="str">
            <v>Cones, (Ice Cream)</v>
          </cell>
          <cell r="F72">
            <v>1.2975416666666668E-2</v>
          </cell>
        </row>
        <row r="73">
          <cell r="D73">
            <v>40211</v>
          </cell>
          <cell r="E73" t="str">
            <v>Hash Browns Box</v>
          </cell>
          <cell r="F73">
            <v>1.0150000000000001E-3</v>
          </cell>
        </row>
        <row r="74">
          <cell r="D74">
            <v>40518</v>
          </cell>
          <cell r="E74" t="str">
            <v>Lid Breakfast</v>
          </cell>
          <cell r="F74">
            <v>8.0701666666666665E-3</v>
          </cell>
        </row>
        <row r="75">
          <cell r="D75">
            <v>66084</v>
          </cell>
          <cell r="E75" t="str">
            <v>Cup, Sundae</v>
          </cell>
          <cell r="F75">
            <v>3.9338383838383832E-3</v>
          </cell>
        </row>
        <row r="76">
          <cell r="D76">
            <v>40516</v>
          </cell>
          <cell r="E76" t="str">
            <v>Lid, Sundae</v>
          </cell>
          <cell r="F76">
            <v>0</v>
          </cell>
        </row>
        <row r="77">
          <cell r="D77">
            <v>10013</v>
          </cell>
          <cell r="E77" t="str">
            <v>4 Cup Tray</v>
          </cell>
          <cell r="F77">
            <v>0</v>
          </cell>
        </row>
        <row r="78">
          <cell r="D78">
            <v>269099</v>
          </cell>
          <cell r="E78" t="str">
            <v>Spoons Sundae</v>
          </cell>
          <cell r="F78">
            <v>5.0120277777777784E-3</v>
          </cell>
        </row>
        <row r="79">
          <cell r="D79">
            <v>40803</v>
          </cell>
          <cell r="E79" t="str">
            <v>Stir Stick</v>
          </cell>
          <cell r="F79" t="e">
            <v>#N/A</v>
          </cell>
        </row>
        <row r="80">
          <cell r="D80">
            <v>40802</v>
          </cell>
          <cell r="E80" t="str">
            <v>Cutlery Set</v>
          </cell>
          <cell r="F80">
            <v>1.3560499999999998E-2</v>
          </cell>
        </row>
        <row r="81">
          <cell r="D81">
            <v>60093</v>
          </cell>
          <cell r="E81" t="str">
            <v>Syrup, Vanilla</v>
          </cell>
          <cell r="F81">
            <v>3.9444444444444449E-3</v>
          </cell>
        </row>
        <row r="82">
          <cell r="D82">
            <v>10195</v>
          </cell>
          <cell r="E82" t="str">
            <v>Cone Tray</v>
          </cell>
          <cell r="F82" t="e">
            <v>#N/A</v>
          </cell>
        </row>
        <row r="83">
          <cell r="D83" t="str">
            <v>8296-535</v>
          </cell>
          <cell r="E83" t="str">
            <v>Boite Happy Meal Generic</v>
          </cell>
          <cell r="F83">
            <v>5.1046333333333326E-2</v>
          </cell>
        </row>
        <row r="84">
          <cell r="D84">
            <v>3470060</v>
          </cell>
          <cell r="E84" t="str">
            <v>Topping M&amp;M's (12 x 160g)</v>
          </cell>
          <cell r="F84">
            <v>7.20138888888889E-3</v>
          </cell>
        </row>
        <row r="85">
          <cell r="D85">
            <v>10019</v>
          </cell>
          <cell r="E85" t="str">
            <v>Tissue Poco</v>
          </cell>
          <cell r="F85">
            <v>2.5950833333333334E-3</v>
          </cell>
        </row>
        <row r="86">
          <cell r="D86">
            <v>40522</v>
          </cell>
          <cell r="E86" t="str">
            <v>Salad Bowl 500u carré</v>
          </cell>
          <cell r="F86">
            <v>4.3944444444444451E-4</v>
          </cell>
        </row>
        <row r="87">
          <cell r="D87">
            <v>40523</v>
          </cell>
          <cell r="E87" t="str">
            <v>Salad Lid 500u carré</v>
          </cell>
          <cell r="F87">
            <v>4.3944444444444451E-4</v>
          </cell>
        </row>
        <row r="88">
          <cell r="D88">
            <v>40103</v>
          </cell>
          <cell r="E88" t="str">
            <v xml:space="preserve">Wrap mini Snack </v>
          </cell>
          <cell r="F88">
            <v>1.7780000000000001E-3</v>
          </cell>
        </row>
        <row r="89">
          <cell r="D89">
            <v>40501</v>
          </cell>
          <cell r="E89" t="str">
            <v xml:space="preserve">Cup Babycino </v>
          </cell>
          <cell r="F89">
            <v>4.7650000000000009E-4</v>
          </cell>
        </row>
        <row r="90">
          <cell r="D90">
            <v>40515</v>
          </cell>
          <cell r="E90" t="str">
            <v xml:space="preserve">Lid Babycino </v>
          </cell>
          <cell r="F90">
            <v>2.4383333333333332E-4</v>
          </cell>
        </row>
        <row r="91">
          <cell r="D91">
            <v>40502</v>
          </cell>
          <cell r="E91" t="str">
            <v xml:space="preserve">Cup Mccafe small </v>
          </cell>
          <cell r="F91">
            <v>3.9004166666666666E-3</v>
          </cell>
        </row>
        <row r="92">
          <cell r="D92">
            <v>40509</v>
          </cell>
          <cell r="E92" t="str">
            <v>Cup Mccafe std</v>
          </cell>
          <cell r="F92">
            <v>2.2217013888888889E-3</v>
          </cell>
        </row>
        <row r="93">
          <cell r="D93">
            <v>5479007</v>
          </cell>
          <cell r="E93" t="str">
            <v>cupMcflurry</v>
          </cell>
          <cell r="F93">
            <v>7.1800833333333335E-3</v>
          </cell>
        </row>
        <row r="94">
          <cell r="D94">
            <v>40512</v>
          </cell>
          <cell r="E94" t="str">
            <v xml:space="preserve">Lid large frappe </v>
          </cell>
          <cell r="F94">
            <v>2.8828703703703703E-3</v>
          </cell>
        </row>
        <row r="95">
          <cell r="D95">
            <v>40544</v>
          </cell>
          <cell r="E95" t="str">
            <v>CUP+LID CHEESECAKE ECO X600</v>
          </cell>
          <cell r="F95" t="e">
            <v>#N/A</v>
          </cell>
        </row>
        <row r="96">
          <cell r="D96" t="str">
            <v>354-024</v>
          </cell>
          <cell r="E96" t="str">
            <v xml:space="preserve">Spoon Long Black </v>
          </cell>
          <cell r="F96" t="e">
            <v>#N/A</v>
          </cell>
        </row>
        <row r="97">
          <cell r="D97">
            <v>40514</v>
          </cell>
          <cell r="E97" t="str">
            <v>Lid clear flat</v>
          </cell>
          <cell r="F97">
            <v>1.2604761904761906E-3</v>
          </cell>
        </row>
        <row r="98">
          <cell r="D98" t="str">
            <v>3471-060</v>
          </cell>
          <cell r="E98" t="str">
            <v>Oreo</v>
          </cell>
          <cell r="F98">
            <v>6.9513888888888889E-3</v>
          </cell>
        </row>
        <row r="99">
          <cell r="D99">
            <v>116051</v>
          </cell>
          <cell r="E99">
            <v>12</v>
          </cell>
          <cell r="F99">
            <v>9.2222083333333323E-3</v>
          </cell>
        </row>
        <row r="100">
          <cell r="D100">
            <v>117042</v>
          </cell>
          <cell r="E100" t="str">
            <v>16/22</v>
          </cell>
          <cell r="F100">
            <v>2.6321416666666667E-2</v>
          </cell>
        </row>
        <row r="101">
          <cell r="D101">
            <v>8065060</v>
          </cell>
          <cell r="E101" t="str">
            <v>Bowl Crispy</v>
          </cell>
          <cell r="F101">
            <v>7.9866666666666662E-3</v>
          </cell>
        </row>
        <row r="102">
          <cell r="D102" t="str">
            <v>08170-033</v>
          </cell>
          <cell r="E102" t="str">
            <v xml:space="preserve">Lid Crispy </v>
          </cell>
          <cell r="F102">
            <v>7.9866666666666662E-3</v>
          </cell>
        </row>
        <row r="103">
          <cell r="D103" t="str">
            <v>10167</v>
          </cell>
          <cell r="E103" t="str">
            <v>Family Box</v>
          </cell>
          <cell r="F103">
            <v>2.1416666666666667E-2</v>
          </cell>
        </row>
        <row r="104">
          <cell r="D104">
            <v>40228</v>
          </cell>
          <cell r="E104" t="str">
            <v>Box McWrap</v>
          </cell>
          <cell r="F104" t="e">
            <v>#N/A</v>
          </cell>
        </row>
        <row r="105">
          <cell r="D105">
            <v>156578</v>
          </cell>
          <cell r="E105" t="str">
            <v>CUP FROZEN MEDIUM</v>
          </cell>
          <cell r="F105">
            <v>5.4417824074074082E-3</v>
          </cell>
        </row>
        <row r="106">
          <cell r="D106">
            <v>4574012</v>
          </cell>
          <cell r="E106" t="str">
            <v>CUP FROZEN LARGE</v>
          </cell>
          <cell r="F106">
            <v>0</v>
          </cell>
        </row>
        <row r="107">
          <cell r="D107">
            <v>30144</v>
          </cell>
          <cell r="E107" t="str">
            <v>BERLINGOT POMME x48</v>
          </cell>
          <cell r="F107">
            <v>0.23613368055555559</v>
          </cell>
        </row>
        <row r="108">
          <cell r="D108">
            <v>10508</v>
          </cell>
          <cell r="E108" t="str">
            <v>CHEVRE PANE</v>
          </cell>
          <cell r="F108">
            <v>1.5405E-2</v>
          </cell>
        </row>
        <row r="109">
          <cell r="D109">
            <v>40235</v>
          </cell>
          <cell r="E109" t="str">
            <v>Box McWrap Orange x520</v>
          </cell>
          <cell r="F109">
            <v>8.5493589743589737E-3</v>
          </cell>
        </row>
        <row r="110">
          <cell r="D110">
            <v>30150</v>
          </cell>
          <cell r="E110" t="str">
            <v>SAUCE RANCH 8x500gr</v>
          </cell>
          <cell r="F110">
            <v>9.8958333333333329E-3</v>
          </cell>
        </row>
        <row r="111">
          <cell r="D111">
            <v>10417</v>
          </cell>
          <cell r="E111" t="str">
            <v>MUFFIN PEPITE CHOCO</v>
          </cell>
          <cell r="F111">
            <v>1.6205729166666665E-2</v>
          </cell>
        </row>
        <row r="112">
          <cell r="D112">
            <v>10418</v>
          </cell>
          <cell r="E112" t="str">
            <v>MUFFIN POIRE CHOCO</v>
          </cell>
          <cell r="F112">
            <v>1.4499999999999999E-3</v>
          </cell>
        </row>
        <row r="113">
          <cell r="D113">
            <v>10420</v>
          </cell>
          <cell r="E113" t="str">
            <v>DONUT NATURE x45</v>
          </cell>
          <cell r="F113">
            <v>6.4312499999999995E-3</v>
          </cell>
        </row>
        <row r="114">
          <cell r="D114">
            <v>10416</v>
          </cell>
          <cell r="E114" t="str">
            <v>DONUT SAVEUR CHOCO</v>
          </cell>
          <cell r="F114">
            <v>1.2219444444444444E-2</v>
          </cell>
        </row>
        <row r="115">
          <cell r="D115">
            <v>30148</v>
          </cell>
          <cell r="E115" t="str">
            <v>OIGNONS FRITS 10x500gr</v>
          </cell>
          <cell r="F115">
            <v>6.2500000000000001E-4</v>
          </cell>
        </row>
        <row r="116">
          <cell r="D116">
            <v>30128</v>
          </cell>
          <cell r="E116" t="str">
            <v>Dressing French x210</v>
          </cell>
          <cell r="F116">
            <v>8.3980158730158749E-3</v>
          </cell>
        </row>
        <row r="117">
          <cell r="D117">
            <v>30129</v>
          </cell>
          <cell r="E117" t="str">
            <v>Dressing Italian x210</v>
          </cell>
          <cell r="F117">
            <v>4.0825396825396832E-3</v>
          </cell>
        </row>
        <row r="118">
          <cell r="D118">
            <v>30130</v>
          </cell>
          <cell r="E118" t="str">
            <v>Dressing Balsamic x210</v>
          </cell>
          <cell r="F118">
            <v>4.1377314814814818E-2</v>
          </cell>
        </row>
        <row r="119">
          <cell r="D119">
            <v>30146</v>
          </cell>
          <cell r="E119" t="str">
            <v>TOPPING KIT KAT BALL 10x900gr</v>
          </cell>
          <cell r="F119">
            <v>2.7583333333333336E-3</v>
          </cell>
        </row>
        <row r="120">
          <cell r="D120">
            <v>40203</v>
          </cell>
          <cell r="E120" t="str">
            <v>Box Filet O Fish x500</v>
          </cell>
          <cell r="F120">
            <v>2.6819999999999999E-3</v>
          </cell>
        </row>
        <row r="121">
          <cell r="D121">
            <v>10421</v>
          </cell>
          <cell r="E121" t="str">
            <v>Sweety Nutella</v>
          </cell>
          <cell r="F121" t="e">
            <v>#N/A</v>
          </cell>
        </row>
        <row r="122">
          <cell r="D122">
            <v>40210</v>
          </cell>
          <cell r="E122" t="str">
            <v>Box Generic 4.5 x500</v>
          </cell>
          <cell r="F122">
            <v>4.3688333333333331E-3</v>
          </cell>
        </row>
        <row r="123">
          <cell r="D123">
            <v>30165</v>
          </cell>
          <cell r="E123" t="str">
            <v>Cacahuètes x500</v>
          </cell>
          <cell r="F123">
            <v>7.5566666666666664E-4</v>
          </cell>
        </row>
        <row r="124">
          <cell r="D124">
            <v>30141</v>
          </cell>
          <cell r="E124" t="str">
            <v>Sauce American BBQ x10</v>
          </cell>
          <cell r="F124">
            <v>3.9324999999999999E-2</v>
          </cell>
        </row>
        <row r="125">
          <cell r="D125">
            <v>40701</v>
          </cell>
          <cell r="E125" t="str">
            <v>Bag 4 x 2000 units</v>
          </cell>
          <cell r="F125">
            <v>0</v>
          </cell>
        </row>
        <row r="126">
          <cell r="F126" t="e">
            <v>#N/A</v>
          </cell>
        </row>
        <row r="127">
          <cell r="D127">
            <v>20112</v>
          </cell>
          <cell r="E127" t="str">
            <v>Sauce Big Tasty x6</v>
          </cell>
          <cell r="F127">
            <v>2.3583333333333331E-2</v>
          </cell>
        </row>
        <row r="128">
          <cell r="D128">
            <v>10215</v>
          </cell>
          <cell r="E128" t="str">
            <v>Chicken Delight x273</v>
          </cell>
          <cell r="F128">
            <v>2.9590964590964591E-2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B1" t="str">
            <v>Inventaire à date consolidé</v>
          </cell>
        </row>
        <row r="2">
          <cell r="B2">
            <v>43647</v>
          </cell>
        </row>
        <row r="3">
          <cell r="A3" t="str">
            <v>Code Wrin</v>
          </cell>
          <cell r="B3" t="str">
            <v>Code Famille</v>
          </cell>
          <cell r="C3" t="str">
            <v>Intitulé Famille</v>
          </cell>
          <cell r="D3" t="str">
            <v>Référence Article</v>
          </cell>
          <cell r="E3" t="str">
            <v>Désignation Article</v>
          </cell>
          <cell r="F3" t="str">
            <v>Qté Stock Réel</v>
          </cell>
        </row>
        <row r="4">
          <cell r="A4">
            <v>9041000</v>
          </cell>
          <cell r="B4">
            <v>10100</v>
          </cell>
          <cell r="C4" t="str">
            <v>RED MEAT</v>
          </cell>
          <cell r="D4">
            <v>10101</v>
          </cell>
          <cell r="E4" t="str">
            <v>BEEF PATTIES 4:1 118u</v>
          </cell>
          <cell r="F4">
            <v>647</v>
          </cell>
        </row>
        <row r="5">
          <cell r="A5">
            <v>9040000</v>
          </cell>
          <cell r="B5">
            <v>10100</v>
          </cell>
          <cell r="C5" t="str">
            <v>RED MEAT</v>
          </cell>
          <cell r="D5">
            <v>10102</v>
          </cell>
          <cell r="E5" t="str">
            <v>BEEF PATTIES 10:1 300u</v>
          </cell>
          <cell r="F5">
            <v>755</v>
          </cell>
        </row>
        <row r="6">
          <cell r="A6">
            <v>9870003</v>
          </cell>
          <cell r="B6">
            <v>10100</v>
          </cell>
          <cell r="C6" t="str">
            <v>RED MEAT</v>
          </cell>
          <cell r="D6">
            <v>10103</v>
          </cell>
          <cell r="E6" t="str">
            <v>BEEF 3:1 ANGUS PATTIES 88U</v>
          </cell>
          <cell r="F6">
            <v>271</v>
          </cell>
        </row>
        <row r="7">
          <cell r="A7" t="e">
            <v>#N/A</v>
          </cell>
          <cell r="B7">
            <v>10100</v>
          </cell>
          <cell r="C7" t="str">
            <v>RED MEAT</v>
          </cell>
          <cell r="D7">
            <v>10104</v>
          </cell>
          <cell r="E7" t="str">
            <v>McRib Pattie 2x54u</v>
          </cell>
          <cell r="F7">
            <v>371</v>
          </cell>
        </row>
        <row r="8">
          <cell r="A8" t="e">
            <v>#N/A</v>
          </cell>
          <cell r="B8">
            <v>10100</v>
          </cell>
          <cell r="C8" t="str">
            <v>RED MEAT</v>
          </cell>
          <cell r="D8">
            <v>10105</v>
          </cell>
          <cell r="E8" t="str">
            <v>BEEF PATTIES ANGUS 4:1 118u</v>
          </cell>
          <cell r="F8">
            <v>0</v>
          </cell>
        </row>
        <row r="9">
          <cell r="A9">
            <v>8015</v>
          </cell>
          <cell r="B9">
            <v>10200</v>
          </cell>
          <cell r="C9" t="str">
            <v>WHITE MEAT</v>
          </cell>
          <cell r="D9">
            <v>10201</v>
          </cell>
          <cell r="E9" t="str">
            <v>FILET-O-FISH 6x45u</v>
          </cell>
          <cell r="F9">
            <v>33</v>
          </cell>
        </row>
        <row r="10">
          <cell r="A10" t="str">
            <v>1395-076</v>
          </cell>
          <cell r="B10">
            <v>10200</v>
          </cell>
          <cell r="C10" t="str">
            <v>WHITE MEAT</v>
          </cell>
          <cell r="D10">
            <v>10204</v>
          </cell>
          <cell r="E10" t="str">
            <v>Chicken Crispy 1ère FR x150</v>
          </cell>
          <cell r="F10">
            <v>426</v>
          </cell>
        </row>
        <row r="11">
          <cell r="A11" t="str">
            <v>3647-017</v>
          </cell>
          <cell r="B11">
            <v>10200</v>
          </cell>
          <cell r="C11" t="str">
            <v>WHITE MEAT</v>
          </cell>
          <cell r="D11">
            <v>10206</v>
          </cell>
          <cell r="E11" t="str">
            <v>Chicken Wings FR x336</v>
          </cell>
          <cell r="F11">
            <v>611</v>
          </cell>
        </row>
        <row r="12">
          <cell r="A12">
            <v>10208</v>
          </cell>
          <cell r="B12">
            <v>10200</v>
          </cell>
          <cell r="C12" t="str">
            <v>WHITE MEAT</v>
          </cell>
          <cell r="D12">
            <v>10208</v>
          </cell>
          <cell r="E12" t="str">
            <v>Chicken Nuggets FR x750</v>
          </cell>
          <cell r="F12">
            <v>805</v>
          </cell>
        </row>
        <row r="13">
          <cell r="A13" t="e">
            <v>#N/A</v>
          </cell>
          <cell r="B13">
            <v>10200</v>
          </cell>
          <cell r="C13" t="str">
            <v>WHITE MEAT</v>
          </cell>
          <cell r="D13">
            <v>10210</v>
          </cell>
          <cell r="E13" t="str">
            <v>NUGGETS NZ 9407-000 -15KG x750u</v>
          </cell>
          <cell r="F13">
            <v>0</v>
          </cell>
        </row>
        <row r="14">
          <cell r="A14" t="e">
            <v>#N/A</v>
          </cell>
          <cell r="B14">
            <v>10200</v>
          </cell>
          <cell r="C14" t="str">
            <v>WHITE MEAT</v>
          </cell>
          <cell r="D14">
            <v>10215</v>
          </cell>
          <cell r="E14" t="str">
            <v>CHICKEN DELIGHT FR X 273U</v>
          </cell>
          <cell r="F14">
            <v>65</v>
          </cell>
        </row>
        <row r="15">
          <cell r="A15">
            <v>4053</v>
          </cell>
          <cell r="B15">
            <v>10300</v>
          </cell>
          <cell r="C15" t="str">
            <v>POTATOES</v>
          </cell>
          <cell r="D15">
            <v>10301</v>
          </cell>
          <cell r="E15" t="str">
            <v>FRITES MAC FRIES NZ 5x3Kg</v>
          </cell>
          <cell r="F15">
            <v>253</v>
          </cell>
        </row>
        <row r="16">
          <cell r="A16" t="e">
            <v>#N/A</v>
          </cell>
          <cell r="B16">
            <v>10300</v>
          </cell>
          <cell r="C16" t="str">
            <v>POTATOES</v>
          </cell>
          <cell r="D16">
            <v>10303</v>
          </cell>
          <cell r="E16" t="str">
            <v>FRITES MC CAIN FR 4-813 x12.5kg</v>
          </cell>
          <cell r="F16">
            <v>3724</v>
          </cell>
        </row>
        <row r="17">
          <cell r="A17" t="str">
            <v>6776-097</v>
          </cell>
          <cell r="B17">
            <v>10300</v>
          </cell>
          <cell r="C17" t="str">
            <v>POTATOES</v>
          </cell>
          <cell r="D17">
            <v>10306</v>
          </cell>
          <cell r="E17" t="str">
            <v>POTATOES 6776-050 x12.5kg</v>
          </cell>
          <cell r="F17">
            <v>269</v>
          </cell>
        </row>
        <row r="18">
          <cell r="A18">
            <v>7059</v>
          </cell>
          <cell r="B18">
            <v>10300</v>
          </cell>
          <cell r="C18" t="str">
            <v>POTATOES</v>
          </cell>
          <cell r="D18">
            <v>10307</v>
          </cell>
          <cell r="E18" t="str">
            <v>HASH BROWNS NEW 192UNITS</v>
          </cell>
          <cell r="F18">
            <v>43</v>
          </cell>
        </row>
        <row r="19">
          <cell r="A19">
            <v>8530012</v>
          </cell>
          <cell r="B19">
            <v>10400</v>
          </cell>
          <cell r="C19" t="str">
            <v>MCCAFE</v>
          </cell>
          <cell r="D19">
            <v>10404</v>
          </cell>
          <cell r="E19" t="str">
            <v>BANANA CAKE 2x2kg NZ</v>
          </cell>
          <cell r="F19">
            <v>56</v>
          </cell>
        </row>
        <row r="20">
          <cell r="A20">
            <v>10416</v>
          </cell>
          <cell r="B20">
            <v>10400</v>
          </cell>
          <cell r="C20" t="str">
            <v>MCCAFE</v>
          </cell>
          <cell r="D20">
            <v>10416</v>
          </cell>
          <cell r="E20" t="str">
            <v>DONUT SAVEUR CHOCO</v>
          </cell>
          <cell r="F20">
            <v>51</v>
          </cell>
        </row>
        <row r="21">
          <cell r="A21">
            <v>10417</v>
          </cell>
          <cell r="B21">
            <v>10400</v>
          </cell>
          <cell r="C21" t="str">
            <v>MCCAFE</v>
          </cell>
          <cell r="D21">
            <v>10417</v>
          </cell>
          <cell r="E21" t="str">
            <v>MUFFIN PEPITES CHOCO 12528-006 x32u</v>
          </cell>
          <cell r="F21">
            <v>197</v>
          </cell>
        </row>
        <row r="22">
          <cell r="A22" t="e">
            <v>#N/A</v>
          </cell>
          <cell r="B22">
            <v>10400</v>
          </cell>
          <cell r="C22" t="str">
            <v>MCCAFE</v>
          </cell>
          <cell r="D22">
            <v>10419</v>
          </cell>
          <cell r="E22" t="str">
            <v>CHEESECAKE NATURE 20 UNITES</v>
          </cell>
          <cell r="F22">
            <v>237</v>
          </cell>
        </row>
        <row r="23">
          <cell r="A23">
            <v>10420</v>
          </cell>
          <cell r="B23">
            <v>10400</v>
          </cell>
          <cell r="C23" t="str">
            <v>MCCAFE</v>
          </cell>
          <cell r="D23">
            <v>10420</v>
          </cell>
          <cell r="E23" t="str">
            <v>DONUT SUCRE NATURE 3776-081 x45u</v>
          </cell>
          <cell r="F23">
            <v>48</v>
          </cell>
        </row>
        <row r="24">
          <cell r="A24">
            <v>10422</v>
          </cell>
          <cell r="B24">
            <v>10400</v>
          </cell>
          <cell r="C24" t="str">
            <v>MCCAFE</v>
          </cell>
          <cell r="D24">
            <v>10422</v>
          </cell>
          <cell r="E24" t="str">
            <v>MUFFIN POIRE CHOCO 13898-000  x40u</v>
          </cell>
          <cell r="F24">
            <v>39</v>
          </cell>
        </row>
        <row r="25">
          <cell r="A25" t="e">
            <v>#N/A</v>
          </cell>
          <cell r="B25">
            <v>10500</v>
          </cell>
          <cell r="C25" t="str">
            <v>OTHERS FROZEN</v>
          </cell>
          <cell r="D25">
            <v>10423</v>
          </cell>
          <cell r="E25" t="str">
            <v>APPLE PIE X192</v>
          </cell>
          <cell r="F25">
            <v>0</v>
          </cell>
        </row>
        <row r="26">
          <cell r="A26">
            <v>14072</v>
          </cell>
          <cell r="B26">
            <v>10500</v>
          </cell>
          <cell r="C26" t="str">
            <v>OTHERS FROZEN</v>
          </cell>
          <cell r="D26">
            <v>10501</v>
          </cell>
          <cell r="E26" t="str">
            <v>ENGLISH MUFFINS 4x36u</v>
          </cell>
          <cell r="F26">
            <v>50</v>
          </cell>
        </row>
        <row r="27">
          <cell r="A27">
            <v>3114079</v>
          </cell>
          <cell r="B27">
            <v>10500</v>
          </cell>
          <cell r="C27" t="str">
            <v>OTHERS FROZEN</v>
          </cell>
          <cell r="D27">
            <v>10502</v>
          </cell>
          <cell r="E27" t="str">
            <v>TORTILLA 8IN RED.SOD 96u</v>
          </cell>
          <cell r="F27">
            <v>49</v>
          </cell>
        </row>
        <row r="28">
          <cell r="A28">
            <v>5358200</v>
          </cell>
          <cell r="B28">
            <v>10500</v>
          </cell>
          <cell r="C28" t="str">
            <v>OTHERS FROZEN</v>
          </cell>
          <cell r="D28">
            <v>10504</v>
          </cell>
          <cell r="E28" t="str">
            <v>HOTCAKE FROZEN 192U</v>
          </cell>
          <cell r="F28">
            <v>59</v>
          </cell>
        </row>
        <row r="29">
          <cell r="A29">
            <v>2683064</v>
          </cell>
          <cell r="B29">
            <v>10500</v>
          </cell>
          <cell r="C29" t="str">
            <v>OTHERS FROZEN</v>
          </cell>
          <cell r="D29">
            <v>10505</v>
          </cell>
          <cell r="E29" t="str">
            <v>TORTILLA 10  120u</v>
          </cell>
          <cell r="F29">
            <v>101</v>
          </cell>
        </row>
        <row r="30">
          <cell r="A30">
            <v>10508</v>
          </cell>
          <cell r="B30">
            <v>10500</v>
          </cell>
          <cell r="C30" t="str">
            <v>OTHERS FROZEN</v>
          </cell>
          <cell r="D30">
            <v>10508</v>
          </cell>
          <cell r="E30" t="str">
            <v>Chèvre Pané x150</v>
          </cell>
          <cell r="F30">
            <v>5</v>
          </cell>
        </row>
        <row r="31">
          <cell r="A31">
            <v>13004</v>
          </cell>
          <cell r="B31">
            <v>20100</v>
          </cell>
          <cell r="C31" t="str">
            <v>CHILLED IMPORT</v>
          </cell>
          <cell r="D31">
            <v>20101</v>
          </cell>
          <cell r="E31" t="str">
            <v>CHEESE SLICE 8X160U=1280u</v>
          </cell>
          <cell r="F31">
            <v>502</v>
          </cell>
        </row>
        <row r="32">
          <cell r="A32">
            <v>55186</v>
          </cell>
          <cell r="B32">
            <v>20100</v>
          </cell>
          <cell r="C32" t="str">
            <v>CHILLED IMPORT</v>
          </cell>
          <cell r="D32">
            <v>20102</v>
          </cell>
          <cell r="E32" t="str">
            <v>SAUCE BIG MAC x20</v>
          </cell>
          <cell r="F32">
            <v>132</v>
          </cell>
        </row>
        <row r="33">
          <cell r="A33">
            <v>9027</v>
          </cell>
          <cell r="B33">
            <v>20100</v>
          </cell>
          <cell r="C33" t="str">
            <v>CHILLED IMPORT</v>
          </cell>
          <cell r="D33">
            <v>20103</v>
          </cell>
          <cell r="E33" t="str">
            <v>TARTARE SAUCE 20X712MLS</v>
          </cell>
          <cell r="F33">
            <v>5</v>
          </cell>
        </row>
        <row r="34">
          <cell r="A34">
            <v>10015</v>
          </cell>
          <cell r="B34">
            <v>20100</v>
          </cell>
          <cell r="C34" t="str">
            <v>CHILLED IMPORT</v>
          </cell>
          <cell r="D34">
            <v>20104</v>
          </cell>
          <cell r="E34" t="str">
            <v>Sauce McChicken x20</v>
          </cell>
          <cell r="F34">
            <v>178</v>
          </cell>
        </row>
        <row r="35">
          <cell r="A35">
            <v>11273</v>
          </cell>
          <cell r="B35">
            <v>20100</v>
          </cell>
          <cell r="C35" t="str">
            <v>CHILLED IMPORT</v>
          </cell>
          <cell r="D35">
            <v>20105</v>
          </cell>
          <cell r="E35" t="str">
            <v>SHAKE BIB 5LX2 NEW BIB</v>
          </cell>
          <cell r="F35">
            <v>1017</v>
          </cell>
        </row>
        <row r="36">
          <cell r="A36">
            <v>12378</v>
          </cell>
          <cell r="B36">
            <v>20100</v>
          </cell>
          <cell r="C36" t="str">
            <v>CHILLED IMPORT</v>
          </cell>
          <cell r="D36">
            <v>20106</v>
          </cell>
          <cell r="E36" t="str">
            <v>SUNDAE BIB 5LX2 NEW BIB</v>
          </cell>
          <cell r="F36">
            <v>1415</v>
          </cell>
        </row>
        <row r="37">
          <cell r="A37">
            <v>51506</v>
          </cell>
          <cell r="B37">
            <v>20100</v>
          </cell>
          <cell r="C37" t="str">
            <v>CHILLED IMPORT</v>
          </cell>
          <cell r="D37">
            <v>20108</v>
          </cell>
          <cell r="E37" t="str">
            <v>CHEESE PARMESAN SHAVED 6X1KG</v>
          </cell>
          <cell r="F37">
            <v>62</v>
          </cell>
        </row>
        <row r="38">
          <cell r="A38" t="e">
            <v>#N/A</v>
          </cell>
          <cell r="B38">
            <v>20100</v>
          </cell>
          <cell r="C38" t="str">
            <v>CHILLED IMPORT</v>
          </cell>
          <cell r="D38">
            <v>20112</v>
          </cell>
          <cell r="E38" t="str">
            <v>SAUCE BIG TASTY 6x740ml</v>
          </cell>
          <cell r="F38">
            <v>9</v>
          </cell>
        </row>
        <row r="39">
          <cell r="A39">
            <v>20115</v>
          </cell>
          <cell r="B39">
            <v>20100</v>
          </cell>
          <cell r="C39" t="str">
            <v>CHILLED IMPORT</v>
          </cell>
          <cell r="D39">
            <v>20115</v>
          </cell>
          <cell r="E39" t="str">
            <v xml:space="preserve">Cheese Swiss Blancs  10x84 </v>
          </cell>
          <cell r="F39">
            <v>151</v>
          </cell>
        </row>
        <row r="40">
          <cell r="A40" t="e">
            <v>#N/A</v>
          </cell>
          <cell r="B40">
            <v>20500</v>
          </cell>
          <cell r="C40" t="str">
            <v>CHILLED LOCAL</v>
          </cell>
          <cell r="D40">
            <v>20537</v>
          </cell>
          <cell r="E40" t="str">
            <v>Beurre Portion Elle&amp;Vire x288</v>
          </cell>
          <cell r="F40">
            <v>32</v>
          </cell>
        </row>
        <row r="41">
          <cell r="A41">
            <v>2679213</v>
          </cell>
          <cell r="B41">
            <v>30100</v>
          </cell>
          <cell r="C41" t="str">
            <v>DRY FOOD IMPORT</v>
          </cell>
          <cell r="D41">
            <v>30101</v>
          </cell>
          <cell r="E41" t="str">
            <v>KETCHUP BULK 12X1KG</v>
          </cell>
          <cell r="F41">
            <v>175</v>
          </cell>
        </row>
        <row r="42">
          <cell r="A42">
            <v>30103</v>
          </cell>
          <cell r="B42">
            <v>30100</v>
          </cell>
          <cell r="C42" t="str">
            <v>DRY FOOD IMPORT</v>
          </cell>
          <cell r="D42">
            <v>30103</v>
          </cell>
          <cell r="E42" t="str">
            <v>MAYO SACHETS 204U</v>
          </cell>
          <cell r="F42">
            <v>0</v>
          </cell>
        </row>
        <row r="43">
          <cell r="A43">
            <v>26080</v>
          </cell>
          <cell r="B43">
            <v>30100</v>
          </cell>
          <cell r="C43" t="str">
            <v>DRY FOOD IMPORT</v>
          </cell>
          <cell r="D43">
            <v>30104</v>
          </cell>
          <cell r="E43" t="str">
            <v>SAUCE MUSTARD 24X454G POUCH</v>
          </cell>
          <cell r="F43">
            <v>14</v>
          </cell>
        </row>
        <row r="44">
          <cell r="A44">
            <v>30105</v>
          </cell>
          <cell r="B44">
            <v>30100</v>
          </cell>
          <cell r="C44" t="str">
            <v>DRY FOOD IMPORT</v>
          </cell>
          <cell r="D44">
            <v>30105</v>
          </cell>
          <cell r="E44" t="str">
            <v>PICKLES SOUTH ISLAND 4x2,5kg</v>
          </cell>
          <cell r="F44">
            <v>246</v>
          </cell>
        </row>
        <row r="45">
          <cell r="A45">
            <v>8074</v>
          </cell>
          <cell r="B45">
            <v>30100</v>
          </cell>
          <cell r="C45" t="str">
            <v>DRY FOOD IMPORT</v>
          </cell>
          <cell r="D45">
            <v>30106</v>
          </cell>
          <cell r="E45" t="str">
            <v>SAUCE BBQ 250U USA</v>
          </cell>
          <cell r="F45">
            <v>441</v>
          </cell>
        </row>
        <row r="46">
          <cell r="A46">
            <v>4950</v>
          </cell>
          <cell r="B46">
            <v>30100</v>
          </cell>
          <cell r="C46" t="str">
            <v>DRY FOOD IMPORT</v>
          </cell>
          <cell r="D46">
            <v>30107</v>
          </cell>
          <cell r="E46" t="str">
            <v>SAUCE S&amp;S USA NEW 250U</v>
          </cell>
          <cell r="F46">
            <v>85</v>
          </cell>
        </row>
        <row r="47">
          <cell r="A47">
            <v>56012</v>
          </cell>
          <cell r="B47">
            <v>30100</v>
          </cell>
          <cell r="C47" t="str">
            <v>DRY FOOD IMPORT</v>
          </cell>
          <cell r="D47">
            <v>30110</v>
          </cell>
          <cell r="E47" t="str">
            <v>ONIONS REGULAR</v>
          </cell>
          <cell r="F47">
            <v>3</v>
          </cell>
        </row>
        <row r="48">
          <cell r="A48">
            <v>61099</v>
          </cell>
          <cell r="B48">
            <v>30100</v>
          </cell>
          <cell r="C48" t="str">
            <v>DRY FOOD IMPORT</v>
          </cell>
          <cell r="D48">
            <v>30111</v>
          </cell>
          <cell r="E48" t="str">
            <v>SYRUP CHOCOLAT 3x4.2L</v>
          </cell>
          <cell r="F48">
            <v>11</v>
          </cell>
        </row>
        <row r="49">
          <cell r="A49">
            <v>62014</v>
          </cell>
          <cell r="B49">
            <v>30100</v>
          </cell>
          <cell r="C49" t="str">
            <v>DRY FOOD IMPORT</v>
          </cell>
          <cell r="D49">
            <v>30112</v>
          </cell>
          <cell r="E49" t="str">
            <v>SYRUP STRAWBERRY 3x4.2L</v>
          </cell>
          <cell r="F49">
            <v>1</v>
          </cell>
        </row>
        <row r="50">
          <cell r="A50">
            <v>60093</v>
          </cell>
          <cell r="B50">
            <v>30100</v>
          </cell>
          <cell r="C50" t="str">
            <v>DRY FOOD IMPORT</v>
          </cell>
          <cell r="D50">
            <v>30113</v>
          </cell>
          <cell r="E50" t="str">
            <v>SYRUP VANILLA 3x4.2L</v>
          </cell>
          <cell r="F50">
            <v>34</v>
          </cell>
        </row>
        <row r="51">
          <cell r="A51">
            <v>65088</v>
          </cell>
          <cell r="B51">
            <v>30100</v>
          </cell>
          <cell r="C51" t="str">
            <v>DRY FOOD IMPORT</v>
          </cell>
          <cell r="D51">
            <v>30114</v>
          </cell>
          <cell r="E51" t="str">
            <v>TOPPING CHOCOLAT 12X946MLS</v>
          </cell>
          <cell r="F51">
            <v>63</v>
          </cell>
        </row>
        <row r="52">
          <cell r="A52">
            <v>67150</v>
          </cell>
          <cell r="B52">
            <v>30100</v>
          </cell>
          <cell r="C52" t="str">
            <v>DRY FOOD IMPORT</v>
          </cell>
          <cell r="D52">
            <v>30115</v>
          </cell>
          <cell r="E52" t="str">
            <v>TOPPING STRAWBERRY 12X946MLS</v>
          </cell>
          <cell r="F52">
            <v>9</v>
          </cell>
        </row>
        <row r="53">
          <cell r="A53">
            <v>69017</v>
          </cell>
          <cell r="B53">
            <v>30100</v>
          </cell>
          <cell r="C53" t="str">
            <v>DRY FOOD IMPORT</v>
          </cell>
          <cell r="D53">
            <v>30116</v>
          </cell>
          <cell r="E53" t="str">
            <v>TOPPING CARAMEL 12X946MLS</v>
          </cell>
          <cell r="F53">
            <v>8</v>
          </cell>
        </row>
        <row r="54">
          <cell r="A54" t="str">
            <v>03471-060</v>
          </cell>
          <cell r="B54">
            <v>30100</v>
          </cell>
          <cell r="C54" t="str">
            <v>DRY FOOD IMPORT</v>
          </cell>
          <cell r="D54">
            <v>30118</v>
          </cell>
          <cell r="E54" t="str">
            <v>OREO NZ 24x453G</v>
          </cell>
          <cell r="F54">
            <v>41</v>
          </cell>
        </row>
        <row r="55">
          <cell r="A55">
            <v>3470060</v>
          </cell>
          <cell r="B55">
            <v>30100</v>
          </cell>
          <cell r="C55" t="str">
            <v>DRY FOOD IMPORT</v>
          </cell>
          <cell r="D55">
            <v>30119</v>
          </cell>
          <cell r="E55" t="str">
            <v>M&amp;M'S 12x350G</v>
          </cell>
          <cell r="F55">
            <v>12</v>
          </cell>
        </row>
        <row r="56">
          <cell r="A56">
            <v>30120</v>
          </cell>
          <cell r="B56">
            <v>30100</v>
          </cell>
          <cell r="C56" t="str">
            <v>DRY FOOD IMPORT</v>
          </cell>
          <cell r="D56">
            <v>30120</v>
          </cell>
          <cell r="E56" t="str">
            <v>Salt Bulk 20Kg</v>
          </cell>
          <cell r="F56">
            <v>0</v>
          </cell>
        </row>
        <row r="57">
          <cell r="A57">
            <v>43015</v>
          </cell>
          <cell r="B57">
            <v>30100</v>
          </cell>
          <cell r="C57" t="str">
            <v>DRY FOOD IMPORT</v>
          </cell>
          <cell r="D57">
            <v>30121</v>
          </cell>
          <cell r="E57" t="str">
            <v>Sel Sachets x2000</v>
          </cell>
          <cell r="F57">
            <v>9</v>
          </cell>
        </row>
        <row r="58">
          <cell r="A58">
            <v>30122</v>
          </cell>
          <cell r="B58">
            <v>30100</v>
          </cell>
          <cell r="C58" t="str">
            <v>DRY FOOD IMPORT</v>
          </cell>
          <cell r="D58">
            <v>30122</v>
          </cell>
          <cell r="E58" t="str">
            <v>SUGAR SACHETS 2600u</v>
          </cell>
          <cell r="F58">
            <v>5</v>
          </cell>
        </row>
        <row r="59">
          <cell r="A59">
            <v>30123</v>
          </cell>
          <cell r="B59">
            <v>30100</v>
          </cell>
          <cell r="C59" t="str">
            <v>DRY FOOD IMPORT</v>
          </cell>
          <cell r="D59">
            <v>30123</v>
          </cell>
          <cell r="E59" t="str">
            <v>PEPPER SACHET 2000u</v>
          </cell>
          <cell r="F59">
            <v>15</v>
          </cell>
        </row>
        <row r="60">
          <cell r="A60" t="str">
            <v>0068-015</v>
          </cell>
          <cell r="B60">
            <v>30100</v>
          </cell>
          <cell r="C60" t="str">
            <v>DRY FOOD IMPORT</v>
          </cell>
          <cell r="D60">
            <v>30125</v>
          </cell>
          <cell r="E60" t="str">
            <v>VEGETABLE OIL 15L BIB</v>
          </cell>
          <cell r="F60">
            <v>160</v>
          </cell>
        </row>
        <row r="61">
          <cell r="A61">
            <v>30126</v>
          </cell>
          <cell r="B61">
            <v>30100</v>
          </cell>
          <cell r="C61" t="str">
            <v>DRY FOOD IMPORT</v>
          </cell>
          <cell r="D61">
            <v>30126</v>
          </cell>
          <cell r="E61" t="str">
            <v>HOT CAKE SYRUP 120u</v>
          </cell>
          <cell r="F61">
            <v>3</v>
          </cell>
        </row>
        <row r="62">
          <cell r="A62">
            <v>30127</v>
          </cell>
          <cell r="B62">
            <v>30100</v>
          </cell>
          <cell r="C62" t="str">
            <v>DRY FOOD IMPORT</v>
          </cell>
          <cell r="D62">
            <v>30127</v>
          </cell>
          <cell r="E62" t="str">
            <v>JAM STRAWBERRY 6x50u</v>
          </cell>
          <cell r="F62">
            <v>7</v>
          </cell>
        </row>
        <row r="63">
          <cell r="A63" t="str">
            <v>FRVI587FC5</v>
          </cell>
          <cell r="B63">
            <v>30100</v>
          </cell>
          <cell r="C63" t="str">
            <v>DRY FOOD IMPORT</v>
          </cell>
          <cell r="D63">
            <v>30128</v>
          </cell>
          <cell r="E63" t="str">
            <v>FRENCH DRESSING 210X25MLS</v>
          </cell>
          <cell r="F63">
            <v>83</v>
          </cell>
        </row>
        <row r="64">
          <cell r="A64" t="str">
            <v>ITAL0169FC5</v>
          </cell>
          <cell r="B64">
            <v>30100</v>
          </cell>
          <cell r="C64" t="str">
            <v>DRY FOOD IMPORT</v>
          </cell>
          <cell r="D64">
            <v>30129</v>
          </cell>
          <cell r="E64" t="str">
            <v>ITALIAN DRESSING 210X25MLS</v>
          </cell>
          <cell r="F64">
            <v>22</v>
          </cell>
        </row>
        <row r="65">
          <cell r="A65" t="str">
            <v>00002-027</v>
          </cell>
          <cell r="B65">
            <v>30100</v>
          </cell>
          <cell r="C65" t="str">
            <v>DRY FOOD IMPORT</v>
          </cell>
          <cell r="D65">
            <v>30130</v>
          </cell>
          <cell r="E65" t="str">
            <v>BALSAMIC DRESSING 210X25MLS</v>
          </cell>
          <cell r="F65">
            <v>146</v>
          </cell>
        </row>
        <row r="66">
          <cell r="A66">
            <v>23048</v>
          </cell>
          <cell r="B66">
            <v>30100</v>
          </cell>
          <cell r="C66" t="str">
            <v>DRY FOOD IMPORT</v>
          </cell>
          <cell r="D66">
            <v>30134</v>
          </cell>
          <cell r="E66" t="str">
            <v>CONES SOFT SERVE 400u</v>
          </cell>
          <cell r="F66">
            <v>86</v>
          </cell>
        </row>
        <row r="67">
          <cell r="A67">
            <v>283018</v>
          </cell>
          <cell r="B67">
            <v>30100</v>
          </cell>
          <cell r="C67" t="str">
            <v>DRY FOOD IMPORT</v>
          </cell>
          <cell r="D67">
            <v>30135</v>
          </cell>
          <cell r="E67" t="str">
            <v>SPRAY OIL BAKELS 13.5L</v>
          </cell>
          <cell r="F67">
            <v>2</v>
          </cell>
        </row>
        <row r="68">
          <cell r="A68" t="str">
            <v>00045-186</v>
          </cell>
          <cell r="B68">
            <v>30100</v>
          </cell>
          <cell r="C68" t="str">
            <v>DRY FOOD IMPORT</v>
          </cell>
          <cell r="D68">
            <v>30136</v>
          </cell>
          <cell r="E68" t="str">
            <v>KETCHUP SACHET 1680u 9gr</v>
          </cell>
          <cell r="F68">
            <v>88</v>
          </cell>
        </row>
        <row r="69">
          <cell r="A69">
            <v>30141</v>
          </cell>
          <cell r="B69">
            <v>30100</v>
          </cell>
          <cell r="C69" t="str">
            <v>DRY FOOD IMPORT</v>
          </cell>
          <cell r="D69">
            <v>30141</v>
          </cell>
          <cell r="E69" t="str">
            <v>SAUCE STH BBQ 10x580g</v>
          </cell>
          <cell r="F69">
            <v>71</v>
          </cell>
        </row>
        <row r="70">
          <cell r="A70">
            <v>30144</v>
          </cell>
          <cell r="B70">
            <v>30100</v>
          </cell>
          <cell r="C70" t="str">
            <v>DRY FOOD IMPORT</v>
          </cell>
          <cell r="D70">
            <v>30144</v>
          </cell>
          <cell r="E70" t="str">
            <v>COMPOTE  POMME 6207-045  x48</v>
          </cell>
          <cell r="F70">
            <v>1360</v>
          </cell>
        </row>
        <row r="71">
          <cell r="A71">
            <v>6928015</v>
          </cell>
          <cell r="B71">
            <v>30100</v>
          </cell>
          <cell r="C71" t="str">
            <v>DRY FOOD IMPORT</v>
          </cell>
          <cell r="D71">
            <v>30146</v>
          </cell>
          <cell r="E71" t="str">
            <v>TOPPING KIT KAT BALL 10x900gr</v>
          </cell>
          <cell r="F71">
            <v>30</v>
          </cell>
        </row>
        <row r="72">
          <cell r="A72">
            <v>30147</v>
          </cell>
          <cell r="B72">
            <v>30100</v>
          </cell>
          <cell r="C72" t="str">
            <v>DRY FOOD IMPORT</v>
          </cell>
          <cell r="D72">
            <v>30147</v>
          </cell>
          <cell r="E72" t="str">
            <v>TEABAGS ENG BFAST x120</v>
          </cell>
          <cell r="F72">
            <v>4</v>
          </cell>
        </row>
        <row r="73">
          <cell r="A73">
            <v>30148</v>
          </cell>
          <cell r="B73">
            <v>30100</v>
          </cell>
          <cell r="C73" t="str">
            <v>DRY FOOD IMPORT</v>
          </cell>
          <cell r="D73">
            <v>30148</v>
          </cell>
          <cell r="E73" t="str">
            <v>OIGNONS FRITS 10x500gr</v>
          </cell>
          <cell r="F73">
            <v>32</v>
          </cell>
        </row>
        <row r="74">
          <cell r="A74">
            <v>30150</v>
          </cell>
          <cell r="B74">
            <v>30100</v>
          </cell>
          <cell r="C74" t="str">
            <v>DRY FOOD IMPORT</v>
          </cell>
          <cell r="D74">
            <v>30150</v>
          </cell>
          <cell r="E74" t="str">
            <v>SAUCE RANCH 8x500gr</v>
          </cell>
          <cell r="F74">
            <v>14</v>
          </cell>
        </row>
        <row r="75">
          <cell r="A75">
            <v>30165</v>
          </cell>
          <cell r="B75">
            <v>30100</v>
          </cell>
          <cell r="C75" t="str">
            <v>DRY FOOD IMPORT</v>
          </cell>
          <cell r="D75">
            <v>30165</v>
          </cell>
          <cell r="E75" t="str">
            <v>CACAHUETES SACHET X500</v>
          </cell>
          <cell r="F75">
            <v>6</v>
          </cell>
        </row>
        <row r="76">
          <cell r="A76" t="e">
            <v>#N/A</v>
          </cell>
          <cell r="B76">
            <v>30100</v>
          </cell>
          <cell r="C76" t="str">
            <v>DRY FOOD IMPORT</v>
          </cell>
          <cell r="D76">
            <v>30169</v>
          </cell>
          <cell r="E76" t="str">
            <v>MAYO SACHET X500 SERDIS</v>
          </cell>
          <cell r="F76">
            <v>6</v>
          </cell>
        </row>
        <row r="77">
          <cell r="A77" t="e">
            <v>#N/A</v>
          </cell>
          <cell r="B77">
            <v>30500</v>
          </cell>
          <cell r="C77" t="str">
            <v>DRY FOOD LOCAL</v>
          </cell>
          <cell r="D77">
            <v>20502</v>
          </cell>
          <cell r="E77" t="str">
            <v>EAU Mt Dore x8</v>
          </cell>
          <cell r="F77">
            <v>484</v>
          </cell>
        </row>
        <row r="78">
          <cell r="A78" t="e">
            <v>#N/A</v>
          </cell>
          <cell r="B78">
            <v>30500</v>
          </cell>
          <cell r="C78" t="str">
            <v>DRY FOOD LOCAL</v>
          </cell>
          <cell r="D78">
            <v>30510</v>
          </cell>
          <cell r="E78" t="str">
            <v>LAIT ENTIER MEADOW FRESH 12x1L</v>
          </cell>
          <cell r="F78">
            <v>88</v>
          </cell>
        </row>
        <row r="79">
          <cell r="A79" t="e">
            <v>#N/A</v>
          </cell>
          <cell r="B79">
            <v>30500</v>
          </cell>
          <cell r="C79" t="str">
            <v>DRY FOOD LOCAL</v>
          </cell>
          <cell r="D79">
            <v>30513</v>
          </cell>
          <cell r="E79" t="str">
            <v>COPEAUX CHOCO NOIRS 2.5KG</v>
          </cell>
          <cell r="F79">
            <v>12</v>
          </cell>
        </row>
        <row r="80">
          <cell r="A80" t="e">
            <v>#N/A</v>
          </cell>
          <cell r="B80">
            <v>30500</v>
          </cell>
          <cell r="C80" t="str">
            <v>DRY FOOD LOCAL</v>
          </cell>
          <cell r="D80">
            <v>30613</v>
          </cell>
          <cell r="E80" t="str">
            <v>BANANIA Chocolat en poudre 400G</v>
          </cell>
          <cell r="F80">
            <v>160</v>
          </cell>
        </row>
        <row r="81">
          <cell r="A81">
            <v>284444</v>
          </cell>
          <cell r="B81">
            <v>40100</v>
          </cell>
          <cell r="C81" t="str">
            <v>WRAPS</v>
          </cell>
          <cell r="D81">
            <v>40101</v>
          </cell>
          <cell r="E81" t="str">
            <v>WRAP BEEFBURGER 3000u</v>
          </cell>
          <cell r="F81">
            <v>6</v>
          </cell>
        </row>
        <row r="82">
          <cell r="A82">
            <v>40103</v>
          </cell>
          <cell r="B82">
            <v>40100</v>
          </cell>
          <cell r="C82" t="str">
            <v>WRAPS</v>
          </cell>
          <cell r="D82">
            <v>40103</v>
          </cell>
          <cell r="E82" t="str">
            <v>Wrap Snack McWrap x3000</v>
          </cell>
          <cell r="F82">
            <v>7</v>
          </cell>
        </row>
        <row r="83">
          <cell r="A83">
            <v>491030</v>
          </cell>
          <cell r="B83">
            <v>40100</v>
          </cell>
          <cell r="C83" t="str">
            <v>WRAPS</v>
          </cell>
          <cell r="D83">
            <v>40104</v>
          </cell>
          <cell r="E83" t="str">
            <v>Wrap Multi breakfast x 3000</v>
          </cell>
          <cell r="F83">
            <v>10</v>
          </cell>
        </row>
        <row r="84">
          <cell r="A84" t="e">
            <v>#N/A</v>
          </cell>
          <cell r="B84">
            <v>40100</v>
          </cell>
          <cell r="C84" t="str">
            <v>WRAPS</v>
          </cell>
          <cell r="D84">
            <v>40105</v>
          </cell>
          <cell r="E84" t="str">
            <v>WRAP LARGE GEN RED X3000</v>
          </cell>
          <cell r="F84">
            <v>3</v>
          </cell>
        </row>
        <row r="85">
          <cell r="A85">
            <v>40107</v>
          </cell>
          <cell r="B85">
            <v>40100</v>
          </cell>
          <cell r="C85" t="str">
            <v>WRAPS</v>
          </cell>
          <cell r="D85">
            <v>40107</v>
          </cell>
          <cell r="E85" t="str">
            <v>WRAP MULTI 4 in 1 x 3000</v>
          </cell>
          <cell r="F85">
            <v>9</v>
          </cell>
        </row>
        <row r="86">
          <cell r="A86">
            <v>40108</v>
          </cell>
          <cell r="B86">
            <v>40100</v>
          </cell>
          <cell r="C86" t="str">
            <v>WRAPS</v>
          </cell>
          <cell r="D86">
            <v>40108</v>
          </cell>
          <cell r="E86" t="str">
            <v>Wrap Cheeseburger NZ  x7000</v>
          </cell>
          <cell r="F86">
            <v>9</v>
          </cell>
        </row>
        <row r="87">
          <cell r="A87">
            <v>3067126</v>
          </cell>
          <cell r="B87">
            <v>40200</v>
          </cell>
          <cell r="C87" t="str">
            <v>BOXES / CLAMS</v>
          </cell>
          <cell r="D87">
            <v>40202</v>
          </cell>
          <cell r="E87" t="str">
            <v>Box McChicken x500</v>
          </cell>
          <cell r="F87">
            <v>32</v>
          </cell>
        </row>
        <row r="88">
          <cell r="A88">
            <v>311306</v>
          </cell>
          <cell r="B88">
            <v>40200</v>
          </cell>
          <cell r="C88" t="str">
            <v>BOXES / CLAMS</v>
          </cell>
          <cell r="D88">
            <v>40203</v>
          </cell>
          <cell r="E88" t="str">
            <v>Box Filet O Fish x500</v>
          </cell>
          <cell r="F88">
            <v>17</v>
          </cell>
        </row>
        <row r="89">
          <cell r="A89">
            <v>295475</v>
          </cell>
          <cell r="B89">
            <v>40200</v>
          </cell>
          <cell r="C89" t="str">
            <v>BOXES / CLAMS</v>
          </cell>
          <cell r="D89">
            <v>40204</v>
          </cell>
          <cell r="E89" t="str">
            <v>Box Big Mac x800</v>
          </cell>
          <cell r="F89">
            <v>41</v>
          </cell>
        </row>
        <row r="90">
          <cell r="A90">
            <v>1205068</v>
          </cell>
          <cell r="B90">
            <v>40200</v>
          </cell>
          <cell r="C90" t="str">
            <v>BOXES / CLAMS</v>
          </cell>
          <cell r="D90">
            <v>40205</v>
          </cell>
          <cell r="E90" t="str">
            <v>Box Generic Vert x500</v>
          </cell>
          <cell r="F90">
            <v>11</v>
          </cell>
        </row>
        <row r="91">
          <cell r="A91" t="e">
            <v>#N/A</v>
          </cell>
          <cell r="B91">
            <v>40200</v>
          </cell>
          <cell r="C91" t="str">
            <v>BOXES / CLAMS</v>
          </cell>
          <cell r="D91">
            <v>40206</v>
          </cell>
          <cell r="E91" t="str">
            <v>Box Royal Cheese MALx840</v>
          </cell>
          <cell r="F91">
            <v>12</v>
          </cell>
        </row>
        <row r="92">
          <cell r="A92">
            <v>3905025</v>
          </cell>
          <cell r="B92">
            <v>40200</v>
          </cell>
          <cell r="C92" t="str">
            <v>BOXES / CLAMS</v>
          </cell>
          <cell r="D92">
            <v>40207</v>
          </cell>
          <cell r="E92" t="str">
            <v>BOX ANGUS MULTI 500u</v>
          </cell>
          <cell r="F92">
            <v>25</v>
          </cell>
        </row>
        <row r="93">
          <cell r="A93">
            <v>6772102</v>
          </cell>
          <cell r="B93">
            <v>40200</v>
          </cell>
          <cell r="C93" t="str">
            <v>BOXES / CLAMS</v>
          </cell>
          <cell r="D93">
            <v>40208</v>
          </cell>
          <cell r="E93" t="str">
            <v>Box Chicken Bacon x500</v>
          </cell>
          <cell r="F93">
            <v>20</v>
          </cell>
        </row>
        <row r="94">
          <cell r="A94">
            <v>7512033</v>
          </cell>
          <cell r="B94">
            <v>40200</v>
          </cell>
          <cell r="C94" t="str">
            <v>BOXES / CLAMS</v>
          </cell>
          <cell r="D94">
            <v>40209</v>
          </cell>
          <cell r="E94" t="str">
            <v>Box Boss Burger x500</v>
          </cell>
          <cell r="F94">
            <v>80</v>
          </cell>
        </row>
        <row r="95">
          <cell r="A95">
            <v>1205240</v>
          </cell>
          <cell r="B95">
            <v>40200</v>
          </cell>
          <cell r="C95" t="str">
            <v>BOXES / CLAMS</v>
          </cell>
          <cell r="D95">
            <v>40210</v>
          </cell>
          <cell r="E95" t="str">
            <v>BOX GENERIC 4.5 x500</v>
          </cell>
          <cell r="F95">
            <v>108</v>
          </cell>
        </row>
        <row r="96">
          <cell r="A96">
            <v>40211</v>
          </cell>
          <cell r="B96">
            <v>40200</v>
          </cell>
          <cell r="C96" t="str">
            <v>BOXES / CLAMS</v>
          </cell>
          <cell r="D96">
            <v>40211</v>
          </cell>
          <cell r="E96" t="str">
            <v>BAG HASH BROWN ILI2 3000U</v>
          </cell>
          <cell r="F96">
            <v>7</v>
          </cell>
        </row>
        <row r="97">
          <cell r="A97">
            <v>268756</v>
          </cell>
          <cell r="B97">
            <v>40200</v>
          </cell>
          <cell r="C97" t="str">
            <v>BOXES / CLAMS</v>
          </cell>
          <cell r="D97">
            <v>40212</v>
          </cell>
          <cell r="E97" t="str">
            <v>Box Nuggets 6 x500</v>
          </cell>
          <cell r="F97">
            <v>15</v>
          </cell>
        </row>
        <row r="98">
          <cell r="A98">
            <v>5582079</v>
          </cell>
          <cell r="B98">
            <v>40200</v>
          </cell>
          <cell r="C98" t="str">
            <v>BOXES / CLAMS</v>
          </cell>
          <cell r="D98">
            <v>40213</v>
          </cell>
          <cell r="E98" t="str">
            <v>Box Nuggets 10 x800</v>
          </cell>
          <cell r="F98">
            <v>25</v>
          </cell>
        </row>
        <row r="99">
          <cell r="A99">
            <v>289135</v>
          </cell>
          <cell r="B99">
            <v>40200</v>
          </cell>
          <cell r="C99" t="str">
            <v>BOXES / CLAMS</v>
          </cell>
          <cell r="D99">
            <v>40214</v>
          </cell>
          <cell r="E99" t="str">
            <v>Box Nuggets 20 x400</v>
          </cell>
          <cell r="F99">
            <v>24</v>
          </cell>
        </row>
        <row r="100">
          <cell r="A100">
            <v>8296152</v>
          </cell>
          <cell r="B100">
            <v>40200</v>
          </cell>
          <cell r="C100" t="str">
            <v>BOXES / CLAMS</v>
          </cell>
          <cell r="D100">
            <v>40215</v>
          </cell>
          <cell r="E100" t="str">
            <v>BOX HM MAL 250U</v>
          </cell>
          <cell r="F100">
            <v>113</v>
          </cell>
        </row>
        <row r="101">
          <cell r="A101">
            <v>127429</v>
          </cell>
          <cell r="B101">
            <v>40200</v>
          </cell>
          <cell r="C101" t="str">
            <v>BOXES / CLAMS</v>
          </cell>
          <cell r="D101">
            <v>40216</v>
          </cell>
          <cell r="E101" t="str">
            <v>Box Fries Small x8000</v>
          </cell>
          <cell r="F101">
            <v>14</v>
          </cell>
        </row>
        <row r="102">
          <cell r="A102">
            <v>163613</v>
          </cell>
          <cell r="B102">
            <v>40200</v>
          </cell>
          <cell r="C102" t="str">
            <v>BOXES / CLAMS</v>
          </cell>
          <cell r="D102">
            <v>40217</v>
          </cell>
          <cell r="E102" t="str">
            <v>Box Fries Medium x1500</v>
          </cell>
          <cell r="F102">
            <v>73</v>
          </cell>
        </row>
        <row r="103">
          <cell r="A103">
            <v>1139877</v>
          </cell>
          <cell r="B103">
            <v>40200</v>
          </cell>
          <cell r="C103" t="str">
            <v>BOXES / CLAMS</v>
          </cell>
          <cell r="D103">
            <v>40218</v>
          </cell>
          <cell r="E103" t="str">
            <v>Box Fries Large x1500</v>
          </cell>
          <cell r="F103">
            <v>76</v>
          </cell>
        </row>
        <row r="104">
          <cell r="A104">
            <v>3206058</v>
          </cell>
          <cell r="B104">
            <v>40200</v>
          </cell>
          <cell r="C104" t="str">
            <v>BOXES / CLAMS</v>
          </cell>
          <cell r="D104">
            <v>40220</v>
          </cell>
          <cell r="E104" t="str">
            <v>Box Family  Dinner x85</v>
          </cell>
          <cell r="F104">
            <v>67</v>
          </cell>
        </row>
        <row r="105">
          <cell r="A105">
            <v>691006</v>
          </cell>
          <cell r="B105">
            <v>40200</v>
          </cell>
          <cell r="C105" t="str">
            <v>BOXES / CLAMS</v>
          </cell>
          <cell r="D105">
            <v>40221</v>
          </cell>
          <cell r="E105" t="str">
            <v>Box Wings x250</v>
          </cell>
          <cell r="F105">
            <v>6</v>
          </cell>
        </row>
        <row r="106">
          <cell r="A106" t="e">
            <v>#N/A</v>
          </cell>
          <cell r="B106">
            <v>40200</v>
          </cell>
          <cell r="C106" t="str">
            <v>BOXES / CLAMS</v>
          </cell>
          <cell r="D106">
            <v>40225</v>
          </cell>
          <cell r="E106" t="str">
            <v>CLAM LE 280 480u</v>
          </cell>
          <cell r="F106">
            <v>31</v>
          </cell>
        </row>
        <row r="107">
          <cell r="A107" t="e">
            <v>#N/A</v>
          </cell>
          <cell r="B107">
            <v>40200</v>
          </cell>
          <cell r="C107" t="str">
            <v>BOXES / CLAMS</v>
          </cell>
          <cell r="D107">
            <v>40226</v>
          </cell>
          <cell r="E107" t="str">
            <v>Box McRib X250</v>
          </cell>
          <cell r="F107">
            <v>82</v>
          </cell>
        </row>
        <row r="108">
          <cell r="A108">
            <v>40235</v>
          </cell>
          <cell r="B108">
            <v>40200</v>
          </cell>
          <cell r="C108" t="str">
            <v>BOXES / CLAMS</v>
          </cell>
          <cell r="D108">
            <v>40235</v>
          </cell>
          <cell r="E108" t="str">
            <v>Box McWrap Orange 5966-092 x520</v>
          </cell>
          <cell r="F108">
            <v>32</v>
          </cell>
        </row>
        <row r="109">
          <cell r="A109" t="e">
            <v>#N/A</v>
          </cell>
          <cell r="B109">
            <v>40200</v>
          </cell>
          <cell r="C109" t="str">
            <v>BOXES / CLAMS</v>
          </cell>
          <cell r="D109">
            <v>40239</v>
          </cell>
          <cell r="E109" t="str">
            <v>Emb Croq x2000</v>
          </cell>
          <cell r="F109">
            <v>18</v>
          </cell>
        </row>
        <row r="110">
          <cell r="A110">
            <v>40240</v>
          </cell>
          <cell r="B110">
            <v>40200</v>
          </cell>
          <cell r="C110" t="str">
            <v>BOXES / CLAMS</v>
          </cell>
          <cell r="D110">
            <v>40240</v>
          </cell>
          <cell r="E110" t="str">
            <v>Box Nuggets 4 x600</v>
          </cell>
          <cell r="F110">
            <v>70</v>
          </cell>
        </row>
        <row r="111">
          <cell r="A111" t="e">
            <v>#N/A</v>
          </cell>
          <cell r="B111">
            <v>40200</v>
          </cell>
          <cell r="C111" t="str">
            <v>BOXES / CLAMS</v>
          </cell>
          <cell r="D111">
            <v>40245</v>
          </cell>
          <cell r="E111" t="str">
            <v>BOITE CBO - 2537-087 - 500u</v>
          </cell>
          <cell r="F111">
            <v>3</v>
          </cell>
        </row>
        <row r="112">
          <cell r="A112">
            <v>297657</v>
          </cell>
          <cell r="B112">
            <v>40200</v>
          </cell>
          <cell r="C112" t="str">
            <v>BOXES / CLAMS</v>
          </cell>
          <cell r="D112">
            <v>40246</v>
          </cell>
          <cell r="E112" t="str">
            <v>Box Royal Cheese  FR x420</v>
          </cell>
          <cell r="F112">
            <v>65</v>
          </cell>
        </row>
        <row r="113">
          <cell r="A113" t="e">
            <v>#N/A</v>
          </cell>
          <cell r="B113">
            <v>40200</v>
          </cell>
          <cell r="C113" t="str">
            <v>BOXES / CLAMS</v>
          </cell>
          <cell r="D113">
            <v>40248</v>
          </cell>
          <cell r="E113" t="str">
            <v>SACHET PATISSERIE X1000</v>
          </cell>
          <cell r="F113">
            <v>21</v>
          </cell>
        </row>
        <row r="114">
          <cell r="A114" t="e">
            <v>#N/A</v>
          </cell>
          <cell r="B114">
            <v>40200</v>
          </cell>
          <cell r="C114" t="str">
            <v>BOXES / CLAMS</v>
          </cell>
          <cell r="D114">
            <v>40249</v>
          </cell>
          <cell r="E114" t="str">
            <v>BUCKET SHARE BOX X472</v>
          </cell>
          <cell r="F114">
            <v>6</v>
          </cell>
        </row>
        <row r="115">
          <cell r="A115" t="e">
            <v>#N/A</v>
          </cell>
          <cell r="B115">
            <v>40200</v>
          </cell>
          <cell r="C115" t="str">
            <v>BOXES / CLAMS</v>
          </cell>
          <cell r="D115">
            <v>40250</v>
          </cell>
          <cell r="E115" t="str">
            <v>LID SHARE BOX X800</v>
          </cell>
          <cell r="F115">
            <v>3</v>
          </cell>
        </row>
        <row r="116">
          <cell r="A116">
            <v>40501</v>
          </cell>
          <cell r="B116">
            <v>40500</v>
          </cell>
          <cell r="C116" t="str">
            <v>CUPS / LIDS</v>
          </cell>
          <cell r="D116">
            <v>40501</v>
          </cell>
          <cell r="E116" t="str">
            <v>Cup Cafe Espresso x500</v>
          </cell>
          <cell r="F116">
            <v>7</v>
          </cell>
        </row>
        <row r="117">
          <cell r="A117">
            <v>40502</v>
          </cell>
          <cell r="B117">
            <v>40500</v>
          </cell>
          <cell r="C117" t="str">
            <v>CUPS / LIDS</v>
          </cell>
          <cell r="D117">
            <v>40502</v>
          </cell>
          <cell r="E117" t="str">
            <v>CUP COFFEE EP/PR SMALL 600U</v>
          </cell>
          <cell r="F117">
            <v>0</v>
          </cell>
        </row>
        <row r="118">
          <cell r="A118" t="str">
            <v>00066-084</v>
          </cell>
          <cell r="B118">
            <v>40500</v>
          </cell>
          <cell r="C118" t="str">
            <v>CUPS / LIDS</v>
          </cell>
          <cell r="D118">
            <v>40503</v>
          </cell>
          <cell r="E118" t="str">
            <v>CUP SUNDAE NEW 1320U - 261219</v>
          </cell>
          <cell r="F118">
            <v>19</v>
          </cell>
        </row>
        <row r="119">
          <cell r="A119">
            <v>5479007</v>
          </cell>
          <cell r="B119">
            <v>40500</v>
          </cell>
          <cell r="C119" t="str">
            <v>CUPS / LIDS</v>
          </cell>
          <cell r="D119">
            <v>40504</v>
          </cell>
          <cell r="E119" t="str">
            <v>CUP MCFLURRY F/O 2012</v>
          </cell>
          <cell r="F119">
            <v>48</v>
          </cell>
        </row>
        <row r="120">
          <cell r="A120">
            <v>40506</v>
          </cell>
          <cell r="B120">
            <v>40500</v>
          </cell>
          <cell r="C120" t="str">
            <v>CUPS / LIDS</v>
          </cell>
          <cell r="D120">
            <v>40506</v>
          </cell>
          <cell r="E120" t="str">
            <v>CUP 16 MAL 1320u</v>
          </cell>
          <cell r="F120">
            <v>62</v>
          </cell>
        </row>
        <row r="121">
          <cell r="A121">
            <v>40507</v>
          </cell>
          <cell r="B121">
            <v>40500</v>
          </cell>
          <cell r="C121" t="str">
            <v>CUPS / LIDS</v>
          </cell>
          <cell r="D121">
            <v>40507</v>
          </cell>
          <cell r="E121" t="str">
            <v>CUP 22 800u</v>
          </cell>
          <cell r="F121">
            <v>21</v>
          </cell>
        </row>
        <row r="122">
          <cell r="A122">
            <v>40509</v>
          </cell>
          <cell r="B122">
            <v>40500</v>
          </cell>
          <cell r="C122" t="str">
            <v>CUPS / LIDS</v>
          </cell>
          <cell r="D122">
            <v>40509</v>
          </cell>
          <cell r="E122" t="str">
            <v>Cup Coffee Large x480</v>
          </cell>
          <cell r="F122">
            <v>12</v>
          </cell>
        </row>
        <row r="123">
          <cell r="A123">
            <v>156578</v>
          </cell>
          <cell r="B123">
            <v>40500</v>
          </cell>
          <cell r="C123" t="str">
            <v>CUPS / LIDS</v>
          </cell>
          <cell r="D123">
            <v>40510</v>
          </cell>
          <cell r="E123" t="str">
            <v>Cup Frozen Médium x720</v>
          </cell>
          <cell r="F123">
            <v>16</v>
          </cell>
        </row>
        <row r="124">
          <cell r="A124">
            <v>40512</v>
          </cell>
          <cell r="B124">
            <v>40500</v>
          </cell>
          <cell r="C124" t="str">
            <v>CUPS / LIDS</v>
          </cell>
          <cell r="D124">
            <v>40512</v>
          </cell>
          <cell r="E124" t="str">
            <v>Lid Frozen Coke x900</v>
          </cell>
          <cell r="F124">
            <v>50</v>
          </cell>
        </row>
        <row r="125">
          <cell r="A125">
            <v>40514</v>
          </cell>
          <cell r="B125">
            <v>40500</v>
          </cell>
          <cell r="C125" t="str">
            <v>CUPS / LIDS</v>
          </cell>
          <cell r="D125">
            <v>40514</v>
          </cell>
          <cell r="E125" t="str">
            <v>Lid Clear Flat x1050</v>
          </cell>
          <cell r="F125">
            <v>7</v>
          </cell>
        </row>
        <row r="126">
          <cell r="A126">
            <v>40515</v>
          </cell>
          <cell r="B126">
            <v>40500</v>
          </cell>
          <cell r="C126" t="str">
            <v>CUPS / LIDS</v>
          </cell>
          <cell r="D126">
            <v>40515</v>
          </cell>
          <cell r="E126" t="str">
            <v>Caf Lid Black 4OZ expresso 1000 units</v>
          </cell>
          <cell r="F126">
            <v>9</v>
          </cell>
        </row>
        <row r="127">
          <cell r="A127">
            <v>40516</v>
          </cell>
          <cell r="B127">
            <v>40500</v>
          </cell>
          <cell r="C127" t="str">
            <v>CUPS / LIDS</v>
          </cell>
          <cell r="D127">
            <v>40516</v>
          </cell>
          <cell r="E127" t="str">
            <v>LID SUNDAE NEW 1000U</v>
          </cell>
          <cell r="F127">
            <v>48</v>
          </cell>
        </row>
        <row r="128">
          <cell r="A128">
            <v>40518</v>
          </cell>
          <cell r="B128">
            <v>40500</v>
          </cell>
          <cell r="C128" t="str">
            <v>CUPS / LIDS</v>
          </cell>
          <cell r="D128">
            <v>40518</v>
          </cell>
          <cell r="E128" t="str">
            <v>Lid Breakfast x500</v>
          </cell>
          <cell r="F128">
            <v>53</v>
          </cell>
        </row>
        <row r="129">
          <cell r="A129">
            <v>116051</v>
          </cell>
          <cell r="B129">
            <v>40500</v>
          </cell>
          <cell r="C129" t="str">
            <v>CUPS / LIDS</v>
          </cell>
          <cell r="D129">
            <v>40519</v>
          </cell>
          <cell r="E129" t="str">
            <v>LID 12 REGULAR 20x100u</v>
          </cell>
          <cell r="F129">
            <v>16</v>
          </cell>
        </row>
        <row r="130">
          <cell r="A130">
            <v>117042</v>
          </cell>
          <cell r="B130">
            <v>40500</v>
          </cell>
          <cell r="C130" t="str">
            <v>CUPS / LIDS</v>
          </cell>
          <cell r="D130">
            <v>40520</v>
          </cell>
          <cell r="E130" t="str">
            <v>LID 16/22 LARGE 20x100u</v>
          </cell>
          <cell r="F130">
            <v>70</v>
          </cell>
        </row>
        <row r="131">
          <cell r="A131">
            <v>40521</v>
          </cell>
          <cell r="B131">
            <v>40500</v>
          </cell>
          <cell r="C131" t="str">
            <v>CUPS / LIDS</v>
          </cell>
          <cell r="D131">
            <v>40521</v>
          </cell>
          <cell r="E131" t="str">
            <v>LID COFFEE INTERIM 3/1 2000u</v>
          </cell>
          <cell r="F131">
            <v>0</v>
          </cell>
        </row>
        <row r="132">
          <cell r="A132">
            <v>40522</v>
          </cell>
          <cell r="B132">
            <v>40500</v>
          </cell>
          <cell r="C132" t="str">
            <v>CUPS / LIDS</v>
          </cell>
          <cell r="D132">
            <v>40522</v>
          </cell>
          <cell r="E132" t="str">
            <v>Base Salade Garden x600</v>
          </cell>
          <cell r="F132">
            <v>16</v>
          </cell>
        </row>
        <row r="133">
          <cell r="A133">
            <v>40523</v>
          </cell>
          <cell r="B133">
            <v>40500</v>
          </cell>
          <cell r="C133" t="str">
            <v>CUPS / LIDS</v>
          </cell>
          <cell r="D133">
            <v>40523</v>
          </cell>
          <cell r="E133" t="str">
            <v>Lid Salade Garden x600</v>
          </cell>
          <cell r="F133">
            <v>2</v>
          </cell>
        </row>
        <row r="134">
          <cell r="A134">
            <v>40524</v>
          </cell>
          <cell r="B134">
            <v>40500</v>
          </cell>
          <cell r="C134" t="str">
            <v>CUPS / LIDS</v>
          </cell>
          <cell r="D134">
            <v>40524</v>
          </cell>
          <cell r="E134" t="str">
            <v>Base Breakfast x500</v>
          </cell>
          <cell r="F134">
            <v>42</v>
          </cell>
        </row>
        <row r="135">
          <cell r="A135">
            <v>5912060</v>
          </cell>
          <cell r="B135">
            <v>40500</v>
          </cell>
          <cell r="C135" t="str">
            <v>CUPS / LIDS</v>
          </cell>
          <cell r="D135">
            <v>40526</v>
          </cell>
          <cell r="E135" t="str">
            <v>BOWL SALAD PAPER 200U</v>
          </cell>
          <cell r="F135">
            <v>20</v>
          </cell>
        </row>
        <row r="136">
          <cell r="A136">
            <v>8170036</v>
          </cell>
          <cell r="B136">
            <v>40500</v>
          </cell>
          <cell r="C136" t="str">
            <v>CUPS / LIDS</v>
          </cell>
          <cell r="D136">
            <v>40527</v>
          </cell>
          <cell r="E136" t="str">
            <v>LID SALAD PLASTIC 200u</v>
          </cell>
          <cell r="F136">
            <v>0</v>
          </cell>
        </row>
        <row r="137">
          <cell r="A137">
            <v>40528</v>
          </cell>
          <cell r="B137">
            <v>40500</v>
          </cell>
          <cell r="C137" t="str">
            <v>CUPS / LIDS</v>
          </cell>
          <cell r="D137">
            <v>40528</v>
          </cell>
          <cell r="E137" t="str">
            <v>CUP 12 MAL X2000</v>
          </cell>
          <cell r="F137">
            <v>20</v>
          </cell>
        </row>
        <row r="138">
          <cell r="A138">
            <v>821098</v>
          </cell>
          <cell r="B138">
            <v>40500</v>
          </cell>
          <cell r="C138" t="str">
            <v>CUPS / LIDS</v>
          </cell>
          <cell r="D138">
            <v>40530</v>
          </cell>
          <cell r="E138" t="str">
            <v xml:space="preserve">CUP 22 MAL X1080 </v>
          </cell>
          <cell r="F138">
            <v>78</v>
          </cell>
        </row>
        <row r="139">
          <cell r="A139">
            <v>261044</v>
          </cell>
          <cell r="B139">
            <v>40500</v>
          </cell>
          <cell r="C139" t="str">
            <v>CUPS / LIDS</v>
          </cell>
          <cell r="D139">
            <v>40539</v>
          </cell>
          <cell r="E139" t="str">
            <v>CUP SUNDAE LARGE 1008 u</v>
          </cell>
          <cell r="F139">
            <v>37</v>
          </cell>
        </row>
        <row r="140">
          <cell r="A140">
            <v>40544</v>
          </cell>
          <cell r="B140">
            <v>40500</v>
          </cell>
          <cell r="C140" t="str">
            <v>CUPS / LIDS</v>
          </cell>
          <cell r="D140">
            <v>40544</v>
          </cell>
          <cell r="E140" t="str">
            <v>CUP+LID CHEESECAKE ECO X600</v>
          </cell>
          <cell r="F140">
            <v>11</v>
          </cell>
        </row>
        <row r="141">
          <cell r="A141" t="e">
            <v>#N/A</v>
          </cell>
          <cell r="B141">
            <v>40500</v>
          </cell>
          <cell r="C141" t="str">
            <v>CUPS / LIDS</v>
          </cell>
          <cell r="D141">
            <v>40546</v>
          </cell>
          <cell r="E141" t="str">
            <v>LID DOMED MED/LGE 92mm x900units</v>
          </cell>
          <cell r="F141">
            <v>2</v>
          </cell>
        </row>
        <row r="142">
          <cell r="A142" t="e">
            <v>#N/A</v>
          </cell>
          <cell r="B142">
            <v>40500</v>
          </cell>
          <cell r="C142" t="str">
            <v>CUPS / LIDS</v>
          </cell>
          <cell r="D142">
            <v>40550</v>
          </cell>
          <cell r="E142" t="str">
            <v>LID PLASTIC GARDEN x360</v>
          </cell>
          <cell r="F142">
            <v>1</v>
          </cell>
        </row>
        <row r="143">
          <cell r="A143" t="e">
            <v>#N/A</v>
          </cell>
          <cell r="B143">
            <v>40500</v>
          </cell>
          <cell r="C143" t="str">
            <v>CUPS / LIDS</v>
          </cell>
          <cell r="D143">
            <v>40558</v>
          </cell>
          <cell r="E143" t="str">
            <v>LID SALAD CRISPY COTE D ASIE X 300</v>
          </cell>
          <cell r="F143">
            <v>13</v>
          </cell>
        </row>
        <row r="144">
          <cell r="A144" t="e">
            <v>#N/A</v>
          </cell>
          <cell r="B144">
            <v>40700</v>
          </cell>
          <cell r="C144" t="str">
            <v>BAGS</v>
          </cell>
          <cell r="D144">
            <v>40701</v>
          </cell>
          <cell r="E144" t="str">
            <v xml:space="preserve">Bag 4 Mal x2000 </v>
          </cell>
          <cell r="F144">
            <v>20</v>
          </cell>
        </row>
        <row r="145">
          <cell r="A145" t="e">
            <v>#N/A</v>
          </cell>
          <cell r="B145">
            <v>40700</v>
          </cell>
          <cell r="C145" t="str">
            <v>BAGS</v>
          </cell>
          <cell r="D145">
            <v>40703</v>
          </cell>
          <cell r="E145" t="str">
            <v>BAG 12 x 1000 units</v>
          </cell>
          <cell r="F145">
            <v>45</v>
          </cell>
        </row>
        <row r="146">
          <cell r="A146">
            <v>40704</v>
          </cell>
          <cell r="B146">
            <v>40700</v>
          </cell>
          <cell r="C146" t="str">
            <v>BAGS</v>
          </cell>
          <cell r="D146">
            <v>40704</v>
          </cell>
          <cell r="E146" t="str">
            <v>BAG C 1000U</v>
          </cell>
          <cell r="F146">
            <v>52</v>
          </cell>
        </row>
        <row r="147">
          <cell r="A147">
            <v>40709</v>
          </cell>
          <cell r="B147">
            <v>40700</v>
          </cell>
          <cell r="C147" t="str">
            <v>BAGS</v>
          </cell>
          <cell r="D147">
            <v>40709</v>
          </cell>
          <cell r="E147" t="str">
            <v>BAG D x200</v>
          </cell>
          <cell r="F147">
            <v>23</v>
          </cell>
        </row>
        <row r="148">
          <cell r="A148">
            <v>40801</v>
          </cell>
          <cell r="B148">
            <v>40800</v>
          </cell>
          <cell r="C148" t="str">
            <v>OTHERS PAPER</v>
          </cell>
          <cell r="D148">
            <v>40801</v>
          </cell>
          <cell r="E148" t="str">
            <v>TISSUE POCO 2000u</v>
          </cell>
          <cell r="F148">
            <v>16</v>
          </cell>
        </row>
        <row r="149">
          <cell r="A149">
            <v>40802</v>
          </cell>
          <cell r="B149">
            <v>40800</v>
          </cell>
          <cell r="C149" t="str">
            <v>OTHERS PAPER</v>
          </cell>
          <cell r="D149">
            <v>40802</v>
          </cell>
          <cell r="E149" t="str">
            <v>CUTLERY SET 500u</v>
          </cell>
          <cell r="F149">
            <v>51</v>
          </cell>
        </row>
        <row r="150">
          <cell r="A150">
            <v>40803</v>
          </cell>
          <cell r="B150">
            <v>40800</v>
          </cell>
          <cell r="C150" t="str">
            <v>OTHERS PAPER</v>
          </cell>
          <cell r="D150">
            <v>40803</v>
          </cell>
          <cell r="E150" t="str">
            <v>STIRRER "LARGE" 5000u</v>
          </cell>
          <cell r="F150">
            <v>8</v>
          </cell>
        </row>
        <row r="151">
          <cell r="A151">
            <v>40804</v>
          </cell>
          <cell r="B151">
            <v>40800</v>
          </cell>
          <cell r="C151" t="str">
            <v>OTHERS PAPER</v>
          </cell>
          <cell r="D151">
            <v>40804</v>
          </cell>
          <cell r="E151" t="str">
            <v>Spoon Black McCafé x1000</v>
          </cell>
          <cell r="F151">
            <v>27</v>
          </cell>
        </row>
        <row r="152">
          <cell r="A152">
            <v>269099</v>
          </cell>
          <cell r="B152">
            <v>40800</v>
          </cell>
          <cell r="C152" t="str">
            <v>OTHERS PAPER</v>
          </cell>
          <cell r="D152">
            <v>40805</v>
          </cell>
          <cell r="E152" t="str">
            <v>Spoon Sundae x3000</v>
          </cell>
          <cell r="F152">
            <v>6</v>
          </cell>
        </row>
        <row r="153">
          <cell r="A153">
            <v>9600260</v>
          </cell>
          <cell r="B153">
            <v>40800</v>
          </cell>
          <cell r="C153" t="str">
            <v>OTHERS PAPER</v>
          </cell>
          <cell r="D153">
            <v>40806</v>
          </cell>
          <cell r="E153" t="str">
            <v>SPOON STRAW NZ 3000U</v>
          </cell>
          <cell r="F153">
            <v>13</v>
          </cell>
        </row>
        <row r="154">
          <cell r="A154">
            <v>40807</v>
          </cell>
          <cell r="B154">
            <v>40800</v>
          </cell>
          <cell r="C154" t="str">
            <v>OTHERS PAPER</v>
          </cell>
          <cell r="D154">
            <v>40807</v>
          </cell>
          <cell r="E154" t="str">
            <v>STRAWS (Pailles) 5000u</v>
          </cell>
          <cell r="F154">
            <v>75</v>
          </cell>
        </row>
        <row r="155">
          <cell r="A155">
            <v>40809</v>
          </cell>
          <cell r="B155">
            <v>40800</v>
          </cell>
          <cell r="C155" t="str">
            <v>OTHERS PAPER</v>
          </cell>
          <cell r="D155">
            <v>40809</v>
          </cell>
          <cell r="E155" t="str">
            <v>Cones Holder x1300</v>
          </cell>
          <cell r="F155">
            <v>1</v>
          </cell>
        </row>
        <row r="156">
          <cell r="A156">
            <v>397012</v>
          </cell>
          <cell r="B156">
            <v>40800</v>
          </cell>
          <cell r="C156" t="str">
            <v>OTHERS PAPER</v>
          </cell>
          <cell r="D156">
            <v>40811</v>
          </cell>
          <cell r="E156" t="str">
            <v>TRAY FOUR CUP 250u</v>
          </cell>
          <cell r="F156">
            <v>661</v>
          </cell>
        </row>
        <row r="157">
          <cell r="A157" t="e">
            <v>#N/A</v>
          </cell>
          <cell r="B157">
            <v>40800</v>
          </cell>
          <cell r="C157" t="str">
            <v>OTHERS PAPER</v>
          </cell>
          <cell r="D157">
            <v>40813</v>
          </cell>
          <cell r="E157" t="str">
            <v>STICKERS SPECIAL GRILL 18000u</v>
          </cell>
          <cell r="F157">
            <v>2</v>
          </cell>
        </row>
        <row r="158">
          <cell r="A158">
            <v>169000</v>
          </cell>
          <cell r="B158">
            <v>40800</v>
          </cell>
          <cell r="C158" t="str">
            <v>OTHERS PAPER</v>
          </cell>
          <cell r="D158">
            <v>40814</v>
          </cell>
          <cell r="E158" t="str">
            <v>Tray Dining Room x36</v>
          </cell>
          <cell r="F158">
            <v>10</v>
          </cell>
        </row>
        <row r="159">
          <cell r="A159" t="e">
            <v>#N/A</v>
          </cell>
          <cell r="B159">
            <v>40800</v>
          </cell>
          <cell r="C159" t="str">
            <v>OTHERS PAPER</v>
          </cell>
          <cell r="D159">
            <v>40822</v>
          </cell>
          <cell r="E159" t="str">
            <v>Feuille de Cuisson Croq x2000 units #195150</v>
          </cell>
          <cell r="F159">
            <v>20</v>
          </cell>
        </row>
        <row r="160">
          <cell r="A160" t="e">
            <v>#N/A</v>
          </cell>
          <cell r="B160">
            <v>40800</v>
          </cell>
          <cell r="C160" t="str">
            <v>OTHERS PAPER</v>
          </cell>
          <cell r="D160">
            <v>40826</v>
          </cell>
          <cell r="E160" t="str">
            <v>LINER BOARD EOTF GC #11858021 3000U</v>
          </cell>
          <cell r="F160">
            <v>14</v>
          </cell>
        </row>
        <row r="161">
          <cell r="A161" t="e">
            <v>#N/A</v>
          </cell>
          <cell r="B161">
            <v>40800</v>
          </cell>
          <cell r="C161" t="str">
            <v>OTHERS PAPER</v>
          </cell>
          <cell r="D161">
            <v>40828</v>
          </cell>
          <cell r="E161" t="str">
            <v>STRAW PAPER (Pailles) 4800u</v>
          </cell>
          <cell r="F161">
            <v>0</v>
          </cell>
        </row>
        <row r="162">
          <cell r="A162" t="e">
            <v>#N/A</v>
          </cell>
          <cell r="B162">
            <v>40900</v>
          </cell>
          <cell r="C162" t="str">
            <v>SET A PLATEAU</v>
          </cell>
          <cell r="D162">
            <v>40906</v>
          </cell>
          <cell r="E162" t="str">
            <v>SET A PLATEAUX FAMILY DINNER BOX - PLAISIR PARTAGE - 500u</v>
          </cell>
          <cell r="F162">
            <v>181</v>
          </cell>
        </row>
        <row r="163">
          <cell r="A163" t="e">
            <v>#N/A</v>
          </cell>
          <cell r="B163">
            <v>40900</v>
          </cell>
          <cell r="C163" t="str">
            <v>SET A PLATEAU</v>
          </cell>
          <cell r="D163">
            <v>50225</v>
          </cell>
          <cell r="E163" t="str">
            <v>SERVIETTE 1P BLANC x500</v>
          </cell>
          <cell r="F163">
            <v>192</v>
          </cell>
        </row>
        <row r="164">
          <cell r="A164" t="e">
            <v>#N/A</v>
          </cell>
          <cell r="B164">
            <v>50100</v>
          </cell>
          <cell r="C164" t="str">
            <v>CHEMICALS IMPORT</v>
          </cell>
          <cell r="D164">
            <v>50102</v>
          </cell>
          <cell r="E164" t="str">
            <v>DEGREASER 4x3,8L #00215-089</v>
          </cell>
          <cell r="F164">
            <v>27</v>
          </cell>
        </row>
        <row r="165">
          <cell r="A165" t="e">
            <v>#N/A</v>
          </cell>
          <cell r="B165">
            <v>50100</v>
          </cell>
          <cell r="C165" t="str">
            <v>CHEMICALS IMPORT</v>
          </cell>
          <cell r="D165">
            <v>50103</v>
          </cell>
          <cell r="E165" t="str">
            <v>DELIMER 48u #02722-016</v>
          </cell>
          <cell r="F165">
            <v>4</v>
          </cell>
        </row>
        <row r="166">
          <cell r="A166" t="e">
            <v>#N/A</v>
          </cell>
          <cell r="B166">
            <v>50100</v>
          </cell>
          <cell r="C166" t="str">
            <v>CHEMICALS IMPORT</v>
          </cell>
          <cell r="D166">
            <v>50105</v>
          </cell>
          <cell r="E166" t="str">
            <v>FRY CLEANER 6x567g #0308-006</v>
          </cell>
          <cell r="F166">
            <v>6</v>
          </cell>
        </row>
        <row r="167">
          <cell r="A167" t="e">
            <v>#N/A</v>
          </cell>
          <cell r="B167">
            <v>50100</v>
          </cell>
          <cell r="C167" t="str">
            <v>CHEMICALS IMPORT</v>
          </cell>
          <cell r="D167">
            <v>50106</v>
          </cell>
          <cell r="E167" t="str">
            <v>HIGH TEMP GRILL CLNR 90u #00301-080</v>
          </cell>
          <cell r="F167">
            <v>10</v>
          </cell>
        </row>
        <row r="168">
          <cell r="A168" t="e">
            <v>#N/A</v>
          </cell>
          <cell r="B168">
            <v>50100</v>
          </cell>
          <cell r="C168" t="str">
            <v>CHEMICALS IMPORT</v>
          </cell>
          <cell r="D168">
            <v>50107</v>
          </cell>
          <cell r="E168" t="str">
            <v>MAGNESOL 30 sachets #04724-015</v>
          </cell>
          <cell r="F168">
            <v>13</v>
          </cell>
        </row>
        <row r="169">
          <cell r="A169" t="e">
            <v>#N/A</v>
          </cell>
          <cell r="B169">
            <v>50100</v>
          </cell>
          <cell r="C169" t="str">
            <v>CHEMICALS IMPORT</v>
          </cell>
          <cell r="D169">
            <v>50108</v>
          </cell>
          <cell r="E169" t="str">
            <v>SANITISER 200u #01969-018</v>
          </cell>
          <cell r="F169">
            <v>14</v>
          </cell>
        </row>
        <row r="170">
          <cell r="A170" t="e">
            <v>#N/A</v>
          </cell>
          <cell r="B170">
            <v>50100</v>
          </cell>
          <cell r="C170" t="str">
            <v>CHEMICALS IMPORT</v>
          </cell>
          <cell r="D170">
            <v>50112</v>
          </cell>
          <cell r="E170" t="str">
            <v>DETERGENT-LAUNDRY PACK 96u #0307-031</v>
          </cell>
          <cell r="F170">
            <v>16</v>
          </cell>
        </row>
        <row r="171">
          <cell r="A171" t="e">
            <v>#N/A</v>
          </cell>
          <cell r="B171">
            <v>50100</v>
          </cell>
          <cell r="C171" t="str">
            <v>CHEMICALS IMPORT</v>
          </cell>
          <cell r="D171">
            <v>50114</v>
          </cell>
          <cell r="E171" t="str">
            <v>CLEANING TABLET DAILY 150U</v>
          </cell>
          <cell r="F171">
            <v>8</v>
          </cell>
        </row>
        <row r="172">
          <cell r="A172" t="e">
            <v>#N/A</v>
          </cell>
          <cell r="B172">
            <v>50100</v>
          </cell>
          <cell r="C172" t="str">
            <v>CHEMICALS IMPORT</v>
          </cell>
          <cell r="D172">
            <v>50115</v>
          </cell>
          <cell r="E172" t="str">
            <v xml:space="preserve">CLEANING TABLET WEEKLY </v>
          </cell>
          <cell r="F172">
            <v>7</v>
          </cell>
        </row>
        <row r="173">
          <cell r="A173" t="e">
            <v>#N/A</v>
          </cell>
          <cell r="B173">
            <v>50100</v>
          </cell>
          <cell r="C173" t="str">
            <v>CHEMICALS IMPORT</v>
          </cell>
          <cell r="D173">
            <v>50116</v>
          </cell>
          <cell r="E173" t="str">
            <v>CHEM POWER PAD #4225-00</v>
          </cell>
          <cell r="F173">
            <v>11</v>
          </cell>
        </row>
        <row r="174">
          <cell r="A174" t="e">
            <v>#N/A</v>
          </cell>
          <cell r="B174">
            <v>50100</v>
          </cell>
          <cell r="C174" t="str">
            <v>CHEMICALS IMPORT</v>
          </cell>
          <cell r="D174">
            <v>50118</v>
          </cell>
          <cell r="E174" t="str">
            <v>STRIPS CHLORINE TEST</v>
          </cell>
          <cell r="F174">
            <v>1</v>
          </cell>
        </row>
        <row r="175">
          <cell r="A175" t="e">
            <v>#N/A</v>
          </cell>
          <cell r="B175">
            <v>50100</v>
          </cell>
          <cell r="C175" t="str">
            <v>CHEMICALS IMPORT</v>
          </cell>
          <cell r="D175">
            <v>50121</v>
          </cell>
          <cell r="E175" t="str">
            <v>CHEM BEV TOWER DRAIN #01975-00</v>
          </cell>
          <cell r="F175">
            <v>15</v>
          </cell>
        </row>
        <row r="176">
          <cell r="A176" t="e">
            <v>#N/A</v>
          </cell>
          <cell r="B176">
            <v>50100</v>
          </cell>
          <cell r="C176" t="str">
            <v>CHEMICALS IMPORT</v>
          </cell>
          <cell r="D176">
            <v>50122</v>
          </cell>
          <cell r="E176" t="str">
            <v>FLOORCARE CLEAN 120u "01244-078</v>
          </cell>
          <cell r="F176">
            <v>7</v>
          </cell>
        </row>
        <row r="177">
          <cell r="A177" t="e">
            <v>#N/A</v>
          </cell>
          <cell r="B177">
            <v>50100</v>
          </cell>
          <cell r="C177" t="str">
            <v>CHEMICALS IMPORT</v>
          </cell>
          <cell r="D177">
            <v>50123</v>
          </cell>
          <cell r="E177" t="str">
            <v>CHEM SINK SANITIZER 200u #2595-072 NZ</v>
          </cell>
          <cell r="F177">
            <v>47</v>
          </cell>
        </row>
        <row r="178">
          <cell r="A178" t="e">
            <v>#N/A</v>
          </cell>
          <cell r="B178">
            <v>50100</v>
          </cell>
          <cell r="C178" t="str">
            <v>CHEMICALS IMPORT</v>
          </cell>
          <cell r="D178">
            <v>50131</v>
          </cell>
          <cell r="E178" t="str">
            <v>CHEM CLEAN S/STEEL 6 #8187003</v>
          </cell>
          <cell r="F178">
            <v>13</v>
          </cell>
        </row>
        <row r="179">
          <cell r="A179" t="e">
            <v>#N/A</v>
          </cell>
          <cell r="B179">
            <v>50200</v>
          </cell>
          <cell r="C179" t="str">
            <v>CHEMICALS LOCAL</v>
          </cell>
          <cell r="D179">
            <v>50201</v>
          </cell>
          <cell r="E179" t="str">
            <v>SPRAY fleur de coton 750ml</v>
          </cell>
          <cell r="F179">
            <v>29</v>
          </cell>
        </row>
        <row r="180">
          <cell r="A180" t="e">
            <v>#N/A</v>
          </cell>
          <cell r="B180">
            <v>50200</v>
          </cell>
          <cell r="C180" t="str">
            <v>CHEMICALS LOCAL</v>
          </cell>
          <cell r="D180">
            <v>50202</v>
          </cell>
          <cell r="E180" t="str">
            <v>TSV 750MLS</v>
          </cell>
          <cell r="F180">
            <v>41</v>
          </cell>
        </row>
        <row r="181">
          <cell r="A181" t="e">
            <v>#N/A</v>
          </cell>
          <cell r="B181">
            <v>50200</v>
          </cell>
          <cell r="C181" t="str">
            <v>CHEMICALS LOCAL</v>
          </cell>
          <cell r="D181">
            <v>50205</v>
          </cell>
          <cell r="E181" t="str">
            <v>MICROFIBRE MULTIUSAGE ROUGE</v>
          </cell>
          <cell r="F181">
            <v>15</v>
          </cell>
        </row>
        <row r="182">
          <cell r="A182" t="e">
            <v>#N/A</v>
          </cell>
          <cell r="B182">
            <v>50200</v>
          </cell>
          <cell r="C182" t="str">
            <v>CHEMICALS LOCAL</v>
          </cell>
          <cell r="D182">
            <v>50206</v>
          </cell>
          <cell r="E182" t="str">
            <v>CHARLOTTE BLEUE 10X100U</v>
          </cell>
          <cell r="F182">
            <v>15</v>
          </cell>
        </row>
        <row r="183">
          <cell r="A183" t="e">
            <v>#N/A</v>
          </cell>
          <cell r="B183">
            <v>50200</v>
          </cell>
          <cell r="C183" t="str">
            <v>CHEMICALS LOCAL</v>
          </cell>
          <cell r="D183">
            <v>50207</v>
          </cell>
          <cell r="E183" t="str">
            <v>FILM ETIRABLE 450MM*500ML</v>
          </cell>
          <cell r="F183">
            <v>31</v>
          </cell>
        </row>
        <row r="184">
          <cell r="A184" t="e">
            <v>#N/A</v>
          </cell>
          <cell r="B184">
            <v>50200</v>
          </cell>
          <cell r="C184" t="str">
            <v>CHEMICALS LOCAL</v>
          </cell>
          <cell r="D184">
            <v>50209</v>
          </cell>
          <cell r="E184" t="str">
            <v>JUMBO ROLL 300M X 6 RLX</v>
          </cell>
          <cell r="F184">
            <v>35</v>
          </cell>
        </row>
        <row r="185">
          <cell r="A185" t="e">
            <v>#N/A</v>
          </cell>
          <cell r="B185">
            <v>50200</v>
          </cell>
          <cell r="C185" t="str">
            <v>CHEMICALS LOCAL</v>
          </cell>
          <cell r="D185">
            <v>50212</v>
          </cell>
          <cell r="E185" t="str">
            <v>DEBOUCHEUR LIQUIDE NOIR 5kg</v>
          </cell>
          <cell r="F185">
            <v>7</v>
          </cell>
        </row>
        <row r="186">
          <cell r="A186" t="e">
            <v>#N/A</v>
          </cell>
          <cell r="B186">
            <v>50200</v>
          </cell>
          <cell r="C186" t="str">
            <v>CHEMICALS LOCAL</v>
          </cell>
          <cell r="D186">
            <v>50213</v>
          </cell>
          <cell r="E186" t="str">
            <v>SAVON ANTISEPTIQUE ANIOS 5L</v>
          </cell>
          <cell r="F186">
            <v>12</v>
          </cell>
        </row>
        <row r="187">
          <cell r="A187" t="e">
            <v>#N/A</v>
          </cell>
          <cell r="B187">
            <v>50200</v>
          </cell>
          <cell r="C187" t="str">
            <v>CHEMICALS LOCAL</v>
          </cell>
          <cell r="D187">
            <v>50216</v>
          </cell>
          <cell r="E187" t="str">
            <v>ETIQUETTE BTE 6500 38x21mm</v>
          </cell>
          <cell r="F187">
            <v>37</v>
          </cell>
        </row>
        <row r="188">
          <cell r="A188" t="e">
            <v>#N/A</v>
          </cell>
          <cell r="B188">
            <v>50200</v>
          </cell>
          <cell r="C188" t="str">
            <v>CHEMICALS LOCAL</v>
          </cell>
          <cell r="D188">
            <v>50217</v>
          </cell>
          <cell r="E188" t="str">
            <v xml:space="preserve">GANTS CHIMIQUES NITRILE VERT </v>
          </cell>
          <cell r="F188">
            <v>5</v>
          </cell>
        </row>
        <row r="189">
          <cell r="A189" t="e">
            <v>#N/A</v>
          </cell>
          <cell r="B189">
            <v>50200</v>
          </cell>
          <cell r="C189" t="str">
            <v>CHEMICALS LOCAL</v>
          </cell>
          <cell r="D189">
            <v>50218</v>
          </cell>
          <cell r="E189" t="str">
            <v>TABLIER PLONGE</v>
          </cell>
          <cell r="F189">
            <v>1</v>
          </cell>
        </row>
        <row r="190">
          <cell r="A190" t="e">
            <v>#N/A</v>
          </cell>
          <cell r="B190">
            <v>50200</v>
          </cell>
          <cell r="C190" t="str">
            <v>CHEMICALS LOCAL</v>
          </cell>
          <cell r="D190">
            <v>50219</v>
          </cell>
          <cell r="E190" t="str">
            <v>LUNETTES BOLLE RUSH INCOLORE</v>
          </cell>
          <cell r="F190">
            <v>1</v>
          </cell>
        </row>
        <row r="191">
          <cell r="A191" t="e">
            <v>#N/A</v>
          </cell>
          <cell r="B191">
            <v>50200</v>
          </cell>
          <cell r="C191" t="str">
            <v>CHEMICALS LOCAL</v>
          </cell>
          <cell r="D191">
            <v>50224</v>
          </cell>
          <cell r="E191" t="str">
            <v>ROULEAU PAPIER THERM 80x80x12mm x30u</v>
          </cell>
          <cell r="F191">
            <v>26</v>
          </cell>
        </row>
        <row r="192">
          <cell r="A192" t="e">
            <v>#N/A</v>
          </cell>
          <cell r="B192">
            <v>50200</v>
          </cell>
          <cell r="C192" t="str">
            <v>CHEMICALS LOCAL</v>
          </cell>
          <cell r="D192">
            <v>50229</v>
          </cell>
          <cell r="E192" t="str">
            <v>BOB 400M X2</v>
          </cell>
          <cell r="F192">
            <v>30</v>
          </cell>
        </row>
        <row r="193">
          <cell r="A193" t="e">
            <v>#N/A</v>
          </cell>
          <cell r="B193">
            <v>50200</v>
          </cell>
          <cell r="C193" t="str">
            <v>CHEMICALS LOCAL</v>
          </cell>
          <cell r="D193">
            <v>50230</v>
          </cell>
          <cell r="E193" t="str">
            <v>DP BACTERICIDE 5KG</v>
          </cell>
          <cell r="F193">
            <v>18</v>
          </cell>
        </row>
        <row r="194">
          <cell r="A194" t="e">
            <v>#N/A</v>
          </cell>
          <cell r="B194">
            <v>50200</v>
          </cell>
          <cell r="C194" t="str">
            <v>CHEMICALS LOCAL</v>
          </cell>
          <cell r="D194">
            <v>50231</v>
          </cell>
          <cell r="E194" t="str">
            <v>MCDO S POUB NOIR 120L - 1 CARTON (40u)</v>
          </cell>
          <cell r="F194">
            <v>10</v>
          </cell>
        </row>
        <row r="195">
          <cell r="A195" t="e">
            <v>#N/A</v>
          </cell>
          <cell r="B195">
            <v>50200</v>
          </cell>
          <cell r="C195" t="str">
            <v>CHEMICALS LOCAL</v>
          </cell>
          <cell r="D195">
            <v>50233</v>
          </cell>
          <cell r="E195" t="str">
            <v>DETERQUAT VEG 5L</v>
          </cell>
          <cell r="F195">
            <v>3</v>
          </cell>
        </row>
        <row r="196">
          <cell r="A196" t="e">
            <v>#N/A</v>
          </cell>
          <cell r="B196">
            <v>50200</v>
          </cell>
          <cell r="C196" t="str">
            <v>CHEMICALS LOCAL</v>
          </cell>
          <cell r="D196">
            <v>50448</v>
          </cell>
          <cell r="E196" t="str">
            <v>TAPIS INTERIEUR 60x90cm</v>
          </cell>
          <cell r="F196">
            <v>3</v>
          </cell>
        </row>
        <row r="197">
          <cell r="A197" t="e">
            <v>#N/A</v>
          </cell>
          <cell r="B197">
            <v>50200</v>
          </cell>
          <cell r="C197" t="str">
            <v>CHEMICALS LOCAL</v>
          </cell>
          <cell r="D197">
            <v>50449</v>
          </cell>
          <cell r="E197" t="str">
            <v>TABLIER PLASTIQUE 100u</v>
          </cell>
          <cell r="F197">
            <v>33</v>
          </cell>
        </row>
        <row r="198">
          <cell r="A198" t="e">
            <v>#N/A</v>
          </cell>
          <cell r="B198">
            <v>50400</v>
          </cell>
          <cell r="C198" t="str">
            <v>OPS IMPORT</v>
          </cell>
          <cell r="D198">
            <v>50401</v>
          </cell>
          <cell r="E198" t="str">
            <v>DISPEN TORK RESERVE</v>
          </cell>
          <cell r="F198">
            <v>12</v>
          </cell>
        </row>
        <row r="199">
          <cell r="A199" t="e">
            <v>#N/A</v>
          </cell>
          <cell r="B199">
            <v>50400</v>
          </cell>
          <cell r="C199" t="str">
            <v>OPS IMPORT</v>
          </cell>
          <cell r="D199">
            <v>50403</v>
          </cell>
          <cell r="E199" t="str">
            <v>BELT BUN TST RIB 1X2 #01630-009</v>
          </cell>
          <cell r="F199">
            <v>7</v>
          </cell>
        </row>
        <row r="200">
          <cell r="A200" t="e">
            <v>#N/A</v>
          </cell>
          <cell r="B200">
            <v>50400</v>
          </cell>
          <cell r="C200" t="str">
            <v>OPS IMPORT</v>
          </cell>
          <cell r="D200">
            <v>50405</v>
          </cell>
          <cell r="E200" t="str">
            <v>CLOTH GRILL 12u #340000</v>
          </cell>
          <cell r="F200">
            <v>23</v>
          </cell>
        </row>
        <row r="201">
          <cell r="A201" t="e">
            <v>#N/A</v>
          </cell>
          <cell r="B201">
            <v>50400</v>
          </cell>
          <cell r="C201" t="str">
            <v>OPS IMPORT</v>
          </cell>
          <cell r="D201">
            <v>50406</v>
          </cell>
          <cell r="E201" t="str">
            <v>CLOTH TOWEL 72u #334000</v>
          </cell>
          <cell r="F201">
            <v>15</v>
          </cell>
        </row>
        <row r="202">
          <cell r="A202" t="e">
            <v>#N/A</v>
          </cell>
          <cell r="B202">
            <v>50400</v>
          </cell>
          <cell r="C202" t="str">
            <v>OPS IMPORT</v>
          </cell>
          <cell r="D202">
            <v>50407</v>
          </cell>
          <cell r="E202" t="str">
            <v>PAPER FILTER</v>
          </cell>
          <cell r="F202">
            <v>21</v>
          </cell>
        </row>
        <row r="203">
          <cell r="A203" t="e">
            <v>#N/A</v>
          </cell>
          <cell r="B203">
            <v>50400</v>
          </cell>
          <cell r="C203" t="str">
            <v>OPS IMPORT</v>
          </cell>
          <cell r="D203">
            <v>50408</v>
          </cell>
          <cell r="E203" t="str">
            <v>Eponge Verte x20u</v>
          </cell>
          <cell r="F203">
            <v>22</v>
          </cell>
        </row>
        <row r="204">
          <cell r="A204" t="e">
            <v>#N/A</v>
          </cell>
          <cell r="B204">
            <v>50400</v>
          </cell>
          <cell r="C204" t="str">
            <v>OPS IMPORT</v>
          </cell>
          <cell r="D204">
            <v>50410</v>
          </cell>
          <cell r="E204" t="str">
            <v>COFFEE BOWL 3u</v>
          </cell>
          <cell r="F204">
            <v>1</v>
          </cell>
        </row>
        <row r="205">
          <cell r="A205" t="e">
            <v>#N/A</v>
          </cell>
          <cell r="B205">
            <v>50400</v>
          </cell>
          <cell r="C205" t="str">
            <v>OPS IMPORT</v>
          </cell>
          <cell r="D205">
            <v>50411</v>
          </cell>
          <cell r="E205" t="str">
            <v>CLOTH DORSET 50u #9110007</v>
          </cell>
          <cell r="F205">
            <v>8</v>
          </cell>
        </row>
        <row r="206">
          <cell r="A206" t="e">
            <v>#N/A</v>
          </cell>
          <cell r="B206">
            <v>50400</v>
          </cell>
          <cell r="C206" t="str">
            <v>OPS IMPORT</v>
          </cell>
          <cell r="D206">
            <v>50412</v>
          </cell>
          <cell r="E206" t="str">
            <v>COFFEE FILTER 1000u</v>
          </cell>
          <cell r="F206">
            <v>3</v>
          </cell>
        </row>
        <row r="207">
          <cell r="A207" t="e">
            <v>#N/A</v>
          </cell>
          <cell r="B207">
            <v>50400</v>
          </cell>
          <cell r="C207" t="str">
            <v>OPS IMPORT</v>
          </cell>
          <cell r="D207">
            <v>50413</v>
          </cell>
          <cell r="E207" t="str">
            <v>BUNTRAY LINERS 6x1000u</v>
          </cell>
          <cell r="F207">
            <v>4</v>
          </cell>
        </row>
        <row r="208">
          <cell r="A208" t="e">
            <v>#N/A</v>
          </cell>
          <cell r="B208">
            <v>50400</v>
          </cell>
          <cell r="C208" t="str">
            <v>OPS IMPORT</v>
          </cell>
          <cell r="D208">
            <v>50415</v>
          </cell>
          <cell r="E208" t="str">
            <v>BOTTLE SPRAY SANITISER 3u</v>
          </cell>
          <cell r="F208">
            <v>9</v>
          </cell>
        </row>
        <row r="209">
          <cell r="A209" t="e">
            <v>#N/A</v>
          </cell>
          <cell r="B209">
            <v>50400</v>
          </cell>
          <cell r="C209" t="str">
            <v>OPS IMPORT</v>
          </cell>
          <cell r="D209">
            <v>50419</v>
          </cell>
          <cell r="E209" t="str">
            <v>FLAG LARGE MCDONALDS</v>
          </cell>
          <cell r="F209">
            <v>21</v>
          </cell>
        </row>
        <row r="210">
          <cell r="A210" t="e">
            <v>#N/A</v>
          </cell>
          <cell r="B210">
            <v>50400</v>
          </cell>
          <cell r="C210" t="str">
            <v>OPS IMPORT</v>
          </cell>
          <cell r="D210">
            <v>50420</v>
          </cell>
          <cell r="E210" t="str">
            <v>GLOVES BLUE SDL PK HDPE X2000</v>
          </cell>
          <cell r="F210">
            <v>62</v>
          </cell>
        </row>
        <row r="211">
          <cell r="A211" t="e">
            <v>#N/A</v>
          </cell>
          <cell r="B211">
            <v>50400</v>
          </cell>
          <cell r="C211" t="str">
            <v>OPS IMPORT</v>
          </cell>
          <cell r="D211">
            <v>50421</v>
          </cell>
          <cell r="E211" t="str">
            <v>GLOVES CLEAR LGE TEMP</v>
          </cell>
          <cell r="F211">
            <v>29</v>
          </cell>
        </row>
        <row r="212">
          <cell r="A212" t="e">
            <v>#N/A</v>
          </cell>
          <cell r="B212">
            <v>50400</v>
          </cell>
          <cell r="C212" t="str">
            <v>OPS IMPORT</v>
          </cell>
          <cell r="D212">
            <v>50422</v>
          </cell>
          <cell r="E212" t="str">
            <v>BOTTLE SPRAY OIL 4U</v>
          </cell>
          <cell r="F212">
            <v>6</v>
          </cell>
        </row>
        <row r="213">
          <cell r="A213" t="e">
            <v>#N/A</v>
          </cell>
          <cell r="B213">
            <v>50400</v>
          </cell>
          <cell r="C213" t="str">
            <v>OPS IMPORT</v>
          </cell>
          <cell r="D213">
            <v>50423</v>
          </cell>
          <cell r="E213" t="str">
            <v>Eponge Grill x10 #3574-030</v>
          </cell>
          <cell r="F213">
            <v>27</v>
          </cell>
        </row>
        <row r="214">
          <cell r="A214" t="e">
            <v>#N/A</v>
          </cell>
          <cell r="B214">
            <v>50400</v>
          </cell>
          <cell r="C214" t="str">
            <v>OPS IMPORT</v>
          </cell>
          <cell r="D214">
            <v>50424</v>
          </cell>
          <cell r="E214" t="str">
            <v>RELEASE SHT BUN TSTR 4U #1247-003</v>
          </cell>
          <cell r="F214">
            <v>12</v>
          </cell>
        </row>
        <row r="215">
          <cell r="A215" t="e">
            <v>#N/A</v>
          </cell>
          <cell r="B215">
            <v>50400</v>
          </cell>
          <cell r="C215" t="str">
            <v>OPS IMPORT</v>
          </cell>
          <cell r="D215">
            <v>50427</v>
          </cell>
          <cell r="E215" t="str">
            <v>BUCKET CLEAN CLOTH (WHITE)</v>
          </cell>
          <cell r="F215">
            <v>13</v>
          </cell>
        </row>
        <row r="216">
          <cell r="A216" t="e">
            <v>#N/A</v>
          </cell>
          <cell r="B216">
            <v>50400</v>
          </cell>
          <cell r="C216" t="str">
            <v>OPS IMPORT</v>
          </cell>
          <cell r="D216">
            <v>50428</v>
          </cell>
          <cell r="E216" t="str">
            <v>BUCKET SOILED CLOTH (BLUE)</v>
          </cell>
          <cell r="F216">
            <v>7</v>
          </cell>
        </row>
        <row r="217">
          <cell r="A217" t="e">
            <v>#N/A</v>
          </cell>
          <cell r="B217">
            <v>50400</v>
          </cell>
          <cell r="C217" t="str">
            <v>OPS IMPORT</v>
          </cell>
          <cell r="D217">
            <v>50431</v>
          </cell>
          <cell r="E217" t="str">
            <v>LIGHT FRY-1 ONLY (Sx375) - 5604048</v>
          </cell>
          <cell r="F217">
            <v>43</v>
          </cell>
        </row>
        <row r="218">
          <cell r="A218" t="e">
            <v>#N/A</v>
          </cell>
          <cell r="B218">
            <v>50400</v>
          </cell>
          <cell r="C218" t="str">
            <v>OPS IMPORT</v>
          </cell>
          <cell r="D218">
            <v>50433</v>
          </cell>
          <cell r="E218" t="str">
            <v>APRON BLUE</v>
          </cell>
          <cell r="F218">
            <v>12</v>
          </cell>
        </row>
        <row r="219">
          <cell r="A219" t="e">
            <v>#N/A</v>
          </cell>
          <cell r="B219">
            <v>50400</v>
          </cell>
          <cell r="C219" t="str">
            <v>OPS IMPORT</v>
          </cell>
          <cell r="D219">
            <v>50434</v>
          </cell>
          <cell r="E219" t="str">
            <v>GLOVES FILTER</v>
          </cell>
          <cell r="F219">
            <v>6</v>
          </cell>
        </row>
        <row r="220">
          <cell r="A220" t="e">
            <v>#N/A</v>
          </cell>
          <cell r="B220">
            <v>50400</v>
          </cell>
          <cell r="C220" t="str">
            <v>OPS IMPORT</v>
          </cell>
          <cell r="D220">
            <v>50435</v>
          </cell>
          <cell r="E220" t="str">
            <v>BOTTLE SQUEEZE FIFO</v>
          </cell>
          <cell r="F220">
            <v>12</v>
          </cell>
        </row>
        <row r="221">
          <cell r="A221" t="e">
            <v>#N/A</v>
          </cell>
          <cell r="B221">
            <v>50400</v>
          </cell>
          <cell r="C221" t="str">
            <v>OPS IMPORT</v>
          </cell>
          <cell r="D221">
            <v>50436</v>
          </cell>
          <cell r="E221" t="str">
            <v>RELSHT WRAP T3P 02701003</v>
          </cell>
          <cell r="F221">
            <v>15</v>
          </cell>
        </row>
        <row r="222">
          <cell r="A222" t="e">
            <v>#N/A</v>
          </cell>
          <cell r="B222">
            <v>50400</v>
          </cell>
          <cell r="C222" t="str">
            <v>OPS IMPORT</v>
          </cell>
          <cell r="D222">
            <v>50437</v>
          </cell>
          <cell r="E222" t="str">
            <v>BROOM DUST PAN</v>
          </cell>
          <cell r="F222">
            <v>5</v>
          </cell>
        </row>
        <row r="223">
          <cell r="A223" t="e">
            <v>#N/A</v>
          </cell>
          <cell r="B223">
            <v>50400</v>
          </cell>
          <cell r="C223" t="str">
            <v>OPS IMPORT</v>
          </cell>
          <cell r="D223">
            <v>50438</v>
          </cell>
          <cell r="E223" t="str">
            <v>PAN DUST PAN</v>
          </cell>
          <cell r="F223">
            <v>4</v>
          </cell>
        </row>
        <row r="224">
          <cell r="A224" t="e">
            <v>#N/A</v>
          </cell>
          <cell r="B224">
            <v>50400</v>
          </cell>
          <cell r="C224" t="str">
            <v>OPS IMPORT</v>
          </cell>
          <cell r="D224">
            <v>50440</v>
          </cell>
          <cell r="E224" t="str">
            <v>PPE FACE SHIELD VISOR NEW MODE</v>
          </cell>
          <cell r="F224">
            <v>15</v>
          </cell>
        </row>
        <row r="225">
          <cell r="A225" t="e">
            <v>#N/A</v>
          </cell>
          <cell r="B225">
            <v>50400</v>
          </cell>
          <cell r="C225" t="str">
            <v>OPS IMPORT</v>
          </cell>
          <cell r="D225">
            <v>50446</v>
          </cell>
          <cell r="E225" t="str">
            <v>HI TEMP HANDLE 04377-030</v>
          </cell>
          <cell r="F225">
            <v>17</v>
          </cell>
        </row>
        <row r="226">
          <cell r="A226" t="e">
            <v>#N/A</v>
          </cell>
          <cell r="B226">
            <v>50400</v>
          </cell>
          <cell r="C226" t="str">
            <v>OPS IMPORT</v>
          </cell>
          <cell r="D226">
            <v>50452</v>
          </cell>
          <cell r="E226" t="str">
            <v>HEAD FILTER BRUSH WRIN 04136-024</v>
          </cell>
          <cell r="F226">
            <v>14</v>
          </cell>
        </row>
        <row r="227">
          <cell r="A227" t="e">
            <v>#N/A</v>
          </cell>
          <cell r="B227">
            <v>50400</v>
          </cell>
          <cell r="C227" t="str">
            <v>OPS IMPORT</v>
          </cell>
          <cell r="D227">
            <v>50453</v>
          </cell>
          <cell r="E227" t="str">
            <v>HEAD FILTER SOCK wrin 04238-081</v>
          </cell>
          <cell r="F227">
            <v>7</v>
          </cell>
        </row>
        <row r="228">
          <cell r="A228" t="e">
            <v>#N/A</v>
          </cell>
          <cell r="B228">
            <v>50400</v>
          </cell>
          <cell r="C228" t="str">
            <v>OPS IMPORT</v>
          </cell>
          <cell r="D228">
            <v>50454</v>
          </cell>
          <cell r="E228" t="str">
            <v>LID CLOTH BUCKET</v>
          </cell>
          <cell r="F228">
            <v>7</v>
          </cell>
        </row>
        <row r="229">
          <cell r="A229" t="e">
            <v>#N/A</v>
          </cell>
          <cell r="B229">
            <v>50400</v>
          </cell>
          <cell r="C229" t="str">
            <v>OPS IMPORT</v>
          </cell>
          <cell r="D229">
            <v>50455</v>
          </cell>
          <cell r="E229" t="str">
            <v>PANSEMENTS ADHESIVE BLUE</v>
          </cell>
          <cell r="F229">
            <v>29</v>
          </cell>
        </row>
        <row r="230">
          <cell r="A230" t="e">
            <v>#N/A</v>
          </cell>
          <cell r="B230">
            <v>50400</v>
          </cell>
          <cell r="C230" t="str">
            <v>OPS IMPORT</v>
          </cell>
          <cell r="D230">
            <v>50456</v>
          </cell>
          <cell r="E230" t="str">
            <v>TOOL GRILL Wrin :03575-033</v>
          </cell>
          <cell r="F230">
            <v>7</v>
          </cell>
        </row>
        <row r="231">
          <cell r="A231" t="e">
            <v>#N/A</v>
          </cell>
          <cell r="B231">
            <v>50400</v>
          </cell>
          <cell r="C231" t="str">
            <v>OPS IMPORT</v>
          </cell>
          <cell r="D231">
            <v>50457</v>
          </cell>
          <cell r="E231" t="str">
            <v>BASKET COFFEE BREW</v>
          </cell>
          <cell r="F231">
            <v>3</v>
          </cell>
        </row>
        <row r="232">
          <cell r="A232" t="e">
            <v>#N/A</v>
          </cell>
          <cell r="B232">
            <v>50400</v>
          </cell>
          <cell r="C232" t="str">
            <v>OPS IMPORT</v>
          </cell>
          <cell r="D232">
            <v>50459</v>
          </cell>
          <cell r="E232" t="str">
            <v>Eponge Cuves x10 #1391-006</v>
          </cell>
          <cell r="F232">
            <v>50</v>
          </cell>
        </row>
        <row r="233">
          <cell r="A233" t="e">
            <v>#N/A</v>
          </cell>
          <cell r="B233">
            <v>50400</v>
          </cell>
          <cell r="C233" t="str">
            <v>OPS IMPORT</v>
          </cell>
          <cell r="D233">
            <v>50464</v>
          </cell>
          <cell r="E233" t="str">
            <v>PPE GLOVES GRILL / WASH</v>
          </cell>
          <cell r="F233">
            <v>5</v>
          </cell>
        </row>
        <row r="234">
          <cell r="A234" t="e">
            <v>#N/A</v>
          </cell>
          <cell r="B234">
            <v>50400</v>
          </cell>
          <cell r="C234" t="str">
            <v>OPS IMPORT</v>
          </cell>
          <cell r="D234">
            <v>50465</v>
          </cell>
          <cell r="E234" t="str">
            <v>DDA AVEC CANULE 5kg</v>
          </cell>
          <cell r="F234">
            <v>27</v>
          </cell>
        </row>
        <row r="235">
          <cell r="A235" t="e">
            <v>#N/A</v>
          </cell>
          <cell r="B235">
            <v>50400</v>
          </cell>
          <cell r="C235" t="str">
            <v>OPS IMPORT</v>
          </cell>
          <cell r="D235">
            <v>50469</v>
          </cell>
          <cell r="E235" t="str">
            <v>XSPRAY 750ml</v>
          </cell>
          <cell r="F235">
            <v>1</v>
          </cell>
        </row>
        <row r="236">
          <cell r="A236" t="e">
            <v>#N/A</v>
          </cell>
          <cell r="B236">
            <v>50400</v>
          </cell>
          <cell r="C236" t="str">
            <v>OPS IMPORT</v>
          </cell>
          <cell r="D236">
            <v>50471</v>
          </cell>
          <cell r="E236" t="str">
            <v>GILET HV JAUNE FLUO</v>
          </cell>
          <cell r="F236">
            <v>3</v>
          </cell>
        </row>
        <row r="237">
          <cell r="A237" t="e">
            <v>#N/A</v>
          </cell>
          <cell r="B237">
            <v>50400</v>
          </cell>
          <cell r="C237" t="str">
            <v>OPS IMPORT</v>
          </cell>
          <cell r="D237">
            <v>50472</v>
          </cell>
          <cell r="E237" t="str">
            <v>KIT FILTER STARTER 4213093</v>
          </cell>
          <cell r="F237">
            <v>7</v>
          </cell>
        </row>
        <row r="238">
          <cell r="A238" t="e">
            <v>#N/A</v>
          </cell>
          <cell r="B238">
            <v>50400</v>
          </cell>
          <cell r="C238" t="str">
            <v>OPS IMPORT</v>
          </cell>
          <cell r="D238">
            <v>50477</v>
          </cell>
          <cell r="E238" t="str">
            <v>GANT ANTI COUPURE</v>
          </cell>
          <cell r="F238">
            <v>4</v>
          </cell>
        </row>
        <row r="239">
          <cell r="A239" t="e">
            <v>#N/A</v>
          </cell>
          <cell r="B239">
            <v>50400</v>
          </cell>
          <cell r="C239" t="str">
            <v>OPS IMPORT</v>
          </cell>
          <cell r="D239">
            <v>50478</v>
          </cell>
          <cell r="E239" t="str">
            <v xml:space="preserve">CARTE MANAGER </v>
          </cell>
          <cell r="F239">
            <v>0</v>
          </cell>
        </row>
        <row r="240">
          <cell r="A240" t="e">
            <v>#N/A</v>
          </cell>
          <cell r="B240">
            <v>50400</v>
          </cell>
          <cell r="C240" t="str">
            <v>OPS IMPORT</v>
          </cell>
          <cell r="D240">
            <v>50479</v>
          </cell>
          <cell r="E240" t="str">
            <v>JUG MCRIB</v>
          </cell>
          <cell r="F240">
            <v>8</v>
          </cell>
        </row>
        <row r="241">
          <cell r="A241" t="e">
            <v>#N/A</v>
          </cell>
          <cell r="B241">
            <v>50400</v>
          </cell>
          <cell r="C241" t="str">
            <v>OPS IMPORT</v>
          </cell>
          <cell r="D241">
            <v>50481</v>
          </cell>
          <cell r="E241" t="str">
            <v>GANT LIVRAISON ORANGE</v>
          </cell>
          <cell r="F241">
            <v>18</v>
          </cell>
        </row>
        <row r="242">
          <cell r="A242" t="e">
            <v>#N/A</v>
          </cell>
          <cell r="B242">
            <v>50400</v>
          </cell>
          <cell r="C242" t="str">
            <v>OPS IMPORT</v>
          </cell>
          <cell r="D242">
            <v>50482</v>
          </cell>
          <cell r="E242" t="str">
            <v>ACCUSALT-SALIERE</v>
          </cell>
          <cell r="F242">
            <v>3</v>
          </cell>
        </row>
        <row r="243">
          <cell r="A243" t="e">
            <v>#N/A</v>
          </cell>
          <cell r="B243">
            <v>60000</v>
          </cell>
          <cell r="C243" t="str">
            <v>BIRTHDAY</v>
          </cell>
          <cell r="D243">
            <v>40818</v>
          </cell>
          <cell r="E243" t="str">
            <v>CARTE VIP</v>
          </cell>
          <cell r="F243">
            <v>275</v>
          </cell>
        </row>
        <row r="244">
          <cell r="A244" t="str">
            <v>MCD1162</v>
          </cell>
          <cell r="B244">
            <v>60000</v>
          </cell>
          <cell r="C244" t="str">
            <v>BIRTHDAY</v>
          </cell>
          <cell r="D244">
            <v>60002</v>
          </cell>
          <cell r="E244" t="str">
            <v>Party HAT x250</v>
          </cell>
          <cell r="F244">
            <v>9</v>
          </cell>
        </row>
        <row r="245">
          <cell r="A245" t="e">
            <v>#N/A</v>
          </cell>
          <cell r="B245">
            <v>60000</v>
          </cell>
          <cell r="C245" t="str">
            <v>BIRTHDAY</v>
          </cell>
          <cell r="D245">
            <v>60004</v>
          </cell>
          <cell r="E245" t="str">
            <v>BOUGIES CANDLES 24x24u 0.834KG</v>
          </cell>
          <cell r="F245">
            <v>20</v>
          </cell>
        </row>
        <row r="246">
          <cell r="A246" t="e">
            <v>#N/A</v>
          </cell>
          <cell r="B246">
            <v>60000</v>
          </cell>
          <cell r="C246" t="str">
            <v>BIRTHDAY</v>
          </cell>
          <cell r="D246">
            <v>60008</v>
          </cell>
          <cell r="E246" t="str">
            <v>SAC A DOS 2013</v>
          </cell>
          <cell r="F246">
            <v>40</v>
          </cell>
        </row>
        <row r="247">
          <cell r="A247" t="e">
            <v>#N/A</v>
          </cell>
          <cell r="B247">
            <v>60000</v>
          </cell>
          <cell r="C247" t="str">
            <v>BIRTHDAY</v>
          </cell>
          <cell r="D247">
            <v>60010</v>
          </cell>
          <cell r="E247" t="str">
            <v>MUG ANNIVERSAIRE</v>
          </cell>
          <cell r="F247">
            <v>40</v>
          </cell>
        </row>
        <row r="248">
          <cell r="A248" t="e">
            <v>#N/A</v>
          </cell>
          <cell r="B248">
            <v>60000</v>
          </cell>
          <cell r="C248" t="str">
            <v>BIRTHDAY</v>
          </cell>
          <cell r="D248">
            <v>60024</v>
          </cell>
          <cell r="E248" t="str">
            <v xml:space="preserve">SAC A COLORIER ANNIVERSAIRE 2019 </v>
          </cell>
          <cell r="F248">
            <v>84</v>
          </cell>
        </row>
        <row r="249">
          <cell r="A249" t="e">
            <v>#N/A</v>
          </cell>
          <cell r="B249">
            <v>60000</v>
          </cell>
          <cell r="C249" t="str">
            <v>BIRTHDAY</v>
          </cell>
          <cell r="D249">
            <v>60030</v>
          </cell>
          <cell r="E249" t="str">
            <v>PELUCHE ANNIVERSAIRE</v>
          </cell>
          <cell r="F249">
            <v>112</v>
          </cell>
        </row>
        <row r="250">
          <cell r="A250" t="e">
            <v>#N/A</v>
          </cell>
          <cell r="B250">
            <v>60000</v>
          </cell>
          <cell r="C250" t="str">
            <v>BIRTHDAY</v>
          </cell>
          <cell r="D250">
            <v>60031</v>
          </cell>
          <cell r="E250" t="str">
            <v>KIT MAQUILLAGE 18ML PALETTE</v>
          </cell>
          <cell r="F250">
            <v>2</v>
          </cell>
        </row>
        <row r="251">
          <cell r="A251" t="e">
            <v>#N/A</v>
          </cell>
          <cell r="B251">
            <v>60000</v>
          </cell>
          <cell r="C251" t="str">
            <v>BIRTHDAY</v>
          </cell>
          <cell r="D251">
            <v>60032</v>
          </cell>
          <cell r="E251" t="str">
            <v>PACK CONSO ANIMATION 2018</v>
          </cell>
          <cell r="F251">
            <v>47</v>
          </cell>
        </row>
        <row r="252">
          <cell r="A252" t="e">
            <v>#N/A</v>
          </cell>
          <cell r="B252">
            <v>60000</v>
          </cell>
          <cell r="C252" t="str">
            <v>BIRTHDAY</v>
          </cell>
          <cell r="D252">
            <v>60033</v>
          </cell>
          <cell r="E252" t="str">
            <v>SERVIETTE ANNIV 2018/19/20 x12</v>
          </cell>
          <cell r="F252">
            <v>83</v>
          </cell>
        </row>
        <row r="253">
          <cell r="A253" t="e">
            <v>#N/A</v>
          </cell>
          <cell r="B253">
            <v>60000</v>
          </cell>
          <cell r="C253" t="str">
            <v>BIRTHDAY</v>
          </cell>
          <cell r="D253">
            <v>60034</v>
          </cell>
          <cell r="E253" t="str">
            <v>JEU DE SOCIETE ANNIV 2018</v>
          </cell>
          <cell r="F253">
            <v>106</v>
          </cell>
        </row>
        <row r="254">
          <cell r="A254" t="e">
            <v>#N/A</v>
          </cell>
          <cell r="B254">
            <v>60000</v>
          </cell>
          <cell r="C254" t="str">
            <v>BIRTHDAY</v>
          </cell>
          <cell r="D254">
            <v>60035</v>
          </cell>
          <cell r="E254" t="str">
            <v>CHAPEAU EXPLORATEUR 2018</v>
          </cell>
          <cell r="F254">
            <v>41</v>
          </cell>
        </row>
        <row r="255">
          <cell r="A255" t="e">
            <v>#N/A</v>
          </cell>
          <cell r="B255">
            <v>60000</v>
          </cell>
          <cell r="C255" t="str">
            <v>BIRTHDAY</v>
          </cell>
          <cell r="D255">
            <v>60036</v>
          </cell>
          <cell r="E255" t="str">
            <v>KDO ENFANT INVIT ANNIV 2018</v>
          </cell>
          <cell r="F255">
            <v>11</v>
          </cell>
        </row>
        <row r="256">
          <cell r="A256" t="e">
            <v>#N/A</v>
          </cell>
          <cell r="B256">
            <v>60000</v>
          </cell>
          <cell r="C256" t="str">
            <v>BIRTHDAY</v>
          </cell>
          <cell r="D256">
            <v>60037</v>
          </cell>
          <cell r="E256" t="str">
            <v>KIT THEATRAL ANNIV 2018/19/20</v>
          </cell>
          <cell r="F256">
            <v>7</v>
          </cell>
        </row>
        <row r="257">
          <cell r="A257" t="e">
            <v>#N/A</v>
          </cell>
          <cell r="B257">
            <v>60000</v>
          </cell>
          <cell r="C257" t="str">
            <v>BIRTHDAY</v>
          </cell>
          <cell r="D257">
            <v>60038</v>
          </cell>
          <cell r="E257" t="str">
            <v>KIT ANIMATION ANNIV 2018/19/20</v>
          </cell>
          <cell r="F257">
            <v>7</v>
          </cell>
        </row>
        <row r="258">
          <cell r="A258" t="e">
            <v>#N/A</v>
          </cell>
          <cell r="B258">
            <v>60000</v>
          </cell>
          <cell r="C258" t="str">
            <v>BIRTHDAY</v>
          </cell>
          <cell r="D258">
            <v>60965</v>
          </cell>
          <cell r="E258" t="str">
            <v>PACK CONSO GOUTER KD</v>
          </cell>
          <cell r="F258">
            <v>47</v>
          </cell>
        </row>
        <row r="259">
          <cell r="A259" t="e">
            <v>#N/A</v>
          </cell>
          <cell r="B259">
            <v>60100</v>
          </cell>
          <cell r="C259" t="str">
            <v>HM TOYS</v>
          </cell>
          <cell r="D259">
            <v>60116</v>
          </cell>
          <cell r="E259" t="str">
            <v>LEGO-5B DUPLO2-13857-247 X150</v>
          </cell>
          <cell r="F259">
            <v>3.37</v>
          </cell>
        </row>
        <row r="260">
          <cell r="A260" t="e">
            <v>#N/A</v>
          </cell>
          <cell r="B260">
            <v>60100</v>
          </cell>
          <cell r="C260" t="str">
            <v>HM TOYS</v>
          </cell>
          <cell r="D260">
            <v>60117</v>
          </cell>
          <cell r="E260" t="str">
            <v>LEGO-6B SWEET MAYH-13857-249 X150</v>
          </cell>
          <cell r="F260">
            <v>6.54</v>
          </cell>
        </row>
        <row r="261">
          <cell r="A261" t="e">
            <v>#N/A</v>
          </cell>
          <cell r="B261">
            <v>60100</v>
          </cell>
          <cell r="C261" t="str">
            <v>HM TOYS</v>
          </cell>
          <cell r="D261">
            <v>60226</v>
          </cell>
          <cell r="E261" t="str">
            <v>SECRET LIFE-COMFY BUDY-1A-14212-033-150u</v>
          </cell>
          <cell r="F261">
            <v>0</v>
          </cell>
        </row>
        <row r="262">
          <cell r="A262" t="e">
            <v>#N/A</v>
          </cell>
          <cell r="B262">
            <v>60100</v>
          </cell>
          <cell r="C262" t="str">
            <v>HM TOYS</v>
          </cell>
          <cell r="D262">
            <v>60227</v>
          </cell>
          <cell r="E262" t="str">
            <v>SECRET LIFE-BEAM CHASING CHLOE-1B-14212-034-150u</v>
          </cell>
          <cell r="F262">
            <v>0</v>
          </cell>
        </row>
        <row r="263">
          <cell r="A263" t="e">
            <v>#N/A</v>
          </cell>
          <cell r="B263">
            <v>60100</v>
          </cell>
          <cell r="C263" t="str">
            <v>HM TOYS</v>
          </cell>
          <cell r="D263">
            <v>60228</v>
          </cell>
          <cell r="E263" t="str">
            <v>SECRET LIFE-BONE SHAKIN ROOSTER-2A-14212-035-150u</v>
          </cell>
          <cell r="F263">
            <v>0</v>
          </cell>
        </row>
        <row r="264">
          <cell r="A264" t="e">
            <v>#N/A</v>
          </cell>
          <cell r="B264">
            <v>60100</v>
          </cell>
          <cell r="C264" t="str">
            <v>HM TOYS</v>
          </cell>
          <cell r="D264">
            <v>60229</v>
          </cell>
          <cell r="E264" t="str">
            <v>SECRET LIFE-WHEELING NORMAN-2B-14212-036-150u</v>
          </cell>
          <cell r="F264">
            <v>0</v>
          </cell>
        </row>
        <row r="265">
          <cell r="A265" t="e">
            <v>#N/A</v>
          </cell>
          <cell r="B265">
            <v>60100</v>
          </cell>
          <cell r="C265" t="str">
            <v>HM TOYS</v>
          </cell>
          <cell r="D265">
            <v>60230</v>
          </cell>
          <cell r="E265" t="str">
            <v>SECRET LIFE-TAIIL WAGGIN MAX-3A-14212-037-150u</v>
          </cell>
          <cell r="F265">
            <v>0</v>
          </cell>
        </row>
        <row r="266">
          <cell r="A266" t="e">
            <v>#N/A</v>
          </cell>
          <cell r="B266">
            <v>60100</v>
          </cell>
          <cell r="C266" t="str">
            <v>HM TOYS</v>
          </cell>
          <cell r="D266">
            <v>60231</v>
          </cell>
          <cell r="E266" t="str">
            <v>SECRET LIFE-ROLY POLY PICKLES-3B-14212-038-150u</v>
          </cell>
          <cell r="F266">
            <v>0</v>
          </cell>
        </row>
        <row r="267">
          <cell r="A267" t="e">
            <v>#N/A</v>
          </cell>
          <cell r="B267">
            <v>60100</v>
          </cell>
          <cell r="C267" t="str">
            <v>HM TOYS</v>
          </cell>
          <cell r="D267">
            <v>60232</v>
          </cell>
          <cell r="E267" t="str">
            <v>SECRET LIFE-SUPER SNOWBALL-4A-14212-039-150u</v>
          </cell>
          <cell r="F267">
            <v>0</v>
          </cell>
        </row>
        <row r="268">
          <cell r="A268" t="e">
            <v>#N/A</v>
          </cell>
          <cell r="B268">
            <v>60100</v>
          </cell>
          <cell r="C268" t="str">
            <v>HM TOYS</v>
          </cell>
          <cell r="D268">
            <v>60233</v>
          </cell>
          <cell r="E268" t="str">
            <v>SECRET LIFE-DAISY TO THE RESCUE-4B-14212-040-150u</v>
          </cell>
          <cell r="F268">
            <v>0</v>
          </cell>
        </row>
        <row r="269">
          <cell r="A269" t="e">
            <v>#N/A</v>
          </cell>
          <cell r="B269">
            <v>60100</v>
          </cell>
          <cell r="C269" t="str">
            <v>HM TOYS</v>
          </cell>
          <cell r="D269">
            <v>60234</v>
          </cell>
          <cell r="E269" t="str">
            <v>SECRET LIFE-DUKE DOUBLE BALENCER-5A-14212-041-150u</v>
          </cell>
          <cell r="F269">
            <v>0</v>
          </cell>
        </row>
        <row r="270">
          <cell r="A270" t="e">
            <v>#N/A</v>
          </cell>
          <cell r="B270">
            <v>60100</v>
          </cell>
          <cell r="C270" t="str">
            <v>HM TOYS</v>
          </cell>
          <cell r="D270">
            <v>602353</v>
          </cell>
          <cell r="E270" t="str">
            <v>SECRET LIFE-BIG TONY HEART-5B-14212-042-150u</v>
          </cell>
          <cell r="F270">
            <v>0</v>
          </cell>
        </row>
        <row r="271">
          <cell r="A271" t="e">
            <v>#N/A</v>
          </cell>
          <cell r="B271">
            <v>60100</v>
          </cell>
          <cell r="C271" t="str">
            <v>HM TOYS</v>
          </cell>
          <cell r="D271">
            <v>60236</v>
          </cell>
          <cell r="E271" t="str">
            <v>SECRET LIFE-TIGER LEAP HU-6A-14212-043-150u</v>
          </cell>
          <cell r="F271">
            <v>0</v>
          </cell>
        </row>
        <row r="272">
          <cell r="A272" t="e">
            <v>#N/A</v>
          </cell>
          <cell r="B272">
            <v>60100</v>
          </cell>
          <cell r="C272" t="str">
            <v>HM TOYS</v>
          </cell>
          <cell r="D272">
            <v>60237</v>
          </cell>
          <cell r="E272" t="str">
            <v>SECRET LIFE-ROOM A ZOOM GIDGET-6B-14212-044-150u</v>
          </cell>
          <cell r="F272">
            <v>0</v>
          </cell>
        </row>
        <row r="273">
          <cell r="A273" t="e">
            <v>#N/A</v>
          </cell>
          <cell r="B273">
            <v>60100</v>
          </cell>
          <cell r="C273" t="str">
            <v>HM TOYS</v>
          </cell>
          <cell r="D273">
            <v>60251</v>
          </cell>
          <cell r="E273" t="str">
            <v>SPIDER MAN- GWEN -1A-13731-325- 150u</v>
          </cell>
          <cell r="F273">
            <v>1.05</v>
          </cell>
        </row>
        <row r="274">
          <cell r="A274" t="e">
            <v>#N/A</v>
          </cell>
          <cell r="B274">
            <v>60100</v>
          </cell>
          <cell r="C274" t="str">
            <v>HM TOYS</v>
          </cell>
          <cell r="D274">
            <v>60252</v>
          </cell>
          <cell r="E274" t="str">
            <v>SPIDER MAN- PARKER -1B-13731-326-150u</v>
          </cell>
          <cell r="F274">
            <v>5.75</v>
          </cell>
        </row>
        <row r="275">
          <cell r="A275" t="e">
            <v>#N/A</v>
          </cell>
          <cell r="B275">
            <v>60100</v>
          </cell>
          <cell r="C275" t="str">
            <v>HM TOYS</v>
          </cell>
          <cell r="D275">
            <v>60253</v>
          </cell>
          <cell r="E275" t="str">
            <v>SPIDER MAN- PARKER -2A-13731-327-100U</v>
          </cell>
          <cell r="F275">
            <v>4.7699999999999996</v>
          </cell>
        </row>
        <row r="276">
          <cell r="A276" t="e">
            <v>#N/A</v>
          </cell>
          <cell r="B276">
            <v>60100</v>
          </cell>
          <cell r="C276" t="str">
            <v>HM TOYS</v>
          </cell>
          <cell r="D276">
            <v>60254</v>
          </cell>
          <cell r="E276" t="str">
            <v>SPIDER MAN- MORALES -3A-13731-329-150U</v>
          </cell>
          <cell r="F276">
            <v>2.92</v>
          </cell>
        </row>
        <row r="277">
          <cell r="A277" t="e">
            <v>#N/A</v>
          </cell>
          <cell r="B277">
            <v>60100</v>
          </cell>
          <cell r="C277" t="str">
            <v>HM TOYS</v>
          </cell>
          <cell r="D277">
            <v>60255</v>
          </cell>
          <cell r="E277" t="str">
            <v>SPIDER MAN- GWEN -3B-13731-330-150U</v>
          </cell>
          <cell r="F277">
            <v>2.36</v>
          </cell>
        </row>
        <row r="278">
          <cell r="A278" t="e">
            <v>#N/A</v>
          </cell>
          <cell r="B278">
            <v>60100</v>
          </cell>
          <cell r="C278" t="str">
            <v>HM TOYS</v>
          </cell>
          <cell r="D278">
            <v>60256</v>
          </cell>
          <cell r="E278" t="str">
            <v>SPIDER MAN- NOIR -4A-13731-331-150U</v>
          </cell>
          <cell r="F278">
            <v>4.09</v>
          </cell>
        </row>
        <row r="279">
          <cell r="A279" t="e">
            <v>#N/A</v>
          </cell>
          <cell r="B279">
            <v>60100</v>
          </cell>
          <cell r="C279" t="str">
            <v>HM TOYS</v>
          </cell>
          <cell r="D279">
            <v>60257</v>
          </cell>
          <cell r="E279" t="str">
            <v>SPIDER MAN- NOIR -4B-13731-332-150U</v>
          </cell>
          <cell r="F279">
            <v>10.63</v>
          </cell>
        </row>
        <row r="280">
          <cell r="A280" t="e">
            <v>#N/A</v>
          </cell>
          <cell r="B280">
            <v>60100</v>
          </cell>
          <cell r="C280" t="str">
            <v>HM TOYS</v>
          </cell>
          <cell r="D280">
            <v>60258</v>
          </cell>
          <cell r="E280" t="str">
            <v>SPIDER MAN- MORALES -5A-13731-333-150U</v>
          </cell>
          <cell r="F280">
            <v>4</v>
          </cell>
        </row>
        <row r="281">
          <cell r="A281" t="e">
            <v>#N/A</v>
          </cell>
          <cell r="B281">
            <v>60100</v>
          </cell>
          <cell r="C281" t="str">
            <v>HM TOYS</v>
          </cell>
          <cell r="D281">
            <v>60259</v>
          </cell>
          <cell r="E281" t="str">
            <v>SPIDER MAN- MORALES -6A-13731-335-150U</v>
          </cell>
          <cell r="F281">
            <v>5</v>
          </cell>
        </row>
        <row r="282">
          <cell r="A282" t="e">
            <v>#N/A</v>
          </cell>
          <cell r="B282">
            <v>60100</v>
          </cell>
          <cell r="C282" t="str">
            <v>HM TOYS</v>
          </cell>
          <cell r="D282">
            <v>60260</v>
          </cell>
          <cell r="E282" t="str">
            <v>SPIDER MAN- GWEN -6B-13731-336-150U</v>
          </cell>
          <cell r="F282">
            <v>11.73</v>
          </cell>
        </row>
        <row r="283">
          <cell r="A283" t="e">
            <v>#N/A</v>
          </cell>
          <cell r="B283">
            <v>60100</v>
          </cell>
          <cell r="C283" t="str">
            <v>HM TOYS</v>
          </cell>
          <cell r="D283">
            <v>60261</v>
          </cell>
          <cell r="E283" t="str">
            <v>SPIDER MAN- GWEN -2B-13731-328-150U</v>
          </cell>
          <cell r="F283">
            <v>3.78</v>
          </cell>
        </row>
        <row r="284">
          <cell r="A284" t="e">
            <v>#N/A</v>
          </cell>
          <cell r="B284">
            <v>60100</v>
          </cell>
          <cell r="C284" t="str">
            <v>HM TOYS</v>
          </cell>
          <cell r="D284">
            <v>60262</v>
          </cell>
          <cell r="E284" t="str">
            <v>SPIDER MAN- GWEN -5B-13731-334-150U</v>
          </cell>
          <cell r="F284">
            <v>6</v>
          </cell>
        </row>
        <row r="285">
          <cell r="A285" t="e">
            <v>#N/A</v>
          </cell>
          <cell r="B285">
            <v>60100</v>
          </cell>
          <cell r="C285" t="str">
            <v>HM TOYS</v>
          </cell>
          <cell r="D285">
            <v>60275</v>
          </cell>
          <cell r="E285" t="str">
            <v>HOTEL TRANSYLVANIA-1A-FRANK BALL -13544 207-150ù</v>
          </cell>
          <cell r="F285">
            <v>2</v>
          </cell>
        </row>
        <row r="286">
          <cell r="A286" t="e">
            <v>#N/A</v>
          </cell>
          <cell r="B286">
            <v>60100</v>
          </cell>
          <cell r="C286" t="str">
            <v>HM TOYS</v>
          </cell>
          <cell r="D286">
            <v>60291</v>
          </cell>
          <cell r="E286" t="str">
            <v>LITTLE MISS - DREAM - 13611-000 - 150U</v>
          </cell>
          <cell r="F286">
            <v>4.45</v>
          </cell>
        </row>
        <row r="287">
          <cell r="A287" t="e">
            <v>#N/A</v>
          </cell>
          <cell r="B287">
            <v>60100</v>
          </cell>
          <cell r="C287" t="str">
            <v>HM TOYS</v>
          </cell>
          <cell r="D287">
            <v>60292</v>
          </cell>
          <cell r="E287" t="str">
            <v>LITTLE MISS - GREEDY - 13611-003 - 150U</v>
          </cell>
          <cell r="F287">
            <v>7</v>
          </cell>
        </row>
        <row r="288">
          <cell r="A288" t="e">
            <v>#N/A</v>
          </cell>
          <cell r="B288">
            <v>60100</v>
          </cell>
          <cell r="C288" t="str">
            <v>HM TOYS</v>
          </cell>
          <cell r="D288">
            <v>60293</v>
          </cell>
          <cell r="E288" t="str">
            <v>LITTLE MISS - HAPPY - 13611-006 - 150U</v>
          </cell>
          <cell r="F288">
            <v>2</v>
          </cell>
        </row>
        <row r="289">
          <cell r="A289" t="e">
            <v>#N/A</v>
          </cell>
          <cell r="B289">
            <v>60100</v>
          </cell>
          <cell r="C289" t="str">
            <v>HM TOYS</v>
          </cell>
          <cell r="D289">
            <v>60294</v>
          </cell>
          <cell r="E289" t="str">
            <v>LITTLE MISS - STRONG - 13611-009 - 150U</v>
          </cell>
          <cell r="F289">
            <v>3</v>
          </cell>
        </row>
        <row r="290">
          <cell r="A290" t="e">
            <v>#N/A</v>
          </cell>
          <cell r="B290">
            <v>60100</v>
          </cell>
          <cell r="C290" t="str">
            <v>HM TOYS</v>
          </cell>
          <cell r="D290">
            <v>60297</v>
          </cell>
          <cell r="E290" t="str">
            <v>LITTLE MISS - TICKLE - 13611-018 - 150U</v>
          </cell>
          <cell r="F290">
            <v>5</v>
          </cell>
        </row>
        <row r="291">
          <cell r="A291" t="e">
            <v>#N/A</v>
          </cell>
          <cell r="B291">
            <v>60100</v>
          </cell>
          <cell r="C291" t="str">
            <v>HM TOYS</v>
          </cell>
          <cell r="D291">
            <v>60298</v>
          </cell>
          <cell r="E291" t="str">
            <v>LITTLE MISS - CLEVER - 13611-021 - 150U</v>
          </cell>
          <cell r="F291">
            <v>4.41</v>
          </cell>
        </row>
        <row r="292">
          <cell r="A292" t="e">
            <v>#N/A</v>
          </cell>
          <cell r="B292">
            <v>60100</v>
          </cell>
          <cell r="C292" t="str">
            <v>HM TOYS</v>
          </cell>
          <cell r="D292">
            <v>60299</v>
          </cell>
          <cell r="E292" t="str">
            <v>LITTLE MISS - FUN - 13611-024 - 150U</v>
          </cell>
          <cell r="F292">
            <v>13.29</v>
          </cell>
        </row>
        <row r="293">
          <cell r="A293" t="e">
            <v>#N/A</v>
          </cell>
          <cell r="B293">
            <v>60100</v>
          </cell>
          <cell r="C293" t="str">
            <v>HM TOYS</v>
          </cell>
          <cell r="D293">
            <v>60300</v>
          </cell>
          <cell r="E293" t="str">
            <v>LITTLE MISS - FUSSY - 13611-027 - 150U</v>
          </cell>
          <cell r="F293">
            <v>18.62</v>
          </cell>
        </row>
        <row r="294">
          <cell r="A294" t="e">
            <v>#N/A</v>
          </cell>
          <cell r="B294">
            <v>60100</v>
          </cell>
          <cell r="C294" t="str">
            <v>HM TOYS</v>
          </cell>
          <cell r="D294">
            <v>60377</v>
          </cell>
          <cell r="E294" t="str">
            <v>BARBIE HOTWHEELS-FIRE-2B-13849-019-150U</v>
          </cell>
          <cell r="F294">
            <v>1</v>
          </cell>
        </row>
        <row r="295">
          <cell r="A295" t="e">
            <v>#N/A</v>
          </cell>
          <cell r="B295">
            <v>60100</v>
          </cell>
          <cell r="C295" t="str">
            <v>HM TOYS</v>
          </cell>
          <cell r="D295">
            <v>60379</v>
          </cell>
          <cell r="E295" t="str">
            <v>BARBIE HOTWHEELS-VET-3B-13849 021-150U</v>
          </cell>
          <cell r="F295">
            <v>4</v>
          </cell>
        </row>
        <row r="296">
          <cell r="A296" t="e">
            <v>#N/A</v>
          </cell>
          <cell r="B296">
            <v>60100</v>
          </cell>
          <cell r="C296" t="str">
            <v>HM TOYS</v>
          </cell>
          <cell r="D296">
            <v>60406</v>
          </cell>
          <cell r="E296" t="str">
            <v>LEGO-1A HEMMET-13857-238 X125</v>
          </cell>
          <cell r="F296">
            <v>0.8</v>
          </cell>
        </row>
        <row r="297">
          <cell r="A297" t="e">
            <v>#N/A</v>
          </cell>
          <cell r="B297">
            <v>60100</v>
          </cell>
          <cell r="C297" t="str">
            <v>HM TOYS</v>
          </cell>
          <cell r="D297">
            <v>60407</v>
          </cell>
          <cell r="E297" t="str">
            <v>LEGO-1B UNIKITTY-13857-239 X150</v>
          </cell>
          <cell r="F297">
            <v>1</v>
          </cell>
        </row>
        <row r="298">
          <cell r="A298" t="e">
            <v>#N/A</v>
          </cell>
          <cell r="B298">
            <v>60100</v>
          </cell>
          <cell r="C298" t="str">
            <v>HM TOYS</v>
          </cell>
          <cell r="D298">
            <v>60410</v>
          </cell>
          <cell r="E298" t="str">
            <v>LEGO-3A SUPERMAN-13857-242 X150</v>
          </cell>
          <cell r="F298">
            <v>1.26</v>
          </cell>
        </row>
        <row r="299">
          <cell r="A299" t="e">
            <v>#N/A</v>
          </cell>
          <cell r="B299">
            <v>60100</v>
          </cell>
          <cell r="C299" t="str">
            <v>HM TOYS</v>
          </cell>
          <cell r="D299">
            <v>60411</v>
          </cell>
          <cell r="E299" t="str">
            <v>LEGO-3B WYLDSTYLE-13857-243 X150</v>
          </cell>
          <cell r="F299">
            <v>3.38</v>
          </cell>
        </row>
        <row r="300">
          <cell r="A300" t="e">
            <v>#N/A</v>
          </cell>
          <cell r="B300">
            <v>60100</v>
          </cell>
          <cell r="C300" t="str">
            <v>HM TOYS</v>
          </cell>
          <cell r="D300">
            <v>60412</v>
          </cell>
          <cell r="E300" t="str">
            <v>LEGO-4A REX-13857-244 X150</v>
          </cell>
          <cell r="F300">
            <v>3</v>
          </cell>
        </row>
        <row r="301">
          <cell r="A301" t="e">
            <v>#N/A</v>
          </cell>
          <cell r="B301">
            <v>60100</v>
          </cell>
          <cell r="C301" t="str">
            <v>HM TOYS</v>
          </cell>
          <cell r="D301">
            <v>60413</v>
          </cell>
          <cell r="E301" t="str">
            <v>LEGO-4B ULTRAKATTY-13857-245 X150</v>
          </cell>
          <cell r="F301">
            <v>1</v>
          </cell>
        </row>
        <row r="302">
          <cell r="A302" t="e">
            <v>#N/A</v>
          </cell>
          <cell r="B302">
            <v>60100</v>
          </cell>
          <cell r="C302" t="str">
            <v>HM TOYS</v>
          </cell>
          <cell r="D302">
            <v>60414</v>
          </cell>
          <cell r="E302" t="str">
            <v>LEGO-5A DUPLO-13857-246 X100</v>
          </cell>
          <cell r="F302">
            <v>3</v>
          </cell>
        </row>
        <row r="303">
          <cell r="A303" t="e">
            <v>#N/A</v>
          </cell>
          <cell r="B303">
            <v>60100</v>
          </cell>
          <cell r="C303" t="str">
            <v>HM TOYS</v>
          </cell>
          <cell r="D303">
            <v>60415</v>
          </cell>
          <cell r="E303" t="str">
            <v>LEGO-6A BENNY-13857-248 X100</v>
          </cell>
          <cell r="F303">
            <v>8.9</v>
          </cell>
        </row>
        <row r="304">
          <cell r="A304" t="e">
            <v>#N/A</v>
          </cell>
          <cell r="B304">
            <v>60100</v>
          </cell>
          <cell r="C304" t="str">
            <v>HM TOYS</v>
          </cell>
          <cell r="D304">
            <v>60461</v>
          </cell>
          <cell r="E304" t="str">
            <v>MARIO-WIVANS-12890-432- 150u</v>
          </cell>
          <cell r="F304">
            <v>0.42</v>
          </cell>
        </row>
        <row r="305">
          <cell r="A305" t="e">
            <v>#N/A</v>
          </cell>
          <cell r="B305">
            <v>60100</v>
          </cell>
          <cell r="C305" t="str">
            <v>HM TOYS</v>
          </cell>
          <cell r="D305">
            <v>60462</v>
          </cell>
          <cell r="E305" t="str">
            <v>MARIO - PEACH-1B-12890-435- 150u</v>
          </cell>
          <cell r="F305">
            <v>2</v>
          </cell>
        </row>
        <row r="306">
          <cell r="A306" t="e">
            <v>#N/A</v>
          </cell>
          <cell r="B306">
            <v>60100</v>
          </cell>
          <cell r="C306" t="str">
            <v>HM TOYS</v>
          </cell>
          <cell r="D306">
            <v>60463</v>
          </cell>
          <cell r="E306" t="str">
            <v>MARIO-MUSHROOM -12890-438-150u</v>
          </cell>
          <cell r="F306">
            <v>0.72</v>
          </cell>
        </row>
        <row r="307">
          <cell r="A307" t="e">
            <v>#N/A</v>
          </cell>
          <cell r="B307">
            <v>60100</v>
          </cell>
          <cell r="C307" t="str">
            <v>HM TOYS</v>
          </cell>
          <cell r="D307">
            <v>60464</v>
          </cell>
          <cell r="E307" t="str">
            <v>MARIO-FIRE LUIGI-2B-12890-441- 150u</v>
          </cell>
          <cell r="F307">
            <v>2</v>
          </cell>
        </row>
        <row r="308">
          <cell r="A308" t="e">
            <v>#N/A</v>
          </cell>
          <cell r="B308">
            <v>60100</v>
          </cell>
          <cell r="C308" t="str">
            <v>HM TOYS</v>
          </cell>
          <cell r="D308">
            <v>60465</v>
          </cell>
          <cell r="E308" t="str">
            <v>MARIO-INVINCIBLE -3A-12890-444-150ù</v>
          </cell>
          <cell r="F308">
            <v>1</v>
          </cell>
        </row>
        <row r="309">
          <cell r="A309" t="e">
            <v>#N/A</v>
          </cell>
          <cell r="B309">
            <v>60100</v>
          </cell>
          <cell r="C309" t="str">
            <v>HM TOYS</v>
          </cell>
          <cell r="D309">
            <v>60466</v>
          </cell>
          <cell r="E309" t="str">
            <v>MARIO-PLANT -3B-12890-447-150u</v>
          </cell>
          <cell r="F309">
            <v>2</v>
          </cell>
        </row>
        <row r="310">
          <cell r="A310" t="e">
            <v>#N/A</v>
          </cell>
          <cell r="B310">
            <v>60100</v>
          </cell>
          <cell r="C310" t="str">
            <v>HM TOYS</v>
          </cell>
          <cell r="D310">
            <v>60467</v>
          </cell>
          <cell r="E310" t="str">
            <v>MARIO-LUIGI LAUN-4A-12890-450-150u</v>
          </cell>
          <cell r="F310">
            <v>1</v>
          </cell>
        </row>
        <row r="311">
          <cell r="A311" t="e">
            <v>#N/A</v>
          </cell>
          <cell r="B311">
            <v>60100</v>
          </cell>
          <cell r="C311" t="str">
            <v>HM TOYS</v>
          </cell>
          <cell r="D311">
            <v>60468</v>
          </cell>
          <cell r="E311" t="str">
            <v>MARIO-BLACKS-4B-12890-453-150u</v>
          </cell>
          <cell r="F311">
            <v>1.35</v>
          </cell>
        </row>
        <row r="312">
          <cell r="A312" t="e">
            <v>#N/A</v>
          </cell>
          <cell r="B312">
            <v>60100</v>
          </cell>
          <cell r="C312" t="str">
            <v>HM TOYS</v>
          </cell>
          <cell r="D312">
            <v>60473</v>
          </cell>
          <cell r="E312" t="str">
            <v>HOLIDAY EXPRESS- WK3B- T/F TRAIN  13247 007-100ù</v>
          </cell>
          <cell r="F312">
            <v>23</v>
          </cell>
        </row>
        <row r="313">
          <cell r="A313" t="e">
            <v>#N/A</v>
          </cell>
          <cell r="B313">
            <v>60100</v>
          </cell>
          <cell r="C313" t="str">
            <v>HM TOYS</v>
          </cell>
          <cell r="D313">
            <v>60474</v>
          </cell>
          <cell r="E313" t="str">
            <v>MARIO - UNDERWATER-5B-13462-405 X100</v>
          </cell>
          <cell r="F313">
            <v>37.729999999999997</v>
          </cell>
        </row>
        <row r="314">
          <cell r="A314" t="e">
            <v>#N/A</v>
          </cell>
          <cell r="B314">
            <v>60100</v>
          </cell>
          <cell r="C314" t="str">
            <v>HM TOYS</v>
          </cell>
          <cell r="D314">
            <v>60475</v>
          </cell>
          <cell r="E314" t="str">
            <v>MARIO - GOOMBA -6A-12890-462-150ù</v>
          </cell>
          <cell r="F314">
            <v>7.41</v>
          </cell>
        </row>
        <row r="315">
          <cell r="A315" t="e">
            <v>#N/A</v>
          </cell>
          <cell r="B315">
            <v>60100</v>
          </cell>
          <cell r="C315" t="str">
            <v>HM TOYS</v>
          </cell>
          <cell r="D315">
            <v>60476</v>
          </cell>
          <cell r="E315" t="str">
            <v>MARIO -KOOPA SHELL -6B-12890-465-150ù</v>
          </cell>
          <cell r="F315">
            <v>7</v>
          </cell>
        </row>
        <row r="316">
          <cell r="A316" t="e">
            <v>#N/A</v>
          </cell>
          <cell r="B316">
            <v>60100</v>
          </cell>
          <cell r="C316" t="str">
            <v>HM TOYS</v>
          </cell>
          <cell r="D316">
            <v>60985</v>
          </cell>
          <cell r="E316" t="str">
            <v>LITTLE PONY- WK3C MLP TRAIN- 13247 010 - 150ù</v>
          </cell>
          <cell r="F316">
            <v>10</v>
          </cell>
        </row>
        <row r="317">
          <cell r="A317" t="e">
            <v>#N/A</v>
          </cell>
          <cell r="B317">
            <v>60100</v>
          </cell>
          <cell r="C317" t="str">
            <v>HM TOYS</v>
          </cell>
          <cell r="D317">
            <v>60986</v>
          </cell>
          <cell r="E317" t="str">
            <v>MARIO -KOOPA - 4B-13462-399 x125u</v>
          </cell>
          <cell r="F317">
            <v>5.32</v>
          </cell>
        </row>
        <row r="318">
          <cell r="A318" t="e">
            <v>#N/A</v>
          </cell>
          <cell r="B318">
            <v>60100</v>
          </cell>
          <cell r="C318" t="str">
            <v>HM TOYS</v>
          </cell>
          <cell r="D318">
            <v>60988</v>
          </cell>
          <cell r="E318" t="str">
            <v>YOKAI-LIBANYAN MASK-13310-019-X125</v>
          </cell>
          <cell r="F318">
            <v>0</v>
          </cell>
        </row>
        <row r="319">
          <cell r="A319" t="e">
            <v>#N/A</v>
          </cell>
          <cell r="B319">
            <v>60100</v>
          </cell>
          <cell r="C319" t="str">
            <v>HM TOYS</v>
          </cell>
          <cell r="D319">
            <v>60992</v>
          </cell>
          <cell r="E319" t="str">
            <v>MARIO - POLE CLIMB - 5A-13462-402 x150u</v>
          </cell>
          <cell r="F319">
            <v>24.87</v>
          </cell>
        </row>
        <row r="320">
          <cell r="A320" t="e">
            <v>#N/A</v>
          </cell>
          <cell r="B320">
            <v>60100</v>
          </cell>
          <cell r="C320" t="str">
            <v>HM TOYS</v>
          </cell>
          <cell r="D320">
            <v>60996</v>
          </cell>
          <cell r="E320" t="str">
            <v>YOKAI-KOMASAN-13310-046-X150</v>
          </cell>
          <cell r="F320">
            <v>1</v>
          </cell>
        </row>
        <row r="321">
          <cell r="A321" t="e">
            <v>#N/A</v>
          </cell>
          <cell r="B321">
            <v>60100</v>
          </cell>
          <cell r="C321" t="str">
            <v>HM TOYS</v>
          </cell>
          <cell r="D321">
            <v>60997</v>
          </cell>
          <cell r="E321" t="str">
            <v>MARIO-FIREBALL -6A-  13462-408x150ù</v>
          </cell>
          <cell r="F321">
            <v>26</v>
          </cell>
        </row>
        <row r="322">
          <cell r="A322" t="e">
            <v>#N/A</v>
          </cell>
          <cell r="B322">
            <v>60100</v>
          </cell>
          <cell r="C322" t="str">
            <v>HM TOYS</v>
          </cell>
          <cell r="D322">
            <v>60998</v>
          </cell>
          <cell r="E322" t="str">
            <v>MARIO- SPINING GAME-6B- 13462-411x150</v>
          </cell>
          <cell r="F322">
            <v>26</v>
          </cell>
        </row>
        <row r="323">
          <cell r="A323" t="e">
            <v>#N/A</v>
          </cell>
          <cell r="B323">
            <v>60100</v>
          </cell>
          <cell r="C323" t="str">
            <v>HM TOYS</v>
          </cell>
          <cell r="D323">
            <v>61000</v>
          </cell>
          <cell r="E323" t="str">
            <v>NCHM WK1B POOL/TENT 13310-061x100</v>
          </cell>
          <cell r="F323">
            <v>1</v>
          </cell>
        </row>
        <row r="324">
          <cell r="A324" t="e">
            <v>#N/A</v>
          </cell>
          <cell r="B324">
            <v>60100</v>
          </cell>
          <cell r="C324" t="str">
            <v>HM TOYS</v>
          </cell>
          <cell r="D324">
            <v>61004</v>
          </cell>
          <cell r="E324" t="str">
            <v>BARBIE FASH-2B S-WEET HEART-13446 009-150ù</v>
          </cell>
          <cell r="F324">
            <v>0.5</v>
          </cell>
        </row>
        <row r="325">
          <cell r="A325" t="e">
            <v>#N/A</v>
          </cell>
          <cell r="B325">
            <v>60100</v>
          </cell>
          <cell r="C325" t="str">
            <v>HM TOYS</v>
          </cell>
          <cell r="D325">
            <v>61017</v>
          </cell>
          <cell r="E325" t="str">
            <v>MARIO-RUN LAUNCH-2A-13462-384-150u</v>
          </cell>
          <cell r="F325">
            <v>1</v>
          </cell>
        </row>
        <row r="326">
          <cell r="A326" t="e">
            <v>#N/A</v>
          </cell>
          <cell r="B326">
            <v>60100</v>
          </cell>
          <cell r="C326" t="str">
            <v>HM TOYS</v>
          </cell>
          <cell r="D326">
            <v>61018</v>
          </cell>
          <cell r="E326" t="str">
            <v>MARIO-POP GAME-2B-13462-387-150u</v>
          </cell>
          <cell r="F326">
            <v>1</v>
          </cell>
        </row>
        <row r="327">
          <cell r="A327" t="e">
            <v>#N/A</v>
          </cell>
          <cell r="B327">
            <v>60100</v>
          </cell>
          <cell r="C327" t="str">
            <v>HM TOYS</v>
          </cell>
          <cell r="D327">
            <v>61019</v>
          </cell>
          <cell r="E327" t="str">
            <v>MARIO- MARIO CUBE-3A-13462-390-125u</v>
          </cell>
          <cell r="F327">
            <v>2</v>
          </cell>
        </row>
        <row r="328">
          <cell r="A328" t="e">
            <v>#N/A</v>
          </cell>
          <cell r="B328">
            <v>60100</v>
          </cell>
          <cell r="C328" t="str">
            <v>HM TOYS</v>
          </cell>
          <cell r="D328">
            <v>61028</v>
          </cell>
          <cell r="E328" t="str">
            <v>PETER RABBIT-6A-GRAB-13463 174-150u</v>
          </cell>
          <cell r="F328">
            <v>1</v>
          </cell>
        </row>
        <row r="329">
          <cell r="A329" t="e">
            <v>#N/A</v>
          </cell>
          <cell r="B329">
            <v>60100</v>
          </cell>
          <cell r="C329" t="str">
            <v>HM TOYS</v>
          </cell>
          <cell r="D329">
            <v>61034</v>
          </cell>
          <cell r="E329" t="str">
            <v>JUSTICE - 3B -MEGAPHONE - 13456 459 - 100u</v>
          </cell>
          <cell r="F329">
            <v>0.61</v>
          </cell>
        </row>
        <row r="330">
          <cell r="A330" t="e">
            <v>#N/A</v>
          </cell>
          <cell r="B330">
            <v>60100</v>
          </cell>
          <cell r="C330" t="str">
            <v>HM TOYS</v>
          </cell>
          <cell r="D330">
            <v>61035</v>
          </cell>
          <cell r="E330" t="str">
            <v>JUSTICE - 4A-PERISCOPE - 13456 462 - 125u</v>
          </cell>
          <cell r="F330">
            <v>22</v>
          </cell>
        </row>
        <row r="331">
          <cell r="A331" t="e">
            <v>#N/A</v>
          </cell>
          <cell r="B331">
            <v>60100</v>
          </cell>
          <cell r="C331" t="str">
            <v>HM TOYS</v>
          </cell>
          <cell r="D331">
            <v>61036</v>
          </cell>
          <cell r="E331" t="str">
            <v>JUSTICE - 4B BINOCULARS - 13456465- 125u</v>
          </cell>
          <cell r="F331">
            <v>15</v>
          </cell>
        </row>
        <row r="332">
          <cell r="A332" t="e">
            <v>#N/A</v>
          </cell>
          <cell r="B332">
            <v>60100</v>
          </cell>
          <cell r="C332" t="str">
            <v>HM TOYS</v>
          </cell>
          <cell r="D332">
            <v>61038</v>
          </cell>
          <cell r="E332" t="str">
            <v>JUSTICE - 5B-SIGNALER - 13456 471 - 150u</v>
          </cell>
          <cell r="F332">
            <v>2</v>
          </cell>
        </row>
        <row r="333">
          <cell r="A333" t="e">
            <v>#N/A</v>
          </cell>
          <cell r="B333">
            <v>60100</v>
          </cell>
          <cell r="C333" t="str">
            <v>HM TOYS</v>
          </cell>
          <cell r="D333">
            <v>61039</v>
          </cell>
          <cell r="E333" t="str">
            <v>JUSTICE - 6A-BATARANG- 13456 474 - 150u</v>
          </cell>
          <cell r="F333">
            <v>11.03</v>
          </cell>
        </row>
        <row r="334">
          <cell r="A334" t="e">
            <v>#N/A</v>
          </cell>
          <cell r="B334">
            <v>60100</v>
          </cell>
          <cell r="C334" t="str">
            <v>HM TOYS</v>
          </cell>
          <cell r="D334">
            <v>61040</v>
          </cell>
          <cell r="E334" t="str">
            <v>JUSTICE - 6B-WONDER WOMAN- 13456 477 - 150u</v>
          </cell>
          <cell r="F334">
            <v>11.37</v>
          </cell>
        </row>
        <row r="335">
          <cell r="A335" t="e">
            <v>#N/A</v>
          </cell>
          <cell r="B335">
            <v>60900</v>
          </cell>
          <cell r="C335" t="str">
            <v>GIVE AWAY</v>
          </cell>
          <cell r="D335">
            <v>60914</v>
          </cell>
          <cell r="E335" t="str">
            <v>HAPPY CADEAUX 2018</v>
          </cell>
          <cell r="F335">
            <v>57</v>
          </cell>
        </row>
        <row r="336">
          <cell r="A336" t="e">
            <v>#N/A</v>
          </cell>
          <cell r="B336">
            <v>60900</v>
          </cell>
          <cell r="C336" t="str">
            <v>GIVE AWAY</v>
          </cell>
          <cell r="D336">
            <v>60928</v>
          </cell>
          <cell r="E336" t="str">
            <v>HAPPY CADEAUX 2019</v>
          </cell>
          <cell r="F336">
            <v>10</v>
          </cell>
        </row>
        <row r="337">
          <cell r="A337" t="e">
            <v>#N/A</v>
          </cell>
          <cell r="B337">
            <v>60900</v>
          </cell>
          <cell r="C337" t="str">
            <v>GIVE AWAY</v>
          </cell>
          <cell r="D337">
            <v>60954</v>
          </cell>
          <cell r="E337" t="str">
            <v>PDP-KSDP- 2018</v>
          </cell>
          <cell r="F337">
            <v>9</v>
          </cell>
        </row>
        <row r="338">
          <cell r="A338" t="e">
            <v>#N/A</v>
          </cell>
          <cell r="B338">
            <v>60900</v>
          </cell>
          <cell r="C338" t="str">
            <v>GIVE AWAY</v>
          </cell>
          <cell r="D338">
            <v>60960</v>
          </cell>
          <cell r="E338" t="str">
            <v>HAPPY CADEAUX 2017</v>
          </cell>
          <cell r="F338">
            <v>34</v>
          </cell>
        </row>
        <row r="339">
          <cell r="A339" t="e">
            <v>#N/A</v>
          </cell>
          <cell r="B339">
            <v>70100</v>
          </cell>
          <cell r="C339" t="str">
            <v>UNIFORMS CREW</v>
          </cell>
          <cell r="D339">
            <v>70106</v>
          </cell>
          <cell r="E339" t="str">
            <v>CASQUETTE "BEST WEEK CREW"</v>
          </cell>
          <cell r="F339">
            <v>3</v>
          </cell>
        </row>
        <row r="340">
          <cell r="A340" t="e">
            <v>#N/A</v>
          </cell>
          <cell r="B340">
            <v>70100</v>
          </cell>
          <cell r="C340" t="str">
            <v>UNIFORMS CREW</v>
          </cell>
          <cell r="D340">
            <v>70107</v>
          </cell>
          <cell r="E340" t="str">
            <v>BADGE EQUIPIER</v>
          </cell>
          <cell r="F340">
            <v>175</v>
          </cell>
        </row>
        <row r="341">
          <cell r="A341" t="e">
            <v>#N/A</v>
          </cell>
          <cell r="B341">
            <v>70100</v>
          </cell>
          <cell r="C341" t="str">
            <v>UNIFORMS CREW</v>
          </cell>
          <cell r="D341">
            <v>70109</v>
          </cell>
          <cell r="E341" t="str">
            <v>CASQUETTE CREW</v>
          </cell>
          <cell r="F341">
            <v>35</v>
          </cell>
        </row>
        <row r="342">
          <cell r="A342" t="e">
            <v>#N/A</v>
          </cell>
          <cell r="B342">
            <v>70100</v>
          </cell>
          <cell r="C342" t="str">
            <v>UNIFORMS CREW</v>
          </cell>
          <cell r="D342">
            <v>70110</v>
          </cell>
          <cell r="E342" t="str">
            <v>CHEMISE CREW HOMME S</v>
          </cell>
          <cell r="F342">
            <v>6</v>
          </cell>
        </row>
        <row r="343">
          <cell r="A343" t="e">
            <v>#N/A</v>
          </cell>
          <cell r="B343">
            <v>70100</v>
          </cell>
          <cell r="C343" t="str">
            <v>UNIFORMS CREW</v>
          </cell>
          <cell r="D343">
            <v>70111</v>
          </cell>
          <cell r="E343" t="str">
            <v>CHEMISE CREW HOMME M</v>
          </cell>
          <cell r="F343">
            <v>10</v>
          </cell>
        </row>
        <row r="344">
          <cell r="A344" t="e">
            <v>#N/A</v>
          </cell>
          <cell r="B344">
            <v>70100</v>
          </cell>
          <cell r="C344" t="str">
            <v>UNIFORMS CREW</v>
          </cell>
          <cell r="D344">
            <v>70112</v>
          </cell>
          <cell r="E344" t="str">
            <v>CHEMISE CREW HOMME L</v>
          </cell>
          <cell r="F344">
            <v>13</v>
          </cell>
        </row>
        <row r="345">
          <cell r="A345" t="e">
            <v>#N/A</v>
          </cell>
          <cell r="B345">
            <v>70100</v>
          </cell>
          <cell r="C345" t="str">
            <v>UNIFORMS CREW</v>
          </cell>
          <cell r="D345">
            <v>70113</v>
          </cell>
          <cell r="E345" t="str">
            <v>CHEMISE CREW HOMME XL</v>
          </cell>
          <cell r="F345">
            <v>13</v>
          </cell>
        </row>
        <row r="346">
          <cell r="A346" t="e">
            <v>#N/A</v>
          </cell>
          <cell r="B346">
            <v>70100</v>
          </cell>
          <cell r="C346" t="str">
            <v>UNIFORMS CREW</v>
          </cell>
          <cell r="D346">
            <v>70114</v>
          </cell>
          <cell r="E346" t="str">
            <v>CHEMISE CREW HOMME XS</v>
          </cell>
          <cell r="F346">
            <v>4</v>
          </cell>
        </row>
        <row r="347">
          <cell r="A347" t="e">
            <v>#N/A</v>
          </cell>
          <cell r="B347">
            <v>70100</v>
          </cell>
          <cell r="C347" t="str">
            <v>UNIFORMS CREW</v>
          </cell>
          <cell r="D347">
            <v>70115</v>
          </cell>
          <cell r="E347" t="str">
            <v>CHEMISE CREW HOMME XXL</v>
          </cell>
          <cell r="F347">
            <v>6</v>
          </cell>
        </row>
        <row r="348">
          <cell r="A348" t="e">
            <v>#N/A</v>
          </cell>
          <cell r="B348">
            <v>70100</v>
          </cell>
          <cell r="C348" t="str">
            <v>UNIFORMS CREW</v>
          </cell>
          <cell r="D348">
            <v>70116</v>
          </cell>
          <cell r="E348" t="str">
            <v>CHEMISE CREW HOMME XXXL</v>
          </cell>
          <cell r="F348">
            <v>6</v>
          </cell>
        </row>
        <row r="349">
          <cell r="A349" t="e">
            <v>#N/A</v>
          </cell>
          <cell r="B349">
            <v>70100</v>
          </cell>
          <cell r="C349" t="str">
            <v>UNIFORMS CREW</v>
          </cell>
          <cell r="D349">
            <v>70117</v>
          </cell>
          <cell r="E349" t="str">
            <v>CHEMISE CREW FEMME T10</v>
          </cell>
          <cell r="F349">
            <v>16</v>
          </cell>
        </row>
        <row r="350">
          <cell r="A350" t="e">
            <v>#N/A</v>
          </cell>
          <cell r="B350">
            <v>70100</v>
          </cell>
          <cell r="C350" t="str">
            <v>UNIFORMS CREW</v>
          </cell>
          <cell r="D350">
            <v>70118</v>
          </cell>
          <cell r="E350" t="str">
            <v>CHEMISE CREW FEMME T12</v>
          </cell>
          <cell r="F350">
            <v>17</v>
          </cell>
        </row>
        <row r="351">
          <cell r="A351" t="e">
            <v>#N/A</v>
          </cell>
          <cell r="B351">
            <v>70100</v>
          </cell>
          <cell r="C351" t="str">
            <v>UNIFORMS CREW</v>
          </cell>
          <cell r="D351">
            <v>70119</v>
          </cell>
          <cell r="E351" t="str">
            <v>CHEMISE CREW FEMME T14</v>
          </cell>
          <cell r="F351">
            <v>16</v>
          </cell>
        </row>
        <row r="352">
          <cell r="A352" t="e">
            <v>#N/A</v>
          </cell>
          <cell r="B352">
            <v>70100</v>
          </cell>
          <cell r="C352" t="str">
            <v>UNIFORMS CREW</v>
          </cell>
          <cell r="D352">
            <v>70120</v>
          </cell>
          <cell r="E352" t="str">
            <v>CHEMISE CREW FEMME T16</v>
          </cell>
          <cell r="F352">
            <v>16</v>
          </cell>
        </row>
        <row r="353">
          <cell r="A353" t="e">
            <v>#N/A</v>
          </cell>
          <cell r="B353">
            <v>70100</v>
          </cell>
          <cell r="C353" t="str">
            <v>UNIFORMS CREW</v>
          </cell>
          <cell r="D353">
            <v>70121</v>
          </cell>
          <cell r="E353" t="str">
            <v>CHEMISE CREW FEMME T06</v>
          </cell>
          <cell r="F353">
            <v>4</v>
          </cell>
        </row>
        <row r="354">
          <cell r="A354" t="e">
            <v>#N/A</v>
          </cell>
          <cell r="B354">
            <v>70100</v>
          </cell>
          <cell r="C354" t="str">
            <v>UNIFORMS CREW</v>
          </cell>
          <cell r="D354">
            <v>70122</v>
          </cell>
          <cell r="E354" t="str">
            <v>CHEMISE CREW FEMME T08</v>
          </cell>
          <cell r="F354">
            <v>8</v>
          </cell>
        </row>
        <row r="355">
          <cell r="A355" t="e">
            <v>#N/A</v>
          </cell>
          <cell r="B355">
            <v>70100</v>
          </cell>
          <cell r="C355" t="str">
            <v>UNIFORMS CREW</v>
          </cell>
          <cell r="D355">
            <v>70123</v>
          </cell>
          <cell r="E355" t="str">
            <v>CHEMISE CREW FEMME T18</v>
          </cell>
          <cell r="F355">
            <v>9</v>
          </cell>
        </row>
        <row r="356">
          <cell r="A356" t="e">
            <v>#N/A</v>
          </cell>
          <cell r="B356">
            <v>70100</v>
          </cell>
          <cell r="C356" t="str">
            <v>UNIFORMS CREW</v>
          </cell>
          <cell r="D356">
            <v>70124</v>
          </cell>
          <cell r="E356" t="str">
            <v>CHEMISE CREW FEMME T20</v>
          </cell>
          <cell r="F356">
            <v>12</v>
          </cell>
        </row>
        <row r="357">
          <cell r="A357" t="e">
            <v>#N/A</v>
          </cell>
          <cell r="B357">
            <v>70100</v>
          </cell>
          <cell r="C357" t="str">
            <v>UNIFORMS CREW</v>
          </cell>
          <cell r="D357">
            <v>70125</v>
          </cell>
          <cell r="E357" t="str">
            <v>CHEMISE CREW FEMME T22</v>
          </cell>
          <cell r="F357">
            <v>3</v>
          </cell>
        </row>
        <row r="358">
          <cell r="A358" t="e">
            <v>#N/A</v>
          </cell>
          <cell r="B358">
            <v>70100</v>
          </cell>
          <cell r="C358" t="str">
            <v>UNIFORMS CREW</v>
          </cell>
          <cell r="D358">
            <v>70126</v>
          </cell>
          <cell r="E358" t="str">
            <v>CHEMISE CREW FEMME T24</v>
          </cell>
          <cell r="F358">
            <v>7</v>
          </cell>
        </row>
        <row r="359">
          <cell r="A359" t="e">
            <v>#N/A</v>
          </cell>
          <cell r="B359">
            <v>70100</v>
          </cell>
          <cell r="C359" t="str">
            <v>UNIFORMS CREW</v>
          </cell>
          <cell r="D359">
            <v>70127</v>
          </cell>
          <cell r="E359" t="str">
            <v>CHEMISE CREW FEMME T26</v>
          </cell>
          <cell r="F359">
            <v>5</v>
          </cell>
        </row>
        <row r="360">
          <cell r="A360" t="e">
            <v>#N/A</v>
          </cell>
          <cell r="B360">
            <v>70100</v>
          </cell>
          <cell r="C360" t="str">
            <v>UNIFORMS CREW</v>
          </cell>
          <cell r="D360">
            <v>70128</v>
          </cell>
          <cell r="E360" t="str">
            <v>CHEMISE CREW HOMME XXXXL</v>
          </cell>
          <cell r="F360">
            <v>4</v>
          </cell>
        </row>
        <row r="361">
          <cell r="A361" t="e">
            <v>#N/A</v>
          </cell>
          <cell r="B361">
            <v>70100</v>
          </cell>
          <cell r="C361" t="str">
            <v>UNIFORMS CREW</v>
          </cell>
          <cell r="D361">
            <v>70129</v>
          </cell>
          <cell r="E361" t="str">
            <v>CHEMISE CREW HOMME 5XL</v>
          </cell>
          <cell r="F361">
            <v>2</v>
          </cell>
        </row>
        <row r="362">
          <cell r="A362" t="e">
            <v>#N/A</v>
          </cell>
          <cell r="B362">
            <v>70100</v>
          </cell>
          <cell r="C362" t="str">
            <v>UNIFORMS CREW</v>
          </cell>
          <cell r="D362">
            <v>70131</v>
          </cell>
          <cell r="E362" t="str">
            <v>GRACE POLO MEN-L</v>
          </cell>
          <cell r="F362">
            <v>2</v>
          </cell>
        </row>
        <row r="363">
          <cell r="A363" t="e">
            <v>#N/A</v>
          </cell>
          <cell r="B363">
            <v>70100</v>
          </cell>
          <cell r="C363" t="str">
            <v>UNIFORMS CREW</v>
          </cell>
          <cell r="D363">
            <v>70133</v>
          </cell>
          <cell r="E363" t="str">
            <v>GRACE POLO MEN-XL</v>
          </cell>
          <cell r="F363">
            <v>3</v>
          </cell>
        </row>
        <row r="364">
          <cell r="A364" t="e">
            <v>#N/A</v>
          </cell>
          <cell r="B364">
            <v>70100</v>
          </cell>
          <cell r="C364" t="str">
            <v>UNIFORMS CREW</v>
          </cell>
          <cell r="D364">
            <v>70135</v>
          </cell>
          <cell r="E364" t="str">
            <v>GRACE POLO LADY-10</v>
          </cell>
          <cell r="F364">
            <v>1</v>
          </cell>
        </row>
        <row r="365">
          <cell r="A365" t="e">
            <v>#N/A</v>
          </cell>
          <cell r="B365">
            <v>70100</v>
          </cell>
          <cell r="C365" t="str">
            <v>UNIFORMS CREW</v>
          </cell>
          <cell r="D365">
            <v>70136</v>
          </cell>
          <cell r="E365" t="str">
            <v>GRACE POLO LADY-12</v>
          </cell>
          <cell r="F365">
            <v>1</v>
          </cell>
        </row>
        <row r="366">
          <cell r="A366" t="e">
            <v>#N/A</v>
          </cell>
          <cell r="B366">
            <v>70100</v>
          </cell>
          <cell r="C366" t="str">
            <v>UNIFORMS CREW</v>
          </cell>
          <cell r="D366">
            <v>70137</v>
          </cell>
          <cell r="E366" t="str">
            <v>GRACE POLO LADY-14</v>
          </cell>
          <cell r="F366">
            <v>4</v>
          </cell>
        </row>
        <row r="367">
          <cell r="A367" t="e">
            <v>#N/A</v>
          </cell>
          <cell r="B367">
            <v>70100</v>
          </cell>
          <cell r="C367" t="str">
            <v>UNIFORMS CREW</v>
          </cell>
          <cell r="D367">
            <v>70138</v>
          </cell>
          <cell r="E367" t="str">
            <v>GRACE POLO LADY-16</v>
          </cell>
          <cell r="F367">
            <v>8</v>
          </cell>
        </row>
        <row r="368">
          <cell r="A368" t="e">
            <v>#N/A</v>
          </cell>
          <cell r="B368">
            <v>70100</v>
          </cell>
          <cell r="C368" t="str">
            <v>UNIFORMS CREW</v>
          </cell>
          <cell r="D368">
            <v>70139</v>
          </cell>
          <cell r="E368" t="str">
            <v>GRACE POLO LADY-18</v>
          </cell>
          <cell r="F368">
            <v>4</v>
          </cell>
        </row>
        <row r="369">
          <cell r="A369" t="e">
            <v>#N/A</v>
          </cell>
          <cell r="B369">
            <v>70100</v>
          </cell>
          <cell r="C369" t="str">
            <v>UNIFORMS CREW</v>
          </cell>
          <cell r="D369">
            <v>70140</v>
          </cell>
          <cell r="E369" t="str">
            <v>Men's Varsity Jacket S</v>
          </cell>
          <cell r="F369">
            <v>4</v>
          </cell>
        </row>
        <row r="370">
          <cell r="A370" t="e">
            <v>#N/A</v>
          </cell>
          <cell r="B370">
            <v>70200</v>
          </cell>
          <cell r="C370" t="str">
            <v>UNIFORMS MANAGER</v>
          </cell>
          <cell r="D370">
            <v>70232</v>
          </cell>
          <cell r="E370" t="str">
            <v>CRAVATE MOSAIC TIE</v>
          </cell>
          <cell r="F370">
            <v>1</v>
          </cell>
        </row>
        <row r="371">
          <cell r="A371" t="e">
            <v>#N/A</v>
          </cell>
          <cell r="B371">
            <v>70200</v>
          </cell>
          <cell r="C371" t="str">
            <v>UNIFORMS MANAGER</v>
          </cell>
          <cell r="D371">
            <v>70234</v>
          </cell>
          <cell r="E371" t="str">
            <v>JUPE HOTESSE T14</v>
          </cell>
          <cell r="F371">
            <v>1</v>
          </cell>
        </row>
        <row r="372">
          <cell r="A372" t="e">
            <v>#N/A</v>
          </cell>
          <cell r="B372">
            <v>70200</v>
          </cell>
          <cell r="C372" t="str">
            <v>UNIFORMS MANAGER</v>
          </cell>
          <cell r="D372">
            <v>70236</v>
          </cell>
          <cell r="E372" t="str">
            <v>JUPE HOTESSE T20</v>
          </cell>
          <cell r="F372">
            <v>1</v>
          </cell>
        </row>
        <row r="373">
          <cell r="A373" t="e">
            <v>#N/A</v>
          </cell>
          <cell r="B373">
            <v>70200</v>
          </cell>
          <cell r="C373" t="str">
            <v>UNIFORMS MANAGER</v>
          </cell>
          <cell r="D373">
            <v>70240</v>
          </cell>
          <cell r="E373" t="str">
            <v>PANT MNGR T10</v>
          </cell>
          <cell r="F373">
            <v>5</v>
          </cell>
        </row>
        <row r="374">
          <cell r="A374" t="e">
            <v>#N/A</v>
          </cell>
          <cell r="B374">
            <v>70200</v>
          </cell>
          <cell r="C374" t="str">
            <v>UNIFORMS MANAGER</v>
          </cell>
          <cell r="D374">
            <v>70245</v>
          </cell>
          <cell r="E374" t="str">
            <v>TABLIER MCCAFE</v>
          </cell>
          <cell r="F374">
            <v>29</v>
          </cell>
        </row>
        <row r="375">
          <cell r="A375" t="e">
            <v>#N/A</v>
          </cell>
          <cell r="B375">
            <v>70200</v>
          </cell>
          <cell r="C375" t="str">
            <v>UNIFORMS MANAGER</v>
          </cell>
          <cell r="D375">
            <v>70255</v>
          </cell>
          <cell r="E375" t="str">
            <v>PANTALON MNGR DEANE T 77R</v>
          </cell>
          <cell r="F375">
            <v>2</v>
          </cell>
        </row>
        <row r="376">
          <cell r="A376" t="e">
            <v>#N/A</v>
          </cell>
          <cell r="B376">
            <v>70200</v>
          </cell>
          <cell r="C376" t="str">
            <v>UNIFORMS MANAGER</v>
          </cell>
          <cell r="D376">
            <v>70256</v>
          </cell>
          <cell r="E376" t="str">
            <v>PANTALON MNGR DEANE T 82R</v>
          </cell>
          <cell r="F376">
            <v>3</v>
          </cell>
        </row>
        <row r="377">
          <cell r="A377" t="e">
            <v>#N/A</v>
          </cell>
          <cell r="B377">
            <v>70200</v>
          </cell>
          <cell r="C377" t="str">
            <v>UNIFORMS MANAGER</v>
          </cell>
          <cell r="D377">
            <v>70257</v>
          </cell>
          <cell r="E377" t="str">
            <v>PANTALON MNGR DEANE T 87R</v>
          </cell>
          <cell r="F377">
            <v>1</v>
          </cell>
        </row>
        <row r="378">
          <cell r="A378" t="e">
            <v>#N/A</v>
          </cell>
          <cell r="B378">
            <v>70200</v>
          </cell>
          <cell r="C378" t="str">
            <v>UNIFORMS MANAGER</v>
          </cell>
          <cell r="D378">
            <v>70258</v>
          </cell>
          <cell r="E378" t="str">
            <v>PANTALON MNGR DEANE T 92R</v>
          </cell>
          <cell r="F378">
            <v>2</v>
          </cell>
        </row>
        <row r="379">
          <cell r="A379" t="e">
            <v>#N/A</v>
          </cell>
          <cell r="B379">
            <v>70200</v>
          </cell>
          <cell r="C379" t="str">
            <v>UNIFORMS MANAGER</v>
          </cell>
          <cell r="D379">
            <v>70260</v>
          </cell>
          <cell r="E379" t="str">
            <v>PANTALON MNGR DEANE T 117R</v>
          </cell>
          <cell r="F379">
            <v>2</v>
          </cell>
        </row>
        <row r="380">
          <cell r="A380" t="e">
            <v>#N/A</v>
          </cell>
          <cell r="B380">
            <v>70200</v>
          </cell>
          <cell r="C380" t="str">
            <v>UNIFORMS MANAGER</v>
          </cell>
          <cell r="D380">
            <v>70261</v>
          </cell>
          <cell r="E380" t="str">
            <v>PANTALON MNGR DEANE T 8</v>
          </cell>
          <cell r="F380">
            <v>1</v>
          </cell>
        </row>
        <row r="381">
          <cell r="A381" t="e">
            <v>#N/A</v>
          </cell>
          <cell r="B381">
            <v>70200</v>
          </cell>
          <cell r="C381" t="str">
            <v>UNIFORMS MANAGER</v>
          </cell>
          <cell r="D381">
            <v>70265</v>
          </cell>
          <cell r="E381" t="str">
            <v>PANTALON MNGR DEANE T 18</v>
          </cell>
          <cell r="F381">
            <v>10</v>
          </cell>
        </row>
        <row r="382">
          <cell r="A382" t="e">
            <v>#N/A</v>
          </cell>
          <cell r="B382">
            <v>70200</v>
          </cell>
          <cell r="C382" t="str">
            <v>UNIFORMS MANAGER</v>
          </cell>
          <cell r="D382">
            <v>70269</v>
          </cell>
          <cell r="E382" t="str">
            <v>PANT T102</v>
          </cell>
          <cell r="F382">
            <v>2</v>
          </cell>
        </row>
        <row r="383">
          <cell r="A383" t="e">
            <v>#N/A</v>
          </cell>
          <cell r="B383">
            <v>70200</v>
          </cell>
          <cell r="C383" t="str">
            <v>UNIFORMS MANAGER</v>
          </cell>
          <cell r="D383">
            <v>70275</v>
          </cell>
          <cell r="E383" t="str">
            <v>CHEMISE MANAGER DEANE 4XL</v>
          </cell>
          <cell r="F383">
            <v>5</v>
          </cell>
        </row>
        <row r="384">
          <cell r="A384" t="e">
            <v>#N/A</v>
          </cell>
          <cell r="B384">
            <v>70200</v>
          </cell>
          <cell r="C384" t="str">
            <v>UNIFORMS MANAGER</v>
          </cell>
          <cell r="D384">
            <v>70276</v>
          </cell>
          <cell r="E384" t="str">
            <v>CHEMISE MANAGER DEANE T08</v>
          </cell>
          <cell r="F384">
            <v>5</v>
          </cell>
        </row>
        <row r="385">
          <cell r="A385" t="e">
            <v>#N/A</v>
          </cell>
          <cell r="B385">
            <v>70200</v>
          </cell>
          <cell r="C385" t="str">
            <v>UNIFORMS MANAGER</v>
          </cell>
          <cell r="D385">
            <v>70278</v>
          </cell>
          <cell r="E385" t="str">
            <v>CHEMISE MANAGER DEANE 12</v>
          </cell>
          <cell r="F385">
            <v>5</v>
          </cell>
        </row>
        <row r="386">
          <cell r="A386" t="e">
            <v>#N/A</v>
          </cell>
          <cell r="B386">
            <v>70200</v>
          </cell>
          <cell r="C386" t="str">
            <v>UNIFORMS MANAGER</v>
          </cell>
          <cell r="D386">
            <v>70280</v>
          </cell>
          <cell r="E386" t="str">
            <v>CHEMISE MANAGER DEANE 16</v>
          </cell>
          <cell r="F386">
            <v>1</v>
          </cell>
        </row>
        <row r="387">
          <cell r="A387" t="e">
            <v>#N/A</v>
          </cell>
          <cell r="B387">
            <v>70200</v>
          </cell>
          <cell r="C387" t="str">
            <v>UNIFORMS MANAGER</v>
          </cell>
          <cell r="D387">
            <v>70281</v>
          </cell>
          <cell r="E387" t="str">
            <v>CHEMISE MANAGER DEANE 18</v>
          </cell>
          <cell r="F387">
            <v>2</v>
          </cell>
        </row>
        <row r="388">
          <cell r="A388" t="e">
            <v>#N/A</v>
          </cell>
          <cell r="B388">
            <v>70200</v>
          </cell>
          <cell r="C388" t="str">
            <v>UNIFORMS MANAGER</v>
          </cell>
          <cell r="D388">
            <v>70282</v>
          </cell>
          <cell r="E388" t="str">
            <v>CHEMISE MANAGER DEANE 20</v>
          </cell>
          <cell r="F388">
            <v>3</v>
          </cell>
        </row>
        <row r="389">
          <cell r="A389" t="e">
            <v>#N/A</v>
          </cell>
          <cell r="B389">
            <v>70200</v>
          </cell>
          <cell r="C389" t="str">
            <v>UNIFORMS MANAGER</v>
          </cell>
          <cell r="D389">
            <v>70283</v>
          </cell>
          <cell r="E389" t="str">
            <v>CHEMISE MANAGER DEANE 22</v>
          </cell>
          <cell r="F389">
            <v>5</v>
          </cell>
        </row>
        <row r="390">
          <cell r="A390" t="e">
            <v>#N/A</v>
          </cell>
          <cell r="B390">
            <v>70200</v>
          </cell>
          <cell r="C390" t="str">
            <v>UNIFORMS MANAGER</v>
          </cell>
          <cell r="D390">
            <v>70284</v>
          </cell>
          <cell r="E390" t="str">
            <v>CHEMISE MANAGER DEANE 26</v>
          </cell>
          <cell r="F390">
            <v>5</v>
          </cell>
        </row>
        <row r="391">
          <cell r="A391" t="e">
            <v>#N/A</v>
          </cell>
          <cell r="B391">
            <v>70200</v>
          </cell>
          <cell r="C391" t="str">
            <v>UNIFORMS MANAGER</v>
          </cell>
          <cell r="D391">
            <v>70286</v>
          </cell>
          <cell r="E391" t="str">
            <v>CHEMISE MANAGER DEANE M</v>
          </cell>
          <cell r="F391">
            <v>3</v>
          </cell>
        </row>
        <row r="392">
          <cell r="A392" t="e">
            <v>#N/A</v>
          </cell>
          <cell r="B392">
            <v>70200</v>
          </cell>
          <cell r="C392" t="str">
            <v>UNIFORMS MANAGER</v>
          </cell>
          <cell r="D392">
            <v>70287</v>
          </cell>
          <cell r="E392" t="str">
            <v>CHEMISE MANAGER DEANE L</v>
          </cell>
          <cell r="F392">
            <v>5</v>
          </cell>
        </row>
        <row r="393">
          <cell r="A393" t="e">
            <v>#N/A</v>
          </cell>
          <cell r="B393">
            <v>70200</v>
          </cell>
          <cell r="C393" t="str">
            <v>UNIFORMS MANAGER</v>
          </cell>
          <cell r="D393">
            <v>70288</v>
          </cell>
          <cell r="E393" t="str">
            <v xml:space="preserve">CHEMISE MANAGER DEANE XL </v>
          </cell>
          <cell r="F393">
            <v>4</v>
          </cell>
        </row>
        <row r="394">
          <cell r="A394" t="e">
            <v>#N/A</v>
          </cell>
          <cell r="B394">
            <v>70200</v>
          </cell>
          <cell r="C394" t="str">
            <v>UNIFORMS MANAGER</v>
          </cell>
          <cell r="D394">
            <v>70290</v>
          </cell>
          <cell r="E394" t="str">
            <v>CRAVATE NOIRE MCDO</v>
          </cell>
          <cell r="F394">
            <v>6</v>
          </cell>
        </row>
        <row r="395">
          <cell r="A395" t="e">
            <v>#N/A</v>
          </cell>
          <cell r="B395">
            <v>70200</v>
          </cell>
          <cell r="C395" t="str">
            <v>UNIFORMS MANAGER</v>
          </cell>
          <cell r="D395">
            <v>70322</v>
          </cell>
          <cell r="E395" t="str">
            <v>CHEMISE MANAGER DEANE T06</v>
          </cell>
          <cell r="F395">
            <v>5</v>
          </cell>
        </row>
        <row r="396">
          <cell r="A396" t="e">
            <v>#N/A</v>
          </cell>
          <cell r="B396">
            <v>70300</v>
          </cell>
          <cell r="C396" t="str">
            <v>UNIFORMS CREW TRAINER HOTESSE</v>
          </cell>
          <cell r="D396">
            <v>70229</v>
          </cell>
          <cell r="E396" t="str">
            <v>CHEMISE HOTESSE PLTNM T20</v>
          </cell>
          <cell r="F396">
            <v>4</v>
          </cell>
        </row>
        <row r="397">
          <cell r="A397" t="e">
            <v>#N/A</v>
          </cell>
          <cell r="B397">
            <v>70300</v>
          </cell>
          <cell r="C397" t="str">
            <v>UNIFORMS CREW TRAINER HOTESSE</v>
          </cell>
          <cell r="D397">
            <v>70230</v>
          </cell>
          <cell r="E397" t="str">
            <v>CHEMISE HOTESSE PLTNM T22</v>
          </cell>
          <cell r="F397">
            <v>4</v>
          </cell>
        </row>
        <row r="398">
          <cell r="A398" t="e">
            <v>#N/A</v>
          </cell>
          <cell r="B398">
            <v>70300</v>
          </cell>
          <cell r="C398" t="str">
            <v>UNIFORMS CREW TRAINER HOTESSE</v>
          </cell>
          <cell r="D398">
            <v>70247</v>
          </cell>
          <cell r="E398" t="str">
            <v>CHEMISE HÔTE PLTNM S</v>
          </cell>
          <cell r="F398">
            <v>6</v>
          </cell>
        </row>
        <row r="399">
          <cell r="A399" t="e">
            <v>#N/A</v>
          </cell>
          <cell r="B399">
            <v>70300</v>
          </cell>
          <cell r="C399" t="str">
            <v>UNIFORMS CREW TRAINER HOTESSE</v>
          </cell>
          <cell r="D399">
            <v>70248</v>
          </cell>
          <cell r="E399" t="str">
            <v>CHEMISE HÔTE PLTNM M</v>
          </cell>
          <cell r="F399">
            <v>6</v>
          </cell>
        </row>
        <row r="400">
          <cell r="A400" t="e">
            <v>#N/A</v>
          </cell>
          <cell r="B400">
            <v>70300</v>
          </cell>
          <cell r="C400" t="str">
            <v>UNIFORMS CREW TRAINER HOTESSE</v>
          </cell>
          <cell r="D400">
            <v>70249</v>
          </cell>
          <cell r="E400" t="str">
            <v>CHEMISE HOTESSE PLTNM T10</v>
          </cell>
          <cell r="F400">
            <v>1</v>
          </cell>
        </row>
        <row r="401">
          <cell r="A401" t="e">
            <v>#N/A</v>
          </cell>
          <cell r="B401">
            <v>70300</v>
          </cell>
          <cell r="C401" t="str">
            <v>UNIFORMS CREW TRAINER HOTESSE</v>
          </cell>
          <cell r="D401">
            <v>70250</v>
          </cell>
          <cell r="E401" t="str">
            <v>CHEMISE HOTESSE PLTNM T12</v>
          </cell>
          <cell r="F401">
            <v>3</v>
          </cell>
        </row>
        <row r="402">
          <cell r="A402" t="e">
            <v>#N/A</v>
          </cell>
          <cell r="B402">
            <v>70300</v>
          </cell>
          <cell r="C402" t="str">
            <v>UNIFORMS CREW TRAINER HOTESSE</v>
          </cell>
          <cell r="D402">
            <v>70251</v>
          </cell>
          <cell r="E402" t="str">
            <v>CHEMISE HOTESSE PLTNM T14</v>
          </cell>
          <cell r="F402">
            <v>4</v>
          </cell>
        </row>
        <row r="403">
          <cell r="A403" t="e">
            <v>#N/A</v>
          </cell>
          <cell r="B403">
            <v>70300</v>
          </cell>
          <cell r="C403" t="str">
            <v>UNIFORMS CREW TRAINER HOTESSE</v>
          </cell>
          <cell r="D403">
            <v>70252</v>
          </cell>
          <cell r="E403" t="str">
            <v>CHEMISE HOTESSE PLTNM T16</v>
          </cell>
          <cell r="F403">
            <v>4</v>
          </cell>
        </row>
        <row r="404">
          <cell r="A404" t="e">
            <v>#N/A</v>
          </cell>
          <cell r="B404">
            <v>70300</v>
          </cell>
          <cell r="C404" t="str">
            <v>UNIFORMS CREW TRAINER HOTESSE</v>
          </cell>
          <cell r="D404">
            <v>70253</v>
          </cell>
          <cell r="E404" t="str">
            <v>CHEMISE HOTESSE PLTNM T18</v>
          </cell>
          <cell r="F404">
            <v>4</v>
          </cell>
        </row>
        <row r="405">
          <cell r="A405" t="e">
            <v>#N/A</v>
          </cell>
          <cell r="B405">
            <v>70300</v>
          </cell>
          <cell r="C405" t="str">
            <v>UNIFORMS CREW TRAINER HOTESSE</v>
          </cell>
          <cell r="D405">
            <v>70254</v>
          </cell>
          <cell r="E405" t="str">
            <v>FOULARD HOTESSE</v>
          </cell>
          <cell r="F405">
            <v>8</v>
          </cell>
        </row>
        <row r="406">
          <cell r="A406" t="e">
            <v>#N/A</v>
          </cell>
          <cell r="B406">
            <v>70300</v>
          </cell>
          <cell r="C406" t="str">
            <v>UNIFORMS CREW TRAINER HOTESSE</v>
          </cell>
          <cell r="D406">
            <v>70306</v>
          </cell>
          <cell r="E406" t="str">
            <v>CHEMISE CREW TRAINER HOMME PETROL S</v>
          </cell>
          <cell r="F406">
            <v>4</v>
          </cell>
        </row>
        <row r="407">
          <cell r="A407" t="e">
            <v>#N/A</v>
          </cell>
          <cell r="B407">
            <v>70300</v>
          </cell>
          <cell r="C407" t="str">
            <v>UNIFORMS CREW TRAINER HOTESSE</v>
          </cell>
          <cell r="D407">
            <v>70307</v>
          </cell>
          <cell r="E407" t="str">
            <v>CHEMISE CREW TRAINER HOMME PETROL M</v>
          </cell>
          <cell r="F407">
            <v>3</v>
          </cell>
        </row>
        <row r="408">
          <cell r="A408" t="e">
            <v>#N/A</v>
          </cell>
          <cell r="B408">
            <v>70300</v>
          </cell>
          <cell r="C408" t="str">
            <v>UNIFORMS CREW TRAINER HOTESSE</v>
          </cell>
          <cell r="D408">
            <v>70308</v>
          </cell>
          <cell r="E408" t="str">
            <v>CHEMISE CREW TRAINER HOMME PETROL L</v>
          </cell>
          <cell r="F408">
            <v>5</v>
          </cell>
        </row>
        <row r="409">
          <cell r="A409" t="e">
            <v>#N/A</v>
          </cell>
          <cell r="B409">
            <v>70300</v>
          </cell>
          <cell r="C409" t="str">
            <v>UNIFORMS CREW TRAINER HOTESSE</v>
          </cell>
          <cell r="D409">
            <v>70309</v>
          </cell>
          <cell r="E409" t="str">
            <v>CHEMISE CREW TRAINER HOMME PETROL XL</v>
          </cell>
          <cell r="F409">
            <v>4</v>
          </cell>
        </row>
        <row r="410">
          <cell r="A410" t="e">
            <v>#N/A</v>
          </cell>
          <cell r="B410">
            <v>70300</v>
          </cell>
          <cell r="C410" t="str">
            <v>UNIFORMS CREW TRAINER HOTESSE</v>
          </cell>
          <cell r="D410">
            <v>70310</v>
          </cell>
          <cell r="E410" t="str">
            <v>CHEMISE CREW TRAINER HOMME PETROL XXL</v>
          </cell>
          <cell r="F410">
            <v>7</v>
          </cell>
        </row>
        <row r="411">
          <cell r="A411" t="e">
            <v>#N/A</v>
          </cell>
          <cell r="B411">
            <v>70300</v>
          </cell>
          <cell r="C411" t="str">
            <v>UNIFORMS CREW TRAINER HOTESSE</v>
          </cell>
          <cell r="D411">
            <v>70311</v>
          </cell>
          <cell r="E411" t="str">
            <v>CHEMISE CREW TRAINER HOMME PETROL XXXL</v>
          </cell>
          <cell r="F411">
            <v>5</v>
          </cell>
        </row>
        <row r="412">
          <cell r="A412" t="e">
            <v>#N/A</v>
          </cell>
          <cell r="B412">
            <v>70300</v>
          </cell>
          <cell r="C412" t="str">
            <v>UNIFORMS CREW TRAINER HOTESSE</v>
          </cell>
          <cell r="D412">
            <v>70312</v>
          </cell>
          <cell r="E412" t="str">
            <v>CHEMISE CREW TRAINER FEMME PETROL T08</v>
          </cell>
          <cell r="F412">
            <v>15</v>
          </cell>
        </row>
        <row r="413">
          <cell r="A413" t="e">
            <v>#N/A</v>
          </cell>
          <cell r="B413">
            <v>70300</v>
          </cell>
          <cell r="C413" t="str">
            <v>UNIFORMS CREW TRAINER HOTESSE</v>
          </cell>
          <cell r="D413">
            <v>70313</v>
          </cell>
          <cell r="E413" t="str">
            <v>CHEMISE CREW TRAINER FEMME PETROL T10</v>
          </cell>
          <cell r="F413">
            <v>4</v>
          </cell>
        </row>
        <row r="414">
          <cell r="A414" t="e">
            <v>#N/A</v>
          </cell>
          <cell r="B414">
            <v>70300</v>
          </cell>
          <cell r="C414" t="str">
            <v>UNIFORMS CREW TRAINER HOTESSE</v>
          </cell>
          <cell r="D414">
            <v>70314</v>
          </cell>
          <cell r="E414" t="str">
            <v>CHEMISE CREW TRAINER FEMME PETROL T12</v>
          </cell>
          <cell r="F414">
            <v>15</v>
          </cell>
        </row>
        <row r="415">
          <cell r="A415" t="e">
            <v>#N/A</v>
          </cell>
          <cell r="B415">
            <v>70300</v>
          </cell>
          <cell r="C415" t="str">
            <v>UNIFORMS CREW TRAINER HOTESSE</v>
          </cell>
          <cell r="D415">
            <v>70315</v>
          </cell>
          <cell r="E415" t="str">
            <v>CHEMISE CREW TRAINER FEMME PETROL T14</v>
          </cell>
          <cell r="F415">
            <v>4</v>
          </cell>
        </row>
        <row r="416">
          <cell r="A416" t="e">
            <v>#N/A</v>
          </cell>
          <cell r="B416">
            <v>70300</v>
          </cell>
          <cell r="C416" t="str">
            <v>UNIFORMS CREW TRAINER HOTESSE</v>
          </cell>
          <cell r="D416">
            <v>70316</v>
          </cell>
          <cell r="E416" t="str">
            <v>CHEMISE CREW TRAINER FEMME PETROL T16</v>
          </cell>
          <cell r="F416">
            <v>4</v>
          </cell>
        </row>
        <row r="417">
          <cell r="B417">
            <v>70300</v>
          </cell>
          <cell r="C417" t="str">
            <v>UNIFORMS CREW TRAINER HOTESSE</v>
          </cell>
          <cell r="D417">
            <v>70317</v>
          </cell>
          <cell r="E417" t="str">
            <v>CHEMISE CREW TRAINER FEMME PETROL T18</v>
          </cell>
          <cell r="F417">
            <v>6</v>
          </cell>
        </row>
        <row r="418">
          <cell r="B418">
            <v>70300</v>
          </cell>
          <cell r="C418" t="str">
            <v>UNIFORMS CREW TRAINER HOTESSE</v>
          </cell>
          <cell r="D418">
            <v>70318</v>
          </cell>
          <cell r="E418" t="str">
            <v>CHEMISE CREW TRAINER FEMME PETROL T20</v>
          </cell>
          <cell r="F418">
            <v>4</v>
          </cell>
        </row>
        <row r="419">
          <cell r="B419">
            <v>70300</v>
          </cell>
          <cell r="C419" t="str">
            <v>UNIFORMS CREW TRAINER HOTESSE</v>
          </cell>
          <cell r="D419">
            <v>70319</v>
          </cell>
          <cell r="E419" t="str">
            <v>CHEMISE CREW TRAINER FEMME PETROL T22</v>
          </cell>
          <cell r="F419">
            <v>7</v>
          </cell>
        </row>
        <row r="420">
          <cell r="B420">
            <v>70300</v>
          </cell>
          <cell r="C420" t="str">
            <v>UNIFORMS CREW TRAINER HOTESSE</v>
          </cell>
          <cell r="D420">
            <v>70321</v>
          </cell>
          <cell r="E420" t="str">
            <v>CHEMISE HOTESSE PLTNM T24</v>
          </cell>
          <cell r="F420">
            <v>5</v>
          </cell>
        </row>
        <row r="421">
          <cell r="B421">
            <v>70300</v>
          </cell>
          <cell r="C421" t="str">
            <v>UNIFORMS CREW TRAINER HOTESSE</v>
          </cell>
          <cell r="D421">
            <v>70327</v>
          </cell>
          <cell r="E421" t="str">
            <v>Men's Puffer Jacket Black L</v>
          </cell>
          <cell r="F421">
            <v>2</v>
          </cell>
        </row>
        <row r="422">
          <cell r="B422">
            <v>70300</v>
          </cell>
          <cell r="C422" t="str">
            <v>UNIFORMS CREW TRAINER HOTESSE</v>
          </cell>
          <cell r="D422">
            <v>70328</v>
          </cell>
          <cell r="E422" t="str">
            <v>Men's Puffer Jacket Black XL</v>
          </cell>
          <cell r="F422">
            <v>7</v>
          </cell>
        </row>
        <row r="423">
          <cell r="B423">
            <v>70300</v>
          </cell>
          <cell r="C423" t="str">
            <v>UNIFORMS CREW TRAINER HOTESSE</v>
          </cell>
          <cell r="D423">
            <v>70329</v>
          </cell>
          <cell r="E423" t="str">
            <v>Men's Puffer Jacket Black 2XL</v>
          </cell>
          <cell r="F423">
            <v>6</v>
          </cell>
        </row>
        <row r="424">
          <cell r="B424">
            <v>70300</v>
          </cell>
          <cell r="C424" t="str">
            <v>UNIFORMS CREW TRAINER HOTESSE</v>
          </cell>
          <cell r="D424">
            <v>70342</v>
          </cell>
          <cell r="E424" t="str">
            <v>Women's Polar Hoodie Grey 12</v>
          </cell>
          <cell r="F424">
            <v>7</v>
          </cell>
        </row>
        <row r="425">
          <cell r="B425">
            <v>70300</v>
          </cell>
          <cell r="C425" t="str">
            <v>UNIFORMS CREW TRAINER HOTESSE</v>
          </cell>
          <cell r="D425">
            <v>70343</v>
          </cell>
          <cell r="E425" t="str">
            <v>Women's Polar Hoodie Grey 14</v>
          </cell>
          <cell r="F425">
            <v>1</v>
          </cell>
        </row>
        <row r="426">
          <cell r="B426">
            <v>70300</v>
          </cell>
          <cell r="C426" t="str">
            <v>UNIFORMS CREW TRAINER HOTESSE</v>
          </cell>
          <cell r="D426">
            <v>70344</v>
          </cell>
          <cell r="E426" t="str">
            <v>Women's Polar Hoodie Grey 16</v>
          </cell>
          <cell r="F426">
            <v>8</v>
          </cell>
        </row>
        <row r="427">
          <cell r="B427">
            <v>70300</v>
          </cell>
          <cell r="C427" t="str">
            <v>UNIFORMS CREW TRAINER HOTESSE</v>
          </cell>
          <cell r="D427">
            <v>70345</v>
          </cell>
          <cell r="E427" t="str">
            <v>Men's Polar Hoodie Grey S</v>
          </cell>
          <cell r="F427">
            <v>5</v>
          </cell>
        </row>
        <row r="428">
          <cell r="B428">
            <v>70300</v>
          </cell>
          <cell r="C428" t="str">
            <v>UNIFORMS CREW TRAINER HOTESSE</v>
          </cell>
          <cell r="D428">
            <v>70347</v>
          </cell>
          <cell r="E428" t="str">
            <v>Men's Polar Hoodie Grey L</v>
          </cell>
          <cell r="F428">
            <v>5</v>
          </cell>
        </row>
        <row r="429">
          <cell r="B429">
            <v>70300</v>
          </cell>
          <cell r="C429" t="str">
            <v>UNIFORMS CREW TRAINER HOTESSE</v>
          </cell>
          <cell r="D429">
            <v>70348</v>
          </cell>
          <cell r="E429" t="str">
            <v>Men's Polar Hoodie Grey XL</v>
          </cell>
          <cell r="F429">
            <v>4</v>
          </cell>
        </row>
        <row r="430">
          <cell r="B430">
            <v>70300</v>
          </cell>
          <cell r="C430" t="str">
            <v>UNIFORMS CREW TRAINER HOTESSE</v>
          </cell>
          <cell r="D430">
            <v>70349</v>
          </cell>
          <cell r="E430" t="str">
            <v>Men's Polar Hoodie Grey 2XL</v>
          </cell>
          <cell r="F430">
            <v>4</v>
          </cell>
        </row>
        <row r="431">
          <cell r="B431">
            <v>70300</v>
          </cell>
          <cell r="C431" t="str">
            <v>UNIFORMS CREW TRAINER HOTESSE</v>
          </cell>
          <cell r="D431">
            <v>70350</v>
          </cell>
          <cell r="E431" t="str">
            <v>Men's Polar Hoodie Grey 3XL</v>
          </cell>
          <cell r="F431">
            <v>1</v>
          </cell>
        </row>
        <row r="432">
          <cell r="B432">
            <v>70300</v>
          </cell>
          <cell r="C432" t="str">
            <v>UNIFORMS CREW TRAINER HOTESSE</v>
          </cell>
          <cell r="D432">
            <v>70353</v>
          </cell>
          <cell r="E432" t="str">
            <v>Men's Varsity Jacket L</v>
          </cell>
          <cell r="F432">
            <v>1</v>
          </cell>
        </row>
        <row r="433">
          <cell r="B433">
            <v>70300</v>
          </cell>
          <cell r="C433" t="str">
            <v>UNIFORMS CREW TRAINER HOTESSE</v>
          </cell>
          <cell r="D433">
            <v>70355</v>
          </cell>
          <cell r="E433" t="str">
            <v>Women's Varsity Jacket 10</v>
          </cell>
          <cell r="F433">
            <v>1</v>
          </cell>
        </row>
        <row r="434">
          <cell r="B434">
            <v>70300</v>
          </cell>
          <cell r="C434" t="str">
            <v>UNIFORMS CREW TRAINER HOTESSE</v>
          </cell>
          <cell r="D434">
            <v>70358</v>
          </cell>
          <cell r="E434" t="str">
            <v>Women's Varsity Jacket 16</v>
          </cell>
          <cell r="F434">
            <v>5</v>
          </cell>
        </row>
        <row r="435">
          <cell r="B435">
            <v>70300</v>
          </cell>
          <cell r="C435" t="str">
            <v>UNIFORMS CREW TRAINER HOTESSE</v>
          </cell>
          <cell r="D435">
            <v>70364</v>
          </cell>
          <cell r="E435" t="str">
            <v>CHEMISE HOTESSE PLTNM T26</v>
          </cell>
          <cell r="F435">
            <v>2</v>
          </cell>
        </row>
        <row r="436">
          <cell r="B436">
            <v>70300</v>
          </cell>
          <cell r="C436" t="str">
            <v>UNIFORMS CREW TRAINER HOTESSE</v>
          </cell>
          <cell r="D436">
            <v>70365</v>
          </cell>
          <cell r="E436" t="str">
            <v>Men's Puffer Jacket Black S</v>
          </cell>
          <cell r="F436">
            <v>1</v>
          </cell>
        </row>
        <row r="437">
          <cell r="B437">
            <v>70300</v>
          </cell>
          <cell r="C437" t="str">
            <v>UNIFORMS CREW TRAINER HOTESSE</v>
          </cell>
          <cell r="D437">
            <v>70366</v>
          </cell>
          <cell r="E437" t="str">
            <v>Men's Puffer Jacket Black M</v>
          </cell>
          <cell r="F437">
            <v>1</v>
          </cell>
        </row>
        <row r="438">
          <cell r="B438">
            <v>70300</v>
          </cell>
          <cell r="C438" t="str">
            <v>UNIFORMS CREW TRAINER HOTESSE</v>
          </cell>
          <cell r="D438">
            <v>70368</v>
          </cell>
          <cell r="E438" t="str">
            <v>Men's Puffer Jacket Black 4XL</v>
          </cell>
          <cell r="F438">
            <v>3</v>
          </cell>
        </row>
        <row r="439">
          <cell r="B439">
            <v>70300</v>
          </cell>
          <cell r="C439" t="str">
            <v>UNIFORMS CREW TRAINER HOTESSE</v>
          </cell>
          <cell r="D439">
            <v>70370</v>
          </cell>
          <cell r="E439" t="str">
            <v>Men's Polar Hoodie Grey 5XL</v>
          </cell>
          <cell r="F439">
            <v>2</v>
          </cell>
        </row>
        <row r="440">
          <cell r="B440">
            <v>70300</v>
          </cell>
          <cell r="C440" t="str">
            <v>UNIFORMS CREW TRAINER HOTESSE</v>
          </cell>
          <cell r="D440">
            <v>70371</v>
          </cell>
          <cell r="E440" t="str">
            <v>Woman's Puffer Jacket Black 10</v>
          </cell>
          <cell r="F440">
            <v>1</v>
          </cell>
        </row>
        <row r="441">
          <cell r="B441">
            <v>70300</v>
          </cell>
          <cell r="C441" t="str">
            <v>UNIFORMS CREW TRAINER HOTESSE</v>
          </cell>
          <cell r="D441">
            <v>70372</v>
          </cell>
          <cell r="E441" t="str">
            <v>Woman's Puffer Jacket Black 12</v>
          </cell>
          <cell r="F441">
            <v>4</v>
          </cell>
        </row>
        <row r="442">
          <cell r="B442">
            <v>70300</v>
          </cell>
          <cell r="C442" t="str">
            <v>UNIFORMS CREW TRAINER HOTESSE</v>
          </cell>
          <cell r="D442">
            <v>70373</v>
          </cell>
          <cell r="E442" t="str">
            <v>Woman's Puffer Jacket Black 14</v>
          </cell>
          <cell r="F442">
            <v>5</v>
          </cell>
        </row>
        <row r="443">
          <cell r="B443">
            <v>70300</v>
          </cell>
          <cell r="C443" t="str">
            <v>UNIFORMS CREW TRAINER HOTESSE</v>
          </cell>
          <cell r="D443">
            <v>70374</v>
          </cell>
          <cell r="E443" t="str">
            <v>Woman's Puffer Jacket Black 16</v>
          </cell>
          <cell r="F443">
            <v>5</v>
          </cell>
        </row>
        <row r="444">
          <cell r="B444">
            <v>70300</v>
          </cell>
          <cell r="C444" t="str">
            <v>UNIFORMS CREW TRAINER HOTESSE</v>
          </cell>
          <cell r="D444">
            <v>70375</v>
          </cell>
          <cell r="E444" t="str">
            <v>Woman's Puffer Jacket Black 18</v>
          </cell>
          <cell r="F444">
            <v>10</v>
          </cell>
        </row>
        <row r="445">
          <cell r="E445" t="str">
            <v>Somme:</v>
          </cell>
          <cell r="F445">
            <v>23322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D7B5AC-631B-48EA-9A98-89454987E1EF}">
  <dimension ref="B4:CZ40"/>
  <sheetViews>
    <sheetView tabSelected="1" workbookViewId="0">
      <selection activeCell="M3" sqref="M3"/>
    </sheetView>
  </sheetViews>
  <sheetFormatPr baseColWidth="10" defaultRowHeight="15" x14ac:dyDescent="0.25"/>
  <sheetData>
    <row r="4" spans="2:104" ht="15.75" thickBot="1" x14ac:dyDescent="0.3">
      <c r="G4" s="101" t="s">
        <v>283</v>
      </c>
      <c r="H4" s="101"/>
      <c r="I4" s="101"/>
      <c r="J4" s="101"/>
      <c r="K4" s="101"/>
      <c r="L4" s="101"/>
    </row>
    <row r="5" spans="2:104" ht="15.75" thickBot="1" x14ac:dyDescent="0.3">
      <c r="B5" s="1" t="s">
        <v>0</v>
      </c>
      <c r="C5" s="2" t="s">
        <v>1</v>
      </c>
      <c r="D5" s="3" t="s">
        <v>2</v>
      </c>
      <c r="E5" s="4"/>
      <c r="G5" s="101"/>
      <c r="H5" s="101"/>
      <c r="I5" s="101"/>
      <c r="J5" s="101"/>
      <c r="K5" s="101"/>
      <c r="L5" s="101"/>
      <c r="M5" s="6"/>
      <c r="O5" s="7" t="s">
        <v>3</v>
      </c>
      <c r="Q5" s="8" t="s">
        <v>4</v>
      </c>
      <c r="S5" s="99" t="s">
        <v>5</v>
      </c>
      <c r="W5" s="5" t="s">
        <v>6</v>
      </c>
      <c r="Y5" s="9"/>
      <c r="AA5" s="5" t="s">
        <v>7</v>
      </c>
      <c r="AB5" s="5" t="s">
        <v>8</v>
      </c>
      <c r="AC5" s="10" t="s">
        <v>9</v>
      </c>
      <c r="AE5" s="9"/>
      <c r="BW5" s="11"/>
      <c r="BX5" s="12" t="s">
        <v>10</v>
      </c>
      <c r="BZ5" s="13" t="s">
        <v>11</v>
      </c>
    </row>
    <row r="6" spans="2:104" ht="15.75" thickBot="1" x14ac:dyDescent="0.3">
      <c r="B6" s="1" t="s">
        <v>0</v>
      </c>
      <c r="C6" s="14" t="s">
        <v>12</v>
      </c>
      <c r="G6" s="101"/>
      <c r="H6" s="101"/>
      <c r="I6" s="101"/>
      <c r="J6" s="101"/>
      <c r="K6" s="101"/>
      <c r="L6" s="101"/>
      <c r="M6" s="6"/>
      <c r="O6" s="15" t="s">
        <v>13</v>
      </c>
      <c r="Q6" s="16" t="s">
        <v>14</v>
      </c>
      <c r="S6" s="5" t="s">
        <v>15</v>
      </c>
      <c r="W6" s="10" t="s">
        <v>16</v>
      </c>
      <c r="X6" s="5" t="s">
        <v>17</v>
      </c>
      <c r="Y6" s="5" t="s">
        <v>18</v>
      </c>
      <c r="Z6" s="100"/>
      <c r="AB6" s="5" t="s">
        <v>19</v>
      </c>
      <c r="AC6" s="5" t="s">
        <v>20</v>
      </c>
      <c r="AD6" s="5" t="s">
        <v>21</v>
      </c>
      <c r="AF6" s="5" t="s">
        <v>22</v>
      </c>
      <c r="AH6" s="5" t="s">
        <v>23</v>
      </c>
      <c r="AI6" s="11"/>
      <c r="AK6" s="16" t="s">
        <v>24</v>
      </c>
      <c r="AO6" s="17" t="s">
        <v>25</v>
      </c>
      <c r="AZ6" s="18" t="s">
        <v>26</v>
      </c>
      <c r="BO6" s="17" t="s">
        <v>27</v>
      </c>
      <c r="BV6" s="12" t="s">
        <v>14</v>
      </c>
      <c r="BW6" s="11"/>
      <c r="BX6" s="19" t="s">
        <v>28</v>
      </c>
      <c r="BY6" s="12" t="s">
        <v>9</v>
      </c>
      <c r="BZ6" s="20"/>
      <c r="CA6" s="12" t="s">
        <v>29</v>
      </c>
      <c r="CB6" s="12" t="s">
        <v>30</v>
      </c>
      <c r="CC6" s="21" t="s">
        <v>31</v>
      </c>
      <c r="CF6" s="17" t="s">
        <v>32</v>
      </c>
      <c r="CH6" s="12" t="s">
        <v>33</v>
      </c>
      <c r="CO6" s="12" t="s">
        <v>34</v>
      </c>
      <c r="CP6" s="3" t="s">
        <v>35</v>
      </c>
    </row>
    <row r="7" spans="2:104" ht="15.75" thickBot="1" x14ac:dyDescent="0.3">
      <c r="B7" s="1" t="s">
        <v>36</v>
      </c>
      <c r="C7" s="8" t="s">
        <v>37</v>
      </c>
      <c r="J7" s="97"/>
      <c r="K7" s="98"/>
      <c r="O7" s="22" t="s">
        <v>38</v>
      </c>
      <c r="Q7" s="23" t="s">
        <v>39</v>
      </c>
      <c r="S7" s="10" t="s">
        <v>40</v>
      </c>
      <c r="W7" s="24" t="s">
        <v>41</v>
      </c>
      <c r="AA7" s="25" t="s">
        <v>42</v>
      </c>
      <c r="AB7" s="26" t="s">
        <v>43</v>
      </c>
      <c r="AD7" s="5" t="s">
        <v>44</v>
      </c>
      <c r="AF7" s="25" t="s">
        <v>45</v>
      </c>
      <c r="AH7" s="5" t="s">
        <v>46</v>
      </c>
      <c r="AJ7" s="24" t="s">
        <v>47</v>
      </c>
      <c r="AK7" s="23" t="s">
        <v>48</v>
      </c>
      <c r="AM7" s="22" t="s">
        <v>49</v>
      </c>
      <c r="AN7" s="27" t="s">
        <v>50</v>
      </c>
      <c r="AO7" s="28" t="s">
        <v>51</v>
      </c>
      <c r="AP7" s="18" t="s">
        <v>52</v>
      </c>
      <c r="AT7" s="19" t="s">
        <v>53</v>
      </c>
      <c r="AU7" s="18" t="s">
        <v>54</v>
      </c>
      <c r="AZ7" s="18" t="s">
        <v>55</v>
      </c>
      <c r="BB7" s="12" t="s">
        <v>56</v>
      </c>
      <c r="BC7" s="13" t="s">
        <v>57</v>
      </c>
      <c r="BI7" s="13" t="s">
        <v>58</v>
      </c>
      <c r="BO7" s="29" t="s">
        <v>59</v>
      </c>
      <c r="BP7" s="28" t="s">
        <v>60</v>
      </c>
      <c r="BR7" s="12" t="s">
        <v>61</v>
      </c>
      <c r="BS7" s="30" t="s">
        <v>62</v>
      </c>
      <c r="BU7" s="31" t="s">
        <v>63</v>
      </c>
      <c r="BV7" s="12" t="s">
        <v>64</v>
      </c>
      <c r="BW7" s="28" t="s">
        <v>65</v>
      </c>
      <c r="BX7" s="32"/>
      <c r="BY7" s="13" t="s">
        <v>66</v>
      </c>
      <c r="BZ7" s="33" t="s">
        <v>67</v>
      </c>
      <c r="CA7" s="29" t="s">
        <v>68</v>
      </c>
      <c r="CB7" s="13" t="s">
        <v>31</v>
      </c>
      <c r="CC7" s="19" t="s">
        <v>69</v>
      </c>
      <c r="CD7" s="13" t="s">
        <v>70</v>
      </c>
      <c r="CF7" s="13" t="s">
        <v>71</v>
      </c>
      <c r="CG7" s="17" t="s">
        <v>72</v>
      </c>
      <c r="CH7" s="13" t="s">
        <v>73</v>
      </c>
      <c r="CJ7" s="28" t="s">
        <v>74</v>
      </c>
      <c r="CK7" s="17" t="s">
        <v>75</v>
      </c>
      <c r="CL7" s="12" t="s">
        <v>76</v>
      </c>
      <c r="CM7" s="17" t="s">
        <v>77</v>
      </c>
      <c r="CN7" s="29" t="s">
        <v>78</v>
      </c>
      <c r="CO7" s="5" t="s">
        <v>79</v>
      </c>
      <c r="CP7" s="34" t="s">
        <v>80</v>
      </c>
      <c r="CR7" s="26" t="s">
        <v>81</v>
      </c>
      <c r="CS7" s="35" t="s">
        <v>20</v>
      </c>
      <c r="CV7" s="36" t="s">
        <v>82</v>
      </c>
      <c r="CY7" s="35" t="s">
        <v>83</v>
      </c>
    </row>
    <row r="8" spans="2:104" ht="15.75" thickBot="1" x14ac:dyDescent="0.3">
      <c r="B8" s="1" t="s">
        <v>84</v>
      </c>
      <c r="C8" s="37" t="s">
        <v>85</v>
      </c>
      <c r="F8" s="96"/>
      <c r="J8" s="97"/>
      <c r="K8" s="97"/>
      <c r="O8" s="22" t="s">
        <v>86</v>
      </c>
      <c r="Q8" s="22" t="s">
        <v>87</v>
      </c>
      <c r="S8" s="35" t="s">
        <v>88</v>
      </c>
      <c r="T8" s="38" t="s">
        <v>89</v>
      </c>
      <c r="U8" s="5" t="s">
        <v>90</v>
      </c>
      <c r="W8" s="25" t="s">
        <v>91</v>
      </c>
      <c r="X8" s="35" t="s">
        <v>92</v>
      </c>
      <c r="Y8" s="39" t="s">
        <v>93</v>
      </c>
      <c r="Z8" s="10" t="s">
        <v>94</v>
      </c>
      <c r="AA8" s="26" t="s">
        <v>95</v>
      </c>
      <c r="AB8" s="5" t="s">
        <v>96</v>
      </c>
      <c r="AC8" s="35" t="s">
        <v>97</v>
      </c>
      <c r="AD8" s="9"/>
      <c r="AE8" s="40" t="s">
        <v>98</v>
      </c>
      <c r="AG8" s="5" t="s">
        <v>99</v>
      </c>
      <c r="AH8" s="35" t="s">
        <v>100</v>
      </c>
      <c r="AJ8" s="34" t="s">
        <v>101</v>
      </c>
      <c r="AK8" s="27" t="s">
        <v>102</v>
      </c>
      <c r="AL8" s="2" t="s">
        <v>103</v>
      </c>
      <c r="AM8" s="41" t="s">
        <v>104</v>
      </c>
      <c r="AN8" s="41" t="s">
        <v>105</v>
      </c>
      <c r="AO8" s="13" t="s">
        <v>106</v>
      </c>
      <c r="AP8" s="28" t="s">
        <v>76</v>
      </c>
      <c r="AQ8" s="18" t="s">
        <v>107</v>
      </c>
      <c r="AS8" s="31" t="s">
        <v>108</v>
      </c>
      <c r="AT8" s="12" t="s">
        <v>109</v>
      </c>
      <c r="AU8" s="13" t="s">
        <v>110</v>
      </c>
      <c r="AV8" s="18" t="s">
        <v>3</v>
      </c>
      <c r="AW8" s="12" t="s">
        <v>111</v>
      </c>
      <c r="AX8" s="19" t="s">
        <v>112</v>
      </c>
      <c r="AY8" s="30" t="s">
        <v>113</v>
      </c>
      <c r="AZ8" s="42" t="s">
        <v>114</v>
      </c>
      <c r="BB8" s="13" t="s">
        <v>115</v>
      </c>
      <c r="BC8" s="12" t="s">
        <v>116</v>
      </c>
      <c r="BD8" s="13" t="s">
        <v>117</v>
      </c>
      <c r="BF8" s="43" t="s">
        <v>83</v>
      </c>
      <c r="BH8" s="17" t="s">
        <v>118</v>
      </c>
      <c r="BI8" s="12" t="s">
        <v>119</v>
      </c>
      <c r="BL8" s="19" t="s">
        <v>120</v>
      </c>
      <c r="BO8" s="13" t="s">
        <v>121</v>
      </c>
      <c r="BP8" s="13" t="s">
        <v>122</v>
      </c>
      <c r="BQ8" s="31" t="s">
        <v>4</v>
      </c>
      <c r="BR8" s="17" t="s">
        <v>123</v>
      </c>
      <c r="BS8" s="42" t="s">
        <v>124</v>
      </c>
      <c r="BU8" s="13" t="s">
        <v>125</v>
      </c>
      <c r="BV8" s="20"/>
      <c r="BW8" s="28" t="s">
        <v>16</v>
      </c>
      <c r="BX8" s="28" t="s">
        <v>41</v>
      </c>
      <c r="BY8" s="20"/>
      <c r="BZ8" s="13" t="s">
        <v>126</v>
      </c>
      <c r="CA8" s="19" t="s">
        <v>127</v>
      </c>
      <c r="CB8" s="13" t="s">
        <v>25</v>
      </c>
      <c r="CC8" s="44"/>
      <c r="CD8" s="28" t="s">
        <v>128</v>
      </c>
      <c r="CE8" s="42" t="s">
        <v>129</v>
      </c>
      <c r="CF8" s="19" t="s">
        <v>130</v>
      </c>
      <c r="CG8" s="32"/>
      <c r="CH8" s="28" t="s">
        <v>131</v>
      </c>
      <c r="CI8" s="13" t="s">
        <v>132</v>
      </c>
      <c r="CJ8" s="12" t="s">
        <v>51</v>
      </c>
      <c r="CK8" s="13" t="s">
        <v>133</v>
      </c>
      <c r="CL8" s="13" t="s">
        <v>134</v>
      </c>
      <c r="CM8" s="19" t="s">
        <v>50</v>
      </c>
      <c r="CN8" s="13" t="s">
        <v>135</v>
      </c>
      <c r="CO8" s="12" t="s">
        <v>136</v>
      </c>
      <c r="CP8" s="26" t="s">
        <v>137</v>
      </c>
      <c r="CR8" s="10" t="s">
        <v>138</v>
      </c>
      <c r="CS8" s="10" t="s">
        <v>102</v>
      </c>
      <c r="CT8" s="25" t="s">
        <v>19</v>
      </c>
      <c r="CV8" s="26" t="s">
        <v>96</v>
      </c>
      <c r="CW8" s="25" t="s">
        <v>139</v>
      </c>
      <c r="CY8" s="36" t="s">
        <v>140</v>
      </c>
      <c r="CZ8" s="25"/>
    </row>
    <row r="9" spans="2:104" ht="15.75" thickBot="1" x14ac:dyDescent="0.3">
      <c r="B9" s="1" t="s">
        <v>0</v>
      </c>
      <c r="C9" s="16" t="s">
        <v>141</v>
      </c>
      <c r="D9" s="4"/>
      <c r="F9" s="45"/>
      <c r="K9" s="95"/>
      <c r="N9" s="8" t="s">
        <v>142</v>
      </c>
      <c r="O9" s="16" t="s">
        <v>143</v>
      </c>
      <c r="P9" s="16" t="s">
        <v>144</v>
      </c>
      <c r="Q9" s="46" t="s">
        <v>122</v>
      </c>
      <c r="R9" s="7" t="s">
        <v>55</v>
      </c>
      <c r="S9" s="47" t="s">
        <v>28</v>
      </c>
      <c r="U9" s="26" t="s">
        <v>129</v>
      </c>
      <c r="V9" s="34" t="s">
        <v>145</v>
      </c>
      <c r="W9" s="26" t="s">
        <v>146</v>
      </c>
      <c r="Y9" s="3" t="s">
        <v>147</v>
      </c>
      <c r="Z9" s="10" t="s">
        <v>148</v>
      </c>
      <c r="AA9" s="24" t="s">
        <v>149</v>
      </c>
      <c r="AC9" s="48" t="s">
        <v>150</v>
      </c>
      <c r="AD9" s="26" t="s">
        <v>151</v>
      </c>
      <c r="AE9" s="26" t="s">
        <v>152</v>
      </c>
      <c r="AF9" s="10" t="s">
        <v>70</v>
      </c>
      <c r="AG9" s="26" t="s">
        <v>153</v>
      </c>
      <c r="AH9" s="26" t="s">
        <v>154</v>
      </c>
      <c r="AI9" s="26" t="s">
        <v>155</v>
      </c>
      <c r="AJ9" s="26" t="s">
        <v>140</v>
      </c>
      <c r="AK9" s="15" t="s">
        <v>35</v>
      </c>
      <c r="AL9" s="2" t="s">
        <v>156</v>
      </c>
      <c r="AM9" s="16" t="s">
        <v>157</v>
      </c>
      <c r="AN9" t="s">
        <v>158</v>
      </c>
      <c r="AO9" s="19" t="s">
        <v>159</v>
      </c>
      <c r="AP9" s="12" t="s">
        <v>160</v>
      </c>
      <c r="AQ9" s="49" t="s">
        <v>161</v>
      </c>
      <c r="AR9" s="28" t="s">
        <v>162</v>
      </c>
      <c r="AS9" s="49" t="s">
        <v>163</v>
      </c>
      <c r="AT9" s="42" t="s">
        <v>164</v>
      </c>
      <c r="AU9" s="31" t="s">
        <v>165</v>
      </c>
      <c r="AV9" s="50" t="s">
        <v>166</v>
      </c>
      <c r="AW9" s="42" t="s">
        <v>167</v>
      </c>
      <c r="AX9" s="20"/>
      <c r="AY9" s="17" t="s">
        <v>168</v>
      </c>
      <c r="AZ9" s="31" t="s">
        <v>169</v>
      </c>
      <c r="BA9" s="17" t="s">
        <v>170</v>
      </c>
      <c r="BB9" s="29" t="s">
        <v>171</v>
      </c>
      <c r="BC9" s="51" t="s">
        <v>172</v>
      </c>
      <c r="BD9" s="52"/>
      <c r="BE9" s="28" t="s">
        <v>173</v>
      </c>
      <c r="BF9" s="53" t="s">
        <v>174</v>
      </c>
      <c r="BG9" s="19" t="s">
        <v>175</v>
      </c>
      <c r="BH9" s="42" t="s">
        <v>176</v>
      </c>
      <c r="BI9" s="54" t="s">
        <v>177</v>
      </c>
      <c r="BJ9" s="12" t="s">
        <v>178</v>
      </c>
      <c r="BK9" s="12" t="s">
        <v>179</v>
      </c>
      <c r="BL9" s="17" t="s">
        <v>180</v>
      </c>
      <c r="BM9" s="18" t="s">
        <v>181</v>
      </c>
      <c r="BN9" s="12" t="s">
        <v>182</v>
      </c>
      <c r="BO9" s="19" t="s">
        <v>183</v>
      </c>
      <c r="BP9" s="42" t="s">
        <v>184</v>
      </c>
      <c r="BQ9" s="12" t="s">
        <v>94</v>
      </c>
      <c r="BR9" s="20" t="s">
        <v>92</v>
      </c>
      <c r="BS9" s="32"/>
      <c r="BT9" s="13" t="s">
        <v>185</v>
      </c>
      <c r="BU9" s="29" t="s">
        <v>143</v>
      </c>
      <c r="BV9" s="20"/>
      <c r="BW9" s="55"/>
      <c r="BX9" s="31" t="s">
        <v>186</v>
      </c>
      <c r="BY9" s="20"/>
      <c r="BZ9" s="42" t="s">
        <v>88</v>
      </c>
      <c r="CA9" s="20"/>
      <c r="CB9" s="56" t="s">
        <v>187</v>
      </c>
      <c r="CC9" s="17" t="s">
        <v>188</v>
      </c>
      <c r="CD9" s="29" t="s">
        <v>189</v>
      </c>
      <c r="CE9" s="28" t="s">
        <v>190</v>
      </c>
      <c r="CF9" s="12" t="s">
        <v>191</v>
      </c>
      <c r="CG9" s="28" t="s">
        <v>192</v>
      </c>
      <c r="CH9" s="20"/>
      <c r="CI9" s="17" t="s">
        <v>193</v>
      </c>
      <c r="CJ9" s="42" t="s">
        <v>194</v>
      </c>
      <c r="CK9" s="19" t="s">
        <v>42</v>
      </c>
      <c r="CL9" s="57" t="s">
        <v>195</v>
      </c>
      <c r="CM9" s="28" t="s">
        <v>196</v>
      </c>
      <c r="CN9" s="31" t="s">
        <v>101</v>
      </c>
      <c r="CO9" s="26" t="s">
        <v>197</v>
      </c>
      <c r="CP9" s="24" t="s">
        <v>17</v>
      </c>
      <c r="CQ9" s="25" t="s">
        <v>198</v>
      </c>
      <c r="CR9" s="58" t="s">
        <v>199</v>
      </c>
      <c r="CS9" s="59" t="s">
        <v>43</v>
      </c>
      <c r="CT9" s="26" t="s">
        <v>200</v>
      </c>
      <c r="CU9" s="35" t="s">
        <v>201</v>
      </c>
      <c r="CV9" s="24" t="s">
        <v>7</v>
      </c>
      <c r="CW9" s="35" t="s">
        <v>22</v>
      </c>
      <c r="CX9" s="26" t="s">
        <v>100</v>
      </c>
      <c r="CY9" s="24" t="s">
        <v>8</v>
      </c>
      <c r="CZ9" s="26" t="s">
        <v>202</v>
      </c>
    </row>
    <row r="10" spans="2:104" ht="21.75" thickBot="1" x14ac:dyDescent="0.4">
      <c r="B10" s="60" t="s">
        <v>203</v>
      </c>
      <c r="M10" t="s">
        <v>204</v>
      </c>
      <c r="N10" s="61" t="s">
        <v>166</v>
      </c>
      <c r="O10" s="62" t="s">
        <v>205</v>
      </c>
      <c r="P10" s="63" t="s">
        <v>206</v>
      </c>
      <c r="Q10" s="64" t="s">
        <v>61</v>
      </c>
      <c r="S10" s="26" t="s">
        <v>207</v>
      </c>
      <c r="T10" s="25" t="s">
        <v>208</v>
      </c>
      <c r="U10" s="48" t="s">
        <v>209</v>
      </c>
      <c r="V10" s="35" t="s">
        <v>68</v>
      </c>
      <c r="W10" s="34" t="s">
        <v>210</v>
      </c>
      <c r="X10" s="24" t="s">
        <v>64</v>
      </c>
      <c r="Z10" s="35" t="s">
        <v>194</v>
      </c>
      <c r="AA10" s="65" t="s">
        <v>211</v>
      </c>
      <c r="AB10" s="34" t="s">
        <v>212</v>
      </c>
      <c r="AC10" s="34" t="s">
        <v>213</v>
      </c>
      <c r="AE10" s="24" t="s">
        <v>214</v>
      </c>
      <c r="AF10" s="35" t="s">
        <v>215</v>
      </c>
      <c r="AG10" s="3" t="s">
        <v>216</v>
      </c>
      <c r="AH10" s="48" t="s">
        <v>195</v>
      </c>
      <c r="AJ10" s="10" t="s">
        <v>66</v>
      </c>
      <c r="AL10" s="2" t="s">
        <v>217</v>
      </c>
      <c r="AM10" s="7" t="s">
        <v>218</v>
      </c>
      <c r="AN10" s="15" t="s">
        <v>199</v>
      </c>
      <c r="AO10" s="19" t="s">
        <v>219</v>
      </c>
      <c r="AP10" s="66" t="s">
        <v>138</v>
      </c>
      <c r="AQ10" s="42" t="s">
        <v>220</v>
      </c>
      <c r="AR10" s="66" t="s">
        <v>221</v>
      </c>
      <c r="AS10" s="29" t="s">
        <v>222</v>
      </c>
      <c r="AT10" s="28" t="s">
        <v>82</v>
      </c>
      <c r="AU10" s="17" t="s">
        <v>81</v>
      </c>
      <c r="AV10" s="28" t="s">
        <v>223</v>
      </c>
      <c r="AW10" s="17" t="s">
        <v>224</v>
      </c>
      <c r="AX10" s="28" t="s">
        <v>225</v>
      </c>
      <c r="AY10" s="29" t="s">
        <v>226</v>
      </c>
      <c r="AZ10" s="13" t="s">
        <v>227</v>
      </c>
      <c r="BA10" s="28" t="s">
        <v>228</v>
      </c>
      <c r="BB10" s="19" t="s">
        <v>229</v>
      </c>
      <c r="BC10" s="42" t="s">
        <v>139</v>
      </c>
      <c r="BD10" s="52"/>
      <c r="BE10" s="12" t="s">
        <v>205</v>
      </c>
      <c r="BF10" s="31" t="s">
        <v>230</v>
      </c>
      <c r="BG10" s="28" t="s">
        <v>231</v>
      </c>
      <c r="BH10" s="29" t="s">
        <v>232</v>
      </c>
      <c r="BI10" s="20"/>
      <c r="BJ10" s="42" t="s">
        <v>233</v>
      </c>
      <c r="BK10" s="13" t="s">
        <v>40</v>
      </c>
      <c r="BL10" s="31" t="s">
        <v>234</v>
      </c>
      <c r="BM10" s="18" t="s">
        <v>235</v>
      </c>
      <c r="BN10" s="28" t="s">
        <v>236</v>
      </c>
      <c r="BO10" s="20"/>
      <c r="BP10" s="20"/>
      <c r="BQ10" s="28" t="s">
        <v>237</v>
      </c>
      <c r="BR10" s="13" t="s">
        <v>38</v>
      </c>
      <c r="BS10" s="32"/>
      <c r="BT10" s="19" t="s">
        <v>207</v>
      </c>
      <c r="BU10" s="53" t="s">
        <v>238</v>
      </c>
      <c r="BV10" s="42" t="s">
        <v>86</v>
      </c>
      <c r="BW10" s="17" t="s">
        <v>144</v>
      </c>
      <c r="BX10" s="13" t="s">
        <v>239</v>
      </c>
      <c r="BY10" s="28" t="s">
        <v>87</v>
      </c>
      <c r="BZ10" s="17" t="s">
        <v>209</v>
      </c>
      <c r="CA10" s="17" t="s">
        <v>212</v>
      </c>
      <c r="CB10" s="32"/>
      <c r="CC10" s="20"/>
      <c r="CD10" s="31" t="s">
        <v>240</v>
      </c>
      <c r="CE10" s="12" t="s">
        <v>214</v>
      </c>
      <c r="CF10" s="31" t="s">
        <v>39</v>
      </c>
      <c r="CG10" s="42" t="s">
        <v>241</v>
      </c>
      <c r="CH10" s="29" t="s">
        <v>242</v>
      </c>
      <c r="CI10" s="19" t="s">
        <v>243</v>
      </c>
      <c r="CJ10" s="31" t="s">
        <v>244</v>
      </c>
      <c r="CK10" s="56" t="s">
        <v>245</v>
      </c>
      <c r="CL10" s="32"/>
      <c r="CM10" s="42" t="s">
        <v>246</v>
      </c>
      <c r="CN10" s="32"/>
      <c r="CO10" s="10" t="s">
        <v>97</v>
      </c>
      <c r="CP10" s="48" t="s">
        <v>6</v>
      </c>
      <c r="CQ10" s="35" t="s">
        <v>247</v>
      </c>
      <c r="CR10" s="3" t="s">
        <v>248</v>
      </c>
      <c r="CS10" s="36" t="s">
        <v>249</v>
      </c>
      <c r="CT10" s="10" t="s">
        <v>47</v>
      </c>
      <c r="CU10" s="48" t="s">
        <v>250</v>
      </c>
      <c r="CV10" s="10" t="s">
        <v>251</v>
      </c>
      <c r="CW10" s="3" t="s">
        <v>155</v>
      </c>
      <c r="CX10" s="10" t="s">
        <v>252</v>
      </c>
      <c r="CY10" s="48" t="s">
        <v>18</v>
      </c>
      <c r="CZ10" s="10" t="s">
        <v>152</v>
      </c>
    </row>
    <row r="11" spans="2:104" ht="15.75" thickBot="1" x14ac:dyDescent="0.3">
      <c r="B11" s="67" t="s">
        <v>253</v>
      </c>
      <c r="C11" s="68" t="s">
        <v>254</v>
      </c>
      <c r="D11" s="68" t="s">
        <v>255</v>
      </c>
      <c r="E11" s="68" t="s">
        <v>256</v>
      </c>
      <c r="F11" s="68" t="s">
        <v>257</v>
      </c>
      <c r="G11" s="68" t="s">
        <v>258</v>
      </c>
      <c r="H11" s="68" t="s">
        <v>259</v>
      </c>
      <c r="I11" s="68" t="s">
        <v>260</v>
      </c>
      <c r="J11" s="68" t="s">
        <v>261</v>
      </c>
      <c r="K11" s="68"/>
      <c r="L11" s="68" t="s">
        <v>262</v>
      </c>
      <c r="M11" s="68" t="s">
        <v>263</v>
      </c>
      <c r="N11" s="69">
        <v>1</v>
      </c>
      <c r="O11" s="68">
        <v>2</v>
      </c>
      <c r="P11" s="68">
        <v>3</v>
      </c>
      <c r="Q11" s="68">
        <v>4</v>
      </c>
      <c r="R11" s="68">
        <v>5</v>
      </c>
      <c r="S11" s="68">
        <v>6</v>
      </c>
      <c r="T11" s="68">
        <v>7</v>
      </c>
      <c r="U11" s="68">
        <v>8</v>
      </c>
      <c r="V11" s="68">
        <v>9</v>
      </c>
      <c r="W11" s="68">
        <v>10</v>
      </c>
      <c r="X11" s="68">
        <v>11</v>
      </c>
      <c r="Y11" s="68">
        <v>12</v>
      </c>
      <c r="Z11" s="68">
        <v>13</v>
      </c>
      <c r="AA11" s="68">
        <v>14</v>
      </c>
      <c r="AB11" s="68">
        <v>15</v>
      </c>
      <c r="AC11" s="68">
        <v>16</v>
      </c>
      <c r="AD11" s="68">
        <v>17</v>
      </c>
      <c r="AE11" s="68">
        <v>18</v>
      </c>
      <c r="AF11" s="68">
        <v>19</v>
      </c>
      <c r="AG11" s="68">
        <v>20</v>
      </c>
      <c r="AH11" s="68">
        <v>21</v>
      </c>
      <c r="AI11" s="68">
        <v>22</v>
      </c>
      <c r="AJ11" s="68">
        <v>23</v>
      </c>
      <c r="AK11" s="68">
        <v>24</v>
      </c>
      <c r="AL11" s="68">
        <v>25</v>
      </c>
      <c r="AM11" s="68">
        <v>26</v>
      </c>
      <c r="AN11" s="68">
        <v>27</v>
      </c>
      <c r="AO11" s="68">
        <v>28</v>
      </c>
      <c r="AP11" s="68">
        <v>29</v>
      </c>
      <c r="AQ11" s="68">
        <v>30</v>
      </c>
      <c r="AR11" s="68">
        <v>31</v>
      </c>
      <c r="AS11" s="68">
        <v>32</v>
      </c>
      <c r="AT11" s="68">
        <v>33</v>
      </c>
      <c r="AU11" s="68">
        <v>34</v>
      </c>
      <c r="AV11" s="68">
        <v>35</v>
      </c>
      <c r="AW11" s="68">
        <v>36</v>
      </c>
      <c r="AX11" s="68">
        <v>37</v>
      </c>
      <c r="AY11" s="68">
        <v>38</v>
      </c>
      <c r="AZ11" s="68">
        <v>39</v>
      </c>
      <c r="BA11" s="68">
        <v>40</v>
      </c>
      <c r="BB11" s="68">
        <v>41</v>
      </c>
      <c r="BC11" s="68">
        <v>42</v>
      </c>
      <c r="BD11" s="68">
        <v>43</v>
      </c>
      <c r="BE11" s="68">
        <v>44</v>
      </c>
      <c r="BF11" s="68">
        <v>45</v>
      </c>
      <c r="BG11" s="68">
        <v>46</v>
      </c>
      <c r="BH11" s="68">
        <v>47</v>
      </c>
      <c r="BI11" s="68">
        <v>48</v>
      </c>
      <c r="BJ11" s="68">
        <v>49</v>
      </c>
      <c r="BK11" s="68">
        <v>50</v>
      </c>
      <c r="BL11" s="68">
        <v>51</v>
      </c>
      <c r="BM11" s="68">
        <v>52</v>
      </c>
      <c r="BN11" s="68">
        <v>1</v>
      </c>
      <c r="BO11" s="68">
        <v>2</v>
      </c>
      <c r="BP11" s="68">
        <v>3</v>
      </c>
      <c r="BQ11" s="68">
        <v>4</v>
      </c>
      <c r="BR11" s="68">
        <v>5</v>
      </c>
      <c r="BS11" s="68">
        <v>6</v>
      </c>
      <c r="BT11" s="68">
        <v>7</v>
      </c>
      <c r="BU11" s="68">
        <v>8</v>
      </c>
      <c r="BV11" s="68">
        <v>9</v>
      </c>
      <c r="BW11" s="68">
        <v>10</v>
      </c>
      <c r="BX11" s="68">
        <v>11</v>
      </c>
      <c r="BY11" s="68">
        <v>12</v>
      </c>
      <c r="BZ11" s="68">
        <v>13</v>
      </c>
      <c r="CA11" s="68">
        <v>14</v>
      </c>
      <c r="CB11" s="68">
        <v>15</v>
      </c>
      <c r="CC11" s="68">
        <v>16</v>
      </c>
      <c r="CD11" s="68">
        <v>17</v>
      </c>
      <c r="CE11" s="68">
        <v>18</v>
      </c>
      <c r="CF11" s="68">
        <v>19</v>
      </c>
      <c r="CG11" s="68">
        <v>20</v>
      </c>
      <c r="CH11" s="68">
        <v>21</v>
      </c>
      <c r="CI11" s="68">
        <v>22</v>
      </c>
      <c r="CJ11" s="68">
        <v>23</v>
      </c>
      <c r="CK11" s="68">
        <v>24</v>
      </c>
      <c r="CL11" s="68">
        <v>25</v>
      </c>
      <c r="CM11" s="68">
        <v>26</v>
      </c>
      <c r="CN11" s="68">
        <v>27</v>
      </c>
      <c r="CO11" s="68">
        <v>28</v>
      </c>
      <c r="CP11" s="68">
        <v>29</v>
      </c>
      <c r="CQ11" s="68">
        <v>30</v>
      </c>
      <c r="CR11" s="68">
        <v>31</v>
      </c>
      <c r="CS11" s="68">
        <v>32</v>
      </c>
      <c r="CT11" s="68">
        <v>33</v>
      </c>
      <c r="CU11" s="68">
        <v>34</v>
      </c>
      <c r="CV11" s="68">
        <v>35</v>
      </c>
      <c r="CW11" s="68">
        <v>36</v>
      </c>
      <c r="CX11" s="68">
        <v>37</v>
      </c>
      <c r="CY11" s="68">
        <v>38</v>
      </c>
      <c r="CZ11" s="68">
        <v>39</v>
      </c>
    </row>
    <row r="12" spans="2:104" ht="15.75" thickBot="1" x14ac:dyDescent="0.3">
      <c r="B12" s="70">
        <v>1</v>
      </c>
      <c r="C12" s="71" t="s">
        <v>275</v>
      </c>
      <c r="D12" s="71" t="s">
        <v>264</v>
      </c>
      <c r="E12" s="72" t="s">
        <v>265</v>
      </c>
      <c r="F12" s="72"/>
      <c r="G12" s="71" t="s">
        <v>266</v>
      </c>
      <c r="H12" s="71">
        <v>15</v>
      </c>
      <c r="I12" s="71">
        <v>22</v>
      </c>
      <c r="J12" s="71">
        <v>61</v>
      </c>
      <c r="K12" s="71" t="s">
        <v>267</v>
      </c>
      <c r="L12" s="73">
        <v>0.22</v>
      </c>
      <c r="M12" s="74" t="e">
        <f>VLOOKUP(B12,'[1]historique unité par 100KF'!D:F,3,FALSE)</f>
        <v>#N/A</v>
      </c>
      <c r="N12" s="75">
        <v>119.51341299237404</v>
      </c>
      <c r="O12" s="75">
        <v>95.972606325133441</v>
      </c>
      <c r="P12" s="75">
        <v>86.734390163449675</v>
      </c>
      <c r="Q12" s="75">
        <v>86.734390163449675</v>
      </c>
      <c r="R12" s="75">
        <v>80.854200105729888</v>
      </c>
      <c r="S12" s="75">
        <v>179.65314859637056</v>
      </c>
      <c r="T12" s="75">
        <v>89.826574298185278</v>
      </c>
      <c r="U12" s="75">
        <v>100.70484170677483</v>
      </c>
      <c r="V12" s="75">
        <v>94.929256449919961</v>
      </c>
      <c r="W12" s="75">
        <v>78.860657045505121</v>
      </c>
      <c r="X12" s="75">
        <v>166.29344583333332</v>
      </c>
      <c r="Y12" s="75">
        <v>122.823984</v>
      </c>
      <c r="Z12" s="75">
        <v>134.90126750000002</v>
      </c>
      <c r="AA12" s="75">
        <v>142.95285166666667</v>
      </c>
      <c r="AB12" s="75">
        <v>130.80927416666665</v>
      </c>
      <c r="AC12" s="75">
        <v>127.59644749999998</v>
      </c>
      <c r="AD12" s="75">
        <v>121.89980833333334</v>
      </c>
      <c r="AE12" s="75">
        <v>199.71028349999997</v>
      </c>
      <c r="AF12" s="75">
        <v>155.32291249999997</v>
      </c>
      <c r="AG12" s="75">
        <v>159.43823</v>
      </c>
      <c r="AH12" s="75">
        <v>157.87843333333333</v>
      </c>
      <c r="AI12" s="75">
        <v>126.03233333333333</v>
      </c>
      <c r="AJ12" s="75">
        <v>116.95687499999998</v>
      </c>
      <c r="AK12" s="75">
        <v>116.58062500000001</v>
      </c>
      <c r="AL12" s="75">
        <v>116.50817499999998</v>
      </c>
      <c r="AM12" s="75">
        <v>116.49784999999999</v>
      </c>
      <c r="AN12" s="75">
        <v>116.947075</v>
      </c>
      <c r="AO12" s="75">
        <v>117.80352499999999</v>
      </c>
      <c r="AP12" s="75">
        <v>112.94377499999997</v>
      </c>
      <c r="AQ12" s="75">
        <v>114.80773533333333</v>
      </c>
      <c r="AR12" s="75">
        <v>163.852</v>
      </c>
      <c r="AS12" s="75">
        <v>163.852</v>
      </c>
      <c r="AT12" s="75">
        <v>122.53276194444445</v>
      </c>
      <c r="AU12" s="75">
        <v>123.95998988888888</v>
      </c>
      <c r="AV12" s="75">
        <v>123.39928694444446</v>
      </c>
      <c r="AW12" s="75">
        <v>116.78507319444444</v>
      </c>
      <c r="AX12" s="75">
        <v>115.40978055555554</v>
      </c>
      <c r="AY12" s="75">
        <v>168</v>
      </c>
      <c r="AZ12" s="75">
        <v>119.69149319444442</v>
      </c>
      <c r="BA12" s="75">
        <v>128.37715555555553</v>
      </c>
      <c r="BB12" s="75">
        <v>129.37602444444445</v>
      </c>
      <c r="BC12" s="75">
        <v>125.50789333333333</v>
      </c>
      <c r="BD12" s="75">
        <v>123.0651477777778</v>
      </c>
      <c r="BE12" s="75">
        <v>129.78715666666668</v>
      </c>
      <c r="BF12" s="75">
        <v>130.68495133333334</v>
      </c>
      <c r="BG12" s="75">
        <v>150.392</v>
      </c>
      <c r="BH12" s="75">
        <v>143.50002944444444</v>
      </c>
      <c r="BI12" s="75">
        <v>152.92749999999998</v>
      </c>
      <c r="BJ12" s="75">
        <v>207.27156111111111</v>
      </c>
      <c r="BK12" s="75">
        <v>208.85659999999999</v>
      </c>
      <c r="BL12" s="75">
        <v>174.79581111111111</v>
      </c>
      <c r="BM12" s="75">
        <v>179.11165555555553</v>
      </c>
      <c r="BN12" s="75">
        <v>135.83440688888888</v>
      </c>
      <c r="BO12" s="75">
        <v>130.51126900000003</v>
      </c>
      <c r="BP12" s="75">
        <v>123.79370500000002</v>
      </c>
      <c r="BQ12" s="75">
        <v>113.57877377777781</v>
      </c>
      <c r="BR12" s="75">
        <v>126.73887500000002</v>
      </c>
      <c r="BS12" s="75">
        <v>148.20029166666666</v>
      </c>
      <c r="BT12" s="75">
        <v>144.49975000000001</v>
      </c>
      <c r="BU12" s="75">
        <v>130.2052888888889</v>
      </c>
      <c r="BV12" s="75">
        <v>123.76603466666666</v>
      </c>
      <c r="BW12" s="75">
        <v>119.11215233333331</v>
      </c>
      <c r="BX12" s="75">
        <v>118.44569955555555</v>
      </c>
      <c r="BY12" s="75">
        <v>118.40453133333334</v>
      </c>
      <c r="BZ12" s="75">
        <v>118.71666744444444</v>
      </c>
      <c r="CA12" s="75">
        <v>129.17948911111111</v>
      </c>
      <c r="CB12" s="75">
        <v>132.56773000000001</v>
      </c>
      <c r="CC12" s="75">
        <v>129.17776000000001</v>
      </c>
      <c r="CD12" s="75">
        <v>125.75872</v>
      </c>
      <c r="CE12" s="75">
        <v>112.98080999999998</v>
      </c>
      <c r="CF12" s="75">
        <v>113.33426988888888</v>
      </c>
      <c r="CG12" s="75">
        <v>113.46621611111111</v>
      </c>
      <c r="CH12" s="75">
        <v>112.33496144444445</v>
      </c>
      <c r="CI12" s="75">
        <v>111.6720488888889</v>
      </c>
      <c r="CJ12" s="75">
        <v>119.54739305555556</v>
      </c>
      <c r="CK12" s="75">
        <v>120.59849444444444</v>
      </c>
      <c r="CL12" s="75">
        <v>119.97460694444445</v>
      </c>
      <c r="CM12" s="75">
        <f t="shared" ref="CM12:CZ12" si="0">$M$18*CM4</f>
        <v>0</v>
      </c>
      <c r="CN12" s="76">
        <f t="shared" si="0"/>
        <v>0</v>
      </c>
      <c r="CO12" s="76">
        <f t="shared" si="0"/>
        <v>0</v>
      </c>
      <c r="CP12" s="76">
        <f t="shared" si="0"/>
        <v>0</v>
      </c>
      <c r="CQ12" s="76">
        <f t="shared" si="0"/>
        <v>0</v>
      </c>
      <c r="CR12" s="76">
        <f t="shared" si="0"/>
        <v>0</v>
      </c>
      <c r="CS12" s="76">
        <f t="shared" si="0"/>
        <v>0</v>
      </c>
      <c r="CT12" s="76">
        <f t="shared" si="0"/>
        <v>0</v>
      </c>
      <c r="CU12" s="76">
        <f t="shared" si="0"/>
        <v>0</v>
      </c>
      <c r="CV12" s="76">
        <f t="shared" si="0"/>
        <v>0</v>
      </c>
      <c r="CW12" s="76">
        <f t="shared" si="0"/>
        <v>0</v>
      </c>
      <c r="CX12" s="76">
        <f>$M$18*CX4</f>
        <v>0</v>
      </c>
      <c r="CY12" s="76">
        <f t="shared" si="0"/>
        <v>0</v>
      </c>
      <c r="CZ12" s="76">
        <f t="shared" si="0"/>
        <v>0</v>
      </c>
    </row>
    <row r="13" spans="2:104" ht="15.75" thickBot="1" x14ac:dyDescent="0.3">
      <c r="B13" s="70">
        <v>1</v>
      </c>
      <c r="C13" s="71" t="s">
        <v>275</v>
      </c>
      <c r="D13" s="77" t="s">
        <v>264</v>
      </c>
      <c r="E13" s="78" t="s">
        <v>265</v>
      </c>
      <c r="F13" s="78"/>
      <c r="G13" s="77" t="s">
        <v>266</v>
      </c>
      <c r="H13" s="77">
        <v>15</v>
      </c>
      <c r="I13" s="77">
        <v>22</v>
      </c>
      <c r="J13" s="77">
        <v>61</v>
      </c>
      <c r="K13" s="77" t="s">
        <v>268</v>
      </c>
      <c r="L13" s="77"/>
      <c r="M13" s="79"/>
      <c r="N13" s="80"/>
      <c r="O13" s="80">
        <v>300</v>
      </c>
      <c r="P13" s="80"/>
      <c r="Q13" s="80">
        <v>1140</v>
      </c>
      <c r="R13" s="80"/>
      <c r="S13" s="80">
        <v>400</v>
      </c>
      <c r="T13" s="80"/>
      <c r="U13" s="80">
        <v>150</v>
      </c>
      <c r="V13" s="80"/>
      <c r="W13" s="80">
        <v>220</v>
      </c>
      <c r="X13" s="80"/>
      <c r="Y13" s="80"/>
      <c r="Z13" s="80"/>
      <c r="AA13" s="80"/>
      <c r="AB13" s="80">
        <v>85</v>
      </c>
      <c r="AC13" s="80"/>
      <c r="AD13" s="80">
        <v>435</v>
      </c>
      <c r="AE13" s="80">
        <v>161</v>
      </c>
      <c r="AF13" s="80"/>
      <c r="AG13" s="80">
        <v>320</v>
      </c>
      <c r="AH13" s="80">
        <v>156</v>
      </c>
      <c r="AI13" s="80">
        <v>224</v>
      </c>
      <c r="AJ13" s="80">
        <v>500</v>
      </c>
      <c r="AK13" s="80"/>
      <c r="AL13" s="80"/>
      <c r="AM13" s="80">
        <v>370</v>
      </c>
      <c r="AN13" s="80"/>
      <c r="AO13" s="80">
        <v>100</v>
      </c>
      <c r="AP13" s="80"/>
      <c r="AQ13" s="80">
        <v>400</v>
      </c>
      <c r="AR13" s="80"/>
      <c r="AS13" s="80">
        <v>480</v>
      </c>
      <c r="AT13" s="80"/>
      <c r="AU13" s="80"/>
      <c r="AV13" s="80"/>
      <c r="AW13" s="80"/>
      <c r="AX13" s="80">
        <v>0</v>
      </c>
      <c r="AY13" s="80"/>
      <c r="AZ13" s="80">
        <v>350</v>
      </c>
      <c r="BA13" s="80">
        <v>0</v>
      </c>
      <c r="BB13" s="80"/>
      <c r="BC13" s="80"/>
      <c r="BD13" s="80">
        <v>270</v>
      </c>
      <c r="BE13" s="80"/>
      <c r="BF13" s="80"/>
      <c r="BG13" s="80"/>
      <c r="BH13" s="80"/>
      <c r="BI13" s="80">
        <v>250</v>
      </c>
      <c r="BJ13" s="80"/>
      <c r="BK13" s="80">
        <v>650</v>
      </c>
      <c r="BL13" s="80"/>
      <c r="BM13" s="80"/>
      <c r="BN13" s="80">
        <v>0</v>
      </c>
      <c r="BO13" s="80">
        <v>100</v>
      </c>
      <c r="BP13" s="80">
        <v>300</v>
      </c>
      <c r="BQ13" s="80"/>
      <c r="BR13" s="80">
        <v>300</v>
      </c>
      <c r="BS13" s="80"/>
      <c r="BT13" s="80">
        <v>500</v>
      </c>
      <c r="BU13" s="80"/>
      <c r="BV13" s="80">
        <v>240</v>
      </c>
      <c r="BW13" s="80">
        <v>240</v>
      </c>
      <c r="BX13" s="80">
        <v>300</v>
      </c>
      <c r="BY13" s="80"/>
      <c r="BZ13" s="80">
        <v>0</v>
      </c>
      <c r="CA13" s="80"/>
      <c r="CB13" s="80">
        <v>509</v>
      </c>
      <c r="CC13" s="80">
        <v>186</v>
      </c>
      <c r="CD13" s="80">
        <v>200</v>
      </c>
      <c r="CE13" s="80">
        <v>200</v>
      </c>
      <c r="CF13" s="80">
        <v>171</v>
      </c>
      <c r="CG13" s="80"/>
      <c r="CH13" s="80">
        <v>200</v>
      </c>
      <c r="CI13" s="80">
        <v>224</v>
      </c>
      <c r="CJ13" s="80">
        <v>0</v>
      </c>
      <c r="CK13" s="80">
        <v>150</v>
      </c>
      <c r="CL13" s="80">
        <v>400</v>
      </c>
      <c r="CM13" s="80"/>
      <c r="CN13" s="78">
        <v>200</v>
      </c>
      <c r="CO13" s="78">
        <v>250</v>
      </c>
      <c r="CP13" s="78">
        <v>150</v>
      </c>
      <c r="CQ13" s="78"/>
      <c r="CR13" s="78">
        <v>100</v>
      </c>
      <c r="CS13" s="78"/>
      <c r="CT13" s="78">
        <v>150</v>
      </c>
      <c r="CU13" s="78"/>
      <c r="CV13" s="78">
        <v>100</v>
      </c>
      <c r="CW13" s="78"/>
      <c r="CX13" s="78">
        <v>130</v>
      </c>
      <c r="CY13" s="78"/>
      <c r="CZ13" s="78">
        <v>200</v>
      </c>
    </row>
    <row r="14" spans="2:104" ht="15.75" thickBot="1" x14ac:dyDescent="0.3">
      <c r="B14" s="70">
        <v>1</v>
      </c>
      <c r="C14" s="71" t="s">
        <v>275</v>
      </c>
      <c r="D14" s="77" t="s">
        <v>264</v>
      </c>
      <c r="E14" s="78" t="s">
        <v>265</v>
      </c>
      <c r="F14" s="78">
        <v>66</v>
      </c>
      <c r="G14" s="77" t="s">
        <v>266</v>
      </c>
      <c r="H14" s="77">
        <v>15</v>
      </c>
      <c r="I14" s="77">
        <v>22</v>
      </c>
      <c r="J14" s="77">
        <v>61</v>
      </c>
      <c r="K14" s="77" t="s">
        <v>269</v>
      </c>
      <c r="L14" s="77"/>
      <c r="M14" s="79">
        <v>327</v>
      </c>
      <c r="N14" s="81">
        <v>237</v>
      </c>
      <c r="O14" s="81">
        <v>387</v>
      </c>
      <c r="P14" s="81">
        <v>328</v>
      </c>
      <c r="Q14" s="81">
        <v>1324</v>
      </c>
      <c r="R14" s="81">
        <v>1027</v>
      </c>
      <c r="S14" s="81">
        <v>1261</v>
      </c>
      <c r="T14" s="81">
        <v>1083.6075923684814</v>
      </c>
      <c r="U14" s="81">
        <v>1057</v>
      </c>
      <c r="V14" s="81">
        <v>948</v>
      </c>
      <c r="W14" s="81">
        <v>999</v>
      </c>
      <c r="X14" s="81">
        <v>767</v>
      </c>
      <c r="Y14" s="81">
        <v>576</v>
      </c>
      <c r="Z14" s="81">
        <v>398</v>
      </c>
      <c r="AA14" s="81">
        <v>331</v>
      </c>
      <c r="AB14" s="81">
        <v>331</v>
      </c>
      <c r="AC14" s="81">
        <v>178</v>
      </c>
      <c r="AD14" s="81">
        <v>485</v>
      </c>
      <c r="AE14" s="81">
        <v>512</v>
      </c>
      <c r="AF14" s="81">
        <v>375</v>
      </c>
      <c r="AG14" s="81">
        <v>557</v>
      </c>
      <c r="AH14" s="81">
        <v>629</v>
      </c>
      <c r="AI14" s="81">
        <v>772</v>
      </c>
      <c r="AJ14" s="81">
        <v>1132</v>
      </c>
      <c r="AK14" s="81">
        <v>1029</v>
      </c>
      <c r="AL14" s="81">
        <v>920</v>
      </c>
      <c r="AM14" s="81">
        <v>814</v>
      </c>
      <c r="AN14" s="81">
        <v>678</v>
      </c>
      <c r="AO14" s="81">
        <v>618</v>
      </c>
      <c r="AP14" s="81">
        <v>837</v>
      </c>
      <c r="AQ14" s="81">
        <v>747</v>
      </c>
      <c r="AR14" s="81">
        <v>528</v>
      </c>
      <c r="AS14" s="81">
        <v>711</v>
      </c>
      <c r="AT14" s="81">
        <v>711</v>
      </c>
      <c r="AU14" s="81">
        <v>1046</v>
      </c>
      <c r="AV14" s="81">
        <v>1007</v>
      </c>
      <c r="AW14" s="82">
        <v>484</v>
      </c>
      <c r="AX14" s="82">
        <v>404</v>
      </c>
      <c r="AY14" s="82">
        <v>262</v>
      </c>
      <c r="AZ14" s="82">
        <v>524</v>
      </c>
      <c r="BA14" s="82">
        <v>617</v>
      </c>
      <c r="BB14" s="82">
        <v>799</v>
      </c>
      <c r="BC14" s="82">
        <v>698</v>
      </c>
      <c r="BD14" s="82">
        <v>873</v>
      </c>
      <c r="BE14" s="82">
        <v>787</v>
      </c>
      <c r="BF14" s="82">
        <v>633</v>
      </c>
      <c r="BG14" s="82">
        <v>494</v>
      </c>
      <c r="BH14" s="82">
        <v>351</v>
      </c>
      <c r="BI14" s="82">
        <v>482</v>
      </c>
      <c r="BJ14" s="82">
        <v>319</v>
      </c>
      <c r="BK14" s="82">
        <v>754</v>
      </c>
      <c r="BL14" s="82">
        <v>602</v>
      </c>
      <c r="BM14" s="82">
        <v>411</v>
      </c>
      <c r="BN14" s="82">
        <v>411</v>
      </c>
      <c r="BO14" s="82">
        <v>237</v>
      </c>
      <c r="BP14" s="82">
        <v>411</v>
      </c>
      <c r="BQ14" s="82">
        <v>343</v>
      </c>
      <c r="BR14" s="82">
        <v>490</v>
      </c>
      <c r="BS14" s="82">
        <v>366</v>
      </c>
      <c r="BT14" s="82">
        <v>231</v>
      </c>
      <c r="BU14" s="82">
        <v>333</v>
      </c>
      <c r="BV14" s="82">
        <v>258</v>
      </c>
      <c r="BW14" s="82">
        <v>448</v>
      </c>
      <c r="BX14" s="82">
        <v>602</v>
      </c>
      <c r="BY14" s="82">
        <v>470</v>
      </c>
      <c r="BZ14" s="82">
        <v>349</v>
      </c>
      <c r="CA14" s="82">
        <v>226</v>
      </c>
      <c r="CB14" s="82">
        <v>438</v>
      </c>
      <c r="CC14" s="82">
        <v>468</v>
      </c>
      <c r="CD14" s="82">
        <v>591</v>
      </c>
      <c r="CE14" s="82">
        <v>505</v>
      </c>
      <c r="CF14" s="82">
        <v>564</v>
      </c>
      <c r="CG14" s="82">
        <v>442</v>
      </c>
      <c r="CH14" s="82">
        <v>548</v>
      </c>
      <c r="CI14" s="82">
        <v>652</v>
      </c>
      <c r="CJ14" s="82">
        <v>528</v>
      </c>
      <c r="CK14" s="82">
        <v>562</v>
      </c>
      <c r="CL14" s="82">
        <v>848</v>
      </c>
      <c r="CM14" s="82" t="e">
        <f>VLOOKUP($B14,'[1]Stock SAGE'!$A:$F,6,FALSE)</f>
        <v>#N/A</v>
      </c>
      <c r="CN14" s="83" t="e">
        <f t="shared" ref="CN14:CZ14" si="1">CM14-CN12+CN13</f>
        <v>#N/A</v>
      </c>
      <c r="CO14" s="83" t="e">
        <f t="shared" si="1"/>
        <v>#N/A</v>
      </c>
      <c r="CP14" s="83" t="e">
        <f t="shared" si="1"/>
        <v>#N/A</v>
      </c>
      <c r="CQ14" s="83" t="e">
        <f t="shared" si="1"/>
        <v>#N/A</v>
      </c>
      <c r="CR14" s="83" t="e">
        <f t="shared" si="1"/>
        <v>#N/A</v>
      </c>
      <c r="CS14" s="83" t="e">
        <f t="shared" si="1"/>
        <v>#N/A</v>
      </c>
      <c r="CT14" s="83" t="e">
        <f t="shared" si="1"/>
        <v>#N/A</v>
      </c>
      <c r="CU14" s="83" t="e">
        <f t="shared" si="1"/>
        <v>#N/A</v>
      </c>
      <c r="CV14" s="83" t="e">
        <f t="shared" si="1"/>
        <v>#N/A</v>
      </c>
      <c r="CW14" s="83" t="e">
        <f t="shared" si="1"/>
        <v>#N/A</v>
      </c>
      <c r="CX14" s="83" t="e">
        <f t="shared" si="1"/>
        <v>#N/A</v>
      </c>
      <c r="CY14" s="83" t="e">
        <f t="shared" si="1"/>
        <v>#N/A</v>
      </c>
      <c r="CZ14" s="83" t="e">
        <f t="shared" si="1"/>
        <v>#N/A</v>
      </c>
    </row>
    <row r="15" spans="2:104" ht="15.75" thickBot="1" x14ac:dyDescent="0.3">
      <c r="B15" s="70">
        <v>1</v>
      </c>
      <c r="C15" s="71" t="s">
        <v>275</v>
      </c>
      <c r="D15" s="84" t="s">
        <v>264</v>
      </c>
      <c r="E15" s="85" t="s">
        <v>265</v>
      </c>
      <c r="F15" s="85"/>
      <c r="G15" s="84" t="s">
        <v>266</v>
      </c>
      <c r="H15" s="84">
        <v>15</v>
      </c>
      <c r="I15" s="84">
        <v>22</v>
      </c>
      <c r="J15" s="84">
        <v>61</v>
      </c>
      <c r="K15" s="84" t="s">
        <v>270</v>
      </c>
      <c r="L15" s="84"/>
      <c r="M15" s="86"/>
      <c r="N15" s="87">
        <v>9.6992930722062258</v>
      </c>
      <c r="O15" s="87">
        <v>15.189171578376978</v>
      </c>
      <c r="P15" s="87">
        <v>12.681481103354216</v>
      </c>
      <c r="Q15" s="87">
        <v>48.756957780319716</v>
      </c>
      <c r="R15" s="87">
        <v>38.61255587178097</v>
      </c>
      <c r="S15" s="87">
        <v>53.92908662014959</v>
      </c>
      <c r="T15" s="87">
        <v>47.967206691972265</v>
      </c>
      <c r="U15" s="87">
        <v>49.402679419791419</v>
      </c>
      <c r="V15" s="87">
        <v>57.315903333942025</v>
      </c>
      <c r="W15" s="87">
        <v>47.22522366766858</v>
      </c>
      <c r="X15" s="87">
        <v>37.931180357650739</v>
      </c>
      <c r="Y15" s="87">
        <v>24.706821575496658</v>
      </c>
      <c r="Z15" s="87">
        <v>20.970172064138179</v>
      </c>
      <c r="AA15" s="87">
        <v>16.585440282153773</v>
      </c>
      <c r="AB15" s="87">
        <v>16.688082018242671</v>
      </c>
      <c r="AC15" s="87">
        <v>8.8679900194845285</v>
      </c>
      <c r="AD15" s="87">
        <v>21.090493380740597</v>
      </c>
      <c r="AE15" s="87">
        <v>22.789800356048858</v>
      </c>
      <c r="AF15" s="87">
        <v>16.382700448326172</v>
      </c>
      <c r="AG15" s="87">
        <v>21.901262510326191</v>
      </c>
      <c r="AH15" s="87">
        <v>27.888546314009957</v>
      </c>
      <c r="AI15" s="87">
        <v>42.87788583352949</v>
      </c>
      <c r="AJ15" s="87">
        <v>67.751468222795793</v>
      </c>
      <c r="AK15" s="87">
        <v>61.785566855555963</v>
      </c>
      <c r="AL15" s="87">
        <v>55.271581904623119</v>
      </c>
      <c r="AM15" s="87">
        <v>45.230810085249821</v>
      </c>
      <c r="AN15" s="87">
        <v>34.969963429032987</v>
      </c>
      <c r="AO15" s="87">
        <v>29.744206100451223</v>
      </c>
      <c r="AP15" s="87">
        <v>38.125288395969868</v>
      </c>
      <c r="AQ15" s="87">
        <v>32.216605999965495</v>
      </c>
      <c r="AR15" s="87">
        <v>25.919985838262285</v>
      </c>
      <c r="AS15" s="87">
        <v>42.19454246211528</v>
      </c>
      <c r="AT15" s="87">
        <v>41.799666651414483</v>
      </c>
      <c r="AU15" s="87">
        <v>61.381677369301116</v>
      </c>
      <c r="AV15" s="87">
        <v>59.176174425802316</v>
      </c>
      <c r="AW15" s="87">
        <v>23.753135964064263</v>
      </c>
      <c r="AX15" s="87">
        <v>19.670780296260528</v>
      </c>
      <c r="AY15" s="87">
        <v>15.030639290255834</v>
      </c>
      <c r="AZ15" s="87">
        <v>28.41836181983297</v>
      </c>
      <c r="BA15" s="87">
        <v>31.979966533311803</v>
      </c>
      <c r="BB15" s="87">
        <v>39.929100893102159</v>
      </c>
      <c r="BC15" s="87">
        <v>34.249089593868767</v>
      </c>
      <c r="BD15" s="87">
        <v>41.54154553034337</v>
      </c>
      <c r="BE15" s="87">
        <v>36.618707068986261</v>
      </c>
      <c r="BF15" s="87">
        <v>27.914554123113831</v>
      </c>
      <c r="BG15" s="87">
        <v>20.701710974261552</v>
      </c>
      <c r="BH15" s="87">
        <v>15.34826527815939</v>
      </c>
      <c r="BI15" s="87">
        <v>20.699296763784997</v>
      </c>
      <c r="BJ15" s="87">
        <v>15.564403876090305</v>
      </c>
      <c r="BK15" s="87">
        <v>35.711128682712513</v>
      </c>
      <c r="BL15" s="87">
        <v>29.884775557745776</v>
      </c>
      <c r="BM15" s="87">
        <v>20.872872491983863</v>
      </c>
      <c r="BN15" s="87">
        <v>20.541623970233928</v>
      </c>
      <c r="BO15" s="87">
        <v>12.114867804797081</v>
      </c>
      <c r="BP15" s="87">
        <v>21.729192607212074</v>
      </c>
      <c r="BQ15" s="87">
        <v>17.744564515035982</v>
      </c>
      <c r="BR15" s="87">
        <v>26.189033566671391</v>
      </c>
      <c r="BS15" s="87">
        <v>20.27579236002472</v>
      </c>
      <c r="BT15" s="87">
        <v>13.195932582690421</v>
      </c>
      <c r="BU15" s="87">
        <v>19.377317760518928</v>
      </c>
      <c r="BV15" s="87">
        <v>14.57267296073687</v>
      </c>
      <c r="BW15" s="87">
        <v>25.518223806983006</v>
      </c>
      <c r="BX15" s="87">
        <v>33.927915153026852</v>
      </c>
      <c r="BY15" s="87">
        <v>26.081602358603007</v>
      </c>
      <c r="BZ15" s="87">
        <v>19.291524032920268</v>
      </c>
      <c r="CA15" s="87">
        <v>12.543054346784787</v>
      </c>
      <c r="CB15" s="87">
        <v>24.25158847412337</v>
      </c>
      <c r="CC15" s="87">
        <v>27.098163006155197</v>
      </c>
      <c r="CD15" s="87">
        <v>35.863340798913534</v>
      </c>
      <c r="CE15" s="87">
        <v>31.430243583578687</v>
      </c>
      <c r="CF15" s="87">
        <v>34.106259368393943</v>
      </c>
      <c r="CG15" s="87">
        <v>26.421216970485812</v>
      </c>
      <c r="CH15" s="87">
        <v>32.748405659322671</v>
      </c>
      <c r="CI15" s="87">
        <v>38.663274057553039</v>
      </c>
      <c r="CJ15" s="87">
        <v>30.703857791907392</v>
      </c>
      <c r="CK15" s="87">
        <v>32.285077964259635</v>
      </c>
      <c r="CL15" s="87">
        <v>48.800841339877799</v>
      </c>
      <c r="CM15" s="87" t="e">
        <f t="shared" ref="CM15:CZ15" si="2">CM14/AVERAGE(CN12:CR12)*7</f>
        <v>#N/A</v>
      </c>
      <c r="CN15" s="88" t="e">
        <f t="shared" si="2"/>
        <v>#N/A</v>
      </c>
      <c r="CO15" s="88" t="e">
        <f t="shared" si="2"/>
        <v>#N/A</v>
      </c>
      <c r="CP15" s="88" t="e">
        <f t="shared" si="2"/>
        <v>#N/A</v>
      </c>
      <c r="CQ15" s="88" t="e">
        <f t="shared" si="2"/>
        <v>#N/A</v>
      </c>
      <c r="CR15" s="88" t="e">
        <f t="shared" si="2"/>
        <v>#N/A</v>
      </c>
      <c r="CS15" s="88" t="e">
        <f t="shared" si="2"/>
        <v>#N/A</v>
      </c>
      <c r="CT15" s="88" t="e">
        <f t="shared" si="2"/>
        <v>#N/A</v>
      </c>
      <c r="CU15" s="88" t="e">
        <f t="shared" si="2"/>
        <v>#N/A</v>
      </c>
      <c r="CV15" s="88" t="e">
        <f t="shared" si="2"/>
        <v>#N/A</v>
      </c>
      <c r="CW15" s="88" t="e">
        <f t="shared" si="2"/>
        <v>#N/A</v>
      </c>
      <c r="CX15" s="88" t="e">
        <f t="shared" si="2"/>
        <v>#N/A</v>
      </c>
      <c r="CY15" s="88" t="e">
        <f t="shared" si="2"/>
        <v>#N/A</v>
      </c>
      <c r="CZ15" s="88" t="e">
        <f t="shared" si="2"/>
        <v>#N/A</v>
      </c>
    </row>
    <row r="16" spans="2:104" ht="15.75" thickBot="1" x14ac:dyDescent="0.3">
      <c r="B16" s="70">
        <v>2</v>
      </c>
      <c r="C16" s="71" t="s">
        <v>276</v>
      </c>
      <c r="D16" s="71" t="s">
        <v>264</v>
      </c>
      <c r="E16" s="72" t="s">
        <v>265</v>
      </c>
      <c r="F16" s="72"/>
      <c r="G16" s="71" t="s">
        <v>266</v>
      </c>
      <c r="H16" s="71">
        <v>15</v>
      </c>
      <c r="I16" s="71">
        <v>22</v>
      </c>
      <c r="J16" s="71">
        <v>61</v>
      </c>
      <c r="K16" s="71" t="s">
        <v>271</v>
      </c>
      <c r="L16" s="71">
        <v>0.16800000000000001</v>
      </c>
      <c r="M16" s="74" t="e">
        <f>VLOOKUP(B16,'[1]historique unité par 100KF'!D:F,3,FALSE)</f>
        <v>#N/A</v>
      </c>
      <c r="N16" s="75">
        <v>72.328887013908371</v>
      </c>
      <c r="O16" s="75">
        <v>61.043635741021255</v>
      </c>
      <c r="P16" s="75">
        <v>54.05903063215375</v>
      </c>
      <c r="Q16" s="75">
        <v>54.05903063215375</v>
      </c>
      <c r="R16" s="75">
        <v>49.792562288672492</v>
      </c>
      <c r="S16" s="75">
        <v>53.521229974968065</v>
      </c>
      <c r="T16" s="75">
        <v>53.521229974968065</v>
      </c>
      <c r="U16" s="75">
        <v>63.306127136757965</v>
      </c>
      <c r="V16" s="75">
        <v>62.247683007972903</v>
      </c>
      <c r="W16" s="75">
        <v>53.668821129722936</v>
      </c>
      <c r="X16" s="75">
        <v>67.81057203389831</v>
      </c>
      <c r="Y16" s="75">
        <v>89.738091101694906</v>
      </c>
      <c r="Z16" s="75">
        <v>96.261629237288147</v>
      </c>
      <c r="AA16" s="75">
        <v>103.37793008474576</v>
      </c>
      <c r="AB16" s="75">
        <v>103.14860169491527</v>
      </c>
      <c r="AC16" s="75">
        <v>99.594682203389837</v>
      </c>
      <c r="AD16" s="75">
        <v>93.687129237288133</v>
      </c>
      <c r="AE16" s="75">
        <v>81.171184322033895</v>
      </c>
      <c r="AF16" s="75">
        <v>77.764268008474573</v>
      </c>
      <c r="AG16" s="75">
        <v>76.363266949152546</v>
      </c>
      <c r="AH16" s="75">
        <v>212.36810593220338</v>
      </c>
      <c r="AI16" s="75">
        <v>232.20559322033898</v>
      </c>
      <c r="AJ16" s="75">
        <v>234.18724576271185</v>
      </c>
      <c r="AK16" s="75">
        <v>214.03182203389832</v>
      </c>
      <c r="AL16" s="75">
        <v>209.18091101694912</v>
      </c>
      <c r="AM16" s="75">
        <v>203.93358050847456</v>
      </c>
      <c r="AN16" s="75">
        <v>201.38065677966102</v>
      </c>
      <c r="AO16" s="75">
        <v>200.92684322033898</v>
      </c>
      <c r="AP16" s="75">
        <v>133.16891949152543</v>
      </c>
      <c r="AQ16" s="75">
        <v>116.63706885593221</v>
      </c>
      <c r="AR16" s="75">
        <v>114.23710169491527</v>
      </c>
      <c r="AS16" s="75">
        <v>93.544644915254239</v>
      </c>
      <c r="AT16" s="75">
        <v>89.103426129943486</v>
      </c>
      <c r="AU16" s="75">
        <v>83.173938418079089</v>
      </c>
      <c r="AV16" s="75">
        <v>63.02000000000001</v>
      </c>
      <c r="AW16" s="75">
        <v>60.050000000000004</v>
      </c>
      <c r="AX16" s="75">
        <v>97.152824858757057</v>
      </c>
      <c r="AY16" s="75">
        <v>168</v>
      </c>
      <c r="AZ16" s="75">
        <v>180.15</v>
      </c>
      <c r="BA16" s="75">
        <v>122.46133050847457</v>
      </c>
      <c r="BB16" s="75">
        <v>93.961838983050839</v>
      </c>
      <c r="BC16" s="75">
        <v>102.19103389830509</v>
      </c>
      <c r="BD16" s="75">
        <v>91.454717514124283</v>
      </c>
      <c r="BE16" s="75">
        <v>99.167380225988708</v>
      </c>
      <c r="BF16" s="75">
        <v>104.02644378531075</v>
      </c>
      <c r="BG16" s="75">
        <v>107.75389830508476</v>
      </c>
      <c r="BH16" s="75">
        <v>104.12966666666665</v>
      </c>
      <c r="BI16" s="75">
        <v>104.79504237288135</v>
      </c>
      <c r="BJ16" s="75">
        <v>154.56512711864406</v>
      </c>
      <c r="BK16" s="75">
        <v>158.18778248587572</v>
      </c>
      <c r="BL16" s="75">
        <v>125.7075</v>
      </c>
      <c r="BM16" s="75">
        <v>128.58074858757064</v>
      </c>
      <c r="BN16" s="75">
        <v>97.51285960451979</v>
      </c>
      <c r="BO16" s="75">
        <v>182.59009745762711</v>
      </c>
      <c r="BP16" s="75">
        <v>179.69056412429381</v>
      </c>
      <c r="BQ16" s="75">
        <v>190.22931355932207</v>
      </c>
      <c r="BR16" s="75">
        <v>141.36499999999998</v>
      </c>
      <c r="BS16" s="75">
        <v>162.72402542372879</v>
      </c>
      <c r="BT16" s="75">
        <v>152.29220338983052</v>
      </c>
      <c r="BU16" s="75">
        <v>104.1275</v>
      </c>
      <c r="BV16" s="75">
        <v>99.856507627118631</v>
      </c>
      <c r="BW16" s="75">
        <v>112.07259223163841</v>
      </c>
      <c r="BX16" s="75">
        <v>99.375959039548036</v>
      </c>
      <c r="BY16" s="75">
        <v>96.931774576271181</v>
      </c>
      <c r="BZ16" s="75">
        <v>96.736600141242945</v>
      </c>
      <c r="CA16" s="75">
        <v>105.66443644067796</v>
      </c>
      <c r="CB16" s="75">
        <v>111.75655932203389</v>
      </c>
      <c r="CC16" s="75">
        <v>107.18298305084747</v>
      </c>
      <c r="CD16" s="75">
        <v>99.898406779661016</v>
      </c>
      <c r="CE16" s="75">
        <v>94.635898305084751</v>
      </c>
      <c r="CF16" s="75">
        <v>89.034751977401115</v>
      </c>
      <c r="CG16" s="75">
        <v>89.710773446327664</v>
      </c>
      <c r="CH16" s="75">
        <v>85.867497740112967</v>
      </c>
      <c r="CI16" s="75">
        <v>85.330256497175114</v>
      </c>
      <c r="CJ16" s="75">
        <v>89.53141242937852</v>
      </c>
      <c r="CK16" s="75">
        <v>229.49398305084748</v>
      </c>
      <c r="CL16" s="75">
        <v>156.00326624293783</v>
      </c>
      <c r="CM16" s="75" t="e">
        <f t="shared" ref="CM16:CR16" si="3">$M16*CM$10</f>
        <v>#N/A</v>
      </c>
      <c r="CN16" s="76" t="e">
        <f t="shared" si="3"/>
        <v>#N/A</v>
      </c>
      <c r="CO16" s="76" t="e">
        <f t="shared" si="3"/>
        <v>#N/A</v>
      </c>
      <c r="CP16" s="76" t="e">
        <f t="shared" si="3"/>
        <v>#N/A</v>
      </c>
      <c r="CQ16" s="76" t="e">
        <f t="shared" si="3"/>
        <v>#N/A</v>
      </c>
      <c r="CR16" s="76" t="e">
        <f t="shared" si="3"/>
        <v>#N/A</v>
      </c>
      <c r="CS16" s="76" t="e">
        <f>$L16*CS$10</f>
        <v>#VALUE!</v>
      </c>
      <c r="CT16" s="76" t="e">
        <f>$L16*CT$10</f>
        <v>#VALUE!</v>
      </c>
      <c r="CU16" s="76" t="e">
        <f t="shared" ref="CU16:CZ16" si="4">$L16*CU$10</f>
        <v>#VALUE!</v>
      </c>
      <c r="CV16" s="76" t="e">
        <f t="shared" si="4"/>
        <v>#VALUE!</v>
      </c>
      <c r="CW16" s="76" t="e">
        <f t="shared" si="4"/>
        <v>#VALUE!</v>
      </c>
      <c r="CX16" s="76" t="e">
        <f t="shared" si="4"/>
        <v>#VALUE!</v>
      </c>
      <c r="CY16" s="76" t="e">
        <f t="shared" si="4"/>
        <v>#VALUE!</v>
      </c>
      <c r="CZ16" s="76" t="e">
        <f t="shared" si="4"/>
        <v>#VALUE!</v>
      </c>
    </row>
    <row r="17" spans="2:104" ht="15.75" thickBot="1" x14ac:dyDescent="0.3">
      <c r="B17" s="70">
        <v>2</v>
      </c>
      <c r="C17" s="71" t="s">
        <v>276</v>
      </c>
      <c r="D17" s="77" t="s">
        <v>264</v>
      </c>
      <c r="E17" s="78" t="s">
        <v>265</v>
      </c>
      <c r="F17" s="78"/>
      <c r="G17" s="77" t="s">
        <v>266</v>
      </c>
      <c r="H17" s="77">
        <v>15</v>
      </c>
      <c r="I17" s="77">
        <v>22</v>
      </c>
      <c r="J17" s="77">
        <v>61</v>
      </c>
      <c r="K17" s="77" t="s">
        <v>268</v>
      </c>
      <c r="L17" s="77"/>
      <c r="M17" s="79"/>
      <c r="N17" s="80"/>
      <c r="O17" s="80">
        <v>250</v>
      </c>
      <c r="P17" s="80"/>
      <c r="Q17" s="80">
        <v>110</v>
      </c>
      <c r="R17" s="80"/>
      <c r="S17" s="80">
        <v>260</v>
      </c>
      <c r="T17" s="80"/>
      <c r="U17" s="80">
        <v>190</v>
      </c>
      <c r="V17" s="80"/>
      <c r="W17" s="80">
        <v>75</v>
      </c>
      <c r="X17" s="80"/>
      <c r="Y17" s="80"/>
      <c r="Z17" s="80"/>
      <c r="AA17" s="80"/>
      <c r="AB17" s="80">
        <v>122</v>
      </c>
      <c r="AC17" s="80"/>
      <c r="AD17" s="80">
        <v>310</v>
      </c>
      <c r="AE17" s="80">
        <v>277</v>
      </c>
      <c r="AF17" s="80"/>
      <c r="AG17" s="80">
        <v>400</v>
      </c>
      <c r="AH17" s="80">
        <v>224</v>
      </c>
      <c r="AI17" s="80">
        <v>379</v>
      </c>
      <c r="AJ17" s="80">
        <v>500</v>
      </c>
      <c r="AK17" s="80"/>
      <c r="AL17" s="80"/>
      <c r="AM17" s="80">
        <v>150</v>
      </c>
      <c r="AN17" s="80"/>
      <c r="AO17" s="80">
        <v>300</v>
      </c>
      <c r="AP17" s="80"/>
      <c r="AQ17" s="80">
        <v>165</v>
      </c>
      <c r="AR17" s="80"/>
      <c r="AS17" s="80">
        <v>100</v>
      </c>
      <c r="AT17" s="80"/>
      <c r="AU17" s="80">
        <v>432</v>
      </c>
      <c r="AV17" s="80">
        <v>432</v>
      </c>
      <c r="AW17" s="80"/>
      <c r="AX17" s="80">
        <v>0</v>
      </c>
      <c r="AY17" s="80"/>
      <c r="AZ17" s="80">
        <v>325</v>
      </c>
      <c r="BA17" s="80">
        <v>0</v>
      </c>
      <c r="BB17" s="80"/>
      <c r="BC17" s="80"/>
      <c r="BD17" s="80">
        <v>250</v>
      </c>
      <c r="BE17" s="80"/>
      <c r="BF17" s="80"/>
      <c r="BG17" s="80"/>
      <c r="BH17" s="80"/>
      <c r="BI17" s="80">
        <v>250</v>
      </c>
      <c r="BJ17" s="80"/>
      <c r="BK17" s="80">
        <v>850</v>
      </c>
      <c r="BL17" s="80"/>
      <c r="BM17" s="80"/>
      <c r="BN17" s="80">
        <v>0</v>
      </c>
      <c r="BO17" s="80">
        <v>400</v>
      </c>
      <c r="BP17" s="80">
        <v>230</v>
      </c>
      <c r="BQ17" s="80"/>
      <c r="BR17" s="80"/>
      <c r="BS17" s="80"/>
      <c r="BT17" s="80">
        <v>450</v>
      </c>
      <c r="BU17" s="80"/>
      <c r="BV17" s="80">
        <v>202</v>
      </c>
      <c r="BW17" s="80">
        <v>202</v>
      </c>
      <c r="BX17" s="80">
        <v>200</v>
      </c>
      <c r="BY17" s="80"/>
      <c r="BZ17" s="80">
        <v>0</v>
      </c>
      <c r="CA17" s="80"/>
      <c r="CB17" s="80">
        <v>320</v>
      </c>
      <c r="CC17" s="80">
        <v>123</v>
      </c>
      <c r="CD17" s="80">
        <v>200</v>
      </c>
      <c r="CE17" s="80">
        <v>250</v>
      </c>
      <c r="CF17" s="80">
        <v>244</v>
      </c>
      <c r="CG17" s="80"/>
      <c r="CH17" s="80">
        <v>400</v>
      </c>
      <c r="CI17" s="80">
        <v>205</v>
      </c>
      <c r="CJ17" s="80">
        <v>0</v>
      </c>
      <c r="CK17" s="80">
        <v>350</v>
      </c>
      <c r="CL17" s="80">
        <v>100</v>
      </c>
      <c r="CM17" s="80"/>
      <c r="CN17" s="78">
        <v>200</v>
      </c>
      <c r="CO17" s="78">
        <v>150</v>
      </c>
      <c r="CP17" s="78">
        <v>200</v>
      </c>
      <c r="CQ17" s="78"/>
      <c r="CR17" s="78">
        <v>50</v>
      </c>
      <c r="CS17" s="78"/>
      <c r="CT17" s="78">
        <v>100</v>
      </c>
      <c r="CU17" s="78"/>
      <c r="CV17" s="78">
        <v>350</v>
      </c>
      <c r="CW17" s="78"/>
      <c r="CX17" s="78">
        <v>250</v>
      </c>
      <c r="CY17" s="78"/>
      <c r="CZ17" s="78">
        <v>250</v>
      </c>
    </row>
    <row r="18" spans="2:104" ht="15.75" thickBot="1" x14ac:dyDescent="0.3">
      <c r="B18" s="70">
        <v>2</v>
      </c>
      <c r="C18" s="71" t="s">
        <v>276</v>
      </c>
      <c r="D18" s="77" t="s">
        <v>264</v>
      </c>
      <c r="E18" s="78" t="s">
        <v>265</v>
      </c>
      <c r="F18" s="78">
        <v>70</v>
      </c>
      <c r="G18" s="77" t="s">
        <v>266</v>
      </c>
      <c r="H18" s="77">
        <v>15</v>
      </c>
      <c r="I18" s="77">
        <v>22</v>
      </c>
      <c r="J18" s="77">
        <v>61</v>
      </c>
      <c r="K18" s="77" t="s">
        <v>269</v>
      </c>
      <c r="L18" s="77"/>
      <c r="M18" s="79">
        <v>318</v>
      </c>
      <c r="N18" s="81">
        <v>149</v>
      </c>
      <c r="O18" s="81">
        <v>302</v>
      </c>
      <c r="P18" s="81">
        <v>230</v>
      </c>
      <c r="Q18" s="81">
        <v>289</v>
      </c>
      <c r="R18" s="81">
        <v>249</v>
      </c>
      <c r="S18" s="81">
        <v>450</v>
      </c>
      <c r="T18" s="81">
        <v>396.47877002503196</v>
      </c>
      <c r="U18" s="81">
        <v>413</v>
      </c>
      <c r="V18" s="81">
        <v>428</v>
      </c>
      <c r="W18" s="81">
        <v>433</v>
      </c>
      <c r="X18" s="81">
        <v>377</v>
      </c>
      <c r="Y18" s="81">
        <v>311</v>
      </c>
      <c r="Z18" s="81">
        <v>216</v>
      </c>
      <c r="AA18" s="81">
        <v>80</v>
      </c>
      <c r="AB18" s="81">
        <v>101</v>
      </c>
      <c r="AC18" s="81">
        <v>0</v>
      </c>
      <c r="AD18" s="81">
        <v>186</v>
      </c>
      <c r="AE18" s="81">
        <v>432</v>
      </c>
      <c r="AF18" s="81">
        <v>367</v>
      </c>
      <c r="AG18" s="81">
        <v>463</v>
      </c>
      <c r="AH18" s="81">
        <v>584</v>
      </c>
      <c r="AI18" s="81">
        <v>780</v>
      </c>
      <c r="AJ18" s="81">
        <v>982</v>
      </c>
      <c r="AK18" s="81">
        <v>790</v>
      </c>
      <c r="AL18" s="81">
        <v>595</v>
      </c>
      <c r="AM18" s="81">
        <v>431</v>
      </c>
      <c r="AN18" s="81">
        <v>194</v>
      </c>
      <c r="AO18" s="81">
        <v>291</v>
      </c>
      <c r="AP18" s="81">
        <v>281</v>
      </c>
      <c r="AQ18" s="81">
        <v>202</v>
      </c>
      <c r="AR18" s="81">
        <v>120</v>
      </c>
      <c r="AS18" s="81">
        <v>130</v>
      </c>
      <c r="AT18" s="81">
        <v>130</v>
      </c>
      <c r="AU18" s="81">
        <v>172</v>
      </c>
      <c r="AV18" s="81">
        <v>532</v>
      </c>
      <c r="AW18" s="81">
        <v>382</v>
      </c>
      <c r="AX18" s="81">
        <v>323</v>
      </c>
      <c r="AY18" s="82">
        <v>129</v>
      </c>
      <c r="AZ18" s="82">
        <v>337</v>
      </c>
      <c r="BA18" s="82">
        <v>211</v>
      </c>
      <c r="BB18" s="82">
        <v>324</v>
      </c>
      <c r="BC18" s="82">
        <v>261</v>
      </c>
      <c r="BD18" s="82">
        <v>441</v>
      </c>
      <c r="BE18" s="82">
        <v>398</v>
      </c>
      <c r="BF18" s="82">
        <v>265</v>
      </c>
      <c r="BG18" s="82">
        <v>170</v>
      </c>
      <c r="BH18" s="82">
        <v>77</v>
      </c>
      <c r="BI18" s="82">
        <v>241</v>
      </c>
      <c r="BJ18" s="82">
        <v>110</v>
      </c>
      <c r="BK18" s="82">
        <v>772</v>
      </c>
      <c r="BL18" s="82">
        <v>650</v>
      </c>
      <c r="BM18" s="82">
        <v>572</v>
      </c>
      <c r="BN18" s="82">
        <v>572</v>
      </c>
      <c r="BO18" s="82">
        <v>730</v>
      </c>
      <c r="BP18" s="82">
        <v>780</v>
      </c>
      <c r="BQ18" s="82">
        <v>701</v>
      </c>
      <c r="BR18" s="82">
        <v>558</v>
      </c>
      <c r="BS18" s="82">
        <v>391</v>
      </c>
      <c r="BT18" s="82">
        <v>267</v>
      </c>
      <c r="BU18" s="82">
        <v>356</v>
      </c>
      <c r="BV18" s="82">
        <v>225</v>
      </c>
      <c r="BW18" s="82">
        <v>363</v>
      </c>
      <c r="BX18" s="82">
        <v>523</v>
      </c>
      <c r="BY18" s="82">
        <v>417</v>
      </c>
      <c r="BZ18" s="82">
        <v>338</v>
      </c>
      <c r="CA18" s="82">
        <v>224</v>
      </c>
      <c r="CB18" s="82">
        <v>191</v>
      </c>
      <c r="CC18" s="82">
        <v>182</v>
      </c>
      <c r="CD18" s="82">
        <v>372</v>
      </c>
      <c r="CE18" s="82">
        <v>317</v>
      </c>
      <c r="CF18" s="82">
        <v>466</v>
      </c>
      <c r="CG18" s="82">
        <v>380</v>
      </c>
      <c r="CH18" s="82">
        <v>738</v>
      </c>
      <c r="CI18" s="82">
        <v>886</v>
      </c>
      <c r="CJ18" s="82">
        <v>789</v>
      </c>
      <c r="CK18" s="82">
        <v>969</v>
      </c>
      <c r="CL18" s="82">
        <v>877</v>
      </c>
      <c r="CM18" s="82" t="e">
        <f>VLOOKUP($B18,'[1]Stock SAGE'!$A:$F,6,FALSE)</f>
        <v>#N/A</v>
      </c>
      <c r="CN18" s="83" t="e">
        <f t="shared" ref="CN18:CZ18" si="5">CM18-CN16+CN17</f>
        <v>#N/A</v>
      </c>
      <c r="CO18" s="83" t="e">
        <f t="shared" si="5"/>
        <v>#N/A</v>
      </c>
      <c r="CP18" s="83" t="e">
        <f t="shared" si="5"/>
        <v>#N/A</v>
      </c>
      <c r="CQ18" s="83" t="e">
        <f t="shared" si="5"/>
        <v>#N/A</v>
      </c>
      <c r="CR18" s="83" t="e">
        <f t="shared" si="5"/>
        <v>#N/A</v>
      </c>
      <c r="CS18" s="83" t="e">
        <f t="shared" si="5"/>
        <v>#N/A</v>
      </c>
      <c r="CT18" s="83" t="e">
        <f t="shared" si="5"/>
        <v>#N/A</v>
      </c>
      <c r="CU18" s="83" t="e">
        <f t="shared" si="5"/>
        <v>#N/A</v>
      </c>
      <c r="CV18" s="83" t="e">
        <f t="shared" si="5"/>
        <v>#N/A</v>
      </c>
      <c r="CW18" s="83" t="e">
        <f t="shared" si="5"/>
        <v>#N/A</v>
      </c>
      <c r="CX18" s="83" t="e">
        <f t="shared" si="5"/>
        <v>#N/A</v>
      </c>
      <c r="CY18" s="83" t="e">
        <f t="shared" si="5"/>
        <v>#N/A</v>
      </c>
      <c r="CZ18" s="83" t="e">
        <f t="shared" si="5"/>
        <v>#N/A</v>
      </c>
    </row>
    <row r="19" spans="2:104" ht="15.75" thickBot="1" x14ac:dyDescent="0.3">
      <c r="B19" s="70">
        <v>2</v>
      </c>
      <c r="C19" s="71" t="s">
        <v>276</v>
      </c>
      <c r="D19" s="84" t="s">
        <v>264</v>
      </c>
      <c r="E19" s="85" t="s">
        <v>265</v>
      </c>
      <c r="F19" s="85"/>
      <c r="G19" s="84" t="s">
        <v>266</v>
      </c>
      <c r="H19" s="84">
        <v>15</v>
      </c>
      <c r="I19" s="84">
        <v>22</v>
      </c>
      <c r="J19" s="84">
        <v>61</v>
      </c>
      <c r="K19" s="84" t="s">
        <v>270</v>
      </c>
      <c r="L19" s="84"/>
      <c r="M19" s="86"/>
      <c r="N19" s="87">
        <v>15.217903686104304</v>
      </c>
      <c r="O19" s="87">
        <v>33.300913405102015</v>
      </c>
      <c r="P19" s="87">
        <v>28.544343877765364</v>
      </c>
      <c r="Q19" s="87">
        <v>35.749143916571754</v>
      </c>
      <c r="R19" s="87">
        <v>34.641472692903406</v>
      </c>
      <c r="S19" s="87">
        <v>60.241607834955026</v>
      </c>
      <c r="T19" s="87">
        <v>53.257054279068477</v>
      </c>
      <c r="U19" s="87">
        <v>47.061500784532434</v>
      </c>
      <c r="V19" s="87">
        <v>62.793582527074548</v>
      </c>
      <c r="W19" s="87">
        <v>42.168938949878253</v>
      </c>
      <c r="X19" s="87">
        <v>25.667724271255437</v>
      </c>
      <c r="Y19" s="87">
        <v>15.645061659353583</v>
      </c>
      <c r="Z19" s="87">
        <v>9.5032555608649183</v>
      </c>
      <c r="AA19" s="87">
        <v>3.2584979865427983</v>
      </c>
      <c r="AB19" s="87">
        <v>3.8661924450170133</v>
      </c>
      <c r="AC19" s="87">
        <v>0</v>
      </c>
      <c r="AD19" s="87">
        <v>8.854994010155135</v>
      </c>
      <c r="AE19" s="87">
        <v>26.429410777144632</v>
      </c>
      <c r="AF19" s="87">
        <v>23.358023403475322</v>
      </c>
      <c r="AG19" s="87">
        <v>28.531384573048907</v>
      </c>
      <c r="AH19" s="87">
        <v>22.030624680100274</v>
      </c>
      <c r="AI19" s="87">
        <v>32.134254465599824</v>
      </c>
      <c r="AJ19" s="87">
        <v>45.772350790231059</v>
      </c>
      <c r="AK19" s="87">
        <v>40.0783438225791</v>
      </c>
      <c r="AL19" s="87">
        <v>33.21690118760359</v>
      </c>
      <c r="AM19" s="87">
        <v>26.556671276368672</v>
      </c>
      <c r="AN19" s="87">
        <v>13.181491670157529</v>
      </c>
      <c r="AO19" s="87">
        <v>21.92573022163511</v>
      </c>
      <c r="AP19" s="87">
        <v>14.981711667520269</v>
      </c>
      <c r="AQ19" s="87">
        <v>12.283076991205743</v>
      </c>
      <c r="AR19" s="87">
        <v>7.4398447081852748</v>
      </c>
      <c r="AS19" s="87">
        <v>9.8426994091189677</v>
      </c>
      <c r="AT19" s="87">
        <v>13.978427744854265</v>
      </c>
      <c r="AU19" s="87">
        <v>19.05885738955245</v>
      </c>
      <c r="AV19" s="87">
        <v>58.538397782160104</v>
      </c>
      <c r="AW19" s="87">
        <v>23.272694536484273</v>
      </c>
      <c r="AX19" s="87">
        <v>18.895617196083144</v>
      </c>
      <c r="AY19" s="87">
        <v>6.4322865890572958</v>
      </c>
      <c r="AZ19" s="87">
        <v>15.102957324745612</v>
      </c>
      <c r="BA19" s="87">
        <v>10.909370383319475</v>
      </c>
      <c r="BB19" s="87">
        <v>21.411161862959808</v>
      </c>
      <c r="BC19" s="87">
        <v>14.816820083779675</v>
      </c>
      <c r="BD19" s="87">
        <v>27.503546486628174</v>
      </c>
      <c r="BE19" s="87">
        <v>25.273342774602305</v>
      </c>
      <c r="BF19" s="87">
        <v>15.606228070801098</v>
      </c>
      <c r="BG19" s="87">
        <v>9.6590063471219079</v>
      </c>
      <c r="BH19" s="87">
        <v>4.1700407907524859</v>
      </c>
      <c r="BI19" s="87">
        <v>12.182876729816932</v>
      </c>
      <c r="BJ19" s="87">
        <v>5.4665770539866978</v>
      </c>
      <c r="BK19" s="87">
        <v>39.131181928069253</v>
      </c>
      <c r="BL19" s="87">
        <v>33.145258000486308</v>
      </c>
      <c r="BM19" s="87">
        <v>29.131675467351844</v>
      </c>
      <c r="BN19" s="87">
        <v>28.977813765480789</v>
      </c>
      <c r="BO19" s="87">
        <v>32.067251235190341</v>
      </c>
      <c r="BP19" s="87">
        <v>35.968653612842012</v>
      </c>
      <c r="BQ19" s="87">
        <v>41.675102895160769</v>
      </c>
      <c r="BR19" s="87">
        <v>33.679548574896288</v>
      </c>
      <c r="BS19" s="87">
        <v>24.799665679367909</v>
      </c>
      <c r="BT19" s="87">
        <v>17.667313124702233</v>
      </c>
      <c r="BU19" s="87">
        <v>23.323977488511478</v>
      </c>
      <c r="BV19" s="87">
        <v>14.655065006993055</v>
      </c>
      <c r="BW19" s="87">
        <v>23.079471404495294</v>
      </c>
      <c r="BX19" s="87">
        <v>35.260528424961748</v>
      </c>
      <c r="BY19" s="87">
        <v>28.320647837134562</v>
      </c>
      <c r="BZ19" s="87">
        <v>21.028508421876133</v>
      </c>
      <c r="CA19" s="87">
        <v>12.426152415351174</v>
      </c>
      <c r="CB19" s="87">
        <v>9.3532051864180481</v>
      </c>
      <c r="CC19" s="87">
        <v>8.6100389755918645</v>
      </c>
      <c r="CD19" s="87">
        <v>18.073229296620887</v>
      </c>
      <c r="CE19" s="87">
        <v>18.142686957977162</v>
      </c>
      <c r="CF19" s="87">
        <v>25.216996249135029</v>
      </c>
      <c r="CG19" s="87">
        <v>19.600836649417154</v>
      </c>
      <c r="CH19" s="87">
        <v>39.187256096153156</v>
      </c>
      <c r="CI19" s="87">
        <v>47.405692425281835</v>
      </c>
      <c r="CJ19" s="87">
        <v>42.401329129624607</v>
      </c>
      <c r="CK19" s="87">
        <v>46.07761589852322</v>
      </c>
      <c r="CL19" s="87">
        <v>46.491674405209395</v>
      </c>
      <c r="CM19" s="87" t="e">
        <f t="shared" ref="CM19:CZ19" si="6">CM18/AVERAGE(CN16:CX16)*7</f>
        <v>#N/A</v>
      </c>
      <c r="CN19" s="88" t="e">
        <f t="shared" si="6"/>
        <v>#N/A</v>
      </c>
      <c r="CO19" s="88" t="e">
        <f t="shared" si="6"/>
        <v>#N/A</v>
      </c>
      <c r="CP19" s="88" t="e">
        <f t="shared" si="6"/>
        <v>#N/A</v>
      </c>
      <c r="CQ19" s="88" t="e">
        <f t="shared" si="6"/>
        <v>#N/A</v>
      </c>
      <c r="CR19" s="88" t="e">
        <f t="shared" si="6"/>
        <v>#N/A</v>
      </c>
      <c r="CS19" s="88" t="e">
        <f t="shared" si="6"/>
        <v>#N/A</v>
      </c>
      <c r="CT19" s="88" t="e">
        <f t="shared" si="6"/>
        <v>#N/A</v>
      </c>
      <c r="CU19" s="88" t="e">
        <f t="shared" si="6"/>
        <v>#N/A</v>
      </c>
      <c r="CV19" s="88" t="e">
        <f t="shared" si="6"/>
        <v>#N/A</v>
      </c>
      <c r="CW19" s="88" t="e">
        <f t="shared" si="6"/>
        <v>#N/A</v>
      </c>
      <c r="CX19" s="88" t="e">
        <f t="shared" si="6"/>
        <v>#N/A</v>
      </c>
      <c r="CY19" s="88" t="e">
        <f t="shared" si="6"/>
        <v>#N/A</v>
      </c>
      <c r="CZ19" s="88" t="e">
        <f t="shared" si="6"/>
        <v>#N/A</v>
      </c>
    </row>
    <row r="20" spans="2:104" ht="15.75" thickBot="1" x14ac:dyDescent="0.3">
      <c r="B20" s="70">
        <v>3</v>
      </c>
      <c r="C20" s="71" t="s">
        <v>277</v>
      </c>
      <c r="D20" s="71" t="s">
        <v>264</v>
      </c>
      <c r="E20" s="72" t="s">
        <v>265</v>
      </c>
      <c r="F20" s="72"/>
      <c r="G20" s="71" t="s">
        <v>266</v>
      </c>
      <c r="H20" s="71">
        <v>15</v>
      </c>
      <c r="I20" s="71">
        <v>22</v>
      </c>
      <c r="J20" s="71">
        <v>61</v>
      </c>
      <c r="K20" s="71" t="s">
        <v>271</v>
      </c>
      <c r="L20" s="89">
        <v>0.08</v>
      </c>
      <c r="M20" s="90" t="e">
        <f>VLOOKUP(B20,'[1]historique unité par 100KF'!D:F,3,FALSE)</f>
        <v>#N/A</v>
      </c>
      <c r="N20" s="75">
        <v>21.706374350970609</v>
      </c>
      <c r="O20" s="75">
        <v>15.403670067705942</v>
      </c>
      <c r="P20" s="75">
        <v>25.62</v>
      </c>
      <c r="Q20" s="75">
        <v>25.62</v>
      </c>
      <c r="R20" s="75">
        <v>26.544</v>
      </c>
      <c r="S20" s="75">
        <v>26.544</v>
      </c>
      <c r="T20" s="75">
        <v>26.544</v>
      </c>
      <c r="U20" s="75">
        <v>26.544</v>
      </c>
      <c r="V20" s="75">
        <v>26.544</v>
      </c>
      <c r="W20" s="75">
        <v>35.061100872399841</v>
      </c>
      <c r="X20" s="75">
        <v>43.044499999999999</v>
      </c>
      <c r="Y20" s="75">
        <v>0</v>
      </c>
      <c r="Z20" s="75">
        <v>46.097999999999999</v>
      </c>
      <c r="AA20" s="75">
        <v>49.374000000000002</v>
      </c>
      <c r="AB20" s="75">
        <v>49.374000000000002</v>
      </c>
      <c r="AC20" s="75">
        <v>49.374000000000002</v>
      </c>
      <c r="AD20" s="75">
        <v>49.374000000000002</v>
      </c>
      <c r="AE20" s="75">
        <v>47.502000000000002</v>
      </c>
      <c r="AF20" s="75">
        <v>47.502000000000002</v>
      </c>
      <c r="AG20" s="75">
        <v>47.502000000000002</v>
      </c>
      <c r="AH20" s="75">
        <v>47.502000000000002</v>
      </c>
      <c r="AI20" s="75">
        <v>53.04</v>
      </c>
      <c r="AJ20" s="75">
        <v>53.04</v>
      </c>
      <c r="AK20" s="75">
        <v>49.14</v>
      </c>
      <c r="AL20" s="75">
        <v>49.14</v>
      </c>
      <c r="AM20" s="75">
        <v>49.14</v>
      </c>
      <c r="AN20" s="75">
        <v>49.14</v>
      </c>
      <c r="AO20" s="75">
        <v>49.14</v>
      </c>
      <c r="AP20" s="75">
        <v>40.048953488372092</v>
      </c>
      <c r="AQ20" s="75">
        <v>42.069898255813953</v>
      </c>
      <c r="AR20" s="75">
        <v>41.585872093023262</v>
      </c>
      <c r="AS20" s="75">
        <v>51.20436065891473</v>
      </c>
      <c r="AT20" s="75">
        <v>55.377603682170545</v>
      </c>
      <c r="AU20" s="75">
        <v>62.043556395348837</v>
      </c>
      <c r="AV20" s="75">
        <v>63.02000000000001</v>
      </c>
      <c r="AW20" s="75">
        <v>60.050000000000004</v>
      </c>
      <c r="AX20" s="75">
        <v>59.75</v>
      </c>
      <c r="AY20" s="75">
        <v>0</v>
      </c>
      <c r="AZ20" s="75">
        <v>40.050000000000004</v>
      </c>
      <c r="BA20" s="75">
        <v>0</v>
      </c>
      <c r="BB20" s="75">
        <v>100.18608139534884</v>
      </c>
      <c r="BC20" s="75">
        <v>105.39081395348836</v>
      </c>
      <c r="BD20" s="75">
        <v>100.14591860465116</v>
      </c>
      <c r="BE20" s="75">
        <v>104.07810000000001</v>
      </c>
      <c r="BF20" s="75">
        <v>104.65439069767442</v>
      </c>
      <c r="BG20" s="75">
        <v>41.731395348837211</v>
      </c>
      <c r="BH20" s="75">
        <v>38.158936046511627</v>
      </c>
      <c r="BI20" s="75">
        <v>38.679709302325577</v>
      </c>
      <c r="BJ20" s="75">
        <v>78.926899224806192</v>
      </c>
      <c r="BK20" s="75">
        <v>86.597228682170538</v>
      </c>
      <c r="BL20" s="75">
        <v>58.411240310077524</v>
      </c>
      <c r="BM20" s="75">
        <v>61.569147286821703</v>
      </c>
      <c r="BN20" s="75">
        <v>46.692710077519386</v>
      </c>
      <c r="BO20" s="75">
        <v>43.479948837209307</v>
      </c>
      <c r="BP20" s="75">
        <v>39.852269379844962</v>
      </c>
      <c r="BQ20" s="75">
        <v>35.100558527131788</v>
      </c>
      <c r="BR20" s="75">
        <v>36.630881782945735</v>
      </c>
      <c r="BS20" s="75">
        <v>45.652994186046513</v>
      </c>
      <c r="BT20" s="75">
        <v>45.771511627906968</v>
      </c>
      <c r="BU20" s="75">
        <v>42.123827519379844</v>
      </c>
      <c r="BV20" s="75">
        <v>40.688256976744185</v>
      </c>
      <c r="BW20" s="75">
        <v>49.208817054263562</v>
      </c>
      <c r="BX20" s="75">
        <v>53.402349031007752</v>
      </c>
      <c r="BY20" s="75">
        <v>53.603049999999996</v>
      </c>
      <c r="BZ20" s="75">
        <v>52.325862015503873</v>
      </c>
      <c r="CA20" s="75">
        <v>50.280006976744183</v>
      </c>
      <c r="CB20" s="75">
        <v>106.7085</v>
      </c>
      <c r="CC20" s="75">
        <v>117.02947674418604</v>
      </c>
      <c r="CD20" s="75">
        <v>134.72084302325578</v>
      </c>
      <c r="CE20" s="75">
        <v>82.096953488372094</v>
      </c>
      <c r="CF20" s="75">
        <v>81.450429457364351</v>
      </c>
      <c r="CG20" s="75">
        <v>83.683476356589154</v>
      </c>
      <c r="CH20" s="75">
        <v>83.71852286821705</v>
      </c>
      <c r="CI20" s="75">
        <v>83.134998449612411</v>
      </c>
      <c r="CJ20" s="75">
        <v>87.023919573643411</v>
      </c>
      <c r="CK20" s="75">
        <v>50.800000000000004</v>
      </c>
      <c r="CL20" s="75">
        <v>49.826271802325572</v>
      </c>
      <c r="CM20" s="75" t="e">
        <f t="shared" ref="CM20:CZ20" si="7">$M$26*CM$10</f>
        <v>#VALUE!</v>
      </c>
      <c r="CN20" s="76">
        <f t="shared" si="7"/>
        <v>0</v>
      </c>
      <c r="CO20" s="76" t="e">
        <f t="shared" si="7"/>
        <v>#VALUE!</v>
      </c>
      <c r="CP20" s="76" t="e">
        <f t="shared" si="7"/>
        <v>#VALUE!</v>
      </c>
      <c r="CQ20" s="76" t="e">
        <f t="shared" si="7"/>
        <v>#VALUE!</v>
      </c>
      <c r="CR20" s="76" t="e">
        <f t="shared" si="7"/>
        <v>#VALUE!</v>
      </c>
      <c r="CS20" s="76" t="e">
        <f t="shared" si="7"/>
        <v>#VALUE!</v>
      </c>
      <c r="CT20" s="76" t="e">
        <f t="shared" si="7"/>
        <v>#VALUE!</v>
      </c>
      <c r="CU20" s="76" t="e">
        <f t="shared" si="7"/>
        <v>#VALUE!</v>
      </c>
      <c r="CV20" s="76" t="e">
        <f t="shared" si="7"/>
        <v>#VALUE!</v>
      </c>
      <c r="CW20" s="76" t="e">
        <f t="shared" si="7"/>
        <v>#VALUE!</v>
      </c>
      <c r="CX20" s="76" t="e">
        <f t="shared" si="7"/>
        <v>#VALUE!</v>
      </c>
      <c r="CY20" s="76" t="e">
        <f t="shared" si="7"/>
        <v>#VALUE!</v>
      </c>
      <c r="CZ20" s="76" t="e">
        <f t="shared" si="7"/>
        <v>#VALUE!</v>
      </c>
    </row>
    <row r="21" spans="2:104" ht="15.75" thickBot="1" x14ac:dyDescent="0.3">
      <c r="B21" s="70">
        <v>3</v>
      </c>
      <c r="C21" s="71" t="s">
        <v>277</v>
      </c>
      <c r="D21" s="77" t="s">
        <v>264</v>
      </c>
      <c r="E21" s="78" t="s">
        <v>265</v>
      </c>
      <c r="F21" s="78"/>
      <c r="G21" s="77" t="s">
        <v>266</v>
      </c>
      <c r="H21" s="77">
        <v>15</v>
      </c>
      <c r="I21" s="77">
        <v>22</v>
      </c>
      <c r="J21" s="77">
        <v>61</v>
      </c>
      <c r="K21" s="77" t="s">
        <v>268</v>
      </c>
      <c r="L21" s="77"/>
      <c r="M21" s="79"/>
      <c r="N21" s="81"/>
      <c r="O21" s="81">
        <v>91</v>
      </c>
      <c r="P21" s="81"/>
      <c r="Q21" s="81">
        <v>105</v>
      </c>
      <c r="R21" s="81"/>
      <c r="S21" s="81">
        <v>72</v>
      </c>
      <c r="T21" s="81"/>
      <c r="U21" s="81">
        <v>74</v>
      </c>
      <c r="V21" s="81"/>
      <c r="W21" s="81"/>
      <c r="X21" s="81"/>
      <c r="Y21" s="81"/>
      <c r="Z21" s="81"/>
      <c r="AA21" s="81"/>
      <c r="AB21" s="81">
        <v>85</v>
      </c>
      <c r="AC21" s="81"/>
      <c r="AD21" s="81">
        <v>300</v>
      </c>
      <c r="AE21" s="81"/>
      <c r="AF21" s="81"/>
      <c r="AG21" s="81">
        <v>75</v>
      </c>
      <c r="AH21" s="81">
        <v>224</v>
      </c>
      <c r="AI21" s="81">
        <v>17</v>
      </c>
      <c r="AJ21" s="81">
        <v>90</v>
      </c>
      <c r="AK21" s="81"/>
      <c r="AL21" s="81"/>
      <c r="AM21" s="81">
        <v>120</v>
      </c>
      <c r="AN21" s="81"/>
      <c r="AO21" s="81">
        <v>100</v>
      </c>
      <c r="AP21" s="81"/>
      <c r="AQ21" s="81">
        <v>100</v>
      </c>
      <c r="AR21" s="81"/>
      <c r="AS21" s="81">
        <v>150</v>
      </c>
      <c r="AT21" s="81"/>
      <c r="AU21" s="81">
        <v>43</v>
      </c>
      <c r="AV21" s="81">
        <v>43</v>
      </c>
      <c r="AW21" s="81"/>
      <c r="AX21" s="81">
        <v>0</v>
      </c>
      <c r="AY21" s="81"/>
      <c r="AZ21" s="81">
        <v>140</v>
      </c>
      <c r="BA21" s="81">
        <v>0</v>
      </c>
      <c r="BB21" s="81"/>
      <c r="BC21" s="81"/>
      <c r="BD21" s="81">
        <v>250</v>
      </c>
      <c r="BE21" s="81"/>
      <c r="BF21" s="81"/>
      <c r="BG21" s="81"/>
      <c r="BH21" s="81"/>
      <c r="BI21" s="81">
        <v>200</v>
      </c>
      <c r="BJ21" s="81"/>
      <c r="BK21" s="81">
        <v>100</v>
      </c>
      <c r="BL21" s="81"/>
      <c r="BM21" s="81"/>
      <c r="BN21" s="81">
        <v>0</v>
      </c>
      <c r="BO21" s="81">
        <v>200</v>
      </c>
      <c r="BP21" s="81">
        <v>120</v>
      </c>
      <c r="BQ21" s="81"/>
      <c r="BR21" s="81">
        <v>300</v>
      </c>
      <c r="BS21" s="81"/>
      <c r="BT21" s="81"/>
      <c r="BU21" s="81"/>
      <c r="BV21" s="81"/>
      <c r="BW21" s="81"/>
      <c r="BX21" s="81">
        <v>100</v>
      </c>
      <c r="BY21" s="81"/>
      <c r="BZ21" s="81">
        <v>56</v>
      </c>
      <c r="CA21" s="81"/>
      <c r="CB21" s="81">
        <v>336</v>
      </c>
      <c r="CC21" s="81">
        <v>284</v>
      </c>
      <c r="CD21" s="81">
        <v>200</v>
      </c>
      <c r="CE21" s="81">
        <v>150</v>
      </c>
      <c r="CF21" s="81">
        <v>124</v>
      </c>
      <c r="CG21" s="81"/>
      <c r="CH21" s="81">
        <v>50</v>
      </c>
      <c r="CI21" s="81">
        <v>163</v>
      </c>
      <c r="CJ21" s="81">
        <v>0</v>
      </c>
      <c r="CK21" s="81">
        <v>150</v>
      </c>
      <c r="CL21" s="81">
        <v>100</v>
      </c>
      <c r="CM21" s="81"/>
      <c r="CN21" s="83">
        <v>50</v>
      </c>
      <c r="CO21" s="83"/>
      <c r="CP21" s="83">
        <v>50</v>
      </c>
      <c r="CQ21" s="83"/>
      <c r="CR21" s="83">
        <v>0</v>
      </c>
      <c r="CS21" s="83"/>
      <c r="CT21" s="83">
        <v>100</v>
      </c>
      <c r="CU21" s="83"/>
      <c r="CV21" s="83">
        <v>100</v>
      </c>
      <c r="CW21" s="83"/>
      <c r="CX21" s="83">
        <v>180</v>
      </c>
      <c r="CY21" s="83"/>
      <c r="CZ21" s="83">
        <v>50</v>
      </c>
    </row>
    <row r="22" spans="2:104" ht="15.75" thickBot="1" x14ac:dyDescent="0.3">
      <c r="B22" s="70">
        <v>3</v>
      </c>
      <c r="C22" s="71" t="s">
        <v>277</v>
      </c>
      <c r="D22" s="77" t="s">
        <v>264</v>
      </c>
      <c r="E22" s="78" t="s">
        <v>265</v>
      </c>
      <c r="F22" s="78">
        <v>70</v>
      </c>
      <c r="G22" s="77" t="s">
        <v>266</v>
      </c>
      <c r="H22" s="77">
        <v>15</v>
      </c>
      <c r="I22" s="77">
        <v>22</v>
      </c>
      <c r="J22" s="77">
        <v>61</v>
      </c>
      <c r="K22" s="77" t="s">
        <v>269</v>
      </c>
      <c r="L22" s="77"/>
      <c r="M22" s="79">
        <v>479</v>
      </c>
      <c r="N22" s="81">
        <v>146</v>
      </c>
      <c r="O22" s="81">
        <v>166</v>
      </c>
      <c r="P22" s="81">
        <v>130</v>
      </c>
      <c r="Q22" s="81">
        <v>189</v>
      </c>
      <c r="R22" s="81">
        <v>128</v>
      </c>
      <c r="S22" s="81">
        <v>143</v>
      </c>
      <c r="T22" s="81">
        <v>116.456</v>
      </c>
      <c r="U22" s="81">
        <v>84</v>
      </c>
      <c r="V22" s="81">
        <v>73</v>
      </c>
      <c r="W22" s="81">
        <v>0</v>
      </c>
      <c r="X22" s="81">
        <v>0</v>
      </c>
      <c r="Y22" s="81">
        <v>0</v>
      </c>
      <c r="Z22" s="81">
        <v>0</v>
      </c>
      <c r="AA22" s="81">
        <v>0</v>
      </c>
      <c r="AB22" s="81">
        <v>37</v>
      </c>
      <c r="AC22" s="81">
        <v>0</v>
      </c>
      <c r="AD22" s="81">
        <v>211</v>
      </c>
      <c r="AE22" s="81">
        <v>180</v>
      </c>
      <c r="AF22" s="81">
        <v>119</v>
      </c>
      <c r="AG22" s="81">
        <v>110</v>
      </c>
      <c r="AH22" s="81">
        <v>304</v>
      </c>
      <c r="AI22" s="81">
        <v>295</v>
      </c>
      <c r="AJ22" s="81">
        <v>331</v>
      </c>
      <c r="AK22" s="81">
        <v>305</v>
      </c>
      <c r="AL22" s="81">
        <v>261</v>
      </c>
      <c r="AM22" s="81">
        <v>230</v>
      </c>
      <c r="AN22" s="81">
        <v>185</v>
      </c>
      <c r="AO22" s="81">
        <v>237</v>
      </c>
      <c r="AP22" s="81">
        <v>331</v>
      </c>
      <c r="AQ22" s="81">
        <v>289</v>
      </c>
      <c r="AR22" s="81">
        <v>225</v>
      </c>
      <c r="AS22" s="81">
        <v>215</v>
      </c>
      <c r="AT22" s="81">
        <v>215</v>
      </c>
      <c r="AU22" s="81">
        <v>277</v>
      </c>
      <c r="AV22" s="81">
        <v>295</v>
      </c>
      <c r="AW22" s="82">
        <v>57</v>
      </c>
      <c r="AX22" s="82">
        <v>0</v>
      </c>
      <c r="AY22" s="82">
        <v>0</v>
      </c>
      <c r="AZ22" s="82">
        <v>50</v>
      </c>
      <c r="BA22" s="82">
        <v>252</v>
      </c>
      <c r="BB22" s="82">
        <v>376</v>
      </c>
      <c r="BC22" s="82">
        <v>182</v>
      </c>
      <c r="BD22" s="82">
        <v>325</v>
      </c>
      <c r="BE22" s="82">
        <v>251</v>
      </c>
      <c r="BF22" s="81">
        <v>132</v>
      </c>
      <c r="BG22" s="81">
        <v>81</v>
      </c>
      <c r="BH22" s="81">
        <v>64</v>
      </c>
      <c r="BI22" s="81">
        <v>232</v>
      </c>
      <c r="BJ22" s="81">
        <v>170</v>
      </c>
      <c r="BK22" s="81">
        <v>201</v>
      </c>
      <c r="BL22" s="81">
        <v>150</v>
      </c>
      <c r="BM22" s="81">
        <v>76</v>
      </c>
      <c r="BN22" s="81">
        <v>76</v>
      </c>
      <c r="BO22" s="81">
        <v>216</v>
      </c>
      <c r="BP22" s="81">
        <v>252</v>
      </c>
      <c r="BQ22" s="81">
        <v>241</v>
      </c>
      <c r="BR22" s="81">
        <v>495</v>
      </c>
      <c r="BS22" s="81">
        <v>452</v>
      </c>
      <c r="BT22" s="81">
        <v>402</v>
      </c>
      <c r="BU22" s="81">
        <v>344</v>
      </c>
      <c r="BV22" s="82">
        <v>270</v>
      </c>
      <c r="BW22" s="82">
        <v>0</v>
      </c>
      <c r="BX22" s="82">
        <v>196</v>
      </c>
      <c r="BY22" s="82">
        <v>16</v>
      </c>
      <c r="BZ22" s="82">
        <v>69</v>
      </c>
      <c r="CA22" s="82">
        <v>0</v>
      </c>
      <c r="CB22" s="82">
        <v>56</v>
      </c>
      <c r="CC22" s="82">
        <v>171</v>
      </c>
      <c r="CD22" s="82">
        <v>303</v>
      </c>
      <c r="CE22" s="82">
        <v>240</v>
      </c>
      <c r="CF22" s="82">
        <v>273</v>
      </c>
      <c r="CG22" s="82">
        <v>194</v>
      </c>
      <c r="CH22" s="82">
        <v>150</v>
      </c>
      <c r="CI22" s="82">
        <v>229</v>
      </c>
      <c r="CJ22" s="82">
        <v>141</v>
      </c>
      <c r="CK22" s="82">
        <v>213</v>
      </c>
      <c r="CL22" s="82">
        <v>288</v>
      </c>
      <c r="CM22" s="82" t="e">
        <f>VLOOKUP($B22,'[1]Stock SAGE'!$A:$F,6,FALSE)</f>
        <v>#N/A</v>
      </c>
      <c r="CN22" s="83" t="e">
        <f t="shared" ref="CN22:CZ22" si="8">CM22-CN20+CN21</f>
        <v>#N/A</v>
      </c>
      <c r="CO22" s="83" t="e">
        <f t="shared" si="8"/>
        <v>#N/A</v>
      </c>
      <c r="CP22" s="83" t="e">
        <f t="shared" si="8"/>
        <v>#N/A</v>
      </c>
      <c r="CQ22" s="83" t="e">
        <f t="shared" si="8"/>
        <v>#N/A</v>
      </c>
      <c r="CR22" s="83" t="e">
        <f t="shared" si="8"/>
        <v>#N/A</v>
      </c>
      <c r="CS22" s="83" t="e">
        <f t="shared" si="8"/>
        <v>#N/A</v>
      </c>
      <c r="CT22" s="83" t="e">
        <f t="shared" si="8"/>
        <v>#N/A</v>
      </c>
      <c r="CU22" s="83" t="e">
        <f t="shared" si="8"/>
        <v>#N/A</v>
      </c>
      <c r="CV22" s="83" t="e">
        <f t="shared" si="8"/>
        <v>#N/A</v>
      </c>
      <c r="CW22" s="83" t="e">
        <f t="shared" si="8"/>
        <v>#N/A</v>
      </c>
      <c r="CX22" s="83" t="e">
        <f t="shared" si="8"/>
        <v>#N/A</v>
      </c>
      <c r="CY22" s="83" t="e">
        <f t="shared" si="8"/>
        <v>#N/A</v>
      </c>
      <c r="CZ22" s="83" t="e">
        <f t="shared" si="8"/>
        <v>#N/A</v>
      </c>
    </row>
    <row r="23" spans="2:104" ht="15.75" thickBot="1" x14ac:dyDescent="0.3">
      <c r="B23" s="70">
        <v>3</v>
      </c>
      <c r="C23" s="71" t="s">
        <v>277</v>
      </c>
      <c r="D23" s="84" t="s">
        <v>264</v>
      </c>
      <c r="E23" s="85" t="s">
        <v>265</v>
      </c>
      <c r="F23" s="85"/>
      <c r="G23" s="84" t="s">
        <v>266</v>
      </c>
      <c r="H23" s="84">
        <v>15</v>
      </c>
      <c r="I23" s="84">
        <v>22</v>
      </c>
      <c r="J23" s="84">
        <v>61</v>
      </c>
      <c r="K23" s="84" t="s">
        <v>270</v>
      </c>
      <c r="L23" s="84"/>
      <c r="M23" s="86"/>
      <c r="N23" s="87">
        <v>49.687358836165515</v>
      </c>
      <c r="O23" s="87">
        <v>72.539319190956974</v>
      </c>
      <c r="P23" s="87">
        <v>34.042755796790928</v>
      </c>
      <c r="Q23" s="87">
        <v>49.330865603644639</v>
      </c>
      <c r="R23" s="87">
        <v>33.404507710557525</v>
      </c>
      <c r="S23" s="87">
        <v>38.599332548095788</v>
      </c>
      <c r="T23" s="87">
        <v>31.541241936278126</v>
      </c>
      <c r="U23" s="87">
        <v>22.828342721612806</v>
      </c>
      <c r="V23" s="87">
        <v>35.723139471466112</v>
      </c>
      <c r="W23" s="87">
        <v>0</v>
      </c>
      <c r="X23" s="87">
        <v>0</v>
      </c>
      <c r="Y23" s="87">
        <v>0</v>
      </c>
      <c r="Z23" s="87">
        <v>0</v>
      </c>
      <c r="AA23" s="87">
        <v>0</v>
      </c>
      <c r="AB23" s="87">
        <v>5.3463221375830674</v>
      </c>
      <c r="AC23" s="87">
        <v>0</v>
      </c>
      <c r="AD23" s="87">
        <v>30.57593902201355</v>
      </c>
      <c r="AE23" s="87">
        <v>25.939833702725974</v>
      </c>
      <c r="AF23" s="87">
        <v>17.055018594971827</v>
      </c>
      <c r="AG23" s="87">
        <v>14.737164449256579</v>
      </c>
      <c r="AH23" s="87">
        <v>40.120663650075407</v>
      </c>
      <c r="AI23" s="87">
        <v>39.256998500331051</v>
      </c>
      <c r="AJ23" s="87">
        <v>47.150997150997156</v>
      </c>
      <c r="AK23" s="87">
        <v>43.445323137854089</v>
      </c>
      <c r="AL23" s="87">
        <v>38.676362781662398</v>
      </c>
      <c r="AM23" s="87">
        <v>35.490627118304623</v>
      </c>
      <c r="AN23" s="87">
        <v>29.677527109727599</v>
      </c>
      <c r="AO23" s="87">
        <v>39.535660068732888</v>
      </c>
      <c r="AP23" s="87">
        <v>58.230515540620608</v>
      </c>
      <c r="AQ23" s="87">
        <v>47.91953430507639</v>
      </c>
      <c r="AR23" s="87">
        <v>37.376744994629419</v>
      </c>
      <c r="AS23" s="87">
        <v>22.321688523920209</v>
      </c>
      <c r="AT23" s="87">
        <v>24.930922077793216</v>
      </c>
      <c r="AU23" s="87">
        <v>31.480192967807771</v>
      </c>
      <c r="AV23" s="87">
        <v>33.452130244613627</v>
      </c>
      <c r="AW23" s="87">
        <v>8.1455644149950697</v>
      </c>
      <c r="AX23" s="87">
        <v>0</v>
      </c>
      <c r="AY23" s="87">
        <v>0</v>
      </c>
      <c r="AZ23" s="87">
        <v>7.162151100924941</v>
      </c>
      <c r="BA23" s="87">
        <v>19.356755659390664</v>
      </c>
      <c r="BB23" s="87">
        <v>34.882033119284728</v>
      </c>
      <c r="BC23" s="87">
        <v>15.891797494520379</v>
      </c>
      <c r="BD23" s="87">
        <v>31.433029460594526</v>
      </c>
      <c r="BE23" s="87">
        <v>22.663527420767483</v>
      </c>
      <c r="BF23" s="87">
        <v>12.734128642372223</v>
      </c>
      <c r="BG23" s="87">
        <v>13.460312202393276</v>
      </c>
      <c r="BH23" s="87">
        <v>11.246731101842036</v>
      </c>
      <c r="BI23" s="87">
        <v>33.81913556180109</v>
      </c>
      <c r="BJ23" s="87">
        <v>26.433193082789785</v>
      </c>
      <c r="BK23" s="87">
        <v>31.145914832480745</v>
      </c>
      <c r="BL23" s="87">
        <v>22.645955439882005</v>
      </c>
      <c r="BM23" s="87">
        <v>11.367020857530651</v>
      </c>
      <c r="BN23" s="87">
        <v>11.353757122574372</v>
      </c>
      <c r="BO23" s="87">
        <v>34.612530354753801</v>
      </c>
      <c r="BP23" s="87">
        <v>43.547368432383742</v>
      </c>
      <c r="BQ23" s="87">
        <v>43.800496480297113</v>
      </c>
      <c r="BR23" s="87">
        <v>90.26485011190303</v>
      </c>
      <c r="BS23" s="87">
        <v>78.848915375951151</v>
      </c>
      <c r="BT23" s="87">
        <v>67.743349564542228</v>
      </c>
      <c r="BU23" s="87">
        <v>56.014664231994587</v>
      </c>
      <c r="BV23" s="87">
        <v>36.707134105942082</v>
      </c>
      <c r="BW23" s="87">
        <v>0</v>
      </c>
      <c r="BX23" s="87">
        <v>14.879906495534062</v>
      </c>
      <c r="BY23" s="87">
        <v>1.2127977387509916</v>
      </c>
      <c r="BZ23" s="87">
        <v>4.892387805142147</v>
      </c>
      <c r="CA23" s="87">
        <v>0</v>
      </c>
      <c r="CB23" s="87">
        <v>3.6892128572294789</v>
      </c>
      <c r="CC23" s="87">
        <v>10.970363486024008</v>
      </c>
      <c r="CD23" s="87">
        <v>26.21943452989947</v>
      </c>
      <c r="CE23" s="87">
        <v>20.310945562659377</v>
      </c>
      <c r="CF23" s="87">
        <v>22.767172869207194</v>
      </c>
      <c r="CG23" s="87">
        <v>20.683176612029918</v>
      </c>
      <c r="CH23" s="87">
        <v>17.186185556988768</v>
      </c>
      <c r="CI23" s="87">
        <v>28.406454887641143</v>
      </c>
      <c r="CJ23" s="87">
        <v>19.238694586767654</v>
      </c>
      <c r="CK23" s="87">
        <v>25.118596342673303</v>
      </c>
      <c r="CL23" s="87">
        <v>40.225294322107551</v>
      </c>
      <c r="CM23" s="87" t="e">
        <f t="shared" ref="CM23:CZ23" si="9">CM22/AVERAGE(CN20:CT20)*7</f>
        <v>#N/A</v>
      </c>
      <c r="CN23" s="88" t="e">
        <f t="shared" si="9"/>
        <v>#N/A</v>
      </c>
      <c r="CO23" s="88" t="e">
        <f t="shared" si="9"/>
        <v>#N/A</v>
      </c>
      <c r="CP23" s="88" t="e">
        <f t="shared" si="9"/>
        <v>#N/A</v>
      </c>
      <c r="CQ23" s="88" t="e">
        <f t="shared" si="9"/>
        <v>#N/A</v>
      </c>
      <c r="CR23" s="88" t="e">
        <f t="shared" si="9"/>
        <v>#N/A</v>
      </c>
      <c r="CS23" s="88" t="e">
        <f t="shared" si="9"/>
        <v>#N/A</v>
      </c>
      <c r="CT23" s="88" t="e">
        <f t="shared" si="9"/>
        <v>#N/A</v>
      </c>
      <c r="CU23" s="88" t="e">
        <f t="shared" si="9"/>
        <v>#N/A</v>
      </c>
      <c r="CV23" s="88" t="e">
        <f t="shared" si="9"/>
        <v>#N/A</v>
      </c>
      <c r="CW23" s="88" t="e">
        <f t="shared" si="9"/>
        <v>#N/A</v>
      </c>
      <c r="CX23" s="88" t="e">
        <f t="shared" si="9"/>
        <v>#N/A</v>
      </c>
      <c r="CY23" s="88" t="e">
        <f t="shared" si="9"/>
        <v>#N/A</v>
      </c>
      <c r="CZ23" s="88" t="e">
        <f t="shared" si="9"/>
        <v>#N/A</v>
      </c>
    </row>
    <row r="24" spans="2:104" ht="15.75" thickBot="1" x14ac:dyDescent="0.3">
      <c r="B24" s="70">
        <v>4</v>
      </c>
      <c r="C24" s="71" t="s">
        <v>278</v>
      </c>
      <c r="D24" s="71" t="s">
        <v>264</v>
      </c>
      <c r="E24" s="72" t="s">
        <v>272</v>
      </c>
      <c r="F24" s="72"/>
      <c r="G24" s="71" t="s">
        <v>266</v>
      </c>
      <c r="H24" s="71">
        <v>15</v>
      </c>
      <c r="I24" s="71">
        <v>22</v>
      </c>
      <c r="J24" s="71">
        <v>61</v>
      </c>
      <c r="K24" s="71" t="s">
        <v>271</v>
      </c>
      <c r="L24" s="71"/>
      <c r="M24" s="90" t="e">
        <f>VLOOKUP(B24,'[1]historique unité par 100KF'!D:F,3,FALSE)</f>
        <v>#N/A</v>
      </c>
      <c r="N24" s="75">
        <v>13.848035586433827</v>
      </c>
      <c r="O24" s="75">
        <v>11.615625045961144</v>
      </c>
      <c r="P24" s="75">
        <v>11.10972502667628</v>
      </c>
      <c r="Q24" s="75">
        <v>11.10972502667628</v>
      </c>
      <c r="R24" s="75">
        <v>11.081935410732738</v>
      </c>
      <c r="S24" s="75">
        <v>11.855674144364977</v>
      </c>
      <c r="T24" s="75">
        <v>11.855674144364977</v>
      </c>
      <c r="U24" s="75">
        <v>12.750049562273214</v>
      </c>
      <c r="V24" s="75">
        <v>12.009589913958491</v>
      </c>
      <c r="W24" s="75">
        <v>11.034040777759458</v>
      </c>
      <c r="X24" s="75">
        <v>9.2111180555555556</v>
      </c>
      <c r="Y24" s="75">
        <v>8.9142499999999991</v>
      </c>
      <c r="Z24" s="75">
        <v>17.366781250000003</v>
      </c>
      <c r="AA24" s="75">
        <v>11.63540451388889</v>
      </c>
      <c r="AB24" s="75">
        <v>12.954887152777779</v>
      </c>
      <c r="AC24" s="75">
        <v>12.920086805555556</v>
      </c>
      <c r="AD24" s="75">
        <v>13.026319444444447</v>
      </c>
      <c r="AE24" s="75">
        <v>11.915677083333332</v>
      </c>
      <c r="AF24" s="75">
        <v>12.118677083333333</v>
      </c>
      <c r="AG24" s="75">
        <v>12.503531249999998</v>
      </c>
      <c r="AH24" s="75">
        <v>17.100635416666666</v>
      </c>
      <c r="AI24" s="75">
        <v>13.991944444444446</v>
      </c>
      <c r="AJ24" s="75">
        <v>12.710451388888892</v>
      </c>
      <c r="AK24" s="75">
        <v>11.745416666666669</v>
      </c>
      <c r="AL24" s="75">
        <v>10.932760416666669</v>
      </c>
      <c r="AM24" s="75">
        <v>10.958281249999999</v>
      </c>
      <c r="AN24" s="75">
        <v>10.54921875</v>
      </c>
      <c r="AO24" s="75">
        <v>11.026458333333332</v>
      </c>
      <c r="AP24" s="75">
        <v>11.420937500000001</v>
      </c>
      <c r="AQ24" s="75">
        <v>11.036484375000002</v>
      </c>
      <c r="AR24" s="75">
        <v>11.339223611111112</v>
      </c>
      <c r="AS24" s="75">
        <v>12.045281018518519</v>
      </c>
      <c r="AT24" s="75">
        <v>12.555130324074074</v>
      </c>
      <c r="AU24" s="75">
        <v>12.120044328703704</v>
      </c>
      <c r="AV24" s="75">
        <v>11.87788414351852</v>
      </c>
      <c r="AW24" s="75">
        <v>11.237134259259259</v>
      </c>
      <c r="AX24" s="75">
        <v>11.307894965277777</v>
      </c>
      <c r="AY24" s="75">
        <v>10.540185185185184</v>
      </c>
      <c r="AZ24" s="75">
        <v>11.537731770833332</v>
      </c>
      <c r="BA24" s="75">
        <v>12.027581018518516</v>
      </c>
      <c r="BB24" s="75">
        <v>12.055928240740739</v>
      </c>
      <c r="BC24" s="75">
        <v>12.46078472222222</v>
      </c>
      <c r="BD24" s="75">
        <v>12.377923611111108</v>
      </c>
      <c r="BE24" s="75">
        <v>14.069184259259261</v>
      </c>
      <c r="BF24" s="75">
        <v>13.423166435185188</v>
      </c>
      <c r="BG24" s="75">
        <v>13.596835648148149</v>
      </c>
      <c r="BH24" s="75">
        <v>12.360295138888887</v>
      </c>
      <c r="BI24" s="75">
        <v>12.054166666666667</v>
      </c>
      <c r="BJ24" s="75">
        <v>13.249340277777778</v>
      </c>
      <c r="BK24" s="75">
        <v>12.874629629629633</v>
      </c>
      <c r="BL24" s="75">
        <v>12.293935185185186</v>
      </c>
      <c r="BM24" s="75">
        <v>13.081469907407408</v>
      </c>
      <c r="BN24" s="75">
        <v>9.9207039351851858</v>
      </c>
      <c r="BO24" s="75">
        <v>11.664386111111112</v>
      </c>
      <c r="BP24" s="75">
        <v>11.751748842592594</v>
      </c>
      <c r="BQ24" s="75">
        <v>11.30519212962963</v>
      </c>
      <c r="BR24" s="75">
        <v>12.403315972222222</v>
      </c>
      <c r="BS24" s="75">
        <v>14.056753472222221</v>
      </c>
      <c r="BT24" s="75">
        <v>13.593020833333334</v>
      </c>
      <c r="BU24" s="75">
        <v>12.848206018518518</v>
      </c>
      <c r="BV24" s="75">
        <v>13.513386458333331</v>
      </c>
      <c r="BW24" s="75">
        <v>14.669694212962963</v>
      </c>
      <c r="BX24" s="75">
        <v>14.25351273148148</v>
      </c>
      <c r="BY24" s="75">
        <v>14.981478819444446</v>
      </c>
      <c r="BZ24" s="75">
        <v>15.372703472222224</v>
      </c>
      <c r="CA24" s="75">
        <v>16.058840509259259</v>
      </c>
      <c r="CB24" s="75">
        <v>15.803270833333332</v>
      </c>
      <c r="CC24" s="75">
        <v>15.885791666666668</v>
      </c>
      <c r="CD24" s="75">
        <v>15.0800625</v>
      </c>
      <c r="CE24" s="75">
        <v>15.179229166666667</v>
      </c>
      <c r="CF24" s="75">
        <v>13.947773379629627</v>
      </c>
      <c r="CG24" s="75">
        <v>13.713351157407406</v>
      </c>
      <c r="CH24" s="75">
        <v>13.086132175925922</v>
      </c>
      <c r="CI24" s="75">
        <v>13.662768981481479</v>
      </c>
      <c r="CJ24" s="75">
        <v>13.870781249999999</v>
      </c>
      <c r="CK24" s="75">
        <v>14.26765625</v>
      </c>
      <c r="CL24" s="75">
        <v>14.016302083333333</v>
      </c>
      <c r="CM24" s="75" t="e">
        <f t="shared" ref="CM24:CZ24" si="10">$M24*CM$10</f>
        <v>#N/A</v>
      </c>
      <c r="CN24" s="76" t="e">
        <f t="shared" si="10"/>
        <v>#N/A</v>
      </c>
      <c r="CO24" s="76" t="e">
        <f t="shared" si="10"/>
        <v>#N/A</v>
      </c>
      <c r="CP24" s="76" t="e">
        <f t="shared" si="10"/>
        <v>#N/A</v>
      </c>
      <c r="CQ24" s="76" t="e">
        <f t="shared" si="10"/>
        <v>#N/A</v>
      </c>
      <c r="CR24" s="76" t="e">
        <f t="shared" si="10"/>
        <v>#N/A</v>
      </c>
      <c r="CS24" s="76" t="e">
        <f t="shared" si="10"/>
        <v>#N/A</v>
      </c>
      <c r="CT24" s="76" t="e">
        <f t="shared" si="10"/>
        <v>#N/A</v>
      </c>
      <c r="CU24" s="76" t="e">
        <f t="shared" si="10"/>
        <v>#N/A</v>
      </c>
      <c r="CV24" s="76" t="e">
        <f t="shared" si="10"/>
        <v>#N/A</v>
      </c>
      <c r="CW24" s="91" t="e">
        <f t="shared" ref="CW24:CZ24" si="11">$M24*CW$10+4</f>
        <v>#N/A</v>
      </c>
      <c r="CX24" s="91" t="e">
        <f t="shared" si="11"/>
        <v>#N/A</v>
      </c>
      <c r="CY24" s="91" t="e">
        <f t="shared" si="11"/>
        <v>#N/A</v>
      </c>
      <c r="CZ24" s="91" t="e">
        <f t="shared" si="11"/>
        <v>#N/A</v>
      </c>
    </row>
    <row r="25" spans="2:104" ht="15.75" thickBot="1" x14ac:dyDescent="0.3">
      <c r="B25" s="70">
        <v>4</v>
      </c>
      <c r="C25" s="71" t="s">
        <v>278</v>
      </c>
      <c r="D25" s="77" t="s">
        <v>264</v>
      </c>
      <c r="E25" s="78" t="s">
        <v>272</v>
      </c>
      <c r="F25" s="78"/>
      <c r="G25" s="77" t="s">
        <v>266</v>
      </c>
      <c r="H25" s="77">
        <v>15</v>
      </c>
      <c r="I25" s="77">
        <v>22</v>
      </c>
      <c r="J25" s="77">
        <v>61</v>
      </c>
      <c r="K25" s="77" t="s">
        <v>268</v>
      </c>
      <c r="L25" s="77"/>
      <c r="M25" s="79"/>
      <c r="N25" s="81"/>
      <c r="O25" s="81">
        <v>6</v>
      </c>
      <c r="P25" s="81"/>
      <c r="Q25" s="81">
        <v>25</v>
      </c>
      <c r="R25" s="81"/>
      <c r="S25" s="81">
        <v>52</v>
      </c>
      <c r="T25" s="81"/>
      <c r="U25" s="81">
        <v>38</v>
      </c>
      <c r="V25" s="81"/>
      <c r="W25" s="81">
        <v>47</v>
      </c>
      <c r="X25" s="81"/>
      <c r="Y25" s="81"/>
      <c r="Z25" s="81"/>
      <c r="AA25" s="81">
        <v>20</v>
      </c>
      <c r="AB25" s="81"/>
      <c r="AC25" s="81"/>
      <c r="AD25" s="81">
        <v>15</v>
      </c>
      <c r="AE25" s="81">
        <v>20</v>
      </c>
      <c r="AF25" s="81"/>
      <c r="AG25" s="81">
        <v>20</v>
      </c>
      <c r="AH25" s="81">
        <v>30</v>
      </c>
      <c r="AI25" s="81"/>
      <c r="AJ25" s="81">
        <v>55</v>
      </c>
      <c r="AK25" s="81"/>
      <c r="AL25" s="81"/>
      <c r="AM25" s="81">
        <v>18</v>
      </c>
      <c r="AN25" s="81"/>
      <c r="AO25" s="81">
        <v>50</v>
      </c>
      <c r="AP25" s="81"/>
      <c r="AQ25" s="81">
        <v>30</v>
      </c>
      <c r="AR25" s="81"/>
      <c r="AS25" s="81">
        <v>5</v>
      </c>
      <c r="AT25" s="81"/>
      <c r="AU25" s="81">
        <v>60</v>
      </c>
      <c r="AV25" s="81">
        <v>60</v>
      </c>
      <c r="AW25" s="81"/>
      <c r="AX25" s="81">
        <v>0</v>
      </c>
      <c r="AY25" s="81"/>
      <c r="AZ25" s="81">
        <v>30</v>
      </c>
      <c r="BA25" s="81"/>
      <c r="BB25" s="81"/>
      <c r="BC25" s="81"/>
      <c r="BD25" s="81">
        <v>30</v>
      </c>
      <c r="BE25" s="81"/>
      <c r="BF25" s="81"/>
      <c r="BG25" s="81"/>
      <c r="BH25" s="81"/>
      <c r="BI25" s="81">
        <v>40</v>
      </c>
      <c r="BJ25" s="81"/>
      <c r="BK25" s="81">
        <v>60</v>
      </c>
      <c r="BL25" s="81"/>
      <c r="BM25" s="81"/>
      <c r="BN25" s="81">
        <v>0</v>
      </c>
      <c r="BO25" s="81">
        <v>30</v>
      </c>
      <c r="BP25" s="81">
        <v>40</v>
      </c>
      <c r="BQ25" s="81"/>
      <c r="BR25" s="81">
        <v>25</v>
      </c>
      <c r="BS25" s="81"/>
      <c r="BT25" s="81">
        <v>0</v>
      </c>
      <c r="BU25" s="81"/>
      <c r="BV25" s="81">
        <v>0</v>
      </c>
      <c r="BW25" s="81"/>
      <c r="BX25" s="81">
        <v>20</v>
      </c>
      <c r="BY25" s="81"/>
      <c r="BZ25" s="81">
        <v>30</v>
      </c>
      <c r="CA25" s="81"/>
      <c r="CB25" s="81">
        <v>45</v>
      </c>
      <c r="CC25" s="81">
        <v>40</v>
      </c>
      <c r="CD25" s="81">
        <v>40</v>
      </c>
      <c r="CE25" s="81">
        <v>20</v>
      </c>
      <c r="CF25" s="81">
        <v>20</v>
      </c>
      <c r="CG25" s="81"/>
      <c r="CH25" s="81">
        <v>20</v>
      </c>
      <c r="CI25" s="81">
        <v>50</v>
      </c>
      <c r="CJ25" s="81">
        <v>0</v>
      </c>
      <c r="CK25" s="81">
        <v>15</v>
      </c>
      <c r="CL25" s="81">
        <v>40</v>
      </c>
      <c r="CM25" s="81"/>
      <c r="CN25" s="83">
        <v>35</v>
      </c>
      <c r="CO25" s="83"/>
      <c r="CP25" s="83">
        <v>15</v>
      </c>
      <c r="CQ25" s="83"/>
      <c r="CR25" s="83">
        <v>30</v>
      </c>
      <c r="CS25" s="83"/>
      <c r="CT25" s="83">
        <v>20</v>
      </c>
      <c r="CU25" s="83"/>
      <c r="CV25" s="83">
        <v>40</v>
      </c>
      <c r="CW25" s="83"/>
      <c r="CX25" s="83">
        <v>30</v>
      </c>
      <c r="CY25" s="83"/>
      <c r="CZ25" s="83">
        <v>50</v>
      </c>
    </row>
    <row r="26" spans="2:104" ht="15.75" thickBot="1" x14ac:dyDescent="0.3">
      <c r="B26" s="70">
        <v>4</v>
      </c>
      <c r="C26" s="71" t="s">
        <v>278</v>
      </c>
      <c r="D26" s="77" t="s">
        <v>264</v>
      </c>
      <c r="E26" s="78" t="s">
        <v>272</v>
      </c>
      <c r="F26" s="78">
        <v>20</v>
      </c>
      <c r="G26" s="77" t="s">
        <v>266</v>
      </c>
      <c r="H26" s="77">
        <v>15</v>
      </c>
      <c r="I26" s="77">
        <v>22</v>
      </c>
      <c r="J26" s="77">
        <v>61</v>
      </c>
      <c r="K26" s="77" t="s">
        <v>269</v>
      </c>
      <c r="L26" s="77"/>
      <c r="M26" s="79">
        <v>41</v>
      </c>
      <c r="N26" s="81">
        <v>25</v>
      </c>
      <c r="O26" s="81">
        <v>15</v>
      </c>
      <c r="P26" s="81">
        <v>6</v>
      </c>
      <c r="Q26" s="81">
        <v>25</v>
      </c>
      <c r="R26" s="81">
        <v>4</v>
      </c>
      <c r="S26" s="81">
        <v>43</v>
      </c>
      <c r="T26" s="81">
        <v>31.144325855635024</v>
      </c>
      <c r="U26" s="81">
        <v>31</v>
      </c>
      <c r="V26" s="81">
        <v>38</v>
      </c>
      <c r="W26" s="81">
        <v>74</v>
      </c>
      <c r="X26" s="81">
        <v>62</v>
      </c>
      <c r="Y26" s="81">
        <v>49</v>
      </c>
      <c r="Z26" s="81">
        <v>29</v>
      </c>
      <c r="AA26" s="81">
        <v>34</v>
      </c>
      <c r="AB26" s="81">
        <v>22</v>
      </c>
      <c r="AC26" s="81">
        <v>5</v>
      </c>
      <c r="AD26" s="81">
        <v>2</v>
      </c>
      <c r="AE26" s="81">
        <v>25</v>
      </c>
      <c r="AF26" s="81">
        <v>3</v>
      </c>
      <c r="AG26" s="81">
        <v>28</v>
      </c>
      <c r="AH26" s="81">
        <v>33</v>
      </c>
      <c r="AI26" s="81">
        <v>17</v>
      </c>
      <c r="AJ26" s="81">
        <v>56</v>
      </c>
      <c r="AK26" s="81">
        <v>45</v>
      </c>
      <c r="AL26" s="81">
        <v>33</v>
      </c>
      <c r="AM26" s="81">
        <v>25</v>
      </c>
      <c r="AN26" s="81">
        <v>11</v>
      </c>
      <c r="AO26" s="81">
        <v>46</v>
      </c>
      <c r="AP26" s="81">
        <v>44</v>
      </c>
      <c r="AQ26" s="81">
        <v>35</v>
      </c>
      <c r="AR26" s="81">
        <v>26</v>
      </c>
      <c r="AS26" s="81">
        <v>35</v>
      </c>
      <c r="AT26" s="81">
        <v>35</v>
      </c>
      <c r="AU26" s="81">
        <v>24</v>
      </c>
      <c r="AV26" s="81">
        <v>52</v>
      </c>
      <c r="AW26" s="81">
        <v>37</v>
      </c>
      <c r="AX26" s="81">
        <v>26</v>
      </c>
      <c r="AY26" s="81">
        <v>15</v>
      </c>
      <c r="AZ26" s="81">
        <v>31</v>
      </c>
      <c r="BA26" s="81">
        <v>47</v>
      </c>
      <c r="BB26" s="81">
        <v>34</v>
      </c>
      <c r="BC26" s="81">
        <v>22</v>
      </c>
      <c r="BD26" s="81">
        <v>37</v>
      </c>
      <c r="BE26" s="81">
        <v>25</v>
      </c>
      <c r="BF26" s="81">
        <v>1</v>
      </c>
      <c r="BG26" s="81">
        <v>0</v>
      </c>
      <c r="BH26" s="81">
        <v>0</v>
      </c>
      <c r="BI26" s="81">
        <v>26</v>
      </c>
      <c r="BJ26" s="81">
        <v>13</v>
      </c>
      <c r="BK26" s="81">
        <v>42</v>
      </c>
      <c r="BL26" s="81">
        <v>31</v>
      </c>
      <c r="BM26" s="81">
        <v>10</v>
      </c>
      <c r="BN26" s="81">
        <v>10</v>
      </c>
      <c r="BO26" s="81">
        <v>26</v>
      </c>
      <c r="BP26" s="81">
        <v>40</v>
      </c>
      <c r="BQ26" s="81">
        <v>32</v>
      </c>
      <c r="BR26" s="81">
        <v>43</v>
      </c>
      <c r="BS26" s="81">
        <v>75</v>
      </c>
      <c r="BT26" s="81">
        <v>61</v>
      </c>
      <c r="BU26" s="81">
        <v>41</v>
      </c>
      <c r="BV26" s="81">
        <v>32</v>
      </c>
      <c r="BW26" s="81">
        <v>23</v>
      </c>
      <c r="BX26" s="81">
        <v>27</v>
      </c>
      <c r="BY26" s="81">
        <v>4</v>
      </c>
      <c r="BZ26" s="81">
        <v>23</v>
      </c>
      <c r="CA26" s="81">
        <v>5</v>
      </c>
      <c r="CB26" s="81">
        <v>5</v>
      </c>
      <c r="CC26" s="81">
        <v>17</v>
      </c>
      <c r="CD26" s="81">
        <v>43</v>
      </c>
      <c r="CE26" s="81">
        <v>27</v>
      </c>
      <c r="CF26" s="81">
        <v>28</v>
      </c>
      <c r="CG26" s="81">
        <v>20</v>
      </c>
      <c r="CH26" s="81">
        <v>15</v>
      </c>
      <c r="CI26" s="81">
        <v>51</v>
      </c>
      <c r="CJ26" s="81">
        <v>35</v>
      </c>
      <c r="CK26" s="81">
        <v>36</v>
      </c>
      <c r="CL26" s="81">
        <v>61</v>
      </c>
      <c r="CM26" s="81" t="e">
        <f>VLOOKUP($B26,'[1]Stock SAGE'!$A:$F,6,FALSE)</f>
        <v>#N/A</v>
      </c>
      <c r="CN26" s="83" t="e">
        <f t="shared" ref="CN26:CZ26" si="12">CM26-CN24+CN25</f>
        <v>#N/A</v>
      </c>
      <c r="CO26" s="83" t="e">
        <f t="shared" si="12"/>
        <v>#N/A</v>
      </c>
      <c r="CP26" s="83" t="e">
        <f t="shared" si="12"/>
        <v>#N/A</v>
      </c>
      <c r="CQ26" s="83" t="e">
        <f t="shared" si="12"/>
        <v>#N/A</v>
      </c>
      <c r="CR26" s="83" t="e">
        <f t="shared" si="12"/>
        <v>#N/A</v>
      </c>
      <c r="CS26" s="83" t="e">
        <f t="shared" si="12"/>
        <v>#N/A</v>
      </c>
      <c r="CT26" s="83" t="e">
        <f t="shared" si="12"/>
        <v>#N/A</v>
      </c>
      <c r="CU26" s="83" t="e">
        <f t="shared" si="12"/>
        <v>#N/A</v>
      </c>
      <c r="CV26" s="83" t="e">
        <f t="shared" si="12"/>
        <v>#N/A</v>
      </c>
      <c r="CW26" s="83" t="e">
        <f t="shared" si="12"/>
        <v>#N/A</v>
      </c>
      <c r="CX26" s="83" t="e">
        <f t="shared" si="12"/>
        <v>#N/A</v>
      </c>
      <c r="CY26" s="83" t="e">
        <f t="shared" si="12"/>
        <v>#N/A</v>
      </c>
      <c r="CZ26" s="83" t="e">
        <f t="shared" si="12"/>
        <v>#N/A</v>
      </c>
    </row>
    <row r="27" spans="2:104" ht="15.75" thickBot="1" x14ac:dyDescent="0.3">
      <c r="B27" s="70">
        <v>4</v>
      </c>
      <c r="C27" s="71" t="s">
        <v>278</v>
      </c>
      <c r="D27" s="84" t="s">
        <v>264</v>
      </c>
      <c r="E27" s="85" t="s">
        <v>272</v>
      </c>
      <c r="F27" s="85"/>
      <c r="G27" s="84" t="s">
        <v>266</v>
      </c>
      <c r="H27" s="84">
        <v>15</v>
      </c>
      <c r="I27" s="84">
        <v>22</v>
      </c>
      <c r="J27" s="84">
        <v>61</v>
      </c>
      <c r="K27" s="84" t="s">
        <v>270</v>
      </c>
      <c r="L27" s="84"/>
      <c r="M27" s="86"/>
      <c r="N27" s="87">
        <v>13.336202545142045</v>
      </c>
      <c r="O27" s="87">
        <v>8.6923713086321257</v>
      </c>
      <c r="P27" s="87">
        <v>3.6233344476381535</v>
      </c>
      <c r="Q27" s="87">
        <v>15.047791184934219</v>
      </c>
      <c r="R27" s="87">
        <v>2.5003790510339519</v>
      </c>
      <c r="S27" s="87">
        <v>25.98677149722894</v>
      </c>
      <c r="T27" s="87">
        <v>18.885825381766725</v>
      </c>
      <c r="U27" s="87">
        <v>17.539260863943543</v>
      </c>
      <c r="V27" s="87">
        <v>36.163275886504096</v>
      </c>
      <c r="W27" s="87">
        <v>45.274223873241176</v>
      </c>
      <c r="X27" s="87">
        <v>44.618711036704454</v>
      </c>
      <c r="Y27" s="87">
        <v>35.129574250602452</v>
      </c>
      <c r="Z27" s="87">
        <v>16.598605194663143</v>
      </c>
      <c r="AA27" s="87">
        <v>20.740163217802021</v>
      </c>
      <c r="AB27" s="87">
        <v>12.053151730436461</v>
      </c>
      <c r="AC27" s="87">
        <v>2.7612238128126516</v>
      </c>
      <c r="AD27" s="87">
        <v>1.0872245702045353</v>
      </c>
      <c r="AE27" s="87">
        <v>14.228211293141499</v>
      </c>
      <c r="AF27" s="87">
        <v>1.6711238765916021</v>
      </c>
      <c r="AG27" s="87">
        <v>14.423351714159079</v>
      </c>
      <c r="AH27" s="87">
        <v>12.393094932917867</v>
      </c>
      <c r="AI27" s="87">
        <v>8.7722841688417095</v>
      </c>
      <c r="AJ27" s="87">
        <v>33.28459861963163</v>
      </c>
      <c r="AK27" s="87">
        <v>26.815102516246466</v>
      </c>
      <c r="AL27" s="87">
        <v>21.21640960014064</v>
      </c>
      <c r="AM27" s="87">
        <v>16.104442304673508</v>
      </c>
      <c r="AN27" s="87">
        <v>7.3924578283541429</v>
      </c>
      <c r="AO27" s="87">
        <v>29.703982247775329</v>
      </c>
      <c r="AP27" s="87">
        <v>27.39213736026776</v>
      </c>
      <c r="AQ27" s="87">
        <v>22.516209569133199</v>
      </c>
      <c r="AR27" s="87">
        <v>16.26231727901277</v>
      </c>
      <c r="AS27" s="87">
        <v>20.57978855826331</v>
      </c>
      <c r="AT27" s="87">
        <v>19.604432020812759</v>
      </c>
      <c r="AU27" s="87">
        <v>13.827824081756773</v>
      </c>
      <c r="AV27" s="87">
        <v>30.357909137233555</v>
      </c>
      <c r="AW27" s="87">
        <v>21.648191655684922</v>
      </c>
      <c r="AX27" s="87">
        <v>14.869215032902353</v>
      </c>
      <c r="AY27" s="87">
        <v>8.3740646477253762</v>
      </c>
      <c r="AZ27" s="87">
        <v>16.562055953400403</v>
      </c>
      <c r="BA27" s="87">
        <v>24.742055226108494</v>
      </c>
      <c r="BB27" s="87">
        <v>17.511566398927613</v>
      </c>
      <c r="BC27" s="87">
        <v>11.057714027051309</v>
      </c>
      <c r="BD27" s="87">
        <v>18.884949895542785</v>
      </c>
      <c r="BE27" s="87">
        <v>12.418713947014403</v>
      </c>
      <c r="BF27" s="87">
        <v>0.52925684807948048</v>
      </c>
      <c r="BG27" s="87">
        <v>0</v>
      </c>
      <c r="BH27" s="87">
        <v>0</v>
      </c>
      <c r="BI27" s="87">
        <v>15.891789771148702</v>
      </c>
      <c r="BJ27" s="87">
        <v>8.3153894345352004</v>
      </c>
      <c r="BK27" s="87">
        <v>28.382375259415227</v>
      </c>
      <c r="BL27" s="87">
        <v>22.391761135473772</v>
      </c>
      <c r="BM27" s="87">
        <v>6.931539812687971</v>
      </c>
      <c r="BN27" s="87">
        <v>6.8809510257071205</v>
      </c>
      <c r="BO27" s="87">
        <v>15.105819649483033</v>
      </c>
      <c r="BP27" s="87">
        <v>22.901029316982733</v>
      </c>
      <c r="BQ27" s="87">
        <v>18.134740360356684</v>
      </c>
      <c r="BR27" s="87">
        <v>23.27501900885483</v>
      </c>
      <c r="BS27" s="87">
        <v>42.380672187427031</v>
      </c>
      <c r="BT27" s="87">
        <v>34.342199940100386</v>
      </c>
      <c r="BU27" s="87">
        <v>21.788504032879196</v>
      </c>
      <c r="BV27" s="87">
        <v>15.41964529066319</v>
      </c>
      <c r="BW27" s="87">
        <v>10.967456369149392</v>
      </c>
      <c r="BX27" s="87">
        <v>13.259889232957926</v>
      </c>
      <c r="BY27" s="87">
        <v>1.8621183094634315</v>
      </c>
      <c r="BZ27" s="87">
        <v>10.387291937836872</v>
      </c>
      <c r="CA27" s="87">
        <v>2.1528059850149872</v>
      </c>
      <c r="CB27" s="87">
        <v>2.1967190780170327</v>
      </c>
      <c r="CC27" s="87">
        <v>7.3930121951781684</v>
      </c>
      <c r="CD27" s="87">
        <v>19.601410845734126</v>
      </c>
      <c r="CE27" s="87">
        <v>12.167109058903561</v>
      </c>
      <c r="CF27" s="87">
        <v>13.441059516245589</v>
      </c>
      <c r="CG27" s="87">
        <v>9.7169393478754582</v>
      </c>
      <c r="CH27" s="87">
        <v>7.6236539178559655</v>
      </c>
      <c r="CI27" s="87">
        <v>24.947278179855608</v>
      </c>
      <c r="CJ27" s="87">
        <v>17.808350431332126</v>
      </c>
      <c r="CK27" s="87">
        <v>17.963213322068523</v>
      </c>
      <c r="CL27" s="87">
        <v>30.20842454295147</v>
      </c>
      <c r="CM27" s="87" t="e">
        <f t="shared" ref="CM27:CZ27" si="13">CM26/AVERAGE(CN24:CX24)*7</f>
        <v>#N/A</v>
      </c>
      <c r="CN27" s="88" t="e">
        <f t="shared" si="13"/>
        <v>#N/A</v>
      </c>
      <c r="CO27" s="88" t="e">
        <f t="shared" si="13"/>
        <v>#N/A</v>
      </c>
      <c r="CP27" s="88" t="e">
        <f t="shared" si="13"/>
        <v>#N/A</v>
      </c>
      <c r="CQ27" s="88" t="e">
        <f t="shared" si="13"/>
        <v>#N/A</v>
      </c>
      <c r="CR27" s="88" t="e">
        <f t="shared" si="13"/>
        <v>#N/A</v>
      </c>
      <c r="CS27" s="88" t="e">
        <f t="shared" si="13"/>
        <v>#N/A</v>
      </c>
      <c r="CT27" s="88" t="e">
        <f t="shared" si="13"/>
        <v>#N/A</v>
      </c>
      <c r="CU27" s="88" t="e">
        <f t="shared" si="13"/>
        <v>#N/A</v>
      </c>
      <c r="CV27" s="88" t="e">
        <f t="shared" si="13"/>
        <v>#N/A</v>
      </c>
      <c r="CW27" s="88" t="e">
        <f t="shared" si="13"/>
        <v>#N/A</v>
      </c>
      <c r="CX27" s="88" t="e">
        <f t="shared" si="13"/>
        <v>#N/A</v>
      </c>
      <c r="CY27" s="88" t="e">
        <f t="shared" si="13"/>
        <v>#N/A</v>
      </c>
      <c r="CZ27" s="88" t="e">
        <f t="shared" si="13"/>
        <v>#N/A</v>
      </c>
    </row>
    <row r="28" spans="2:104" ht="15.75" thickBot="1" x14ac:dyDescent="0.3">
      <c r="B28" s="70">
        <v>5</v>
      </c>
      <c r="C28" s="71" t="s">
        <v>279</v>
      </c>
      <c r="D28" s="71" t="s">
        <v>264</v>
      </c>
      <c r="E28" s="72" t="s">
        <v>272</v>
      </c>
      <c r="F28" s="72"/>
      <c r="G28" s="71" t="s">
        <v>266</v>
      </c>
      <c r="H28" s="71">
        <v>15</v>
      </c>
      <c r="I28" s="71">
        <v>22</v>
      </c>
      <c r="J28" s="71">
        <v>61</v>
      </c>
      <c r="K28" s="71" t="s">
        <v>271</v>
      </c>
      <c r="L28" s="71"/>
      <c r="M28" s="74" t="e">
        <f>VLOOKUP(B28,'[1]historique unité par 100KF'!D:F,3,FALSE)</f>
        <v>#N/A</v>
      </c>
      <c r="N28" s="75">
        <v>3.12585393336491</v>
      </c>
      <c r="O28" s="75">
        <v>2.6146197822087438</v>
      </c>
      <c r="P28" s="75">
        <v>2.48078379827095</v>
      </c>
      <c r="Q28" s="75">
        <v>2.48078379827095</v>
      </c>
      <c r="R28" s="75">
        <v>2.611298894581068</v>
      </c>
      <c r="S28" s="75">
        <v>2.7311036017241244</v>
      </c>
      <c r="T28" s="75">
        <v>2.7311036017241244</v>
      </c>
      <c r="U28" s="75">
        <v>3.4099969422014453</v>
      </c>
      <c r="V28" s="75">
        <v>3.7438970982205202</v>
      </c>
      <c r="W28" s="75">
        <v>3.7209334762158224</v>
      </c>
      <c r="X28" s="75">
        <v>3.9868787037037041</v>
      </c>
      <c r="Y28" s="75">
        <v>3.944925</v>
      </c>
      <c r="Z28" s="75">
        <v>5.6752416666666656</v>
      </c>
      <c r="AA28" s="75">
        <v>4.5540833333333328</v>
      </c>
      <c r="AB28" s="75">
        <v>4.2436398148148147</v>
      </c>
      <c r="AC28" s="75">
        <v>3.5324916666666675</v>
      </c>
      <c r="AD28" s="75">
        <v>3.6788240740740741</v>
      </c>
      <c r="AE28" s="75">
        <v>3.2688638888888888</v>
      </c>
      <c r="AF28" s="75">
        <v>3.3308916666666666</v>
      </c>
      <c r="AG28" s="75">
        <v>3.6711046296296295</v>
      </c>
      <c r="AH28" s="75">
        <v>3.282397222222222</v>
      </c>
      <c r="AI28" s="75">
        <v>3.5511111111111107</v>
      </c>
      <c r="AJ28" s="75">
        <v>3.5580370370370367</v>
      </c>
      <c r="AK28" s="75">
        <v>3.2991388888888888</v>
      </c>
      <c r="AL28" s="75">
        <v>3.3811944444444442</v>
      </c>
      <c r="AM28" s="75">
        <v>3.4727777777777775</v>
      </c>
      <c r="AN28" s="75">
        <v>3.4809444444444448</v>
      </c>
      <c r="AO28" s="75">
        <v>3.5087500000000005</v>
      </c>
      <c r="AP28" s="75">
        <v>3.2538333333333331</v>
      </c>
      <c r="AQ28" s="75">
        <v>3.1374583333333339</v>
      </c>
      <c r="AR28" s="75">
        <v>3.1511945061728399</v>
      </c>
      <c r="AS28" s="75">
        <v>3.1809539506172841</v>
      </c>
      <c r="AT28" s="75">
        <v>3.2677037037037042</v>
      </c>
      <c r="AU28" s="75">
        <v>3.3460896913580247</v>
      </c>
      <c r="AV28" s="75">
        <v>3.4622098765432097</v>
      </c>
      <c r="AW28" s="75">
        <v>3.1524396604938274</v>
      </c>
      <c r="AX28" s="75">
        <v>3.1346620370370371</v>
      </c>
      <c r="AY28" s="75">
        <v>3.0357530864197537</v>
      </c>
      <c r="AZ28" s="75">
        <v>3.4853094135802474</v>
      </c>
      <c r="BA28" s="75">
        <v>3.5900666666666674</v>
      </c>
      <c r="BB28" s="75">
        <v>3.435392592592593</v>
      </c>
      <c r="BC28" s="75">
        <v>3.300295061728395</v>
      </c>
      <c r="BD28" s="75">
        <v>3.3941074074074074</v>
      </c>
      <c r="BE28" s="75">
        <v>3.6095767901234561</v>
      </c>
      <c r="BF28" s="75">
        <v>3.5494453086419755</v>
      </c>
      <c r="BG28" s="75">
        <v>3.5494453086419755</v>
      </c>
      <c r="BH28" s="75">
        <v>3.3697922839506176</v>
      </c>
      <c r="BI28" s="75">
        <v>3.304583333333333</v>
      </c>
      <c r="BJ28" s="75">
        <v>3.6650555555555551</v>
      </c>
      <c r="BK28" s="75">
        <v>3.7137037037037035</v>
      </c>
      <c r="BL28" s="75">
        <v>3.6771604938271607</v>
      </c>
      <c r="BM28" s="75">
        <v>4.0752530864197531</v>
      </c>
      <c r="BN28" s="75">
        <v>3.0905838271604944</v>
      </c>
      <c r="BO28" s="75">
        <v>3.6244166666666668</v>
      </c>
      <c r="BP28" s="75">
        <v>3.4124077777777777</v>
      </c>
      <c r="BQ28" s="75">
        <v>2.3674325925925928</v>
      </c>
      <c r="BR28" s="75">
        <v>3.3569907407407404</v>
      </c>
      <c r="BS28" s="75">
        <v>3.867407407407407</v>
      </c>
      <c r="BT28" s="75">
        <v>3.5959814814814814</v>
      </c>
      <c r="BU28" s="75">
        <v>3.2888858024691356</v>
      </c>
      <c r="BV28" s="75">
        <v>3.2290764814814819</v>
      </c>
      <c r="BW28" s="75">
        <v>4.9135660493827151</v>
      </c>
      <c r="BX28" s="75">
        <v>5.4092344444444445</v>
      </c>
      <c r="BY28" s="75">
        <v>5.4229196913580244</v>
      </c>
      <c r="BZ28" s="75">
        <v>5.0597919753086424</v>
      </c>
      <c r="CA28" s="75">
        <v>5.0489187654320986</v>
      </c>
      <c r="CB28" s="75">
        <v>4.7809666666666661</v>
      </c>
      <c r="CC28" s="75">
        <v>4.7365777777777778</v>
      </c>
      <c r="CD28" s="75">
        <v>3.6748333333333338</v>
      </c>
      <c r="CE28" s="75">
        <v>2.5362111111111112</v>
      </c>
      <c r="CF28" s="75">
        <v>1.8908198765432096</v>
      </c>
      <c r="CG28" s="75">
        <v>2.2943609876543207</v>
      </c>
      <c r="CH28" s="75">
        <v>3.0603262962962963</v>
      </c>
      <c r="CI28" s="75">
        <v>3.2350266666666663</v>
      </c>
      <c r="CJ28" s="75">
        <v>3.4260601851851855</v>
      </c>
      <c r="CK28" s="75">
        <v>3.4356635802469127</v>
      </c>
      <c r="CL28" s="75">
        <v>3.3676558641975305</v>
      </c>
      <c r="CM28" s="75" t="e">
        <f t="shared" ref="CM28:CZ28" si="14">$M28*CM$10</f>
        <v>#N/A</v>
      </c>
      <c r="CN28" s="76" t="e">
        <f t="shared" si="14"/>
        <v>#N/A</v>
      </c>
      <c r="CO28" s="76" t="e">
        <f t="shared" si="14"/>
        <v>#N/A</v>
      </c>
      <c r="CP28" s="76" t="e">
        <f t="shared" si="14"/>
        <v>#N/A</v>
      </c>
      <c r="CQ28" s="76" t="e">
        <f t="shared" si="14"/>
        <v>#N/A</v>
      </c>
      <c r="CR28" s="76" t="e">
        <f t="shared" si="14"/>
        <v>#N/A</v>
      </c>
      <c r="CS28" s="76" t="e">
        <f t="shared" si="14"/>
        <v>#N/A</v>
      </c>
      <c r="CT28" s="76" t="e">
        <f t="shared" si="14"/>
        <v>#N/A</v>
      </c>
      <c r="CU28" s="76" t="e">
        <f t="shared" si="14"/>
        <v>#N/A</v>
      </c>
      <c r="CV28" s="76" t="e">
        <f t="shared" si="14"/>
        <v>#N/A</v>
      </c>
      <c r="CW28" s="76" t="e">
        <f t="shared" si="14"/>
        <v>#N/A</v>
      </c>
      <c r="CX28" s="76" t="e">
        <f t="shared" si="14"/>
        <v>#N/A</v>
      </c>
      <c r="CY28" s="76" t="e">
        <f t="shared" si="14"/>
        <v>#N/A</v>
      </c>
      <c r="CZ28" s="76" t="e">
        <f t="shared" si="14"/>
        <v>#N/A</v>
      </c>
    </row>
    <row r="29" spans="2:104" ht="15.75" thickBot="1" x14ac:dyDescent="0.3">
      <c r="B29" s="70">
        <v>5</v>
      </c>
      <c r="C29" s="71" t="s">
        <v>279</v>
      </c>
      <c r="D29" s="77" t="s">
        <v>264</v>
      </c>
      <c r="E29" s="78" t="s">
        <v>272</v>
      </c>
      <c r="F29" s="78"/>
      <c r="G29" s="77" t="s">
        <v>266</v>
      </c>
      <c r="H29" s="77">
        <v>15</v>
      </c>
      <c r="I29" s="77">
        <v>22</v>
      </c>
      <c r="J29" s="77">
        <v>61</v>
      </c>
      <c r="K29" s="77" t="s">
        <v>268</v>
      </c>
      <c r="L29" s="77"/>
      <c r="M29" s="79"/>
      <c r="N29" s="81"/>
      <c r="O29" s="81">
        <v>13</v>
      </c>
      <c r="P29" s="81"/>
      <c r="Q29" s="81">
        <v>8</v>
      </c>
      <c r="R29" s="81"/>
      <c r="S29" s="81">
        <v>8</v>
      </c>
      <c r="T29" s="81"/>
      <c r="U29" s="81">
        <v>16</v>
      </c>
      <c r="V29" s="81"/>
      <c r="W29" s="81">
        <v>9</v>
      </c>
      <c r="X29" s="81"/>
      <c r="Y29" s="81"/>
      <c r="Z29" s="81"/>
      <c r="AA29" s="81">
        <v>40</v>
      </c>
      <c r="AB29" s="81"/>
      <c r="AC29" s="81"/>
      <c r="AD29" s="81">
        <v>0</v>
      </c>
      <c r="AE29" s="81"/>
      <c r="AF29" s="81"/>
      <c r="AG29" s="81">
        <v>5</v>
      </c>
      <c r="AH29" s="81">
        <v>20</v>
      </c>
      <c r="AI29" s="81"/>
      <c r="AJ29" s="81">
        <v>60</v>
      </c>
      <c r="AK29" s="81"/>
      <c r="AL29" s="81">
        <v>0</v>
      </c>
      <c r="AM29" s="81"/>
      <c r="AN29" s="81"/>
      <c r="AO29" s="81"/>
      <c r="AP29" s="81"/>
      <c r="AQ29" s="81"/>
      <c r="AR29" s="81"/>
      <c r="AS29" s="81">
        <v>10</v>
      </c>
      <c r="AT29" s="81"/>
      <c r="AU29" s="81">
        <v>10</v>
      </c>
      <c r="AV29" s="81">
        <v>10</v>
      </c>
      <c r="AW29" s="81"/>
      <c r="AX29" s="81"/>
      <c r="AY29" s="81"/>
      <c r="AZ29" s="81"/>
      <c r="BA29" s="81"/>
      <c r="BB29" s="81"/>
      <c r="BC29" s="81"/>
      <c r="BD29" s="81"/>
      <c r="BE29" s="81"/>
      <c r="BF29" s="81"/>
      <c r="BG29" s="81"/>
      <c r="BH29" s="81"/>
      <c r="BI29" s="81">
        <v>10</v>
      </c>
      <c r="BJ29" s="81"/>
      <c r="BK29" s="81"/>
      <c r="BL29" s="81">
        <v>20</v>
      </c>
      <c r="BM29" s="81">
        <v>20</v>
      </c>
      <c r="BN29" s="81">
        <v>0</v>
      </c>
      <c r="BO29" s="81">
        <v>5</v>
      </c>
      <c r="BP29" s="81">
        <v>15</v>
      </c>
      <c r="BQ29" s="81"/>
      <c r="BR29" s="81">
        <v>5</v>
      </c>
      <c r="BS29" s="81"/>
      <c r="BT29" s="81">
        <v>0</v>
      </c>
      <c r="BU29" s="81"/>
      <c r="BV29" s="81">
        <v>0</v>
      </c>
      <c r="BW29" s="81"/>
      <c r="BX29" s="81">
        <v>8</v>
      </c>
      <c r="BY29" s="81"/>
      <c r="BZ29" s="81">
        <v>4</v>
      </c>
      <c r="CA29" s="81"/>
      <c r="CB29" s="81">
        <v>12</v>
      </c>
      <c r="CC29" s="81">
        <v>4</v>
      </c>
      <c r="CD29" s="81">
        <v>4</v>
      </c>
      <c r="CE29" s="81">
        <v>4</v>
      </c>
      <c r="CF29" s="81">
        <v>4</v>
      </c>
      <c r="CG29" s="81"/>
      <c r="CH29" s="81">
        <v>8</v>
      </c>
      <c r="CI29" s="81">
        <v>4</v>
      </c>
      <c r="CJ29" s="81">
        <v>0</v>
      </c>
      <c r="CK29" s="81">
        <v>16</v>
      </c>
      <c r="CL29" s="81">
        <v>8</v>
      </c>
      <c r="CM29" s="81"/>
      <c r="CN29" s="83">
        <v>4</v>
      </c>
      <c r="CO29" s="83">
        <v>4</v>
      </c>
      <c r="CP29" s="83">
        <v>4</v>
      </c>
      <c r="CQ29" s="83"/>
      <c r="CR29" s="83"/>
      <c r="CS29" s="83"/>
      <c r="CT29" s="83"/>
      <c r="CU29" s="83"/>
      <c r="CV29" s="83">
        <v>4</v>
      </c>
      <c r="CW29" s="83"/>
      <c r="CX29" s="83">
        <v>4</v>
      </c>
      <c r="CY29" s="83"/>
      <c r="CZ29" s="83">
        <v>4</v>
      </c>
    </row>
    <row r="30" spans="2:104" ht="15.75" thickBot="1" x14ac:dyDescent="0.3">
      <c r="B30" s="70">
        <v>5</v>
      </c>
      <c r="C30" s="71" t="s">
        <v>279</v>
      </c>
      <c r="D30" s="77" t="s">
        <v>264</v>
      </c>
      <c r="E30" s="78" t="s">
        <v>272</v>
      </c>
      <c r="F30" s="78">
        <v>25</v>
      </c>
      <c r="G30" s="77" t="s">
        <v>266</v>
      </c>
      <c r="H30" s="77">
        <v>15</v>
      </c>
      <c r="I30" s="77">
        <v>22</v>
      </c>
      <c r="J30" s="77">
        <v>61</v>
      </c>
      <c r="K30" s="77" t="s">
        <v>269</v>
      </c>
      <c r="L30" s="77"/>
      <c r="M30" s="79">
        <v>11</v>
      </c>
      <c r="N30" s="81">
        <v>7</v>
      </c>
      <c r="O30" s="81">
        <v>13</v>
      </c>
      <c r="P30" s="81">
        <v>10</v>
      </c>
      <c r="Q30" s="81">
        <v>16</v>
      </c>
      <c r="R30" s="81">
        <v>12</v>
      </c>
      <c r="S30" s="81">
        <v>16</v>
      </c>
      <c r="T30" s="81">
        <v>13.268896398275876</v>
      </c>
      <c r="U30" s="81">
        <v>11</v>
      </c>
      <c r="V30" s="81">
        <v>15</v>
      </c>
      <c r="W30" s="81">
        <v>18</v>
      </c>
      <c r="X30" s="81">
        <v>15</v>
      </c>
      <c r="Y30" s="81">
        <v>9</v>
      </c>
      <c r="Z30" s="81">
        <v>1</v>
      </c>
      <c r="AA30" s="81">
        <v>38</v>
      </c>
      <c r="AB30" s="81">
        <v>35</v>
      </c>
      <c r="AC30" s="81">
        <v>32</v>
      </c>
      <c r="AD30" s="81">
        <v>29</v>
      </c>
      <c r="AE30" s="81">
        <v>24</v>
      </c>
      <c r="AF30" s="81">
        <v>22</v>
      </c>
      <c r="AG30" s="81">
        <v>22</v>
      </c>
      <c r="AH30" s="81">
        <v>38</v>
      </c>
      <c r="AI30" s="81">
        <v>25</v>
      </c>
      <c r="AJ30" s="81">
        <v>73</v>
      </c>
      <c r="AK30" s="81">
        <v>71</v>
      </c>
      <c r="AL30" s="81">
        <v>67</v>
      </c>
      <c r="AM30" s="81">
        <v>75</v>
      </c>
      <c r="AN30" s="81">
        <v>71</v>
      </c>
      <c r="AO30" s="81">
        <v>69</v>
      </c>
      <c r="AP30" s="81">
        <v>71</v>
      </c>
      <c r="AQ30" s="81">
        <v>69</v>
      </c>
      <c r="AR30" s="81">
        <v>66</v>
      </c>
      <c r="AS30" s="81">
        <v>57</v>
      </c>
      <c r="AT30" s="81">
        <v>57</v>
      </c>
      <c r="AU30" s="81">
        <v>66</v>
      </c>
      <c r="AV30" s="81">
        <v>71</v>
      </c>
      <c r="AW30" s="81">
        <v>67</v>
      </c>
      <c r="AX30" s="81">
        <v>66</v>
      </c>
      <c r="AY30" s="81">
        <v>61</v>
      </c>
      <c r="AZ30" s="81">
        <v>58</v>
      </c>
      <c r="BA30" s="81">
        <v>54</v>
      </c>
      <c r="BB30" s="81">
        <v>51</v>
      </c>
      <c r="BC30" s="81">
        <v>47</v>
      </c>
      <c r="BD30" s="81">
        <v>43</v>
      </c>
      <c r="BE30" s="81">
        <v>40</v>
      </c>
      <c r="BF30" s="81">
        <v>37</v>
      </c>
      <c r="BG30" s="81">
        <v>32</v>
      </c>
      <c r="BH30" s="81">
        <v>7</v>
      </c>
      <c r="BI30" s="81">
        <v>15</v>
      </c>
      <c r="BJ30" s="81">
        <v>11</v>
      </c>
      <c r="BK30" s="81">
        <v>5</v>
      </c>
      <c r="BL30" s="81">
        <v>1</v>
      </c>
      <c r="BM30" s="81">
        <v>20</v>
      </c>
      <c r="BN30" s="81">
        <v>20</v>
      </c>
      <c r="BO30" s="81">
        <v>18</v>
      </c>
      <c r="BP30" s="81">
        <v>30</v>
      </c>
      <c r="BQ30" s="81">
        <v>28</v>
      </c>
      <c r="BR30" s="81">
        <v>30</v>
      </c>
      <c r="BS30" s="81">
        <v>43</v>
      </c>
      <c r="BT30" s="81">
        <v>40</v>
      </c>
      <c r="BU30" s="81">
        <v>34</v>
      </c>
      <c r="BV30" s="81">
        <v>33</v>
      </c>
      <c r="BW30" s="81">
        <v>28</v>
      </c>
      <c r="BX30" s="81">
        <v>27</v>
      </c>
      <c r="BY30" s="81">
        <v>21</v>
      </c>
      <c r="BZ30" s="81">
        <v>22</v>
      </c>
      <c r="CA30" s="81">
        <v>16</v>
      </c>
      <c r="CB30" s="81">
        <v>20</v>
      </c>
      <c r="CC30" s="81">
        <v>20</v>
      </c>
      <c r="CD30" s="81">
        <v>21</v>
      </c>
      <c r="CE30" s="81">
        <v>19</v>
      </c>
      <c r="CF30" s="81">
        <v>22</v>
      </c>
      <c r="CG30" s="81">
        <v>18</v>
      </c>
      <c r="CH30" s="81">
        <v>23</v>
      </c>
      <c r="CI30" s="81">
        <v>24</v>
      </c>
      <c r="CJ30" s="81">
        <v>21</v>
      </c>
      <c r="CK30" s="81">
        <v>33</v>
      </c>
      <c r="CL30" s="81">
        <v>37</v>
      </c>
      <c r="CM30" s="81" t="e">
        <f>VLOOKUP($B30,'[1]Stock SAGE'!$A:$F,6,FALSE)</f>
        <v>#N/A</v>
      </c>
      <c r="CN30" s="83" t="e">
        <f t="shared" ref="CN30:CZ30" si="15">CM30-CN28+CN29</f>
        <v>#N/A</v>
      </c>
      <c r="CO30" s="83" t="e">
        <f t="shared" si="15"/>
        <v>#N/A</v>
      </c>
      <c r="CP30" s="83" t="e">
        <f t="shared" si="15"/>
        <v>#N/A</v>
      </c>
      <c r="CQ30" s="83" t="e">
        <f t="shared" si="15"/>
        <v>#N/A</v>
      </c>
      <c r="CR30" s="83" t="e">
        <f t="shared" si="15"/>
        <v>#N/A</v>
      </c>
      <c r="CS30" s="83" t="e">
        <f t="shared" si="15"/>
        <v>#N/A</v>
      </c>
      <c r="CT30" s="83" t="e">
        <f t="shared" si="15"/>
        <v>#N/A</v>
      </c>
      <c r="CU30" s="83" t="e">
        <f t="shared" si="15"/>
        <v>#N/A</v>
      </c>
      <c r="CV30" s="83" t="e">
        <f t="shared" si="15"/>
        <v>#N/A</v>
      </c>
      <c r="CW30" s="83" t="e">
        <f t="shared" si="15"/>
        <v>#N/A</v>
      </c>
      <c r="CX30" s="83" t="e">
        <f t="shared" si="15"/>
        <v>#N/A</v>
      </c>
      <c r="CY30" s="83" t="e">
        <f t="shared" si="15"/>
        <v>#N/A</v>
      </c>
      <c r="CZ30" s="83" t="e">
        <f t="shared" si="15"/>
        <v>#N/A</v>
      </c>
    </row>
    <row r="31" spans="2:104" ht="15.75" thickBot="1" x14ac:dyDescent="0.3">
      <c r="B31" s="70">
        <v>5</v>
      </c>
      <c r="C31" s="71" t="s">
        <v>279</v>
      </c>
      <c r="D31" s="84" t="s">
        <v>264</v>
      </c>
      <c r="E31" s="85" t="s">
        <v>272</v>
      </c>
      <c r="F31" s="85"/>
      <c r="G31" s="84" t="s">
        <v>266</v>
      </c>
      <c r="H31" s="84">
        <v>15</v>
      </c>
      <c r="I31" s="84">
        <v>22</v>
      </c>
      <c r="J31" s="84">
        <v>61</v>
      </c>
      <c r="K31" s="84" t="s">
        <v>270</v>
      </c>
      <c r="L31" s="84"/>
      <c r="M31" s="86"/>
      <c r="N31" s="87">
        <v>16.542826115223967</v>
      </c>
      <c r="O31" s="87">
        <v>33.467587279519407</v>
      </c>
      <c r="P31" s="87">
        <v>27.044039751334608</v>
      </c>
      <c r="Q31" s="87">
        <v>43.128775011183059</v>
      </c>
      <c r="R31" s="87">
        <v>31.833627935211354</v>
      </c>
      <c r="S31" s="87">
        <v>41.975118791927031</v>
      </c>
      <c r="T31" s="87">
        <v>34.928498572133023</v>
      </c>
      <c r="U31" s="87">
        <v>23.270202479741247</v>
      </c>
      <c r="V31" s="87">
        <v>42.534709345470766</v>
      </c>
      <c r="W31" s="87">
        <v>28.61194463418833</v>
      </c>
      <c r="X31" s="87">
        <v>22.957113233482509</v>
      </c>
      <c r="Y31" s="87">
        <v>14.571821073387046</v>
      </c>
      <c r="Z31" s="87">
        <v>1.1676624453668403</v>
      </c>
      <c r="AA31" s="87">
        <v>59.223949018916414</v>
      </c>
      <c r="AB31" s="87">
        <v>58.538434801029091</v>
      </c>
      <c r="AC31" s="87">
        <v>64.6347196800413</v>
      </c>
      <c r="AD31" s="87">
        <v>55.821302398652001</v>
      </c>
      <c r="AE31" s="87">
        <v>49.790149093094414</v>
      </c>
      <c r="AF31" s="87">
        <v>44.586643094722866</v>
      </c>
      <c r="AG31" s="87">
        <v>38.598174467588322</v>
      </c>
      <c r="AH31" s="87">
        <v>74.348214760335978</v>
      </c>
      <c r="AI31" s="87">
        <v>50.82970508502423</v>
      </c>
      <c r="AJ31" s="87">
        <v>154.99891809086378</v>
      </c>
      <c r="AK31" s="87">
        <v>150.62363541261743</v>
      </c>
      <c r="AL31" s="87">
        <v>139.28118025084098</v>
      </c>
      <c r="AM31" s="87">
        <v>152.45174276190315</v>
      </c>
      <c r="AN31" s="87">
        <v>144.60314054267033</v>
      </c>
      <c r="AO31" s="87">
        <v>140.01983153081625</v>
      </c>
      <c r="AP31" s="87">
        <v>155.14509299238208</v>
      </c>
      <c r="AQ31" s="87">
        <v>156.14537118709771</v>
      </c>
      <c r="AR31" s="87">
        <v>148.54605637789291</v>
      </c>
      <c r="AS31" s="87">
        <v>126.9133401853378</v>
      </c>
      <c r="AT31" s="87">
        <v>122.67035738094546</v>
      </c>
      <c r="AU31" s="87">
        <v>137.73780885235999</v>
      </c>
      <c r="AV31" s="87">
        <v>142.20424332398528</v>
      </c>
      <c r="AW31" s="87">
        <v>139.73445000602203</v>
      </c>
      <c r="AX31" s="87">
        <v>136.16004027306255</v>
      </c>
      <c r="AY31" s="87">
        <v>118.23789281171589</v>
      </c>
      <c r="AZ31" s="87">
        <v>102.57927995014551</v>
      </c>
      <c r="BA31" s="87">
        <v>95.237382650121774</v>
      </c>
      <c r="BB31" s="87">
        <v>92.180812904899952</v>
      </c>
      <c r="BC31" s="87">
        <v>89.193489416569463</v>
      </c>
      <c r="BD31" s="87">
        <v>80.039577049161394</v>
      </c>
      <c r="BE31" s="87">
        <v>77.447827240756425</v>
      </c>
      <c r="BF31" s="87">
        <v>74.056417050040054</v>
      </c>
      <c r="BG31" s="87">
        <v>67.074249896395798</v>
      </c>
      <c r="BH31" s="87">
        <v>14.847089743158964</v>
      </c>
      <c r="BI31" s="87">
        <v>33.443460283357318</v>
      </c>
      <c r="BJ31" s="87">
        <v>25.435812686644621</v>
      </c>
      <c r="BK31" s="87">
        <v>11.713776821393697</v>
      </c>
      <c r="BL31" s="87">
        <v>2.4149319224999286</v>
      </c>
      <c r="BM31" s="87">
        <v>44.500170933597104</v>
      </c>
      <c r="BN31" s="87">
        <v>44.175393217706265</v>
      </c>
      <c r="BO31" s="87">
        <v>33.65636591382335</v>
      </c>
      <c r="BP31" s="87">
        <v>59.150421556291413</v>
      </c>
      <c r="BQ31" s="87">
        <v>75.773913925457379</v>
      </c>
      <c r="BR31" s="87">
        <v>59.99713433600791</v>
      </c>
      <c r="BS31" s="87">
        <v>88.316151610134554</v>
      </c>
      <c r="BT31" s="87">
        <v>85.124937223429669</v>
      </c>
      <c r="BU31" s="87">
        <v>70.585609851673823</v>
      </c>
      <c r="BV31" s="87">
        <v>66.54634549652647</v>
      </c>
      <c r="BW31" s="87">
        <v>39.862118285054237</v>
      </c>
      <c r="BX31" s="87">
        <v>34.940249297959802</v>
      </c>
      <c r="BY31" s="87">
        <v>27.007730134591917</v>
      </c>
      <c r="BZ31" s="87">
        <v>30.186639667487157</v>
      </c>
      <c r="CA31" s="87">
        <v>21.911427498454188</v>
      </c>
      <c r="CB31" s="87">
        <v>29.044625453418885</v>
      </c>
      <c r="CC31" s="87">
        <v>29.170688958729137</v>
      </c>
      <c r="CD31" s="87">
        <v>39.282911191324303</v>
      </c>
      <c r="CE31" s="87">
        <v>51.243826783281868</v>
      </c>
      <c r="CF31" s="87">
        <v>77.902765841144557</v>
      </c>
      <c r="CG31" s="87">
        <v>52.270162347028915</v>
      </c>
      <c r="CH31" s="87">
        <v>49.98541686935534</v>
      </c>
      <c r="CI31" s="87">
        <v>49.582120386890793</v>
      </c>
      <c r="CJ31" s="87">
        <v>43.259438522035083</v>
      </c>
      <c r="CK31" s="87">
        <v>68.381318854008839</v>
      </c>
      <c r="CL31" s="87">
        <v>78.275251278696501</v>
      </c>
      <c r="CM31" s="87" t="e">
        <f t="shared" ref="CM31:CZ31" si="16">CM30/AVERAGE(CN28:CX28)*7</f>
        <v>#N/A</v>
      </c>
      <c r="CN31" s="88" t="e">
        <f t="shared" si="16"/>
        <v>#N/A</v>
      </c>
      <c r="CO31" s="88" t="e">
        <f t="shared" si="16"/>
        <v>#N/A</v>
      </c>
      <c r="CP31" s="88" t="e">
        <f t="shared" si="16"/>
        <v>#N/A</v>
      </c>
      <c r="CQ31" s="88" t="e">
        <f t="shared" si="16"/>
        <v>#N/A</v>
      </c>
      <c r="CR31" s="88" t="e">
        <f t="shared" si="16"/>
        <v>#N/A</v>
      </c>
      <c r="CS31" s="88" t="e">
        <f t="shared" si="16"/>
        <v>#N/A</v>
      </c>
      <c r="CT31" s="88" t="e">
        <f t="shared" si="16"/>
        <v>#N/A</v>
      </c>
      <c r="CU31" s="88" t="e">
        <f t="shared" si="16"/>
        <v>#N/A</v>
      </c>
      <c r="CV31" s="88" t="e">
        <f t="shared" si="16"/>
        <v>#N/A</v>
      </c>
      <c r="CW31" s="88" t="e">
        <f t="shared" si="16"/>
        <v>#N/A</v>
      </c>
      <c r="CX31" s="88" t="e">
        <f t="shared" si="16"/>
        <v>#N/A</v>
      </c>
      <c r="CY31" s="88" t="e">
        <f t="shared" si="16"/>
        <v>#N/A</v>
      </c>
      <c r="CZ31" s="88" t="e">
        <f t="shared" si="16"/>
        <v>#N/A</v>
      </c>
    </row>
    <row r="32" spans="2:104" ht="15.75" thickBot="1" x14ac:dyDescent="0.3">
      <c r="B32" s="94">
        <v>6</v>
      </c>
      <c r="C32" s="71" t="s">
        <v>280</v>
      </c>
      <c r="D32" s="71" t="s">
        <v>264</v>
      </c>
      <c r="E32" s="72" t="s">
        <v>265</v>
      </c>
      <c r="F32" s="72"/>
      <c r="G32" s="71" t="s">
        <v>273</v>
      </c>
      <c r="H32" s="71">
        <v>15</v>
      </c>
      <c r="I32" s="71">
        <v>28</v>
      </c>
      <c r="J32" s="71">
        <v>61</v>
      </c>
      <c r="K32" s="71" t="s">
        <v>271</v>
      </c>
      <c r="L32" s="71"/>
      <c r="M32" s="74" t="e">
        <f>VLOOKUP(B32,'[1]historique unité par 100KF'!D:F,3,FALSE)</f>
        <v>#N/A</v>
      </c>
      <c r="N32" s="75">
        <v>626.22370426837404</v>
      </c>
      <c r="O32" s="75">
        <v>500.71897866221775</v>
      </c>
      <c r="P32" s="75">
        <v>456.01559466784312</v>
      </c>
      <c r="Q32" s="75">
        <v>456.01559466784312</v>
      </c>
      <c r="R32" s="75">
        <v>440.20272446424866</v>
      </c>
      <c r="S32" s="75">
        <v>494.4454797093976</v>
      </c>
      <c r="T32" s="75">
        <v>494.4454797093976</v>
      </c>
      <c r="U32" s="75">
        <v>557.64195954758998</v>
      </c>
      <c r="V32" s="75">
        <v>537.66126594345099</v>
      </c>
      <c r="W32" s="75">
        <v>456.48802921365751</v>
      </c>
      <c r="X32" s="75">
        <v>506.77855999999997</v>
      </c>
      <c r="Y32" s="75">
        <v>541.99428000000012</v>
      </c>
      <c r="Z32" s="75">
        <v>526.16729999999995</v>
      </c>
      <c r="AA32" s="75">
        <v>569.40038000000004</v>
      </c>
      <c r="AB32" s="75">
        <v>563.94391999999993</v>
      </c>
      <c r="AC32" s="75">
        <v>559.77877999999998</v>
      </c>
      <c r="AD32" s="75">
        <v>556.61377999999991</v>
      </c>
      <c r="AE32" s="75">
        <v>539.30604000000005</v>
      </c>
      <c r="AF32" s="75">
        <v>539.37912000000006</v>
      </c>
      <c r="AG32" s="75">
        <v>537.17859999999996</v>
      </c>
      <c r="AH32" s="75">
        <v>552.91110000000003</v>
      </c>
      <c r="AI32" s="75">
        <v>613.52319999999997</v>
      </c>
      <c r="AJ32" s="75">
        <v>615.47480000000007</v>
      </c>
      <c r="AK32" s="75">
        <v>571.62</v>
      </c>
      <c r="AL32" s="75">
        <v>574.36680000000001</v>
      </c>
      <c r="AM32" s="75">
        <v>574.77419999999995</v>
      </c>
      <c r="AN32" s="75">
        <v>575.40840000000003</v>
      </c>
      <c r="AO32" s="75">
        <v>575.0723999999999</v>
      </c>
      <c r="AP32" s="75">
        <v>565.99200000000008</v>
      </c>
      <c r="AQ32" s="75">
        <v>559.10609999999997</v>
      </c>
      <c r="AR32" s="75">
        <v>562.40308400000004</v>
      </c>
      <c r="AS32" s="75">
        <v>560.52088666666668</v>
      </c>
      <c r="AT32" s="75">
        <v>567.87321999999995</v>
      </c>
      <c r="AU32" s="75">
        <v>569.66718933333334</v>
      </c>
      <c r="AV32" s="75">
        <v>566.89430933333335</v>
      </c>
      <c r="AW32" s="75">
        <v>539.10888333333332</v>
      </c>
      <c r="AX32" s="75">
        <v>529.57619999999997</v>
      </c>
      <c r="AY32" s="75">
        <v>490.00746666666663</v>
      </c>
      <c r="AZ32" s="75">
        <v>521.84650999999997</v>
      </c>
      <c r="BA32" s="75">
        <v>550.29965333333325</v>
      </c>
      <c r="BB32" s="75">
        <v>553.18845333333331</v>
      </c>
      <c r="BC32" s="75">
        <v>551.9659466666667</v>
      </c>
      <c r="BD32" s="75">
        <v>551.05743999999993</v>
      </c>
      <c r="BE32" s="75">
        <v>590.63951466666663</v>
      </c>
      <c r="BF32" s="75">
        <v>596.66886666666664</v>
      </c>
      <c r="BG32" s="75">
        <v>601.29911733333336</v>
      </c>
      <c r="BH32" s="75">
        <v>585.41530666666665</v>
      </c>
      <c r="BI32" s="75">
        <v>597.65639999999996</v>
      </c>
      <c r="BJ32" s="75">
        <v>678.94506666666666</v>
      </c>
      <c r="BK32" s="75">
        <v>691.16000000000008</v>
      </c>
      <c r="BL32" s="75">
        <v>701.93439999999998</v>
      </c>
      <c r="BM32" s="75">
        <v>723.65586666666672</v>
      </c>
      <c r="BN32" s="75">
        <v>548.80496266666671</v>
      </c>
      <c r="BO32" s="75">
        <v>545.38538400000004</v>
      </c>
      <c r="BP32" s="75">
        <v>529.97109066666667</v>
      </c>
      <c r="BQ32" s="75">
        <v>504.3354746666667</v>
      </c>
      <c r="BR32" s="75">
        <v>527.70386666666673</v>
      </c>
      <c r="BS32" s="75">
        <v>617.09919999999988</v>
      </c>
      <c r="BT32" s="75">
        <v>591.72079999999994</v>
      </c>
      <c r="BU32" s="75">
        <v>521.46559999999999</v>
      </c>
      <c r="BV32" s="75">
        <v>502.68312399999985</v>
      </c>
      <c r="BW32" s="75">
        <v>540.99093333333326</v>
      </c>
      <c r="BX32" s="75">
        <v>545.72865333333334</v>
      </c>
      <c r="BY32" s="75">
        <v>540.66698666666662</v>
      </c>
      <c r="BZ32" s="75">
        <v>536.84036666666668</v>
      </c>
      <c r="CA32" s="75">
        <v>535.39475466666659</v>
      </c>
      <c r="CB32" s="75">
        <v>540.9957599999999</v>
      </c>
      <c r="CC32" s="75">
        <v>533.41104000000007</v>
      </c>
      <c r="CD32" s="75">
        <v>528.70272</v>
      </c>
      <c r="CE32" s="75">
        <v>536.07935999999995</v>
      </c>
      <c r="CF32" s="75">
        <v>542.07794666666666</v>
      </c>
      <c r="CG32" s="75">
        <v>554.62824266666655</v>
      </c>
      <c r="CH32" s="75">
        <v>551.05966666666666</v>
      </c>
      <c r="CI32" s="75">
        <v>552.35769600000003</v>
      </c>
      <c r="CJ32" s="75">
        <v>585.04243333333341</v>
      </c>
      <c r="CK32" s="75">
        <v>592.44230000000005</v>
      </c>
      <c r="CL32" s="75">
        <v>596.39623333333327</v>
      </c>
      <c r="CM32" s="75" t="e">
        <f t="shared" ref="CM32:CZ32" si="17">$M32*CM$10</f>
        <v>#N/A</v>
      </c>
      <c r="CN32" s="76" t="e">
        <f t="shared" si="17"/>
        <v>#N/A</v>
      </c>
      <c r="CO32" s="76" t="e">
        <f t="shared" si="17"/>
        <v>#N/A</v>
      </c>
      <c r="CP32" s="76" t="e">
        <f t="shared" si="17"/>
        <v>#N/A</v>
      </c>
      <c r="CQ32" s="76" t="e">
        <f t="shared" si="17"/>
        <v>#N/A</v>
      </c>
      <c r="CR32" s="76" t="e">
        <f t="shared" si="17"/>
        <v>#N/A</v>
      </c>
      <c r="CS32" s="76" t="e">
        <f t="shared" si="17"/>
        <v>#N/A</v>
      </c>
      <c r="CT32" s="76" t="e">
        <f t="shared" si="17"/>
        <v>#N/A</v>
      </c>
      <c r="CU32" s="76" t="e">
        <f t="shared" si="17"/>
        <v>#N/A</v>
      </c>
      <c r="CV32" s="76" t="e">
        <f t="shared" si="17"/>
        <v>#N/A</v>
      </c>
      <c r="CW32" s="76" t="e">
        <f t="shared" si="17"/>
        <v>#N/A</v>
      </c>
      <c r="CX32" s="76" t="e">
        <f t="shared" si="17"/>
        <v>#N/A</v>
      </c>
      <c r="CY32" s="76" t="e">
        <f t="shared" si="17"/>
        <v>#N/A</v>
      </c>
      <c r="CZ32" s="76" t="e">
        <f t="shared" si="17"/>
        <v>#N/A</v>
      </c>
    </row>
    <row r="33" spans="2:104" ht="15.75" thickBot="1" x14ac:dyDescent="0.3">
      <c r="B33" s="94">
        <v>6</v>
      </c>
      <c r="C33" s="71" t="s">
        <v>280</v>
      </c>
      <c r="D33" s="77" t="s">
        <v>264</v>
      </c>
      <c r="E33" s="78" t="s">
        <v>265</v>
      </c>
      <c r="F33" s="78"/>
      <c r="G33" s="77" t="s">
        <v>273</v>
      </c>
      <c r="H33" s="77">
        <v>15</v>
      </c>
      <c r="I33" s="77">
        <v>28</v>
      </c>
      <c r="J33" s="77">
        <v>61</v>
      </c>
      <c r="K33" s="77" t="s">
        <v>268</v>
      </c>
      <c r="L33" s="77"/>
      <c r="M33" s="79"/>
      <c r="N33" s="81"/>
      <c r="O33" s="81">
        <v>2691.6</v>
      </c>
      <c r="P33" s="81"/>
      <c r="Q33" s="81"/>
      <c r="R33" s="81"/>
      <c r="S33" s="81">
        <v>1100</v>
      </c>
      <c r="T33" s="81"/>
      <c r="U33" s="81"/>
      <c r="V33" s="81">
        <v>1538.3333333333333</v>
      </c>
      <c r="W33" s="81"/>
      <c r="X33" s="81">
        <v>990</v>
      </c>
      <c r="Y33" s="81"/>
      <c r="Z33" s="81">
        <v>25</v>
      </c>
      <c r="AA33" s="81">
        <v>354</v>
      </c>
      <c r="AB33" s="81">
        <v>1489</v>
      </c>
      <c r="AC33" s="81">
        <v>1125</v>
      </c>
      <c r="AD33" s="81">
        <v>450</v>
      </c>
      <c r="AE33" s="81">
        <v>1125</v>
      </c>
      <c r="AF33" s="81"/>
      <c r="AG33" s="81"/>
      <c r="AH33" s="81"/>
      <c r="AI33" s="81">
        <v>120</v>
      </c>
      <c r="AJ33" s="81">
        <v>1525</v>
      </c>
      <c r="AK33" s="81"/>
      <c r="AL33" s="81">
        <v>750</v>
      </c>
      <c r="AM33" s="81">
        <v>1125</v>
      </c>
      <c r="AN33" s="81"/>
      <c r="AO33" s="81">
        <v>1125</v>
      </c>
      <c r="AP33" s="81">
        <v>1083.3333333333335</v>
      </c>
      <c r="AQ33" s="81"/>
      <c r="AR33" s="81">
        <v>1350</v>
      </c>
      <c r="AS33" s="81"/>
      <c r="AT33" s="81"/>
      <c r="AU33" s="81">
        <v>1336.6666666666667</v>
      </c>
      <c r="AV33" s="81">
        <v>1336.6666666666667</v>
      </c>
      <c r="AW33" s="81">
        <v>2547</v>
      </c>
      <c r="AX33" s="81">
        <v>1350</v>
      </c>
      <c r="AY33" s="81">
        <v>2570</v>
      </c>
      <c r="AZ33" s="81">
        <v>1220</v>
      </c>
      <c r="BA33" s="81">
        <v>2570</v>
      </c>
      <c r="BB33" s="81">
        <v>1350</v>
      </c>
      <c r="BC33" s="81">
        <v>1350</v>
      </c>
      <c r="BD33" s="81">
        <v>1350</v>
      </c>
      <c r="BE33" s="81">
        <v>1350</v>
      </c>
      <c r="BF33" s="81">
        <v>1350</v>
      </c>
      <c r="BG33" s="81">
        <v>1350</v>
      </c>
      <c r="BH33" s="81">
        <v>1350</v>
      </c>
      <c r="BI33" s="81"/>
      <c r="BJ33" s="81"/>
      <c r="BK33" s="81">
        <v>1350</v>
      </c>
      <c r="BL33" s="81">
        <v>1350</v>
      </c>
      <c r="BM33" s="81">
        <v>1350</v>
      </c>
      <c r="BN33" s="81"/>
      <c r="BO33" s="81">
        <v>1350</v>
      </c>
      <c r="BP33" s="81">
        <v>0</v>
      </c>
      <c r="BQ33" s="81">
        <v>1350</v>
      </c>
      <c r="BR33" s="81">
        <v>1350</v>
      </c>
      <c r="BS33" s="81">
        <v>0</v>
      </c>
      <c r="BT33" s="81"/>
      <c r="BU33" s="81">
        <v>702</v>
      </c>
      <c r="BV33" s="81"/>
      <c r="BW33" s="81">
        <v>1296</v>
      </c>
      <c r="BX33" s="81"/>
      <c r="BY33" s="81">
        <v>2444</v>
      </c>
      <c r="BZ33" s="81">
        <v>1789</v>
      </c>
      <c r="CA33" s="81">
        <v>620</v>
      </c>
      <c r="CB33" s="81"/>
      <c r="CC33" s="81">
        <v>1432</v>
      </c>
      <c r="CD33" s="81">
        <v>82</v>
      </c>
      <c r="CE33" s="81">
        <v>2700</v>
      </c>
      <c r="CF33" s="81">
        <v>1350</v>
      </c>
      <c r="CG33" s="81">
        <v>1350</v>
      </c>
      <c r="CH33" s="81">
        <v>0</v>
      </c>
      <c r="CI33" s="81">
        <v>1350</v>
      </c>
      <c r="CJ33" s="81">
        <v>63</v>
      </c>
      <c r="CK33" s="81">
        <v>1350</v>
      </c>
      <c r="CL33" s="81">
        <v>0</v>
      </c>
      <c r="CM33" s="81">
        <v>1350</v>
      </c>
      <c r="CN33" s="83"/>
      <c r="CO33" s="83">
        <v>0</v>
      </c>
      <c r="CP33" s="83">
        <v>1280</v>
      </c>
      <c r="CQ33" s="83"/>
      <c r="CR33" s="83"/>
      <c r="CS33" s="83">
        <v>1780</v>
      </c>
      <c r="CT33" s="83"/>
      <c r="CU33" s="83"/>
      <c r="CV33" s="83">
        <v>1780</v>
      </c>
      <c r="CW33" s="83"/>
      <c r="CX33" s="83"/>
      <c r="CY33" s="83">
        <v>1780</v>
      </c>
      <c r="CZ33" s="83"/>
    </row>
    <row r="34" spans="2:104" ht="15.75" thickBot="1" x14ac:dyDescent="0.3">
      <c r="B34" s="94">
        <v>6</v>
      </c>
      <c r="C34" s="71" t="s">
        <v>280</v>
      </c>
      <c r="D34" s="77" t="s">
        <v>264</v>
      </c>
      <c r="E34" s="78" t="s">
        <v>265</v>
      </c>
      <c r="F34" s="78">
        <v>40</v>
      </c>
      <c r="G34" s="77" t="s">
        <v>273</v>
      </c>
      <c r="H34" s="77">
        <v>15</v>
      </c>
      <c r="I34" s="77">
        <v>28</v>
      </c>
      <c r="J34" s="77">
        <v>61</v>
      </c>
      <c r="K34" s="77" t="s">
        <v>269</v>
      </c>
      <c r="L34" s="77"/>
      <c r="M34" s="79">
        <v>577</v>
      </c>
      <c r="N34" s="81">
        <v>840.5</v>
      </c>
      <c r="O34" s="81">
        <v>2874.6666666666665</v>
      </c>
      <c r="P34" s="81">
        <v>2653.8333333333335</v>
      </c>
      <c r="Q34" s="81">
        <v>2271.333333333333</v>
      </c>
      <c r="R34" s="81">
        <v>2589.6666666666665</v>
      </c>
      <c r="S34" s="81">
        <v>3426.5</v>
      </c>
      <c r="T34" s="81">
        <v>2932.0545202906023</v>
      </c>
      <c r="U34" s="81">
        <v>2950.666666666667</v>
      </c>
      <c r="V34" s="81">
        <v>2417.5</v>
      </c>
      <c r="W34" s="81">
        <v>3763.166666666667</v>
      </c>
      <c r="X34" s="81">
        <v>4237.3333333333339</v>
      </c>
      <c r="Y34" s="81">
        <v>3851.3333333333335</v>
      </c>
      <c r="Z34" s="81">
        <v>3308.5</v>
      </c>
      <c r="AA34" s="81">
        <v>2976.1666666666665</v>
      </c>
      <c r="AB34" s="81">
        <v>2860.1666666666665</v>
      </c>
      <c r="AC34" s="81">
        <v>2819.1666666666665</v>
      </c>
      <c r="AD34" s="81">
        <v>3032.1666666666665</v>
      </c>
      <c r="AE34" s="81">
        <v>3032.1666666666665</v>
      </c>
      <c r="AF34" s="81">
        <v>2903.1666666666665</v>
      </c>
      <c r="AG34" s="81">
        <v>2903.1666666666665</v>
      </c>
      <c r="AH34" s="81">
        <v>2903.1666666666665</v>
      </c>
      <c r="AI34" s="81">
        <v>3171.1666666666665</v>
      </c>
      <c r="AJ34" s="81">
        <v>3866.1666666666665</v>
      </c>
      <c r="AK34" s="81">
        <v>3392</v>
      </c>
      <c r="AL34" s="81">
        <v>2972</v>
      </c>
      <c r="AM34" s="81">
        <v>3554</v>
      </c>
      <c r="AN34" s="81">
        <v>3862</v>
      </c>
      <c r="AO34" s="81">
        <v>3302.8333333333335</v>
      </c>
      <c r="AP34" s="81">
        <v>2881.3333333333335</v>
      </c>
      <c r="AQ34" s="81">
        <v>3262.1666666666665</v>
      </c>
      <c r="AR34" s="81">
        <v>2654.5</v>
      </c>
      <c r="AS34" s="81">
        <v>2636.166666666667</v>
      </c>
      <c r="AT34" s="81">
        <v>2636.166666666667</v>
      </c>
      <c r="AU34" s="81">
        <v>3306.8333333333335</v>
      </c>
      <c r="AV34" s="81">
        <v>2963.8333333333335</v>
      </c>
      <c r="AW34" s="81">
        <v>3435.5</v>
      </c>
      <c r="AX34" s="81">
        <v>3077.1666666666665</v>
      </c>
      <c r="AY34" s="81">
        <v>3687.5</v>
      </c>
      <c r="AZ34" s="92">
        <v>3517.1666666666665</v>
      </c>
      <c r="BA34" s="92">
        <v>1728.8333333333333</v>
      </c>
      <c r="BB34" s="92">
        <v>3946</v>
      </c>
      <c r="BC34" s="92">
        <v>4739</v>
      </c>
      <c r="BD34" s="92">
        <v>4257</v>
      </c>
      <c r="BE34" s="92">
        <v>3871</v>
      </c>
      <c r="BF34" s="81">
        <v>4514</v>
      </c>
      <c r="BG34" s="81">
        <v>3941</v>
      </c>
      <c r="BH34" s="81">
        <v>4615</v>
      </c>
      <c r="BI34" s="81">
        <v>4155</v>
      </c>
      <c r="BJ34" s="81">
        <v>3486</v>
      </c>
      <c r="BK34" s="81">
        <v>2562</v>
      </c>
      <c r="BL34" s="81">
        <v>3256</v>
      </c>
      <c r="BM34" s="81">
        <v>2394</v>
      </c>
      <c r="BN34" s="81">
        <v>2394</v>
      </c>
      <c r="BO34" s="81">
        <v>2589</v>
      </c>
      <c r="BP34" s="81">
        <v>3297</v>
      </c>
      <c r="BQ34" s="81">
        <v>2988</v>
      </c>
      <c r="BR34" s="81">
        <v>2368</v>
      </c>
      <c r="BS34" s="81">
        <v>1681</v>
      </c>
      <c r="BT34" s="81">
        <v>1829</v>
      </c>
      <c r="BU34" s="81">
        <v>1097</v>
      </c>
      <c r="BV34" s="81">
        <v>712</v>
      </c>
      <c r="BW34" s="81">
        <v>1597</v>
      </c>
      <c r="BX34" s="81">
        <v>957</v>
      </c>
      <c r="BY34" s="81">
        <v>1091.2</v>
      </c>
      <c r="BZ34" s="81">
        <v>2442.4</v>
      </c>
      <c r="CA34" s="81">
        <v>2503.8000000000002</v>
      </c>
      <c r="CB34" s="81">
        <v>2032.8</v>
      </c>
      <c r="CC34" s="81">
        <v>2704.8</v>
      </c>
      <c r="CD34" s="81">
        <v>2342.8000000000002</v>
      </c>
      <c r="CE34" s="81">
        <v>1781.4</v>
      </c>
      <c r="CF34" s="81">
        <v>2542.8000000000002</v>
      </c>
      <c r="CG34" s="81">
        <v>3320.8</v>
      </c>
      <c r="CH34" s="81">
        <v>2820.8</v>
      </c>
      <c r="CI34" s="81">
        <v>3548.2</v>
      </c>
      <c r="CJ34" s="81">
        <v>2980.2</v>
      </c>
      <c r="CK34" s="81">
        <v>3754.2</v>
      </c>
      <c r="CL34" s="81">
        <v>3183.6</v>
      </c>
      <c r="CM34" s="81" t="e">
        <f>VLOOKUP($B33,'[1]Stock SAGE'!$D:$F,3,FALSE)+((VLOOKUP($B35,'[1]Stock SAGE'!$D:$F,3,FALSE)*15)/12.5)</f>
        <v>#N/A</v>
      </c>
      <c r="CN34" s="83" t="e">
        <f t="shared" ref="CN34:CZ34" si="18">CM34-CN32+CN33</f>
        <v>#N/A</v>
      </c>
      <c r="CO34" s="83" t="e">
        <f t="shared" si="18"/>
        <v>#N/A</v>
      </c>
      <c r="CP34" s="83" t="e">
        <f t="shared" si="18"/>
        <v>#N/A</v>
      </c>
      <c r="CQ34" s="83" t="e">
        <f t="shared" si="18"/>
        <v>#N/A</v>
      </c>
      <c r="CR34" s="83" t="e">
        <f t="shared" si="18"/>
        <v>#N/A</v>
      </c>
      <c r="CS34" s="83" t="e">
        <f t="shared" si="18"/>
        <v>#N/A</v>
      </c>
      <c r="CT34" s="83" t="e">
        <f t="shared" si="18"/>
        <v>#N/A</v>
      </c>
      <c r="CU34" s="83" t="e">
        <f t="shared" si="18"/>
        <v>#N/A</v>
      </c>
      <c r="CV34" s="83" t="e">
        <f t="shared" si="18"/>
        <v>#N/A</v>
      </c>
      <c r="CW34" s="83" t="e">
        <f t="shared" si="18"/>
        <v>#N/A</v>
      </c>
      <c r="CX34" s="83" t="e">
        <f t="shared" si="18"/>
        <v>#N/A</v>
      </c>
      <c r="CY34" s="83" t="e">
        <f t="shared" si="18"/>
        <v>#N/A</v>
      </c>
      <c r="CZ34" s="83" t="e">
        <f t="shared" si="18"/>
        <v>#N/A</v>
      </c>
    </row>
    <row r="35" spans="2:104" ht="15.75" thickBot="1" x14ac:dyDescent="0.3">
      <c r="B35" s="94">
        <v>6</v>
      </c>
      <c r="C35" s="71" t="s">
        <v>280</v>
      </c>
      <c r="D35" s="84" t="s">
        <v>264</v>
      </c>
      <c r="E35" s="85" t="s">
        <v>265</v>
      </c>
      <c r="F35" s="85"/>
      <c r="G35" s="84" t="s">
        <v>273</v>
      </c>
      <c r="H35" s="84">
        <v>15</v>
      </c>
      <c r="I35" s="84">
        <v>28</v>
      </c>
      <c r="J35" s="84">
        <v>61</v>
      </c>
      <c r="K35" s="84" t="s">
        <v>270</v>
      </c>
      <c r="L35" s="84"/>
      <c r="M35" s="86"/>
      <c r="N35" s="87">
        <v>9.9149050596096728</v>
      </c>
      <c r="O35" s="87">
        <v>38.644085605199585</v>
      </c>
      <c r="P35" s="87">
        <v>39.044011541286551</v>
      </c>
      <c r="Q35" s="87">
        <v>33.3071319089957</v>
      </c>
      <c r="R35" s="87">
        <v>40.75234605195304</v>
      </c>
      <c r="S35" s="87">
        <v>49.652652221306013</v>
      </c>
      <c r="T35" s="87">
        <v>42.632119055563663</v>
      </c>
      <c r="U35" s="87">
        <v>38.170352663603012</v>
      </c>
      <c r="V35" s="87">
        <v>41.59561687253418</v>
      </c>
      <c r="W35" s="87">
        <v>55.65163638337286</v>
      </c>
      <c r="X35" s="87">
        <v>55.42581341492938</v>
      </c>
      <c r="Y35" s="87">
        <v>47.378967523505167</v>
      </c>
      <c r="Z35" s="87">
        <v>41.668604590572876</v>
      </c>
      <c r="AA35" s="87">
        <v>37.098319302125518</v>
      </c>
      <c r="AB35" s="87">
        <v>35.997057294089288</v>
      </c>
      <c r="AC35" s="87">
        <v>7.1350502702213108</v>
      </c>
      <c r="AD35" s="87">
        <v>38.575370166297795</v>
      </c>
      <c r="AE35" s="87">
        <v>38.128244279939146</v>
      </c>
      <c r="AF35" s="87">
        <v>36.334604839091242</v>
      </c>
      <c r="AG35" s="87">
        <v>34.809205608128508</v>
      </c>
      <c r="AH35" s="87">
        <v>33.720557378996446</v>
      </c>
      <c r="AI35" s="87">
        <v>37.318993334022593</v>
      </c>
      <c r="AJ35" s="87">
        <v>47.455501510026018</v>
      </c>
      <c r="AK35" s="87">
        <v>41.532091654792687</v>
      </c>
      <c r="AL35" s="87">
        <v>36.370331448365718</v>
      </c>
      <c r="AM35" s="87">
        <v>43.648395280204525</v>
      </c>
      <c r="AN35" s="87">
        <v>47.583078948461981</v>
      </c>
      <c r="AO35" s="87">
        <v>40.893757763858851</v>
      </c>
      <c r="AP35" s="87">
        <v>36.195802513759403</v>
      </c>
      <c r="AQ35" s="87">
        <v>41.425704772519993</v>
      </c>
      <c r="AR35" s="87">
        <v>33.475528161975177</v>
      </c>
      <c r="AS35" s="87">
        <v>33.309710990563694</v>
      </c>
      <c r="AT35" s="87">
        <v>32.645920667897144</v>
      </c>
      <c r="AU35" s="87">
        <v>40.53572197720365</v>
      </c>
      <c r="AV35" s="87">
        <v>36.254279507321634</v>
      </c>
      <c r="AW35" s="87">
        <v>41.897579589755651</v>
      </c>
      <c r="AX35" s="87">
        <v>37.576733117874589</v>
      </c>
      <c r="AY35" s="87">
        <v>44.281530473996028</v>
      </c>
      <c r="AZ35" s="87">
        <v>41.54542032357211</v>
      </c>
      <c r="BA35" s="87">
        <v>19.891617216511527</v>
      </c>
      <c r="BB35" s="87">
        <v>44.292552319831664</v>
      </c>
      <c r="BC35" s="87">
        <v>53.772780051953561</v>
      </c>
      <c r="BD35" s="87">
        <v>48.805491517332847</v>
      </c>
      <c r="BE35" s="87">
        <v>45.804295228634331</v>
      </c>
      <c r="BF35" s="87">
        <v>53.746431973353623</v>
      </c>
      <c r="BG35" s="87">
        <v>48.762077856675603</v>
      </c>
      <c r="BH35" s="87">
        <v>56.344827922833694</v>
      </c>
      <c r="BI35" s="87">
        <v>51.221950111806159</v>
      </c>
      <c r="BJ35" s="87">
        <v>43.513722807641486</v>
      </c>
      <c r="BK35" s="87">
        <v>32.250371459462627</v>
      </c>
      <c r="BL35" s="87">
        <v>41.191285682587058</v>
      </c>
      <c r="BM35" s="87">
        <v>29.997034827491813</v>
      </c>
      <c r="BN35" s="87">
        <v>29.77810604024495</v>
      </c>
      <c r="BO35" s="87">
        <v>32.170765122703486</v>
      </c>
      <c r="BP35" s="87">
        <v>41.856631990558903</v>
      </c>
      <c r="BQ35" s="87">
        <v>37.957743535025507</v>
      </c>
      <c r="BR35" s="87">
        <v>30.126648321363696</v>
      </c>
      <c r="BS35" s="87">
        <v>21.637363220611238</v>
      </c>
      <c r="BT35" s="87">
        <v>23.654356049342546</v>
      </c>
      <c r="BU35" s="87">
        <v>14.363722682845053</v>
      </c>
      <c r="BV35" s="87">
        <v>9.2230442083731408</v>
      </c>
      <c r="BW35" s="87">
        <v>20.649715376306919</v>
      </c>
      <c r="BX35" s="87">
        <v>12.275331264140572</v>
      </c>
      <c r="BY35" s="87">
        <v>14.075909592958169</v>
      </c>
      <c r="BZ35" s="87">
        <v>31.58612711211158</v>
      </c>
      <c r="CA35" s="87">
        <v>32.335128839272556</v>
      </c>
      <c r="CB35" s="87">
        <v>26.088691133417964</v>
      </c>
      <c r="CC35" s="87">
        <v>35.031160253623717</v>
      </c>
      <c r="CD35" s="87">
        <v>30.461107418925721</v>
      </c>
      <c r="CE35" s="87">
        <v>22.730328694660297</v>
      </c>
      <c r="CF35" s="87">
        <v>31.407315608960225</v>
      </c>
      <c r="CG35" s="87">
        <v>39.891818358940888</v>
      </c>
      <c r="CH35" s="87">
        <v>34.045278109888635</v>
      </c>
      <c r="CI35" s="87">
        <v>42.931829990007287</v>
      </c>
      <c r="CJ35" s="87">
        <v>35.95130132240439</v>
      </c>
      <c r="CK35" s="87">
        <v>45.113394891623805</v>
      </c>
      <c r="CL35" s="87">
        <v>38.030676925969978</v>
      </c>
      <c r="CM35" s="87" t="e">
        <f t="shared" ref="CM35:CZ35" si="19">CM34/AVERAGE(CN32:CX32)*7</f>
        <v>#N/A</v>
      </c>
      <c r="CN35" s="83" t="e">
        <f t="shared" si="19"/>
        <v>#N/A</v>
      </c>
      <c r="CO35" s="83" t="e">
        <f t="shared" si="19"/>
        <v>#N/A</v>
      </c>
      <c r="CP35" s="83" t="e">
        <f t="shared" si="19"/>
        <v>#N/A</v>
      </c>
      <c r="CQ35" s="83" t="e">
        <f t="shared" si="19"/>
        <v>#N/A</v>
      </c>
      <c r="CR35" s="83" t="e">
        <f t="shared" si="19"/>
        <v>#N/A</v>
      </c>
      <c r="CS35" s="83" t="e">
        <f t="shared" si="19"/>
        <v>#N/A</v>
      </c>
      <c r="CT35" s="83" t="e">
        <f t="shared" si="19"/>
        <v>#N/A</v>
      </c>
      <c r="CU35" s="83" t="e">
        <f t="shared" si="19"/>
        <v>#N/A</v>
      </c>
      <c r="CV35" s="83" t="e">
        <f t="shared" si="19"/>
        <v>#N/A</v>
      </c>
      <c r="CW35" s="83" t="e">
        <f t="shared" si="19"/>
        <v>#N/A</v>
      </c>
      <c r="CX35" s="83" t="e">
        <f t="shared" si="19"/>
        <v>#N/A</v>
      </c>
      <c r="CY35" s="83" t="e">
        <f t="shared" si="19"/>
        <v>#N/A</v>
      </c>
      <c r="CZ35" s="83" t="e">
        <f t="shared" si="19"/>
        <v>#N/A</v>
      </c>
    </row>
    <row r="36" spans="2:104" ht="15.75" thickBot="1" x14ac:dyDescent="0.3">
      <c r="B36" s="70">
        <v>7</v>
      </c>
      <c r="C36" s="71" t="s">
        <v>281</v>
      </c>
      <c r="D36" s="71" t="s">
        <v>264</v>
      </c>
      <c r="E36" s="72" t="s">
        <v>274</v>
      </c>
      <c r="F36" s="72"/>
      <c r="G36" s="71" t="s">
        <v>273</v>
      </c>
      <c r="H36" s="71">
        <v>40</v>
      </c>
      <c r="I36" s="71">
        <v>68</v>
      </c>
      <c r="J36" s="71">
        <v>90</v>
      </c>
      <c r="K36" s="71" t="s">
        <v>271</v>
      </c>
      <c r="L36" s="71"/>
      <c r="M36" s="90" t="e">
        <f>VLOOKUP(B36,'[1]historique unité par 100KF'!D:F,3,FALSE)</f>
        <v>#N/A</v>
      </c>
      <c r="N36" s="75">
        <v>69.211997151569975</v>
      </c>
      <c r="O36" s="75">
        <v>57.593447773688126</v>
      </c>
      <c r="P36" s="75">
        <v>54.040102400139702</v>
      </c>
      <c r="Q36" s="75">
        <v>54.040102400139702</v>
      </c>
      <c r="R36" s="75">
        <v>51.478585100532143</v>
      </c>
      <c r="S36" s="75">
        <v>56.720041038040875</v>
      </c>
      <c r="T36" s="75">
        <v>56.720041038040875</v>
      </c>
      <c r="U36" s="75">
        <v>61.24837371874569</v>
      </c>
      <c r="V36" s="75">
        <v>59.100089907623918</v>
      </c>
      <c r="W36" s="75">
        <v>51.298245030091195</v>
      </c>
      <c r="X36" s="75">
        <v>65.869383184523812</v>
      </c>
      <c r="Y36" s="75">
        <v>73.283120535714275</v>
      </c>
      <c r="Z36" s="75">
        <v>70.160289434523804</v>
      </c>
      <c r="AA36" s="75">
        <v>79.618432291666664</v>
      </c>
      <c r="AB36" s="75">
        <v>78.496552827380953</v>
      </c>
      <c r="AC36" s="75">
        <v>76.943724702380948</v>
      </c>
      <c r="AD36" s="75">
        <v>77.505920386904762</v>
      </c>
      <c r="AE36" s="75">
        <v>66.366500000000002</v>
      </c>
      <c r="AF36" s="75">
        <v>65.744812499999995</v>
      </c>
      <c r="AG36" s="75">
        <v>67.018697916666667</v>
      </c>
      <c r="AH36" s="75">
        <v>65.633343750000009</v>
      </c>
      <c r="AI36" s="75">
        <v>68.041488095238094</v>
      </c>
      <c r="AJ36" s="75">
        <v>70.991443452380949</v>
      </c>
      <c r="AK36" s="75">
        <v>65.891093749999996</v>
      </c>
      <c r="AL36" s="75">
        <v>66.349843750000005</v>
      </c>
      <c r="AM36" s="75">
        <v>66.403125000000003</v>
      </c>
      <c r="AN36" s="75">
        <v>66.545312499999994</v>
      </c>
      <c r="AO36" s="75">
        <v>66.148906249999996</v>
      </c>
      <c r="AP36" s="75">
        <v>57.647343750000005</v>
      </c>
      <c r="AQ36" s="75">
        <v>59.441953124999998</v>
      </c>
      <c r="AR36" s="75">
        <v>60.826022470238094</v>
      </c>
      <c r="AS36" s="75">
        <v>64.176460763888898</v>
      </c>
      <c r="AT36" s="75">
        <v>66.517985119047623</v>
      </c>
      <c r="AU36" s="75">
        <v>65.962340029761918</v>
      </c>
      <c r="AV36" s="75">
        <v>65.555179563492061</v>
      </c>
      <c r="AW36" s="75">
        <v>62.89418365575397</v>
      </c>
      <c r="AX36" s="75">
        <v>61.97269407242063</v>
      </c>
      <c r="AY36" s="75">
        <v>58.32430555555554</v>
      </c>
      <c r="AZ36" s="75">
        <v>63.912740079365072</v>
      </c>
      <c r="BA36" s="75">
        <v>68.913499007936522</v>
      </c>
      <c r="BB36" s="75">
        <v>69.878862103174598</v>
      </c>
      <c r="BC36" s="75">
        <v>67.774470238095233</v>
      </c>
      <c r="BD36" s="75">
        <v>65.640329365079381</v>
      </c>
      <c r="BE36" s="75">
        <v>68.982394742063505</v>
      </c>
      <c r="BF36" s="75">
        <v>67.017214285714289</v>
      </c>
      <c r="BG36" s="75">
        <v>65.380609424603179</v>
      </c>
      <c r="BH36" s="75">
        <v>61.132194444444437</v>
      </c>
      <c r="BI36" s="75">
        <v>60.231547619047632</v>
      </c>
      <c r="BJ36" s="75">
        <v>64.427351190476188</v>
      </c>
      <c r="BK36" s="75">
        <v>60.364508928571432</v>
      </c>
      <c r="BL36" s="75">
        <v>59.498239087301606</v>
      </c>
      <c r="BM36" s="75">
        <v>67.507564484126974</v>
      </c>
      <c r="BN36" s="75">
        <v>51.196277281746028</v>
      </c>
      <c r="BO36" s="75">
        <v>57.393347767857136</v>
      </c>
      <c r="BP36" s="75">
        <v>50.820543303571434</v>
      </c>
      <c r="BQ36" s="75">
        <v>49.261306448412697</v>
      </c>
      <c r="BR36" s="75">
        <v>51.187621527777765</v>
      </c>
      <c r="BS36" s="75">
        <v>61.466815476190476</v>
      </c>
      <c r="BT36" s="75">
        <v>59.994687499999998</v>
      </c>
      <c r="BU36" s="75">
        <v>52.44429811507937</v>
      </c>
      <c r="BV36" s="75">
        <v>48.979728720238093</v>
      </c>
      <c r="BW36" s="75">
        <v>54.861235714285712</v>
      </c>
      <c r="BX36" s="75">
        <v>58.682492757936501</v>
      </c>
      <c r="BY36" s="75">
        <v>58.051893452380952</v>
      </c>
      <c r="BZ36" s="75">
        <v>58.622084176587293</v>
      </c>
      <c r="CA36" s="75">
        <v>59.576569890873024</v>
      </c>
      <c r="CB36" s="75">
        <v>64.94850000000001</v>
      </c>
      <c r="CC36" s="75">
        <v>113.86175000000001</v>
      </c>
      <c r="CD36" s="75">
        <v>169.51367857142856</v>
      </c>
      <c r="CE36" s="75">
        <v>100.33961607142858</v>
      </c>
      <c r="CF36" s="75">
        <v>92.116272023809501</v>
      </c>
      <c r="CG36" s="75">
        <v>85.741572321428549</v>
      </c>
      <c r="CH36" s="75">
        <v>76.922183730158721</v>
      </c>
      <c r="CI36" s="75">
        <v>74.912999900793636</v>
      </c>
      <c r="CJ36" s="75">
        <v>76.878309771825386</v>
      </c>
      <c r="CK36" s="75">
        <v>66.039999999999992</v>
      </c>
      <c r="CL36" s="75">
        <v>66.039999999999992</v>
      </c>
      <c r="CM36" s="75" t="e">
        <f t="shared" ref="CM36:CZ36" si="20">$M37*CM$10</f>
        <v>#VALUE!</v>
      </c>
      <c r="CN36" s="93">
        <f t="shared" si="20"/>
        <v>0</v>
      </c>
      <c r="CO36" s="93" t="e">
        <f t="shared" si="20"/>
        <v>#VALUE!</v>
      </c>
      <c r="CP36" s="93" t="e">
        <f t="shared" si="20"/>
        <v>#VALUE!</v>
      </c>
      <c r="CQ36" s="93" t="e">
        <f t="shared" si="20"/>
        <v>#VALUE!</v>
      </c>
      <c r="CR36" s="93" t="e">
        <f t="shared" si="20"/>
        <v>#VALUE!</v>
      </c>
      <c r="CS36" s="93" t="e">
        <f t="shared" si="20"/>
        <v>#VALUE!</v>
      </c>
      <c r="CT36" s="93" t="e">
        <f t="shared" si="20"/>
        <v>#VALUE!</v>
      </c>
      <c r="CU36" s="93" t="e">
        <f t="shared" si="20"/>
        <v>#VALUE!</v>
      </c>
      <c r="CV36" s="93" t="e">
        <f t="shared" si="20"/>
        <v>#VALUE!</v>
      </c>
      <c r="CW36" s="93" t="e">
        <f t="shared" si="20"/>
        <v>#VALUE!</v>
      </c>
      <c r="CX36" s="93" t="e">
        <f t="shared" si="20"/>
        <v>#VALUE!</v>
      </c>
      <c r="CY36" s="93" t="e">
        <f t="shared" si="20"/>
        <v>#VALUE!</v>
      </c>
      <c r="CZ36" s="93" t="e">
        <f t="shared" si="20"/>
        <v>#VALUE!</v>
      </c>
    </row>
    <row r="37" spans="2:104" ht="15.75" thickBot="1" x14ac:dyDescent="0.3">
      <c r="B37" s="70">
        <v>7</v>
      </c>
      <c r="C37" s="71" t="s">
        <v>281</v>
      </c>
      <c r="D37" s="77" t="s">
        <v>264</v>
      </c>
      <c r="E37" s="78" t="s">
        <v>274</v>
      </c>
      <c r="F37" s="78"/>
      <c r="G37" s="77" t="s">
        <v>273</v>
      </c>
      <c r="H37" s="77">
        <v>40</v>
      </c>
      <c r="I37" s="77">
        <v>68</v>
      </c>
      <c r="J37" s="77">
        <v>90</v>
      </c>
      <c r="K37" s="77" t="s">
        <v>268</v>
      </c>
      <c r="L37" s="77"/>
      <c r="M37" s="79">
        <v>0.104</v>
      </c>
      <c r="N37" s="80"/>
      <c r="O37" s="80">
        <v>350</v>
      </c>
      <c r="P37" s="80"/>
      <c r="Q37" s="80"/>
      <c r="R37" s="80"/>
      <c r="S37" s="80"/>
      <c r="T37" s="80">
        <v>280</v>
      </c>
      <c r="U37" s="80"/>
      <c r="V37" s="80"/>
      <c r="W37" s="80">
        <v>144</v>
      </c>
      <c r="X37" s="80"/>
      <c r="Y37" s="80">
        <v>200</v>
      </c>
      <c r="Z37" s="80">
        <v>96</v>
      </c>
      <c r="AA37" s="80"/>
      <c r="AB37" s="80"/>
      <c r="AC37" s="80">
        <v>300</v>
      </c>
      <c r="AD37" s="80">
        <v>300</v>
      </c>
      <c r="AE37" s="80"/>
      <c r="AF37" s="80"/>
      <c r="AG37" s="80">
        <v>155</v>
      </c>
      <c r="AH37" s="80"/>
      <c r="AI37" s="80"/>
      <c r="AJ37" s="80"/>
      <c r="AK37" s="80"/>
      <c r="AL37" s="80">
        <v>350</v>
      </c>
      <c r="AM37" s="80"/>
      <c r="AN37" s="80"/>
      <c r="AO37" s="80">
        <v>180</v>
      </c>
      <c r="AP37" s="80">
        <v>240</v>
      </c>
      <c r="AQ37" s="80"/>
      <c r="AR37" s="80">
        <v>100</v>
      </c>
      <c r="AS37" s="80"/>
      <c r="AT37" s="80">
        <v>288</v>
      </c>
      <c r="AU37" s="80"/>
      <c r="AV37" s="80">
        <v>384</v>
      </c>
      <c r="AW37" s="80">
        <v>384</v>
      </c>
      <c r="AX37" s="80">
        <v>288</v>
      </c>
      <c r="AY37" s="80">
        <v>192</v>
      </c>
      <c r="AZ37" s="80">
        <v>192</v>
      </c>
      <c r="BA37" s="80">
        <v>96</v>
      </c>
      <c r="BB37" s="80">
        <v>96</v>
      </c>
      <c r="BC37" s="80">
        <v>96</v>
      </c>
      <c r="BD37" s="80">
        <v>192</v>
      </c>
      <c r="BE37" s="80">
        <v>192</v>
      </c>
      <c r="BF37" s="80">
        <v>192</v>
      </c>
      <c r="BG37" s="80">
        <v>144</v>
      </c>
      <c r="BH37" s="80"/>
      <c r="BI37" s="80"/>
      <c r="BJ37" s="80"/>
      <c r="BK37" s="80"/>
      <c r="BL37" s="80"/>
      <c r="BM37" s="80">
        <v>48</v>
      </c>
      <c r="BN37" s="80">
        <v>48</v>
      </c>
      <c r="BO37" s="80">
        <v>96</v>
      </c>
      <c r="BP37" s="80">
        <v>96</v>
      </c>
      <c r="BQ37" s="80">
        <v>96</v>
      </c>
      <c r="BR37" s="80"/>
      <c r="BS37" s="80">
        <v>0</v>
      </c>
      <c r="BT37" s="80"/>
      <c r="BU37" s="80"/>
      <c r="BV37" s="80">
        <v>0</v>
      </c>
      <c r="BW37" s="80">
        <v>336</v>
      </c>
      <c r="BX37" s="80"/>
      <c r="BY37" s="80">
        <v>96</v>
      </c>
      <c r="BZ37" s="80"/>
      <c r="CA37" s="80">
        <v>528</v>
      </c>
      <c r="CB37" s="80">
        <v>48</v>
      </c>
      <c r="CC37" s="80">
        <v>144</v>
      </c>
      <c r="CD37" s="80">
        <v>144</v>
      </c>
      <c r="CE37" s="80"/>
      <c r="CF37" s="80"/>
      <c r="CG37" s="80">
        <v>96</v>
      </c>
      <c r="CH37" s="80">
        <v>96</v>
      </c>
      <c r="CI37" s="80"/>
      <c r="CJ37" s="80">
        <v>144</v>
      </c>
      <c r="CK37" s="80">
        <v>96</v>
      </c>
      <c r="CL37" s="80"/>
      <c r="CM37" s="80">
        <v>96</v>
      </c>
      <c r="CN37" s="78"/>
      <c r="CO37" s="78">
        <v>192</v>
      </c>
      <c r="CP37" s="78"/>
      <c r="CQ37" s="78">
        <v>0</v>
      </c>
      <c r="CR37" s="78">
        <v>96</v>
      </c>
      <c r="CS37" s="78">
        <v>192</v>
      </c>
      <c r="CT37" s="78"/>
      <c r="CU37" s="78"/>
      <c r="CV37" s="78">
        <v>96</v>
      </c>
      <c r="CW37" s="78"/>
      <c r="CX37" s="78">
        <v>48</v>
      </c>
      <c r="CY37" s="78"/>
      <c r="CZ37" s="78">
        <v>48</v>
      </c>
    </row>
    <row r="38" spans="2:104" ht="15.75" thickBot="1" x14ac:dyDescent="0.3">
      <c r="B38" s="70">
        <v>7</v>
      </c>
      <c r="C38" s="71" t="s">
        <v>281</v>
      </c>
      <c r="D38" s="77" t="s">
        <v>264</v>
      </c>
      <c r="E38" s="78" t="s">
        <v>274</v>
      </c>
      <c r="F38" s="78">
        <v>48</v>
      </c>
      <c r="G38" s="77" t="s">
        <v>273</v>
      </c>
      <c r="H38" s="77">
        <v>40</v>
      </c>
      <c r="I38" s="77">
        <v>68</v>
      </c>
      <c r="J38" s="77">
        <v>90</v>
      </c>
      <c r="K38" s="77" t="s">
        <v>269</v>
      </c>
      <c r="L38" s="77"/>
      <c r="M38" s="79">
        <v>190</v>
      </c>
      <c r="N38" s="81">
        <v>104</v>
      </c>
      <c r="O38" s="81">
        <v>342</v>
      </c>
      <c r="P38" s="81">
        <v>313</v>
      </c>
      <c r="Q38" s="81">
        <v>268</v>
      </c>
      <c r="R38" s="81">
        <v>188</v>
      </c>
      <c r="S38" s="81">
        <v>123</v>
      </c>
      <c r="T38" s="81">
        <v>346.2799589619591</v>
      </c>
      <c r="U38" s="81">
        <v>334</v>
      </c>
      <c r="V38" s="81">
        <v>216</v>
      </c>
      <c r="W38" s="81">
        <v>296</v>
      </c>
      <c r="X38" s="81">
        <v>236</v>
      </c>
      <c r="Y38" s="81">
        <v>385</v>
      </c>
      <c r="Z38" s="81">
        <v>321</v>
      </c>
      <c r="AA38" s="81">
        <v>311</v>
      </c>
      <c r="AB38" s="81">
        <v>236</v>
      </c>
      <c r="AC38" s="81">
        <v>168</v>
      </c>
      <c r="AD38" s="81">
        <v>374</v>
      </c>
      <c r="AE38" s="81">
        <v>303</v>
      </c>
      <c r="AF38" s="81">
        <v>247</v>
      </c>
      <c r="AG38" s="81">
        <v>327</v>
      </c>
      <c r="AH38" s="81">
        <v>290</v>
      </c>
      <c r="AI38" s="81">
        <v>245</v>
      </c>
      <c r="AJ38" s="81">
        <v>76</v>
      </c>
      <c r="AK38" s="81">
        <v>76</v>
      </c>
      <c r="AL38" s="81">
        <v>257</v>
      </c>
      <c r="AM38" s="81">
        <v>205</v>
      </c>
      <c r="AN38" s="81">
        <v>468</v>
      </c>
      <c r="AO38" s="81">
        <v>393</v>
      </c>
      <c r="AP38" s="81">
        <v>327</v>
      </c>
      <c r="AQ38" s="81">
        <v>698</v>
      </c>
      <c r="AR38" s="81">
        <v>614</v>
      </c>
      <c r="AS38" s="81">
        <v>579</v>
      </c>
      <c r="AT38" s="81">
        <v>579</v>
      </c>
      <c r="AU38" s="81">
        <v>513</v>
      </c>
      <c r="AV38" s="81">
        <v>761</v>
      </c>
      <c r="AW38" s="81">
        <v>682</v>
      </c>
      <c r="AX38" s="81">
        <v>726</v>
      </c>
      <c r="AY38" s="81">
        <v>655</v>
      </c>
      <c r="AZ38" s="92">
        <v>788</v>
      </c>
      <c r="BA38" s="92">
        <v>714</v>
      </c>
      <c r="BB38" s="92">
        <v>438</v>
      </c>
      <c r="BC38" s="92">
        <v>662</v>
      </c>
      <c r="BD38" s="92">
        <v>605</v>
      </c>
      <c r="BE38" s="92">
        <v>566</v>
      </c>
      <c r="BF38" s="81">
        <v>679</v>
      </c>
      <c r="BG38" s="81">
        <v>770</v>
      </c>
      <c r="BH38" s="81">
        <v>710</v>
      </c>
      <c r="BI38" s="81">
        <v>663</v>
      </c>
      <c r="BJ38" s="81">
        <v>606</v>
      </c>
      <c r="BK38" s="81">
        <v>541</v>
      </c>
      <c r="BL38" s="81">
        <v>486</v>
      </c>
      <c r="BM38" s="81">
        <v>390</v>
      </c>
      <c r="BN38" s="81">
        <v>390</v>
      </c>
      <c r="BO38" s="81">
        <v>318</v>
      </c>
      <c r="BP38" s="81">
        <v>362</v>
      </c>
      <c r="BQ38" s="81">
        <v>436</v>
      </c>
      <c r="BR38" s="81">
        <v>386</v>
      </c>
      <c r="BS38" s="81">
        <v>309</v>
      </c>
      <c r="BT38" s="81">
        <v>251</v>
      </c>
      <c r="BU38" s="81">
        <v>189</v>
      </c>
      <c r="BV38" s="81">
        <v>161</v>
      </c>
      <c r="BW38" s="81">
        <v>468</v>
      </c>
      <c r="BX38" s="81">
        <v>403</v>
      </c>
      <c r="BY38" s="81">
        <v>427</v>
      </c>
      <c r="BZ38" s="81">
        <v>386</v>
      </c>
      <c r="CA38" s="81">
        <v>797</v>
      </c>
      <c r="CB38" s="81">
        <v>794</v>
      </c>
      <c r="CC38" s="81">
        <v>642</v>
      </c>
      <c r="CD38" s="81">
        <v>676</v>
      </c>
      <c r="CE38" s="81">
        <v>595</v>
      </c>
      <c r="CF38" s="81">
        <v>502</v>
      </c>
      <c r="CG38" s="81">
        <v>525</v>
      </c>
      <c r="CH38" s="81">
        <v>558</v>
      </c>
      <c r="CI38" s="81">
        <v>491</v>
      </c>
      <c r="CJ38" s="81">
        <v>545</v>
      </c>
      <c r="CK38" s="81">
        <v>563</v>
      </c>
      <c r="CL38" s="81">
        <v>525</v>
      </c>
      <c r="CM38" s="81" t="e">
        <f>VLOOKUP($B38,'[1]Stock SAGE'!$A:$F,6,FALSE)</f>
        <v>#N/A</v>
      </c>
      <c r="CN38" s="83" t="e">
        <f t="shared" ref="CN38:CZ38" si="21">CM38-CN36+CN37</f>
        <v>#N/A</v>
      </c>
      <c r="CO38" s="83" t="e">
        <f t="shared" si="21"/>
        <v>#N/A</v>
      </c>
      <c r="CP38" s="83" t="e">
        <f t="shared" si="21"/>
        <v>#N/A</v>
      </c>
      <c r="CQ38" s="83" t="e">
        <f t="shared" si="21"/>
        <v>#N/A</v>
      </c>
      <c r="CR38" s="83" t="e">
        <f t="shared" si="21"/>
        <v>#N/A</v>
      </c>
      <c r="CS38" s="83" t="e">
        <f t="shared" si="21"/>
        <v>#N/A</v>
      </c>
      <c r="CT38" s="83" t="e">
        <f t="shared" si="21"/>
        <v>#N/A</v>
      </c>
      <c r="CU38" s="83" t="e">
        <f t="shared" si="21"/>
        <v>#N/A</v>
      </c>
      <c r="CV38" s="83" t="e">
        <f t="shared" si="21"/>
        <v>#N/A</v>
      </c>
      <c r="CW38" s="83" t="e">
        <f t="shared" si="21"/>
        <v>#N/A</v>
      </c>
      <c r="CX38" s="83" t="e">
        <f t="shared" si="21"/>
        <v>#N/A</v>
      </c>
      <c r="CY38" s="83" t="e">
        <f t="shared" si="21"/>
        <v>#N/A</v>
      </c>
      <c r="CZ38" s="83" t="e">
        <f t="shared" si="21"/>
        <v>#N/A</v>
      </c>
    </row>
    <row r="39" spans="2:104" ht="15.75" thickBot="1" x14ac:dyDescent="0.3">
      <c r="B39" s="70">
        <v>7</v>
      </c>
      <c r="C39" s="71" t="s">
        <v>281</v>
      </c>
      <c r="D39" s="84" t="s">
        <v>264</v>
      </c>
      <c r="E39" s="85" t="s">
        <v>274</v>
      </c>
      <c r="F39" s="85"/>
      <c r="G39" s="84" t="s">
        <v>273</v>
      </c>
      <c r="H39" s="84">
        <v>40</v>
      </c>
      <c r="I39" s="84">
        <v>68</v>
      </c>
      <c r="J39" s="84">
        <v>90</v>
      </c>
      <c r="K39" s="84" t="s">
        <v>270</v>
      </c>
      <c r="L39" s="84"/>
      <c r="M39" s="86"/>
      <c r="N39" s="87">
        <v>11.320716696685187</v>
      </c>
      <c r="O39" s="87">
        <v>40.686792916700064</v>
      </c>
      <c r="P39" s="87">
        <v>39.406976451192904</v>
      </c>
      <c r="Q39" s="87">
        <v>33.358736100454784</v>
      </c>
      <c r="R39" s="87">
        <v>25.339500952937147</v>
      </c>
      <c r="S39" s="87">
        <v>15.58422042112983</v>
      </c>
      <c r="T39" s="87">
        <v>44.466316176007453</v>
      </c>
      <c r="U39" s="87">
        <v>40.261988338418142</v>
      </c>
      <c r="V39" s="87">
        <v>36.091761671209667</v>
      </c>
      <c r="W39" s="87">
        <v>39.274804195340323</v>
      </c>
      <c r="X39" s="87">
        <v>23.571896170163537</v>
      </c>
      <c r="Y39" s="87">
        <v>34.796880874185639</v>
      </c>
      <c r="Z39" s="87">
        <v>30.130146912421683</v>
      </c>
      <c r="AA39" s="87">
        <v>27.763979762020643</v>
      </c>
      <c r="AB39" s="87">
        <v>21.535415342462954</v>
      </c>
      <c r="AC39" s="87">
        <v>15.578768119605831</v>
      </c>
      <c r="AD39" s="87">
        <v>34.524896499424713</v>
      </c>
      <c r="AE39" s="87">
        <v>31.25361742124813</v>
      </c>
      <c r="AF39" s="87">
        <v>25.577176081439458</v>
      </c>
      <c r="AG39" s="87">
        <v>31.051666045126133</v>
      </c>
      <c r="AH39" s="87">
        <v>27.700007553661454</v>
      </c>
      <c r="AI39" s="87">
        <v>25.415044351288469</v>
      </c>
      <c r="AJ39" s="87">
        <v>8.088611729769859</v>
      </c>
      <c r="AK39" s="87">
        <v>8.0735626597489549</v>
      </c>
      <c r="AL39" s="87">
        <v>27.11139527281706</v>
      </c>
      <c r="AM39" s="87">
        <v>21.607488931645229</v>
      </c>
      <c r="AN39" s="87">
        <v>49.22068435809198</v>
      </c>
      <c r="AO39" s="87">
        <v>41.578560974279583</v>
      </c>
      <c r="AP39" s="87">
        <v>39.965225268206844</v>
      </c>
      <c r="AQ39" s="87">
        <v>83.293304941200603</v>
      </c>
      <c r="AR39" s="87">
        <v>72.117144949602647</v>
      </c>
      <c r="AS39" s="87">
        <v>64.901817462699512</v>
      </c>
      <c r="AT39" s="87">
        <v>62.478911664205079</v>
      </c>
      <c r="AU39" s="87">
        <v>55.700273387658029</v>
      </c>
      <c r="AV39" s="87">
        <v>82.957910997609105</v>
      </c>
      <c r="AW39" s="87">
        <v>73.913038128181341</v>
      </c>
      <c r="AX39" s="87">
        <v>77.980386916552675</v>
      </c>
      <c r="AY39" s="87">
        <v>68.217672366415556</v>
      </c>
      <c r="AZ39" s="87">
        <v>78.938114979370638</v>
      </c>
      <c r="BA39" s="87">
        <v>69.033213413429834</v>
      </c>
      <c r="BB39" s="87">
        <v>41.266278213990795</v>
      </c>
      <c r="BC39" s="87">
        <v>62.302327704728235</v>
      </c>
      <c r="BD39" s="87">
        <v>57.011795833464419</v>
      </c>
      <c r="BE39" s="87">
        <v>54.212895590538253</v>
      </c>
      <c r="BF39" s="87">
        <v>65.714569085058841</v>
      </c>
      <c r="BG39" s="87">
        <v>81.672299095995257</v>
      </c>
      <c r="BH39" s="87">
        <v>77.880899308362103</v>
      </c>
      <c r="BI39" s="87">
        <v>76.661042201505154</v>
      </c>
      <c r="BJ39" s="87">
        <v>76.388527404180863</v>
      </c>
      <c r="BK39" s="87">
        <v>75.821299969156982</v>
      </c>
      <c r="BL39" s="87">
        <v>72.03241481352552</v>
      </c>
      <c r="BM39" s="87">
        <v>53.199600438491395</v>
      </c>
      <c r="BN39" s="87">
        <v>53.137523891888719</v>
      </c>
      <c r="BO39" s="87">
        <v>38.604166925129718</v>
      </c>
      <c r="BP39" s="87">
        <v>49.055047333585577</v>
      </c>
      <c r="BQ39" s="87">
        <v>56.462042109872726</v>
      </c>
      <c r="BR39" s="87">
        <v>50.371304016183544</v>
      </c>
      <c r="BS39" s="87">
        <v>40.035413757219068</v>
      </c>
      <c r="BT39" s="87">
        <v>32.269838717384772</v>
      </c>
      <c r="BU39" s="87">
        <v>24.719213414409527</v>
      </c>
      <c r="BV39" s="87">
        <v>19.582344673976067</v>
      </c>
      <c r="BW39" s="87">
        <v>47.061712515805091</v>
      </c>
      <c r="BX39" s="87">
        <v>33.897221539592437</v>
      </c>
      <c r="BY39" s="87">
        <v>32.40448724965367</v>
      </c>
      <c r="BZ39" s="87">
        <v>26.370439191554059</v>
      </c>
      <c r="CA39" s="87">
        <v>49.341292028472857</v>
      </c>
      <c r="CB39" s="87">
        <v>43.580725772657274</v>
      </c>
      <c r="CC39" s="87">
        <v>31.482195772736954</v>
      </c>
      <c r="CD39" s="87">
        <v>46.514516580747518</v>
      </c>
      <c r="CE39" s="87">
        <v>46.166719674819518</v>
      </c>
      <c r="CF39" s="87">
        <v>43.040690694858604</v>
      </c>
      <c r="CG39" s="87">
        <v>48.803965385538568</v>
      </c>
      <c r="CH39" s="87">
        <v>55.749785439552362</v>
      </c>
      <c r="CI39" s="87">
        <v>50.270937714912549</v>
      </c>
      <c r="CJ39" s="87">
        <v>57.201792415648526</v>
      </c>
      <c r="CK39" s="87">
        <v>59.064710617816843</v>
      </c>
      <c r="CL39" s="87">
        <v>55.324484283330193</v>
      </c>
      <c r="CM39" s="87" t="e">
        <f t="shared" ref="CM39:CZ39" si="22">CM38/AVERAGE(CN36:CT36)*7</f>
        <v>#N/A</v>
      </c>
      <c r="CN39" s="88" t="e">
        <f t="shared" si="22"/>
        <v>#N/A</v>
      </c>
      <c r="CO39" s="88" t="e">
        <f t="shared" si="22"/>
        <v>#N/A</v>
      </c>
      <c r="CP39" s="88" t="e">
        <f t="shared" si="22"/>
        <v>#N/A</v>
      </c>
      <c r="CQ39" s="88" t="e">
        <f t="shared" si="22"/>
        <v>#N/A</v>
      </c>
      <c r="CR39" s="88" t="e">
        <f t="shared" si="22"/>
        <v>#N/A</v>
      </c>
      <c r="CS39" s="88" t="e">
        <f t="shared" si="22"/>
        <v>#N/A</v>
      </c>
      <c r="CT39" s="88" t="e">
        <f t="shared" si="22"/>
        <v>#N/A</v>
      </c>
      <c r="CU39" s="88" t="e">
        <f t="shared" si="22"/>
        <v>#N/A</v>
      </c>
      <c r="CV39" s="88" t="e">
        <f t="shared" si="22"/>
        <v>#N/A</v>
      </c>
      <c r="CW39" s="88" t="e">
        <f t="shared" si="22"/>
        <v>#N/A</v>
      </c>
      <c r="CX39" s="88" t="e">
        <f t="shared" si="22"/>
        <v>#N/A</v>
      </c>
      <c r="CY39" s="88" t="e">
        <f t="shared" si="22"/>
        <v>#N/A</v>
      </c>
      <c r="CZ39" s="88" t="e">
        <f t="shared" si="22"/>
        <v>#N/A</v>
      </c>
    </row>
    <row r="40" spans="2:104" x14ac:dyDescent="0.25">
      <c r="B40" s="70">
        <v>8</v>
      </c>
      <c r="C40" s="71" t="s">
        <v>282</v>
      </c>
      <c r="D40" s="71" t="s">
        <v>264</v>
      </c>
      <c r="E40" s="72" t="s">
        <v>272</v>
      </c>
      <c r="F40" s="72"/>
      <c r="G40" s="71" t="s">
        <v>266</v>
      </c>
      <c r="H40" s="71">
        <v>15</v>
      </c>
      <c r="I40" s="71">
        <v>22</v>
      </c>
      <c r="J40" s="71">
        <v>61</v>
      </c>
      <c r="K40" s="71" t="s">
        <v>271</v>
      </c>
      <c r="L40" s="71"/>
      <c r="M40" s="90" t="e">
        <f>VLOOKUP(B40,'[1]historique unité par 100KF'!D:F,3,FALSE)</f>
        <v>#N/A</v>
      </c>
      <c r="N40" s="75">
        <v>8.4938125205046493</v>
      </c>
      <c r="O40" s="75">
        <v>7.1532656695072152</v>
      </c>
      <c r="P40" s="75">
        <v>6.8561497851653117</v>
      </c>
      <c r="Q40" s="75">
        <v>6.8561497851653117</v>
      </c>
      <c r="R40" s="75">
        <v>7.0801254013014709</v>
      </c>
      <c r="S40" s="75">
        <v>7.3663255350321073</v>
      </c>
      <c r="T40" s="75">
        <v>7.3663255350321073</v>
      </c>
      <c r="U40" s="75">
        <v>8.1417282229302241</v>
      </c>
      <c r="V40" s="75">
        <v>7.7157559308660213</v>
      </c>
      <c r="W40" s="75">
        <v>7.3381330947172367</v>
      </c>
      <c r="X40" s="75">
        <v>6.5186992187500001</v>
      </c>
      <c r="Y40" s="75">
        <v>5.2482031249999999</v>
      </c>
      <c r="Z40" s="75">
        <v>8.0169765625</v>
      </c>
      <c r="AA40" s="75">
        <v>7.5220950520833334</v>
      </c>
      <c r="AB40" s="75">
        <v>8.5658307291666667</v>
      </c>
      <c r="AC40" s="75">
        <v>8.1729531250000012</v>
      </c>
      <c r="AD40" s="75">
        <v>8.3540065104166672</v>
      </c>
      <c r="AE40" s="75">
        <v>7.8638710937500012</v>
      </c>
      <c r="AF40" s="75">
        <v>7.9296875000000018</v>
      </c>
      <c r="AG40" s="75">
        <v>8.60926171875</v>
      </c>
      <c r="AH40" s="75">
        <v>11.63840234375</v>
      </c>
      <c r="AI40" s="75">
        <v>9.6049999999999986</v>
      </c>
      <c r="AJ40" s="75">
        <v>8.599609375</v>
      </c>
      <c r="AK40" s="75">
        <v>8.1383203124999994</v>
      </c>
      <c r="AL40" s="75">
        <v>7.7555078124999994</v>
      </c>
      <c r="AM40" s="75">
        <v>7.8758203124999993</v>
      </c>
      <c r="AN40" s="75">
        <v>7.6015624999999991</v>
      </c>
      <c r="AO40" s="75">
        <v>7.6042968749999993</v>
      </c>
      <c r="AP40" s="75">
        <v>7.3852734374999995</v>
      </c>
      <c r="AQ40" s="75">
        <v>7.2244921875000001</v>
      </c>
      <c r="AR40" s="75">
        <v>7.4387670138888895</v>
      </c>
      <c r="AS40" s="75">
        <v>8.0227414062500007</v>
      </c>
      <c r="AT40" s="75">
        <v>8.2634427951388894</v>
      </c>
      <c r="AU40" s="75">
        <v>8.4636625868055582</v>
      </c>
      <c r="AV40" s="75">
        <v>8.3761348090277803</v>
      </c>
      <c r="AW40" s="75">
        <v>7.9344711371527783</v>
      </c>
      <c r="AX40" s="75">
        <v>7.7475314670138893</v>
      </c>
      <c r="AY40" s="75">
        <v>7.1616319444444452</v>
      </c>
      <c r="AZ40" s="75">
        <v>7.6037269965277785</v>
      </c>
      <c r="BA40" s="75">
        <v>8.0974930555555549</v>
      </c>
      <c r="BB40" s="75">
        <v>8.114119791666667</v>
      </c>
      <c r="BC40" s="75">
        <v>8.3706076388888881</v>
      </c>
      <c r="BD40" s="75">
        <v>8.1045798611111106</v>
      </c>
      <c r="BE40" s="75">
        <v>9.6801795138888895</v>
      </c>
      <c r="BF40" s="75">
        <v>9.1674795138888889</v>
      </c>
      <c r="BG40" s="75">
        <v>9.4594336805555574</v>
      </c>
      <c r="BH40" s="75">
        <v>8.2719331597222236</v>
      </c>
      <c r="BI40" s="75">
        <v>8.3130208333333329</v>
      </c>
      <c r="BJ40" s="75">
        <v>9.0858767361111106</v>
      </c>
      <c r="BK40" s="75">
        <v>8.8629774305555546</v>
      </c>
      <c r="BL40" s="75">
        <v>8.4178211805555545</v>
      </c>
      <c r="BM40" s="75">
        <v>8.7547395833333326</v>
      </c>
      <c r="BN40" s="75">
        <v>6.6394052083333337</v>
      </c>
      <c r="BO40" s="75">
        <v>7.6898283854166678</v>
      </c>
      <c r="BP40" s="75">
        <v>7.7206407986111119</v>
      </c>
      <c r="BQ40" s="75">
        <v>7.600070486111111</v>
      </c>
      <c r="BR40" s="75">
        <v>8.385989583333334</v>
      </c>
      <c r="BS40" s="75">
        <v>9.5737499999999986</v>
      </c>
      <c r="BT40" s="75">
        <v>9.2907031250000003</v>
      </c>
      <c r="BU40" s="75">
        <v>8.4861154513888888</v>
      </c>
      <c r="BV40" s="75">
        <v>8.6930356770833317</v>
      </c>
      <c r="BW40" s="75">
        <v>9.4091638020833344</v>
      </c>
      <c r="BX40" s="75">
        <v>9.3071395833333312</v>
      </c>
      <c r="BY40" s="75">
        <v>9.8314966145833349</v>
      </c>
      <c r="BZ40" s="75">
        <v>10.298119010416666</v>
      </c>
      <c r="CA40" s="75">
        <v>10.735215017361112</v>
      </c>
      <c r="CB40" s="75">
        <v>10.827406249999999</v>
      </c>
      <c r="CC40" s="75">
        <v>10.508390624999999</v>
      </c>
      <c r="CD40" s="75">
        <v>13.420562499999999</v>
      </c>
      <c r="CE40" s="75">
        <v>14.899031249999998</v>
      </c>
      <c r="CF40" s="75">
        <v>15.621669618055554</v>
      </c>
      <c r="CG40" s="75">
        <v>16.85421770833333</v>
      </c>
      <c r="CH40" s="75">
        <v>15.887226041666665</v>
      </c>
      <c r="CI40" s="75">
        <v>16.209294965277778</v>
      </c>
      <c r="CJ40" s="75">
        <v>15.827378472222222</v>
      </c>
      <c r="CK40" s="75">
        <v>10.293394097222222</v>
      </c>
      <c r="CL40" s="75">
        <v>10.644242621527779</v>
      </c>
      <c r="CM40" s="75" t="e">
        <f t="shared" ref="CM40:CZ40" si="23">$M40*CM$10</f>
        <v>#N/A</v>
      </c>
      <c r="CN40" s="76" t="e">
        <f t="shared" si="23"/>
        <v>#N/A</v>
      </c>
      <c r="CO40" s="76" t="e">
        <f t="shared" si="23"/>
        <v>#N/A</v>
      </c>
      <c r="CP40" s="76" t="e">
        <f t="shared" si="23"/>
        <v>#N/A</v>
      </c>
      <c r="CQ40" s="76" t="e">
        <f t="shared" si="23"/>
        <v>#N/A</v>
      </c>
      <c r="CR40" s="76" t="e">
        <f t="shared" si="23"/>
        <v>#N/A</v>
      </c>
      <c r="CS40" s="76" t="e">
        <f t="shared" si="23"/>
        <v>#N/A</v>
      </c>
      <c r="CT40" s="76" t="e">
        <f t="shared" si="23"/>
        <v>#N/A</v>
      </c>
      <c r="CU40" s="76" t="e">
        <f t="shared" si="23"/>
        <v>#N/A</v>
      </c>
      <c r="CV40" s="76" t="e">
        <f t="shared" si="23"/>
        <v>#N/A</v>
      </c>
      <c r="CW40" s="76" t="e">
        <f t="shared" si="23"/>
        <v>#N/A</v>
      </c>
      <c r="CX40" s="76" t="e">
        <f t="shared" si="23"/>
        <v>#N/A</v>
      </c>
      <c r="CY40" s="76" t="e">
        <f t="shared" si="23"/>
        <v>#N/A</v>
      </c>
      <c r="CZ40" s="76" t="e">
        <f t="shared" si="23"/>
        <v>#N/A</v>
      </c>
    </row>
  </sheetData>
  <mergeCells count="1">
    <mergeCell ref="G4:L6"/>
  </mergeCells>
  <conditionalFormatting sqref="CN15:CZ15">
    <cfRule type="colorScale" priority="55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N39:CZ39">
    <cfRule type="colorScale" priority="55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N19:CZ19">
    <cfRule type="colorScale" priority="55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N27:CZ27">
    <cfRule type="colorScale" priority="55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N31:CZ31">
    <cfRule type="colorScale" priority="54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N35:CZ35">
    <cfRule type="colorScale" priority="54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N15">
    <cfRule type="colorScale" priority="54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N39">
    <cfRule type="colorScale" priority="54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N19">
    <cfRule type="colorScale" priority="54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N27">
    <cfRule type="colorScale" priority="54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N31">
    <cfRule type="colorScale" priority="54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N35">
    <cfRule type="colorScale" priority="54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O15">
    <cfRule type="colorScale" priority="54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O39">
    <cfRule type="colorScale" priority="54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O19">
    <cfRule type="colorScale" priority="53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O27">
    <cfRule type="colorScale" priority="53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O31">
    <cfRule type="colorScale" priority="53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O35">
    <cfRule type="colorScale" priority="53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P15">
    <cfRule type="colorScale" priority="53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P39">
    <cfRule type="colorScale" priority="53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P19">
    <cfRule type="colorScale" priority="53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P27">
    <cfRule type="colorScale" priority="53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P31">
    <cfRule type="colorScale" priority="53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P35">
    <cfRule type="colorScale" priority="53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Q15">
    <cfRule type="colorScale" priority="52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Q39">
    <cfRule type="colorScale" priority="52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Q19">
    <cfRule type="colorScale" priority="52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Q27">
    <cfRule type="colorScale" priority="52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Q31">
    <cfRule type="colorScale" priority="52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Q35">
    <cfRule type="colorScale" priority="52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R15">
    <cfRule type="colorScale" priority="52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R39">
    <cfRule type="colorScale" priority="52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R19">
    <cfRule type="colorScale" priority="52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R27">
    <cfRule type="colorScale" priority="52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R31">
    <cfRule type="colorScale" priority="51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R35">
    <cfRule type="colorScale" priority="51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S15">
    <cfRule type="colorScale" priority="51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S39">
    <cfRule type="colorScale" priority="51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S19">
    <cfRule type="colorScale" priority="51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S27">
    <cfRule type="colorScale" priority="51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S31">
    <cfRule type="colorScale" priority="51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S35">
    <cfRule type="colorScale" priority="51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U15">
    <cfRule type="colorScale" priority="51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U39">
    <cfRule type="colorScale" priority="51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U19">
    <cfRule type="colorScale" priority="50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U27">
    <cfRule type="colorScale" priority="50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U31">
    <cfRule type="colorScale" priority="50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U35">
    <cfRule type="colorScale" priority="50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V15">
    <cfRule type="colorScale" priority="50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V39">
    <cfRule type="colorScale" priority="50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V19">
    <cfRule type="colorScale" priority="50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V27">
    <cfRule type="colorScale" priority="50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V31">
    <cfRule type="colorScale" priority="50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V35">
    <cfRule type="colorScale" priority="50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T15">
    <cfRule type="colorScale" priority="49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T39">
    <cfRule type="colorScale" priority="49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T19">
    <cfRule type="colorScale" priority="49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T27">
    <cfRule type="colorScale" priority="49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T31">
    <cfRule type="colorScale" priority="49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T35">
    <cfRule type="colorScale" priority="49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W15">
    <cfRule type="colorScale" priority="49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W39">
    <cfRule type="colorScale" priority="49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W19">
    <cfRule type="colorScale" priority="49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W27">
    <cfRule type="colorScale" priority="49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W31">
    <cfRule type="colorScale" priority="48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W35">
    <cfRule type="colorScale" priority="48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X15">
    <cfRule type="colorScale" priority="48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X39">
    <cfRule type="colorScale" priority="48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X19">
    <cfRule type="colorScale" priority="48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X27">
    <cfRule type="colorScale" priority="48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X31">
    <cfRule type="colorScale" priority="48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X35">
    <cfRule type="colorScale" priority="48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Y15">
    <cfRule type="colorScale" priority="48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Y39">
    <cfRule type="colorScale" priority="48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Y19">
    <cfRule type="colorScale" priority="47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Y27">
    <cfRule type="colorScale" priority="47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Y31">
    <cfRule type="colorScale" priority="47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Y35">
    <cfRule type="colorScale" priority="47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Z15">
    <cfRule type="colorScale" priority="47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Z39">
    <cfRule type="colorScale" priority="47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Z19">
    <cfRule type="colorScale" priority="47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Z27">
    <cfRule type="colorScale" priority="47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Z31">
    <cfRule type="colorScale" priority="47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Z35">
    <cfRule type="colorScale" priority="47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A15">
    <cfRule type="colorScale" priority="46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A39">
    <cfRule type="colorScale" priority="46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A19">
    <cfRule type="colorScale" priority="46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A27">
    <cfRule type="colorScale" priority="46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A31">
    <cfRule type="colorScale" priority="46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A35">
    <cfRule type="colorScale" priority="46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B15">
    <cfRule type="colorScale" priority="46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B39">
    <cfRule type="colorScale" priority="46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B19">
    <cfRule type="colorScale" priority="46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B27">
    <cfRule type="colorScale" priority="46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B31">
    <cfRule type="colorScale" priority="45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B35">
    <cfRule type="colorScale" priority="45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C15">
    <cfRule type="colorScale" priority="45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C39">
    <cfRule type="colorScale" priority="45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C19">
    <cfRule type="colorScale" priority="45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C27">
    <cfRule type="colorScale" priority="45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C31">
    <cfRule type="colorScale" priority="45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C35">
    <cfRule type="colorScale" priority="45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D15">
    <cfRule type="colorScale" priority="45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D39">
    <cfRule type="colorScale" priority="45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D19">
    <cfRule type="colorScale" priority="44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D27">
    <cfRule type="colorScale" priority="44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D31">
    <cfRule type="colorScale" priority="44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D35">
    <cfRule type="colorScale" priority="44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E15">
    <cfRule type="colorScale" priority="44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E39">
    <cfRule type="colorScale" priority="44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E19">
    <cfRule type="colorScale" priority="44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E27">
    <cfRule type="colorScale" priority="44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E31">
    <cfRule type="colorScale" priority="44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E35">
    <cfRule type="colorScale" priority="44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F15">
    <cfRule type="colorScale" priority="43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F39">
    <cfRule type="colorScale" priority="43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F19">
    <cfRule type="colorScale" priority="43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F27">
    <cfRule type="colorScale" priority="43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F31">
    <cfRule type="colorScale" priority="43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F35">
    <cfRule type="colorScale" priority="43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G15">
    <cfRule type="colorScale" priority="43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G39">
    <cfRule type="colorScale" priority="43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G19">
    <cfRule type="colorScale" priority="43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G27">
    <cfRule type="colorScale" priority="43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G31">
    <cfRule type="colorScale" priority="42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G35">
    <cfRule type="colorScale" priority="42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H15">
    <cfRule type="colorScale" priority="42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H39">
    <cfRule type="colorScale" priority="42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H19">
    <cfRule type="colorScale" priority="42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H27">
    <cfRule type="colorScale" priority="42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H31">
    <cfRule type="colorScale" priority="42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H35">
    <cfRule type="colorScale" priority="42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I15">
    <cfRule type="colorScale" priority="42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I39">
    <cfRule type="colorScale" priority="42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I19">
    <cfRule type="colorScale" priority="41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I27">
    <cfRule type="colorScale" priority="41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I31">
    <cfRule type="colorScale" priority="41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I35">
    <cfRule type="colorScale" priority="41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J15">
    <cfRule type="colorScale" priority="41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J39">
    <cfRule type="colorScale" priority="41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J19">
    <cfRule type="colorScale" priority="41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J27">
    <cfRule type="colorScale" priority="41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J31">
    <cfRule type="colorScale" priority="41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J35">
    <cfRule type="colorScale" priority="41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N23:CZ23">
    <cfRule type="colorScale" priority="40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N23">
    <cfRule type="colorScale" priority="40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O23">
    <cfRule type="colorScale" priority="40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P23">
    <cfRule type="colorScale" priority="40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Q23">
    <cfRule type="colorScale" priority="40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R23">
    <cfRule type="colorScale" priority="40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S23">
    <cfRule type="colorScale" priority="40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U23">
    <cfRule type="colorScale" priority="40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V23">
    <cfRule type="colorScale" priority="40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T23">
    <cfRule type="colorScale" priority="40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W23">
    <cfRule type="colorScale" priority="39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X23">
    <cfRule type="colorScale" priority="39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Y23">
    <cfRule type="colorScale" priority="39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Z23">
    <cfRule type="colorScale" priority="39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A23">
    <cfRule type="colorScale" priority="39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B23">
    <cfRule type="colorScale" priority="39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C23">
    <cfRule type="colorScale" priority="39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D23">
    <cfRule type="colorScale" priority="39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E23">
    <cfRule type="colorScale" priority="39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F23">
    <cfRule type="colorScale" priority="39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G23">
    <cfRule type="colorScale" priority="38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H23">
    <cfRule type="colorScale" priority="38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I23">
    <cfRule type="colorScale" priority="38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J23">
    <cfRule type="colorScale" priority="38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K15">
    <cfRule type="colorScale" priority="38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K39">
    <cfRule type="colorScale" priority="38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K19">
    <cfRule type="colorScale" priority="38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K27">
    <cfRule type="colorScale" priority="38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K31">
    <cfRule type="colorScale" priority="38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K35">
    <cfRule type="colorScale" priority="38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K23">
    <cfRule type="colorScale" priority="37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L15">
    <cfRule type="colorScale" priority="37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L39">
    <cfRule type="colorScale" priority="377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L19">
    <cfRule type="colorScale" priority="37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L27">
    <cfRule type="colorScale" priority="37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L31">
    <cfRule type="colorScale" priority="37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L35">
    <cfRule type="colorScale" priority="373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L23">
    <cfRule type="colorScale" priority="37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M15">
    <cfRule type="colorScale" priority="37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M39">
    <cfRule type="colorScale" priority="37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M19">
    <cfRule type="colorScale" priority="36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M27">
    <cfRule type="colorScale" priority="36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M31">
    <cfRule type="colorScale" priority="36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M35">
    <cfRule type="colorScale" priority="36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M23">
    <cfRule type="colorScale" priority="36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N15">
    <cfRule type="colorScale" priority="36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N39">
    <cfRule type="colorScale" priority="363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N19">
    <cfRule type="colorScale" priority="36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N27">
    <cfRule type="colorScale" priority="36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N31">
    <cfRule type="colorScale" priority="36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N35">
    <cfRule type="colorScale" priority="359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N23">
    <cfRule type="colorScale" priority="35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O15">
    <cfRule type="colorScale" priority="35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O39">
    <cfRule type="colorScale" priority="35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O19">
    <cfRule type="colorScale" priority="35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O27">
    <cfRule type="colorScale" priority="35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O31">
    <cfRule type="colorScale" priority="35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O35">
    <cfRule type="colorScale" priority="35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O23">
    <cfRule type="colorScale" priority="35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P15">
    <cfRule type="colorScale" priority="35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P39">
    <cfRule type="colorScale" priority="349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P19">
    <cfRule type="colorScale" priority="34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P27">
    <cfRule type="colorScale" priority="34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P31">
    <cfRule type="colorScale" priority="34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P35">
    <cfRule type="colorScale" priority="345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P23">
    <cfRule type="colorScale" priority="34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Q15">
    <cfRule type="colorScale" priority="34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Q39">
    <cfRule type="colorScale" priority="34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Q19">
    <cfRule type="colorScale" priority="34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Q27">
    <cfRule type="colorScale" priority="34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Q31">
    <cfRule type="colorScale" priority="33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Q35">
    <cfRule type="colorScale" priority="33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Q23">
    <cfRule type="colorScale" priority="33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R15">
    <cfRule type="colorScale" priority="33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R39">
    <cfRule type="colorScale" priority="335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R19">
    <cfRule type="colorScale" priority="33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R27">
    <cfRule type="colorScale" priority="33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R31">
    <cfRule type="colorScale" priority="33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R35">
    <cfRule type="colorScale" priority="331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R23">
    <cfRule type="colorScale" priority="33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S15">
    <cfRule type="colorScale" priority="32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S39">
    <cfRule type="colorScale" priority="32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S19">
    <cfRule type="colorScale" priority="32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S27">
    <cfRule type="colorScale" priority="32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S31">
    <cfRule type="colorScale" priority="32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S35">
    <cfRule type="colorScale" priority="32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S23">
    <cfRule type="colorScale" priority="32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T15">
    <cfRule type="colorScale" priority="32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T39">
    <cfRule type="colorScale" priority="321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T19">
    <cfRule type="colorScale" priority="32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T27">
    <cfRule type="colorScale" priority="31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T31">
    <cfRule type="colorScale" priority="31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T35">
    <cfRule type="colorScale" priority="317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T23">
    <cfRule type="colorScale" priority="31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U15">
    <cfRule type="colorScale" priority="31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U39">
    <cfRule type="colorScale" priority="31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U19">
    <cfRule type="colorScale" priority="31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U27">
    <cfRule type="colorScale" priority="31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U31">
    <cfRule type="colorScale" priority="31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U35">
    <cfRule type="colorScale" priority="31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U23">
    <cfRule type="colorScale" priority="30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V15">
    <cfRule type="colorScale" priority="30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V39">
    <cfRule type="colorScale" priority="307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V19">
    <cfRule type="colorScale" priority="30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V27">
    <cfRule type="colorScale" priority="30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V31">
    <cfRule type="colorScale" priority="30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V35">
    <cfRule type="colorScale" priority="303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V23">
    <cfRule type="colorScale" priority="30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W15">
    <cfRule type="colorScale" priority="30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W39">
    <cfRule type="colorScale" priority="30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W19">
    <cfRule type="colorScale" priority="29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W27">
    <cfRule type="colorScale" priority="29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W31">
    <cfRule type="colorScale" priority="29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W35">
    <cfRule type="colorScale" priority="29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W23">
    <cfRule type="colorScale" priority="29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X15">
    <cfRule type="colorScale" priority="29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X39">
    <cfRule type="colorScale" priority="293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X19">
    <cfRule type="colorScale" priority="29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X27">
    <cfRule type="colorScale" priority="29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X31">
    <cfRule type="colorScale" priority="29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X35">
    <cfRule type="colorScale" priority="289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X23">
    <cfRule type="colorScale" priority="28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Y15">
    <cfRule type="colorScale" priority="28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Y39">
    <cfRule type="colorScale" priority="28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Y19">
    <cfRule type="colorScale" priority="28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Y27">
    <cfRule type="colorScale" priority="28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Y31">
    <cfRule type="colorScale" priority="28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Y35">
    <cfRule type="colorScale" priority="28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Y23">
    <cfRule type="colorScale" priority="28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Z15">
    <cfRule type="colorScale" priority="28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Z39">
    <cfRule type="colorScale" priority="279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Z19">
    <cfRule type="colorScale" priority="27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Z27">
    <cfRule type="colorScale" priority="27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Z31">
    <cfRule type="colorScale" priority="27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AZ35">
    <cfRule type="colorScale" priority="275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AZ23">
    <cfRule type="colorScale" priority="27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A15">
    <cfRule type="colorScale" priority="27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A39">
    <cfRule type="colorScale" priority="27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A19">
    <cfRule type="colorScale" priority="27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A27">
    <cfRule type="colorScale" priority="27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A31">
    <cfRule type="colorScale" priority="26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A35">
    <cfRule type="colorScale" priority="26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A23">
    <cfRule type="colorScale" priority="26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B15">
    <cfRule type="colorScale" priority="26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B39">
    <cfRule type="colorScale" priority="265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B19">
    <cfRule type="colorScale" priority="26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B27">
    <cfRule type="colorScale" priority="26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B31">
    <cfRule type="colorScale" priority="26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B35">
    <cfRule type="colorScale" priority="261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B23">
    <cfRule type="colorScale" priority="26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C15">
    <cfRule type="colorScale" priority="25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C39">
    <cfRule type="colorScale" priority="25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C19">
    <cfRule type="colorScale" priority="25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C27">
    <cfRule type="colorScale" priority="25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C31">
    <cfRule type="colorScale" priority="25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C35">
    <cfRule type="colorScale" priority="25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C23">
    <cfRule type="colorScale" priority="25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D15">
    <cfRule type="colorScale" priority="25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D39">
    <cfRule type="colorScale" priority="251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D19">
    <cfRule type="colorScale" priority="25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D27">
    <cfRule type="colorScale" priority="24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D31">
    <cfRule type="colorScale" priority="24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D35">
    <cfRule type="colorScale" priority="247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D23">
    <cfRule type="colorScale" priority="24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E15">
    <cfRule type="colorScale" priority="24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E39">
    <cfRule type="colorScale" priority="24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E19">
    <cfRule type="colorScale" priority="24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E27">
    <cfRule type="colorScale" priority="24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E31">
    <cfRule type="colorScale" priority="24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E35">
    <cfRule type="colorScale" priority="24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E23">
    <cfRule type="colorScale" priority="23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F15">
    <cfRule type="colorScale" priority="23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F39">
    <cfRule type="colorScale" priority="237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F19">
    <cfRule type="colorScale" priority="23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F27">
    <cfRule type="colorScale" priority="23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F31">
    <cfRule type="colorScale" priority="23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F35">
    <cfRule type="colorScale" priority="233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F23">
    <cfRule type="colorScale" priority="23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G15">
    <cfRule type="colorScale" priority="23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G39">
    <cfRule type="colorScale" priority="23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G19">
    <cfRule type="colorScale" priority="22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G27">
    <cfRule type="colorScale" priority="22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G31">
    <cfRule type="colorScale" priority="22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G35">
    <cfRule type="colorScale" priority="22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G23">
    <cfRule type="colorScale" priority="22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H15">
    <cfRule type="colorScale" priority="22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H39">
    <cfRule type="colorScale" priority="223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H19">
    <cfRule type="colorScale" priority="22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H27">
    <cfRule type="colorScale" priority="22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H31">
    <cfRule type="colorScale" priority="22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H35">
    <cfRule type="colorScale" priority="219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H23">
    <cfRule type="colorScale" priority="21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I15">
    <cfRule type="colorScale" priority="21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I39">
    <cfRule type="colorScale" priority="21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I19">
    <cfRule type="colorScale" priority="21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I27">
    <cfRule type="colorScale" priority="21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I31">
    <cfRule type="colorScale" priority="21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I35">
    <cfRule type="colorScale" priority="21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I23">
    <cfRule type="colorScale" priority="21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J15">
    <cfRule type="colorScale" priority="21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J39">
    <cfRule type="colorScale" priority="209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J19">
    <cfRule type="colorScale" priority="20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J27">
    <cfRule type="colorScale" priority="20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J31">
    <cfRule type="colorScale" priority="20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J35">
    <cfRule type="colorScale" priority="205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J23">
    <cfRule type="colorScale" priority="20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K15">
    <cfRule type="colorScale" priority="20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K39">
    <cfRule type="colorScale" priority="20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K19">
    <cfRule type="colorScale" priority="20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K27">
    <cfRule type="colorScale" priority="20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K31">
    <cfRule type="colorScale" priority="19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K35">
    <cfRule type="colorScale" priority="19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K23">
    <cfRule type="colorScale" priority="19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L15">
    <cfRule type="colorScale" priority="19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L39">
    <cfRule type="colorScale" priority="195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L19">
    <cfRule type="colorScale" priority="19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L27">
    <cfRule type="colorScale" priority="19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L31">
    <cfRule type="colorScale" priority="19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L35">
    <cfRule type="colorScale" priority="191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L23">
    <cfRule type="colorScale" priority="19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M15">
    <cfRule type="colorScale" priority="18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M39">
    <cfRule type="colorScale" priority="18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M19">
    <cfRule type="colorScale" priority="18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M27">
    <cfRule type="colorScale" priority="18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M31">
    <cfRule type="colorScale" priority="18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M35">
    <cfRule type="colorScale" priority="18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M23">
    <cfRule type="colorScale" priority="18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N15">
    <cfRule type="colorScale" priority="18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N39">
    <cfRule type="colorScale" priority="181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N19">
    <cfRule type="colorScale" priority="18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N27">
    <cfRule type="colorScale" priority="17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N31">
    <cfRule type="colorScale" priority="17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N35">
    <cfRule type="colorScale" priority="177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N23">
    <cfRule type="colorScale" priority="17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O15">
    <cfRule type="colorScale" priority="17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O39">
    <cfRule type="colorScale" priority="17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O19">
    <cfRule type="colorScale" priority="17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O27">
    <cfRule type="colorScale" priority="17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O31">
    <cfRule type="colorScale" priority="17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O35">
    <cfRule type="colorScale" priority="17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O23">
    <cfRule type="colorScale" priority="16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P15">
    <cfRule type="colorScale" priority="16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P39">
    <cfRule type="colorScale" priority="167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P19">
    <cfRule type="colorScale" priority="16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P27">
    <cfRule type="colorScale" priority="16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P31">
    <cfRule type="colorScale" priority="16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P35">
    <cfRule type="colorScale" priority="163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P23">
    <cfRule type="colorScale" priority="16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Q15">
    <cfRule type="colorScale" priority="16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Q39">
    <cfRule type="colorScale" priority="16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Q19">
    <cfRule type="colorScale" priority="15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Q27">
    <cfRule type="colorScale" priority="15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Q31">
    <cfRule type="colorScale" priority="15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Q35">
    <cfRule type="colorScale" priority="15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Q23">
    <cfRule type="colorScale" priority="15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R15">
    <cfRule type="colorScale" priority="15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R39">
    <cfRule type="colorScale" priority="153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R19">
    <cfRule type="colorScale" priority="15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R27">
    <cfRule type="colorScale" priority="15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R31">
    <cfRule type="colorScale" priority="15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R35">
    <cfRule type="colorScale" priority="149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R23">
    <cfRule type="colorScale" priority="14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S15">
    <cfRule type="colorScale" priority="14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S39">
    <cfRule type="colorScale" priority="14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S19">
    <cfRule type="colorScale" priority="14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S27">
    <cfRule type="colorScale" priority="14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S31">
    <cfRule type="colorScale" priority="14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S35">
    <cfRule type="colorScale" priority="14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S23">
    <cfRule type="colorScale" priority="14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T15">
    <cfRule type="colorScale" priority="14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T39">
    <cfRule type="colorScale" priority="139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T19">
    <cfRule type="colorScale" priority="13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T27">
    <cfRule type="colorScale" priority="13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T31">
    <cfRule type="colorScale" priority="13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T35">
    <cfRule type="colorScale" priority="135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T23">
    <cfRule type="colorScale" priority="13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U15">
    <cfRule type="colorScale" priority="13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U39">
    <cfRule type="colorScale" priority="13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U19">
    <cfRule type="colorScale" priority="13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U27">
    <cfRule type="colorScale" priority="13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U31">
    <cfRule type="colorScale" priority="12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U35">
    <cfRule type="colorScale" priority="12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U23">
    <cfRule type="colorScale" priority="12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V15">
    <cfRule type="colorScale" priority="12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V39">
    <cfRule type="colorScale" priority="125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V19">
    <cfRule type="colorScale" priority="12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V27">
    <cfRule type="colorScale" priority="12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V31">
    <cfRule type="colorScale" priority="12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V35">
    <cfRule type="colorScale" priority="121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V23">
    <cfRule type="colorScale" priority="12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W15">
    <cfRule type="colorScale" priority="11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W39">
    <cfRule type="colorScale" priority="11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W19">
    <cfRule type="colorScale" priority="11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W27">
    <cfRule type="colorScale" priority="11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W31">
    <cfRule type="colorScale" priority="11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W35">
    <cfRule type="colorScale" priority="11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W23">
    <cfRule type="colorScale" priority="11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X15">
    <cfRule type="colorScale" priority="11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X39">
    <cfRule type="colorScale" priority="111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X19">
    <cfRule type="colorScale" priority="11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X27">
    <cfRule type="colorScale" priority="10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X31">
    <cfRule type="colorScale" priority="10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X35">
    <cfRule type="colorScale" priority="107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X23">
    <cfRule type="colorScale" priority="10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Y15">
    <cfRule type="colorScale" priority="10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Y39">
    <cfRule type="colorScale" priority="10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Y19">
    <cfRule type="colorScale" priority="10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Y27">
    <cfRule type="colorScale" priority="10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Y31">
    <cfRule type="colorScale" priority="10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Y35">
    <cfRule type="colorScale" priority="10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Y23">
    <cfRule type="colorScale" priority="9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Z15">
    <cfRule type="colorScale" priority="9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Z39">
    <cfRule type="colorScale" priority="97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Z19">
    <cfRule type="colorScale" priority="9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Z27">
    <cfRule type="colorScale" priority="9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Z31">
    <cfRule type="colorScale" priority="9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BZ35">
    <cfRule type="colorScale" priority="93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BZ23">
    <cfRule type="colorScale" priority="9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A15">
    <cfRule type="colorScale" priority="9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A39">
    <cfRule type="colorScale" priority="9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A19">
    <cfRule type="colorScale" priority="8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A27">
    <cfRule type="colorScale" priority="8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A31">
    <cfRule type="colorScale" priority="8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A35">
    <cfRule type="colorScale" priority="8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A23">
    <cfRule type="colorScale" priority="8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B15">
    <cfRule type="colorScale" priority="8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B39">
    <cfRule type="colorScale" priority="83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B19">
    <cfRule type="colorScale" priority="8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B27">
    <cfRule type="colorScale" priority="8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B31">
    <cfRule type="colorScale" priority="8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B35">
    <cfRule type="colorScale" priority="79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B23">
    <cfRule type="colorScale" priority="7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C15">
    <cfRule type="colorScale" priority="7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C39">
    <cfRule type="colorScale" priority="7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C19">
    <cfRule type="colorScale" priority="7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C27">
    <cfRule type="colorScale" priority="7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C31">
    <cfRule type="colorScale" priority="7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C35">
    <cfRule type="colorScale" priority="7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C23">
    <cfRule type="colorScale" priority="7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D15">
    <cfRule type="colorScale" priority="7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D39">
    <cfRule type="colorScale" priority="69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D19">
    <cfRule type="colorScale" priority="6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D27">
    <cfRule type="colorScale" priority="6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D31">
    <cfRule type="colorScale" priority="6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D35">
    <cfRule type="colorScale" priority="65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D23">
    <cfRule type="colorScale" priority="6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E15">
    <cfRule type="colorScale" priority="6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E39">
    <cfRule type="colorScale" priority="6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E19">
    <cfRule type="colorScale" priority="6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E27">
    <cfRule type="colorScale" priority="6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E31">
    <cfRule type="colorScale" priority="5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E35">
    <cfRule type="colorScale" priority="5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E23">
    <cfRule type="colorScale" priority="5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F15">
    <cfRule type="colorScale" priority="5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F39">
    <cfRule type="colorScale" priority="55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F19">
    <cfRule type="colorScale" priority="5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F27">
    <cfRule type="colorScale" priority="5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F31">
    <cfRule type="colorScale" priority="5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F35">
    <cfRule type="colorScale" priority="51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F23">
    <cfRule type="colorScale" priority="5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G15">
    <cfRule type="colorScale" priority="4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G39">
    <cfRule type="colorScale" priority="48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G19">
    <cfRule type="colorScale" priority="4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G27">
    <cfRule type="colorScale" priority="4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G31">
    <cfRule type="colorScale" priority="4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G35">
    <cfRule type="colorScale" priority="4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G23">
    <cfRule type="colorScale" priority="4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H15">
    <cfRule type="colorScale" priority="4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H39">
    <cfRule type="colorScale" priority="41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H19">
    <cfRule type="colorScale" priority="4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H27">
    <cfRule type="colorScale" priority="3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H31">
    <cfRule type="colorScale" priority="3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H35">
    <cfRule type="colorScale" priority="37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H23">
    <cfRule type="colorScale" priority="3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I15">
    <cfRule type="colorScale" priority="3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I39">
    <cfRule type="colorScale" priority="34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I19">
    <cfRule type="colorScale" priority="3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I27">
    <cfRule type="colorScale" priority="3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I31">
    <cfRule type="colorScale" priority="3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I35">
    <cfRule type="colorScale" priority="3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I23">
    <cfRule type="colorScale" priority="2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J15">
    <cfRule type="colorScale" priority="2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J39">
    <cfRule type="colorScale" priority="27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J19">
    <cfRule type="colorScale" priority="26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J27">
    <cfRule type="colorScale" priority="2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J31">
    <cfRule type="colorScale" priority="2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J35">
    <cfRule type="colorScale" priority="23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J23">
    <cfRule type="colorScale" priority="2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K15">
    <cfRule type="colorScale" priority="2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K39">
    <cfRule type="colorScale" priority="20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K19">
    <cfRule type="colorScale" priority="19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K27">
    <cfRule type="colorScale" priority="1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K31">
    <cfRule type="colorScale" priority="1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K35">
    <cfRule type="colorScale" priority="1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K23">
    <cfRule type="colorScale" priority="1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L15">
    <cfRule type="colorScale" priority="1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L39">
    <cfRule type="colorScale" priority="13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L19">
    <cfRule type="colorScale" priority="12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L27">
    <cfRule type="colorScale" priority="1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L31">
    <cfRule type="colorScale" priority="10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L35">
    <cfRule type="colorScale" priority="9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L23">
    <cfRule type="colorScale" priority="8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M15">
    <cfRule type="colorScale" priority="7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M39">
    <cfRule type="colorScale" priority="6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M19">
    <cfRule type="colorScale" priority="5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M27">
    <cfRule type="colorScale" priority="4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M31">
    <cfRule type="colorScale" priority="3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conditionalFormatting sqref="CM35">
    <cfRule type="colorScale" priority="2">
      <colorScale>
        <cfvo type="num" val="25"/>
        <cfvo type="num" val="35"/>
        <cfvo type="num" val="65"/>
        <color rgb="FFF8696B"/>
        <color rgb="FF65E574"/>
        <color rgb="FF63BEE0"/>
      </colorScale>
    </cfRule>
  </conditionalFormatting>
  <conditionalFormatting sqref="CM23">
    <cfRule type="colorScale" priority="1">
      <colorScale>
        <cfvo type="num" val="15"/>
        <cfvo type="num" val="22"/>
        <cfvo type="num" val="60"/>
        <color rgb="FFF8696B"/>
        <color rgb="FF65E574"/>
        <color rgb="FF63BEE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VUITTON</dc:creator>
  <cp:lastModifiedBy>Paul VUITTON</cp:lastModifiedBy>
  <dcterms:created xsi:type="dcterms:W3CDTF">2019-07-10T20:47:18Z</dcterms:created>
  <dcterms:modified xsi:type="dcterms:W3CDTF">2019-07-10T20:54:29Z</dcterms:modified>
</cp:coreProperties>
</file>