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BF1976C-5F06-4726-8EA4-A64288E4B572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plications formule MOD" sheetId="68" r:id="rId1"/>
    <sheet name="Paramètres" sheetId="8" r:id="rId2"/>
    <sheet name="Semaine 1" sheetId="65" r:id="rId3"/>
    <sheet name="Semaine 2" sheetId="64" r:id="rId4"/>
    <sheet name="Semaine 3" sheetId="60" r:id="rId5"/>
    <sheet name="Semaine 4" sheetId="61" r:id="rId6"/>
    <sheet name="Semaine 5" sheetId="66" r:id="rId7"/>
    <sheet name="Semaine 6" sheetId="67" r:id="rId8"/>
  </sheets>
  <definedNames>
    <definedName name="_xlnm._FilterDatabase" localSheetId="1" hidden="1">Paramètres!$A$1:$A$19</definedName>
    <definedName name="Feries">T_Feries[Date]</definedName>
    <definedName name="L_Annee">T_Annee[Annèe]</definedName>
    <definedName name="L_Mois">T_Mois[Mois]</definedName>
    <definedName name="L_Nom">T_Nom[Nom et prénom]</definedName>
    <definedName name="num_mois">T_Mois[Nb]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68" l="1"/>
  <c r="B7" i="68"/>
  <c r="B6" i="68"/>
  <c r="B5" i="68"/>
  <c r="B4" i="68"/>
  <c r="B3" i="68"/>
  <c r="B2" i="68"/>
  <c r="D3" i="68"/>
  <c r="D6" i="68"/>
  <c r="D5" i="68"/>
  <c r="D4" i="68"/>
  <c r="D7" i="68"/>
  <c r="D2" i="68"/>
  <c r="D8" i="68"/>
  <c r="I14" i="8" l="1"/>
  <c r="I13" i="8"/>
  <c r="I12" i="8"/>
  <c r="I11" i="8"/>
  <c r="I10" i="8"/>
  <c r="I6" i="8"/>
  <c r="I3" i="8"/>
  <c r="I5" i="8" l="1"/>
  <c r="I2" i="8"/>
  <c r="I9" i="8"/>
  <c r="I7" i="8" l="1"/>
  <c r="I4" i="8"/>
  <c r="I8" i="8"/>
  <c r="I142" i="67" l="1"/>
  <c r="I141" i="67"/>
  <c r="I140" i="67"/>
  <c r="I139" i="67"/>
  <c r="I138" i="67"/>
  <c r="I137" i="67"/>
  <c r="I136" i="67"/>
  <c r="H135" i="67"/>
  <c r="I135" i="67" s="1"/>
  <c r="K135" i="67" s="1"/>
  <c r="E135" i="67"/>
  <c r="H134" i="67"/>
  <c r="I134" i="67" s="1"/>
  <c r="K134" i="67" s="1"/>
  <c r="E134" i="67"/>
  <c r="H133" i="67"/>
  <c r="I133" i="67" s="1"/>
  <c r="K133" i="67" s="1"/>
  <c r="E133" i="67"/>
  <c r="H132" i="67"/>
  <c r="I132" i="67" s="1"/>
  <c r="K132" i="67" s="1"/>
  <c r="E132" i="67"/>
  <c r="H131" i="67"/>
  <c r="I131" i="67" s="1"/>
  <c r="K131" i="67" s="1"/>
  <c r="E131" i="67"/>
  <c r="H130" i="67"/>
  <c r="I130" i="67" s="1"/>
  <c r="K130" i="67" s="1"/>
  <c r="E130" i="67"/>
  <c r="H129" i="67"/>
  <c r="I129" i="67" s="1"/>
  <c r="K129" i="67" s="1"/>
  <c r="E129" i="67"/>
  <c r="I128" i="67"/>
  <c r="K128" i="67" s="1"/>
  <c r="H128" i="67"/>
  <c r="E128" i="67"/>
  <c r="H127" i="67"/>
  <c r="I127" i="67" s="1"/>
  <c r="K127" i="67" s="1"/>
  <c r="E127" i="67"/>
  <c r="I126" i="67"/>
  <c r="K126" i="67" s="1"/>
  <c r="H126" i="67"/>
  <c r="E126" i="67"/>
  <c r="H125" i="67"/>
  <c r="I125" i="67" s="1"/>
  <c r="K125" i="67" s="1"/>
  <c r="E125" i="67"/>
  <c r="I124" i="67"/>
  <c r="K124" i="67" s="1"/>
  <c r="H124" i="67"/>
  <c r="E124" i="67"/>
  <c r="H123" i="67"/>
  <c r="I123" i="67" s="1"/>
  <c r="K123" i="67" s="1"/>
  <c r="E123" i="67"/>
  <c r="I122" i="67"/>
  <c r="K122" i="67" s="1"/>
  <c r="H122" i="67"/>
  <c r="E122" i="67"/>
  <c r="H121" i="67"/>
  <c r="I121" i="67" s="1"/>
  <c r="K121" i="67" s="1"/>
  <c r="E121" i="67"/>
  <c r="I120" i="67"/>
  <c r="K120" i="67" s="1"/>
  <c r="H120" i="67"/>
  <c r="E120" i="67"/>
  <c r="H119" i="67"/>
  <c r="I119" i="67" s="1"/>
  <c r="K119" i="67" s="1"/>
  <c r="E119" i="67"/>
  <c r="I118" i="67"/>
  <c r="H118" i="67"/>
  <c r="E118" i="67"/>
  <c r="I114" i="67"/>
  <c r="I113" i="67"/>
  <c r="I112" i="67"/>
  <c r="I111" i="67"/>
  <c r="I110" i="67"/>
  <c r="I109" i="67"/>
  <c r="I108" i="67"/>
  <c r="K107" i="67"/>
  <c r="H107" i="67"/>
  <c r="E107" i="67"/>
  <c r="I107" i="67" s="1"/>
  <c r="H106" i="67"/>
  <c r="E106" i="67"/>
  <c r="I106" i="67" s="1"/>
  <c r="K106" i="67" s="1"/>
  <c r="H105" i="67"/>
  <c r="E105" i="67"/>
  <c r="I105" i="67" s="1"/>
  <c r="K105" i="67" s="1"/>
  <c r="K104" i="67"/>
  <c r="H104" i="67"/>
  <c r="E104" i="67"/>
  <c r="I104" i="67" s="1"/>
  <c r="K103" i="67"/>
  <c r="I103" i="67"/>
  <c r="E103" i="67"/>
  <c r="I102" i="67"/>
  <c r="K102" i="67" s="1"/>
  <c r="H102" i="67"/>
  <c r="E102" i="67"/>
  <c r="I101" i="67"/>
  <c r="K101" i="67" s="1"/>
  <c r="H101" i="67"/>
  <c r="E101" i="67"/>
  <c r="I100" i="67"/>
  <c r="K100" i="67" s="1"/>
  <c r="H100" i="67"/>
  <c r="E100" i="67"/>
  <c r="I99" i="67"/>
  <c r="K99" i="67" s="1"/>
  <c r="H99" i="67"/>
  <c r="E99" i="67"/>
  <c r="I98" i="67"/>
  <c r="K98" i="67" s="1"/>
  <c r="H98" i="67"/>
  <c r="E98" i="67"/>
  <c r="I97" i="67"/>
  <c r="K97" i="67" s="1"/>
  <c r="H97" i="67"/>
  <c r="E97" i="67"/>
  <c r="I96" i="67"/>
  <c r="K96" i="67" s="1"/>
  <c r="H96" i="67"/>
  <c r="E96" i="67"/>
  <c r="I95" i="67"/>
  <c r="K95" i="67" s="1"/>
  <c r="H95" i="67"/>
  <c r="E95" i="67"/>
  <c r="I94" i="67"/>
  <c r="K94" i="67" s="1"/>
  <c r="H94" i="67"/>
  <c r="E94" i="67"/>
  <c r="I93" i="67"/>
  <c r="K93" i="67" s="1"/>
  <c r="H93" i="67"/>
  <c r="E93" i="67"/>
  <c r="I92" i="67"/>
  <c r="K92" i="67" s="1"/>
  <c r="H92" i="67"/>
  <c r="E92" i="67"/>
  <c r="I91" i="67"/>
  <c r="K91" i="67" s="1"/>
  <c r="H91" i="67"/>
  <c r="E91" i="67"/>
  <c r="I90" i="67"/>
  <c r="I115" i="67" s="1"/>
  <c r="H90" i="67"/>
  <c r="E90" i="67"/>
  <c r="I86" i="67"/>
  <c r="I85" i="67"/>
  <c r="I84" i="67"/>
  <c r="I83" i="67"/>
  <c r="I82" i="67"/>
  <c r="I81" i="67"/>
  <c r="I80" i="67"/>
  <c r="H79" i="67"/>
  <c r="I79" i="67" s="1"/>
  <c r="K79" i="67" s="1"/>
  <c r="E79" i="67"/>
  <c r="H78" i="67"/>
  <c r="I78" i="67" s="1"/>
  <c r="K78" i="67" s="1"/>
  <c r="E78" i="67"/>
  <c r="H77" i="67"/>
  <c r="I77" i="67" s="1"/>
  <c r="K77" i="67" s="1"/>
  <c r="E77" i="67"/>
  <c r="H76" i="67"/>
  <c r="I76" i="67" s="1"/>
  <c r="K76" i="67" s="1"/>
  <c r="E76" i="67"/>
  <c r="H75" i="67"/>
  <c r="E75" i="67"/>
  <c r="H74" i="67"/>
  <c r="I74" i="67" s="1"/>
  <c r="K74" i="67" s="1"/>
  <c r="E74" i="67"/>
  <c r="H73" i="67"/>
  <c r="I73" i="67" s="1"/>
  <c r="K73" i="67" s="1"/>
  <c r="E73" i="67"/>
  <c r="Q17" i="67" s="1"/>
  <c r="H72" i="67"/>
  <c r="I72" i="67" s="1"/>
  <c r="K72" i="67" s="1"/>
  <c r="E72" i="67"/>
  <c r="H71" i="67"/>
  <c r="I71" i="67" s="1"/>
  <c r="K71" i="67" s="1"/>
  <c r="E71" i="67"/>
  <c r="Q15" i="67" s="1"/>
  <c r="H70" i="67"/>
  <c r="I70" i="67" s="1"/>
  <c r="K70" i="67" s="1"/>
  <c r="E70" i="67"/>
  <c r="H69" i="67"/>
  <c r="I69" i="67" s="1"/>
  <c r="K69" i="67" s="1"/>
  <c r="E69" i="67"/>
  <c r="Q13" i="67" s="1"/>
  <c r="H68" i="67"/>
  <c r="I68" i="67" s="1"/>
  <c r="K68" i="67" s="1"/>
  <c r="E68" i="67"/>
  <c r="H67" i="67"/>
  <c r="I67" i="67" s="1"/>
  <c r="K67" i="67" s="1"/>
  <c r="E67" i="67"/>
  <c r="Q11" i="67" s="1"/>
  <c r="H66" i="67"/>
  <c r="I66" i="67" s="1"/>
  <c r="K66" i="67" s="1"/>
  <c r="E66" i="67"/>
  <c r="H65" i="67"/>
  <c r="I65" i="67" s="1"/>
  <c r="K65" i="67" s="1"/>
  <c r="E65" i="67"/>
  <c r="H64" i="67"/>
  <c r="I64" i="67" s="1"/>
  <c r="K64" i="67" s="1"/>
  <c r="E64" i="67"/>
  <c r="H63" i="67"/>
  <c r="I63" i="67" s="1"/>
  <c r="K63" i="67" s="1"/>
  <c r="E63" i="67"/>
  <c r="H62" i="67"/>
  <c r="I62" i="67" s="1"/>
  <c r="E62" i="67"/>
  <c r="I59" i="67"/>
  <c r="I58" i="67"/>
  <c r="I57" i="67"/>
  <c r="I56" i="67"/>
  <c r="I55" i="67"/>
  <c r="I54" i="67"/>
  <c r="I53" i="67"/>
  <c r="I52" i="67"/>
  <c r="K51" i="67"/>
  <c r="I51" i="67"/>
  <c r="H51" i="67"/>
  <c r="E51" i="67"/>
  <c r="K50" i="67"/>
  <c r="I50" i="67"/>
  <c r="H50" i="67"/>
  <c r="E50" i="67"/>
  <c r="K49" i="67"/>
  <c r="I49" i="67"/>
  <c r="H49" i="67"/>
  <c r="E49" i="67"/>
  <c r="K48" i="67"/>
  <c r="I48" i="67"/>
  <c r="H48" i="67"/>
  <c r="E48" i="67"/>
  <c r="K47" i="67"/>
  <c r="I47" i="67"/>
  <c r="H47" i="67"/>
  <c r="E47" i="67"/>
  <c r="K46" i="67"/>
  <c r="I46" i="67"/>
  <c r="H46" i="67"/>
  <c r="E46" i="67"/>
  <c r="K45" i="67"/>
  <c r="I45" i="67"/>
  <c r="H45" i="67"/>
  <c r="E45" i="67"/>
  <c r="K44" i="67"/>
  <c r="I44" i="67"/>
  <c r="H44" i="67"/>
  <c r="E44" i="67"/>
  <c r="K43" i="67"/>
  <c r="I43" i="67"/>
  <c r="H43" i="67"/>
  <c r="E43" i="67"/>
  <c r="K42" i="67"/>
  <c r="I42" i="67"/>
  <c r="H42" i="67"/>
  <c r="E42" i="67"/>
  <c r="K41" i="67"/>
  <c r="I41" i="67"/>
  <c r="H41" i="67"/>
  <c r="E41" i="67"/>
  <c r="K40" i="67"/>
  <c r="I40" i="67"/>
  <c r="H40" i="67"/>
  <c r="E40" i="67"/>
  <c r="K39" i="67"/>
  <c r="I39" i="67"/>
  <c r="H39" i="67"/>
  <c r="E39" i="67"/>
  <c r="K38" i="67"/>
  <c r="I38" i="67"/>
  <c r="H38" i="67"/>
  <c r="E38" i="67"/>
  <c r="K37" i="67"/>
  <c r="I37" i="67"/>
  <c r="H37" i="67"/>
  <c r="E37" i="67"/>
  <c r="K36" i="67"/>
  <c r="I36" i="67"/>
  <c r="H36" i="67"/>
  <c r="E36" i="67"/>
  <c r="K35" i="67"/>
  <c r="I35" i="67"/>
  <c r="H35" i="67"/>
  <c r="E35" i="67"/>
  <c r="K34" i="67"/>
  <c r="K59" i="67" s="1"/>
  <c r="I34" i="67"/>
  <c r="H34" i="67"/>
  <c r="E34" i="67"/>
  <c r="R32" i="67"/>
  <c r="Q32" i="67"/>
  <c r="R30" i="67"/>
  <c r="Q30" i="67"/>
  <c r="I30" i="67"/>
  <c r="S30" i="67" s="1"/>
  <c r="R29" i="67"/>
  <c r="Q29" i="67"/>
  <c r="I29" i="67"/>
  <c r="S29" i="67" s="1"/>
  <c r="U29" i="67" s="1"/>
  <c r="R28" i="67"/>
  <c r="Q28" i="67"/>
  <c r="I28" i="67"/>
  <c r="S28" i="67" s="1"/>
  <c r="R27" i="67"/>
  <c r="Q27" i="67"/>
  <c r="I27" i="67"/>
  <c r="R26" i="67"/>
  <c r="Q26" i="67"/>
  <c r="I26" i="67"/>
  <c r="S26" i="67" s="1"/>
  <c r="S25" i="67"/>
  <c r="U25" i="67" s="1"/>
  <c r="R25" i="67"/>
  <c r="Q25" i="67"/>
  <c r="I25" i="67"/>
  <c r="U24" i="67"/>
  <c r="R24" i="67"/>
  <c r="Q24" i="67"/>
  <c r="T24" i="67" s="1"/>
  <c r="I24" i="67"/>
  <c r="S24" i="67" s="1"/>
  <c r="Q23" i="67"/>
  <c r="H23" i="67"/>
  <c r="E23" i="67"/>
  <c r="R22" i="67"/>
  <c r="I22" i="67"/>
  <c r="K22" i="67" s="1"/>
  <c r="H22" i="67"/>
  <c r="E22" i="67"/>
  <c r="Q22" i="67" s="1"/>
  <c r="K21" i="67"/>
  <c r="H21" i="67"/>
  <c r="E21" i="67"/>
  <c r="I21" i="67" s="1"/>
  <c r="T20" i="67"/>
  <c r="I20" i="67"/>
  <c r="K20" i="67" s="1"/>
  <c r="H20" i="67"/>
  <c r="E20" i="67"/>
  <c r="Q20" i="67" s="1"/>
  <c r="K19" i="67"/>
  <c r="I19" i="67"/>
  <c r="E19" i="67"/>
  <c r="Q19" i="67" s="1"/>
  <c r="Q18" i="67"/>
  <c r="P18" i="67"/>
  <c r="H18" i="67"/>
  <c r="E18" i="67"/>
  <c r="R17" i="67"/>
  <c r="K17" i="67"/>
  <c r="I17" i="67"/>
  <c r="H17" i="67"/>
  <c r="E17" i="67"/>
  <c r="P16" i="67"/>
  <c r="H16" i="67"/>
  <c r="E16" i="67"/>
  <c r="Q16" i="67" s="1"/>
  <c r="R15" i="67"/>
  <c r="K15" i="67"/>
  <c r="I15" i="67"/>
  <c r="S15" i="67" s="1"/>
  <c r="U15" i="67" s="1"/>
  <c r="H15" i="67"/>
  <c r="E15" i="67"/>
  <c r="P14" i="67"/>
  <c r="H14" i="67"/>
  <c r="E14" i="67"/>
  <c r="Q14" i="67" s="1"/>
  <c r="R13" i="67"/>
  <c r="K13" i="67"/>
  <c r="I13" i="67"/>
  <c r="S13" i="67" s="1"/>
  <c r="U13" i="67" s="1"/>
  <c r="H13" i="67"/>
  <c r="E13" i="67"/>
  <c r="P12" i="67"/>
  <c r="H12" i="67"/>
  <c r="E12" i="67"/>
  <c r="Q12" i="67" s="1"/>
  <c r="R11" i="67"/>
  <c r="K11" i="67"/>
  <c r="I11" i="67"/>
  <c r="S11" i="67" s="1"/>
  <c r="U11" i="67" s="1"/>
  <c r="H11" i="67"/>
  <c r="E11" i="67"/>
  <c r="P10" i="67"/>
  <c r="H10" i="67"/>
  <c r="E10" i="67"/>
  <c r="Q10" i="67" s="1"/>
  <c r="R9" i="67"/>
  <c r="K9" i="67"/>
  <c r="I9" i="67"/>
  <c r="S9" i="67" s="1"/>
  <c r="U9" i="67" s="1"/>
  <c r="H9" i="67"/>
  <c r="E9" i="67"/>
  <c r="Q9" i="67" s="1"/>
  <c r="P8" i="67"/>
  <c r="H8" i="67"/>
  <c r="E8" i="67"/>
  <c r="Q8" i="67" s="1"/>
  <c r="R7" i="67"/>
  <c r="K7" i="67"/>
  <c r="I7" i="67"/>
  <c r="S7" i="67" s="1"/>
  <c r="U7" i="67" s="1"/>
  <c r="H7" i="67"/>
  <c r="E7" i="67"/>
  <c r="Q7" i="67" s="1"/>
  <c r="P6" i="67"/>
  <c r="H6" i="67"/>
  <c r="P26" i="67" s="1"/>
  <c r="E6" i="67"/>
  <c r="Q6" i="67" s="1"/>
  <c r="J1" i="65"/>
  <c r="C5" i="65" s="1"/>
  <c r="C33" i="65" s="1"/>
  <c r="C61" i="65" s="1"/>
  <c r="C89" i="65" s="1"/>
  <c r="C117" i="65" s="1"/>
  <c r="J1" i="64" s="1"/>
  <c r="B5" i="64" s="1"/>
  <c r="L89" i="64"/>
  <c r="D1" i="64"/>
  <c r="L117" i="65"/>
  <c r="K1" i="65"/>
  <c r="L5" i="65"/>
  <c r="L117" i="64"/>
  <c r="L5" i="64"/>
  <c r="B4" i="64"/>
  <c r="L33" i="65"/>
  <c r="B4" i="65"/>
  <c r="L33" i="64"/>
  <c r="L89" i="65"/>
  <c r="F4" i="64"/>
  <c r="L61" i="65"/>
  <c r="K1" i="64"/>
  <c r="L61" i="64"/>
  <c r="B5" i="65" l="1"/>
  <c r="C1" i="64"/>
  <c r="G1" i="64"/>
  <c r="U28" i="67"/>
  <c r="T28" i="67"/>
  <c r="Q31" i="67"/>
  <c r="U32" i="67" s="1"/>
  <c r="U26" i="67"/>
  <c r="T26" i="67"/>
  <c r="U30" i="67"/>
  <c r="T30" i="67"/>
  <c r="T9" i="67"/>
  <c r="I143" i="67"/>
  <c r="K118" i="67"/>
  <c r="K143" i="67" s="1"/>
  <c r="S17" i="67"/>
  <c r="U17" i="67" s="1"/>
  <c r="Q21" i="67"/>
  <c r="T21" i="67" s="1"/>
  <c r="P23" i="67"/>
  <c r="T29" i="67"/>
  <c r="K90" i="67"/>
  <c r="K115" i="67" s="1"/>
  <c r="T7" i="67"/>
  <c r="R23" i="67"/>
  <c r="I23" i="67"/>
  <c r="T22" i="67"/>
  <c r="S22" i="67"/>
  <c r="U22" i="67" s="1"/>
  <c r="T25" i="67"/>
  <c r="K62" i="67"/>
  <c r="R19" i="67"/>
  <c r="I75" i="67"/>
  <c r="R6" i="67"/>
  <c r="I6" i="67"/>
  <c r="R8" i="67"/>
  <c r="I8" i="67"/>
  <c r="R10" i="67"/>
  <c r="I10" i="67"/>
  <c r="R12" i="67"/>
  <c r="I12" i="67"/>
  <c r="R14" i="67"/>
  <c r="I14" i="67"/>
  <c r="R16" i="67"/>
  <c r="I16" i="67"/>
  <c r="R18" i="67"/>
  <c r="I18" i="67"/>
  <c r="P19" i="67"/>
  <c r="S27" i="67"/>
  <c r="U27" i="67" s="1"/>
  <c r="T11" i="67"/>
  <c r="T13" i="67"/>
  <c r="T15" i="67"/>
  <c r="T17" i="67"/>
  <c r="P24" i="67"/>
  <c r="P7" i="67"/>
  <c r="P25" i="67"/>
  <c r="P17" i="67"/>
  <c r="P15" i="67"/>
  <c r="P13" i="67"/>
  <c r="P11" i="67"/>
  <c r="P9" i="67"/>
  <c r="P31" i="67" s="1"/>
  <c r="I142" i="66"/>
  <c r="I141" i="66"/>
  <c r="I140" i="66"/>
  <c r="I139" i="66"/>
  <c r="I138" i="66"/>
  <c r="I137" i="66"/>
  <c r="I136" i="66"/>
  <c r="H135" i="66"/>
  <c r="I135" i="66" s="1"/>
  <c r="K135" i="66" s="1"/>
  <c r="E135" i="66"/>
  <c r="H134" i="66"/>
  <c r="I134" i="66" s="1"/>
  <c r="K134" i="66" s="1"/>
  <c r="E134" i="66"/>
  <c r="H133" i="66"/>
  <c r="I133" i="66" s="1"/>
  <c r="K133" i="66" s="1"/>
  <c r="E133" i="66"/>
  <c r="H132" i="66"/>
  <c r="I132" i="66" s="1"/>
  <c r="K132" i="66" s="1"/>
  <c r="E132" i="66"/>
  <c r="H131" i="66"/>
  <c r="I131" i="66" s="1"/>
  <c r="K131" i="66" s="1"/>
  <c r="E131" i="66"/>
  <c r="H130" i="66"/>
  <c r="I130" i="66" s="1"/>
  <c r="K130" i="66" s="1"/>
  <c r="E130" i="66"/>
  <c r="H129" i="66"/>
  <c r="I129" i="66" s="1"/>
  <c r="K129" i="66" s="1"/>
  <c r="E129" i="66"/>
  <c r="H128" i="66"/>
  <c r="I128" i="66" s="1"/>
  <c r="K128" i="66" s="1"/>
  <c r="E128" i="66"/>
  <c r="H127" i="66"/>
  <c r="I127" i="66" s="1"/>
  <c r="K127" i="66" s="1"/>
  <c r="E127" i="66"/>
  <c r="H126" i="66"/>
  <c r="I126" i="66" s="1"/>
  <c r="K126" i="66" s="1"/>
  <c r="E126" i="66"/>
  <c r="H125" i="66"/>
  <c r="I125" i="66" s="1"/>
  <c r="K125" i="66" s="1"/>
  <c r="E125" i="66"/>
  <c r="H124" i="66"/>
  <c r="I124" i="66" s="1"/>
  <c r="K124" i="66" s="1"/>
  <c r="E124" i="66"/>
  <c r="H123" i="66"/>
  <c r="I123" i="66" s="1"/>
  <c r="K123" i="66" s="1"/>
  <c r="E123" i="66"/>
  <c r="H122" i="66"/>
  <c r="I122" i="66" s="1"/>
  <c r="K122" i="66" s="1"/>
  <c r="E122" i="66"/>
  <c r="H121" i="66"/>
  <c r="I121" i="66" s="1"/>
  <c r="K121" i="66" s="1"/>
  <c r="E121" i="66"/>
  <c r="H120" i="66"/>
  <c r="I120" i="66" s="1"/>
  <c r="K120" i="66" s="1"/>
  <c r="E120" i="66"/>
  <c r="H119" i="66"/>
  <c r="I119" i="66" s="1"/>
  <c r="K119" i="66" s="1"/>
  <c r="E119" i="66"/>
  <c r="H118" i="66"/>
  <c r="E118" i="66"/>
  <c r="I114" i="66"/>
  <c r="I113" i="66"/>
  <c r="I112" i="66"/>
  <c r="I111" i="66"/>
  <c r="I110" i="66"/>
  <c r="I109" i="66"/>
  <c r="I108" i="66"/>
  <c r="H107" i="66"/>
  <c r="I107" i="66" s="1"/>
  <c r="K107" i="66" s="1"/>
  <c r="E107" i="66"/>
  <c r="I106" i="66"/>
  <c r="K106" i="66" s="1"/>
  <c r="H106" i="66"/>
  <c r="E106" i="66"/>
  <c r="H105" i="66"/>
  <c r="I105" i="66" s="1"/>
  <c r="K105" i="66" s="1"/>
  <c r="E105" i="66"/>
  <c r="I104" i="66"/>
  <c r="K104" i="66" s="1"/>
  <c r="H104" i="66"/>
  <c r="E104" i="66"/>
  <c r="E103" i="66"/>
  <c r="I103" i="66" s="1"/>
  <c r="K103" i="66" s="1"/>
  <c r="H102" i="66"/>
  <c r="I102" i="66" s="1"/>
  <c r="K102" i="66" s="1"/>
  <c r="E102" i="66"/>
  <c r="H101" i="66"/>
  <c r="I101" i="66" s="1"/>
  <c r="K101" i="66" s="1"/>
  <c r="E101" i="66"/>
  <c r="H100" i="66"/>
  <c r="I100" i="66" s="1"/>
  <c r="K100" i="66" s="1"/>
  <c r="E100" i="66"/>
  <c r="H99" i="66"/>
  <c r="I99" i="66" s="1"/>
  <c r="K99" i="66" s="1"/>
  <c r="E99" i="66"/>
  <c r="H98" i="66"/>
  <c r="R14" i="66" s="1"/>
  <c r="E98" i="66"/>
  <c r="H97" i="66"/>
  <c r="I97" i="66" s="1"/>
  <c r="K97" i="66" s="1"/>
  <c r="E97" i="66"/>
  <c r="H96" i="66"/>
  <c r="I96" i="66" s="1"/>
  <c r="K96" i="66" s="1"/>
  <c r="E96" i="66"/>
  <c r="H95" i="66"/>
  <c r="I95" i="66" s="1"/>
  <c r="K95" i="66" s="1"/>
  <c r="E95" i="66"/>
  <c r="H94" i="66"/>
  <c r="I94" i="66" s="1"/>
  <c r="E94" i="66"/>
  <c r="H93" i="66"/>
  <c r="I93" i="66" s="1"/>
  <c r="K93" i="66" s="1"/>
  <c r="E93" i="66"/>
  <c r="H92" i="66"/>
  <c r="I92" i="66" s="1"/>
  <c r="K92" i="66" s="1"/>
  <c r="E92" i="66"/>
  <c r="H91" i="66"/>
  <c r="I91" i="66" s="1"/>
  <c r="K91" i="66" s="1"/>
  <c r="E91" i="66"/>
  <c r="H90" i="66"/>
  <c r="E90" i="66"/>
  <c r="I86" i="66"/>
  <c r="I85" i="66"/>
  <c r="I84" i="66"/>
  <c r="I83" i="66"/>
  <c r="I82" i="66"/>
  <c r="I81" i="66"/>
  <c r="I80" i="66"/>
  <c r="H79" i="66"/>
  <c r="I79" i="66" s="1"/>
  <c r="K79" i="66" s="1"/>
  <c r="E79" i="66"/>
  <c r="I78" i="66"/>
  <c r="K78" i="66" s="1"/>
  <c r="H78" i="66"/>
  <c r="E78" i="66"/>
  <c r="H77" i="66"/>
  <c r="I77" i="66" s="1"/>
  <c r="K77" i="66" s="1"/>
  <c r="E77" i="66"/>
  <c r="I76" i="66"/>
  <c r="K76" i="66" s="1"/>
  <c r="H76" i="66"/>
  <c r="E76" i="66"/>
  <c r="H75" i="66"/>
  <c r="I75" i="66" s="1"/>
  <c r="K75" i="66" s="1"/>
  <c r="E75" i="66"/>
  <c r="I74" i="66"/>
  <c r="K74" i="66" s="1"/>
  <c r="H74" i="66"/>
  <c r="E74" i="66"/>
  <c r="H73" i="66"/>
  <c r="I73" i="66" s="1"/>
  <c r="K73" i="66" s="1"/>
  <c r="E73" i="66"/>
  <c r="I72" i="66"/>
  <c r="K72" i="66" s="1"/>
  <c r="H72" i="66"/>
  <c r="E72" i="66"/>
  <c r="H71" i="66"/>
  <c r="I71" i="66" s="1"/>
  <c r="K71" i="66" s="1"/>
  <c r="E71" i="66"/>
  <c r="I70" i="66"/>
  <c r="K70" i="66" s="1"/>
  <c r="H70" i="66"/>
  <c r="E70" i="66"/>
  <c r="H69" i="66"/>
  <c r="I69" i="66" s="1"/>
  <c r="K69" i="66" s="1"/>
  <c r="E69" i="66"/>
  <c r="I68" i="66"/>
  <c r="K68" i="66" s="1"/>
  <c r="H68" i="66"/>
  <c r="E68" i="66"/>
  <c r="H67" i="66"/>
  <c r="I67" i="66" s="1"/>
  <c r="K67" i="66" s="1"/>
  <c r="E67" i="66"/>
  <c r="I66" i="66"/>
  <c r="K66" i="66" s="1"/>
  <c r="H66" i="66"/>
  <c r="E66" i="66"/>
  <c r="H65" i="66"/>
  <c r="I65" i="66" s="1"/>
  <c r="K65" i="66" s="1"/>
  <c r="E65" i="66"/>
  <c r="I64" i="66"/>
  <c r="K64" i="66" s="1"/>
  <c r="H64" i="66"/>
  <c r="E64" i="66"/>
  <c r="H63" i="66"/>
  <c r="I63" i="66" s="1"/>
  <c r="K63" i="66" s="1"/>
  <c r="E63" i="66"/>
  <c r="I62" i="66"/>
  <c r="H62" i="66"/>
  <c r="E62" i="66"/>
  <c r="I58" i="66"/>
  <c r="I57" i="66"/>
  <c r="I56" i="66"/>
  <c r="I55" i="66"/>
  <c r="I54" i="66"/>
  <c r="I53" i="66"/>
  <c r="I52" i="66"/>
  <c r="I51" i="66"/>
  <c r="K51" i="66" s="1"/>
  <c r="H51" i="66"/>
  <c r="E51" i="66"/>
  <c r="K50" i="66"/>
  <c r="I50" i="66"/>
  <c r="H50" i="66"/>
  <c r="E50" i="66"/>
  <c r="I49" i="66"/>
  <c r="K49" i="66" s="1"/>
  <c r="H49" i="66"/>
  <c r="E49" i="66"/>
  <c r="K48" i="66"/>
  <c r="I48" i="66"/>
  <c r="H48" i="66"/>
  <c r="E48" i="66"/>
  <c r="I47" i="66"/>
  <c r="K47" i="66" s="1"/>
  <c r="H47" i="66"/>
  <c r="E47" i="66"/>
  <c r="K46" i="66"/>
  <c r="I46" i="66"/>
  <c r="H46" i="66"/>
  <c r="E46" i="66"/>
  <c r="I45" i="66"/>
  <c r="K45" i="66" s="1"/>
  <c r="H45" i="66"/>
  <c r="E45" i="66"/>
  <c r="K44" i="66"/>
  <c r="I44" i="66"/>
  <c r="H44" i="66"/>
  <c r="E44" i="66"/>
  <c r="I43" i="66"/>
  <c r="K43" i="66" s="1"/>
  <c r="H43" i="66"/>
  <c r="E43" i="66"/>
  <c r="K42" i="66"/>
  <c r="I42" i="66"/>
  <c r="H42" i="66"/>
  <c r="E42" i="66"/>
  <c r="I41" i="66"/>
  <c r="K41" i="66" s="1"/>
  <c r="H41" i="66"/>
  <c r="E41" i="66"/>
  <c r="K40" i="66"/>
  <c r="I40" i="66"/>
  <c r="H40" i="66"/>
  <c r="E40" i="66"/>
  <c r="I39" i="66"/>
  <c r="K39" i="66" s="1"/>
  <c r="H39" i="66"/>
  <c r="E39" i="66"/>
  <c r="K38" i="66"/>
  <c r="I38" i="66"/>
  <c r="H38" i="66"/>
  <c r="E38" i="66"/>
  <c r="I37" i="66"/>
  <c r="K37" i="66" s="1"/>
  <c r="H37" i="66"/>
  <c r="E37" i="66"/>
  <c r="K36" i="66"/>
  <c r="I36" i="66"/>
  <c r="H36" i="66"/>
  <c r="E36" i="66"/>
  <c r="I35" i="66"/>
  <c r="K35" i="66" s="1"/>
  <c r="H35" i="66"/>
  <c r="E35" i="66"/>
  <c r="K34" i="66"/>
  <c r="I34" i="66"/>
  <c r="I59" i="66" s="1"/>
  <c r="H34" i="66"/>
  <c r="E34" i="66"/>
  <c r="R32" i="66"/>
  <c r="Q32" i="66"/>
  <c r="S30" i="66"/>
  <c r="U30" i="66" s="1"/>
  <c r="R30" i="66"/>
  <c r="Q30" i="66"/>
  <c r="I30" i="66"/>
  <c r="R29" i="66"/>
  <c r="Q29" i="66"/>
  <c r="I29" i="66"/>
  <c r="S29" i="66" s="1"/>
  <c r="U29" i="66" s="1"/>
  <c r="R28" i="66"/>
  <c r="Q28" i="66"/>
  <c r="T28" i="66" s="1"/>
  <c r="I28" i="66"/>
  <c r="S28" i="66" s="1"/>
  <c r="U28" i="66" s="1"/>
  <c r="R27" i="66"/>
  <c r="Q27" i="66"/>
  <c r="I27" i="66"/>
  <c r="S27" i="66" s="1"/>
  <c r="S26" i="66"/>
  <c r="U26" i="66" s="1"/>
  <c r="R26" i="66"/>
  <c r="Q26" i="66"/>
  <c r="I26" i="66"/>
  <c r="R25" i="66"/>
  <c r="Q25" i="66"/>
  <c r="T25" i="66" s="1"/>
  <c r="I25" i="66"/>
  <c r="S25" i="66" s="1"/>
  <c r="U25" i="66" s="1"/>
  <c r="R24" i="66"/>
  <c r="Q24" i="66"/>
  <c r="I24" i="66"/>
  <c r="S24" i="66" s="1"/>
  <c r="U24" i="66" s="1"/>
  <c r="Q23" i="66"/>
  <c r="H23" i="66"/>
  <c r="I23" i="66" s="1"/>
  <c r="E23" i="66"/>
  <c r="R22" i="66"/>
  <c r="H22" i="66"/>
  <c r="E22" i="66"/>
  <c r="Q22" i="66" s="1"/>
  <c r="K21" i="66"/>
  <c r="I21" i="66"/>
  <c r="H21" i="66"/>
  <c r="E21" i="66"/>
  <c r="Q21" i="66" s="1"/>
  <c r="T21" i="66" s="1"/>
  <c r="Q20" i="66"/>
  <c r="T20" i="66" s="1"/>
  <c r="H20" i="66"/>
  <c r="I20" i="66" s="1"/>
  <c r="K20" i="66" s="1"/>
  <c r="E20" i="66"/>
  <c r="R19" i="66"/>
  <c r="K19" i="66"/>
  <c r="I19" i="66"/>
  <c r="E19" i="66"/>
  <c r="Q19" i="66" s="1"/>
  <c r="Q18" i="66"/>
  <c r="H18" i="66"/>
  <c r="I18" i="66" s="1"/>
  <c r="E18" i="66"/>
  <c r="R17" i="66"/>
  <c r="Q17" i="66"/>
  <c r="H17" i="66"/>
  <c r="I17" i="66" s="1"/>
  <c r="E17" i="66"/>
  <c r="R16" i="66"/>
  <c r="H16" i="66"/>
  <c r="I16" i="66" s="1"/>
  <c r="E16" i="66"/>
  <c r="Q16" i="66" s="1"/>
  <c r="Q15" i="66"/>
  <c r="I15" i="66"/>
  <c r="H15" i="66"/>
  <c r="E15" i="66"/>
  <c r="Q14" i="66"/>
  <c r="I14" i="66"/>
  <c r="K14" i="66" s="1"/>
  <c r="H14" i="66"/>
  <c r="E14" i="66"/>
  <c r="R13" i="66"/>
  <c r="H13" i="66"/>
  <c r="I13" i="66" s="1"/>
  <c r="E13" i="66"/>
  <c r="Q13" i="66" s="1"/>
  <c r="R12" i="66"/>
  <c r="H12" i="66"/>
  <c r="I12" i="66" s="1"/>
  <c r="E12" i="66"/>
  <c r="Q12" i="66" s="1"/>
  <c r="R11" i="66"/>
  <c r="Q11" i="66"/>
  <c r="I11" i="66"/>
  <c r="H11" i="66"/>
  <c r="E11" i="66"/>
  <c r="R10" i="66"/>
  <c r="I10" i="66"/>
  <c r="K10" i="66" s="1"/>
  <c r="H10" i="66"/>
  <c r="E10" i="66"/>
  <c r="Q10" i="66" s="1"/>
  <c r="R9" i="66"/>
  <c r="P9" i="66"/>
  <c r="H9" i="66"/>
  <c r="I9" i="66" s="1"/>
  <c r="E9" i="66"/>
  <c r="Q9" i="66" s="1"/>
  <c r="R8" i="66"/>
  <c r="H8" i="66"/>
  <c r="E8" i="66"/>
  <c r="Q8" i="66" s="1"/>
  <c r="R7" i="66"/>
  <c r="I7" i="66"/>
  <c r="H7" i="66"/>
  <c r="E7" i="66"/>
  <c r="Q7" i="66" s="1"/>
  <c r="H6" i="66"/>
  <c r="P23" i="66" s="1"/>
  <c r="E6" i="66"/>
  <c r="Q6" i="66" s="1"/>
  <c r="I142" i="61"/>
  <c r="I141" i="61"/>
  <c r="I140" i="61"/>
  <c r="I139" i="61"/>
  <c r="I138" i="61"/>
  <c r="I137" i="61"/>
  <c r="I136" i="61"/>
  <c r="H135" i="61"/>
  <c r="I135" i="61" s="1"/>
  <c r="K135" i="61" s="1"/>
  <c r="E135" i="61"/>
  <c r="H134" i="61"/>
  <c r="I134" i="61" s="1"/>
  <c r="K134" i="61" s="1"/>
  <c r="E134" i="61"/>
  <c r="H133" i="61"/>
  <c r="I133" i="61" s="1"/>
  <c r="K133" i="61" s="1"/>
  <c r="E133" i="61"/>
  <c r="H132" i="61"/>
  <c r="I132" i="61" s="1"/>
  <c r="K132" i="61" s="1"/>
  <c r="E132" i="61"/>
  <c r="H131" i="61"/>
  <c r="I131" i="61" s="1"/>
  <c r="K131" i="61" s="1"/>
  <c r="E131" i="61"/>
  <c r="H130" i="61"/>
  <c r="I130" i="61" s="1"/>
  <c r="K130" i="61" s="1"/>
  <c r="E130" i="61"/>
  <c r="H129" i="61"/>
  <c r="I129" i="61" s="1"/>
  <c r="K129" i="61" s="1"/>
  <c r="E129" i="61"/>
  <c r="H128" i="61"/>
  <c r="I128" i="61" s="1"/>
  <c r="K128" i="61" s="1"/>
  <c r="E128" i="61"/>
  <c r="H127" i="61"/>
  <c r="I127" i="61" s="1"/>
  <c r="K127" i="61" s="1"/>
  <c r="E127" i="61"/>
  <c r="H126" i="61"/>
  <c r="I126" i="61" s="1"/>
  <c r="K126" i="61" s="1"/>
  <c r="E126" i="61"/>
  <c r="H125" i="61"/>
  <c r="I125" i="61" s="1"/>
  <c r="K125" i="61" s="1"/>
  <c r="E125" i="61"/>
  <c r="H124" i="61"/>
  <c r="I124" i="61" s="1"/>
  <c r="K124" i="61" s="1"/>
  <c r="E124" i="61"/>
  <c r="H123" i="61"/>
  <c r="I123" i="61" s="1"/>
  <c r="K123" i="61" s="1"/>
  <c r="E123" i="61"/>
  <c r="H122" i="61"/>
  <c r="I122" i="61" s="1"/>
  <c r="K122" i="61" s="1"/>
  <c r="E122" i="61"/>
  <c r="H121" i="61"/>
  <c r="I121" i="61" s="1"/>
  <c r="K121" i="61" s="1"/>
  <c r="E121" i="61"/>
  <c r="H120" i="61"/>
  <c r="I120" i="61" s="1"/>
  <c r="K120" i="61" s="1"/>
  <c r="E120" i="61"/>
  <c r="H119" i="61"/>
  <c r="I119" i="61" s="1"/>
  <c r="K119" i="61" s="1"/>
  <c r="E119" i="61"/>
  <c r="H118" i="61"/>
  <c r="I118" i="61" s="1"/>
  <c r="E118" i="61"/>
  <c r="I114" i="61"/>
  <c r="I113" i="61"/>
  <c r="I112" i="61"/>
  <c r="I111" i="61"/>
  <c r="I110" i="61"/>
  <c r="I109" i="61"/>
  <c r="I108" i="61"/>
  <c r="H107" i="61"/>
  <c r="I107" i="61" s="1"/>
  <c r="K107" i="61" s="1"/>
  <c r="E107" i="61"/>
  <c r="H106" i="61"/>
  <c r="I106" i="61" s="1"/>
  <c r="K106" i="61" s="1"/>
  <c r="E106" i="61"/>
  <c r="H105" i="61"/>
  <c r="I105" i="61" s="1"/>
  <c r="K105" i="61" s="1"/>
  <c r="E105" i="61"/>
  <c r="H104" i="61"/>
  <c r="I104" i="61" s="1"/>
  <c r="K104" i="61" s="1"/>
  <c r="E104" i="61"/>
  <c r="E103" i="61"/>
  <c r="I103" i="61" s="1"/>
  <c r="K103" i="61" s="1"/>
  <c r="H102" i="61"/>
  <c r="I102" i="61" s="1"/>
  <c r="K102" i="61" s="1"/>
  <c r="E102" i="61"/>
  <c r="H101" i="61"/>
  <c r="I101" i="61" s="1"/>
  <c r="K101" i="61" s="1"/>
  <c r="E101" i="61"/>
  <c r="H100" i="61"/>
  <c r="I100" i="61" s="1"/>
  <c r="K100" i="61" s="1"/>
  <c r="E100" i="61"/>
  <c r="H99" i="61"/>
  <c r="I99" i="61" s="1"/>
  <c r="K99" i="61" s="1"/>
  <c r="E99" i="61"/>
  <c r="H98" i="61"/>
  <c r="I98" i="61" s="1"/>
  <c r="K98" i="61" s="1"/>
  <c r="E98" i="61"/>
  <c r="H97" i="61"/>
  <c r="I97" i="61" s="1"/>
  <c r="K97" i="61" s="1"/>
  <c r="E97" i="61"/>
  <c r="H96" i="61"/>
  <c r="I96" i="61" s="1"/>
  <c r="K96" i="61" s="1"/>
  <c r="E96" i="61"/>
  <c r="H95" i="61"/>
  <c r="I95" i="61" s="1"/>
  <c r="K95" i="61" s="1"/>
  <c r="E95" i="61"/>
  <c r="H94" i="61"/>
  <c r="I94" i="61" s="1"/>
  <c r="K94" i="61" s="1"/>
  <c r="E94" i="61"/>
  <c r="H93" i="61"/>
  <c r="I93" i="61" s="1"/>
  <c r="K93" i="61" s="1"/>
  <c r="E93" i="61"/>
  <c r="H92" i="61"/>
  <c r="I92" i="61" s="1"/>
  <c r="K92" i="61" s="1"/>
  <c r="E92" i="61"/>
  <c r="H91" i="61"/>
  <c r="I91" i="61" s="1"/>
  <c r="K91" i="61" s="1"/>
  <c r="E91" i="61"/>
  <c r="H90" i="61"/>
  <c r="I90" i="61" s="1"/>
  <c r="E90" i="61"/>
  <c r="I86" i="61"/>
  <c r="I85" i="61"/>
  <c r="I84" i="61"/>
  <c r="I83" i="61"/>
  <c r="I82" i="61"/>
  <c r="I81" i="61"/>
  <c r="I80" i="61"/>
  <c r="H79" i="61"/>
  <c r="I79" i="61" s="1"/>
  <c r="E79" i="61"/>
  <c r="H78" i="61"/>
  <c r="I78" i="61" s="1"/>
  <c r="K78" i="61" s="1"/>
  <c r="E78" i="61"/>
  <c r="H77" i="61"/>
  <c r="I77" i="61" s="1"/>
  <c r="K77" i="61" s="1"/>
  <c r="E77" i="61"/>
  <c r="H76" i="61"/>
  <c r="I76" i="61" s="1"/>
  <c r="K76" i="61" s="1"/>
  <c r="E76" i="61"/>
  <c r="H75" i="61"/>
  <c r="I75" i="61" s="1"/>
  <c r="K75" i="61" s="1"/>
  <c r="E75" i="61"/>
  <c r="H74" i="61"/>
  <c r="I74" i="61" s="1"/>
  <c r="K74" i="61" s="1"/>
  <c r="E74" i="61"/>
  <c r="H73" i="61"/>
  <c r="I73" i="61" s="1"/>
  <c r="K73" i="61" s="1"/>
  <c r="E73" i="61"/>
  <c r="H72" i="61"/>
  <c r="I72" i="61" s="1"/>
  <c r="K72" i="61" s="1"/>
  <c r="E72" i="61"/>
  <c r="H71" i="61"/>
  <c r="I71" i="61" s="1"/>
  <c r="K71" i="61" s="1"/>
  <c r="E71" i="61"/>
  <c r="H70" i="61"/>
  <c r="I70" i="61" s="1"/>
  <c r="K70" i="61" s="1"/>
  <c r="E70" i="61"/>
  <c r="H69" i="61"/>
  <c r="I69" i="61" s="1"/>
  <c r="E69" i="61"/>
  <c r="H68" i="61"/>
  <c r="I68" i="61" s="1"/>
  <c r="K68" i="61" s="1"/>
  <c r="E68" i="61"/>
  <c r="H67" i="61"/>
  <c r="I67" i="61" s="1"/>
  <c r="K67" i="61" s="1"/>
  <c r="E67" i="61"/>
  <c r="H66" i="61"/>
  <c r="I66" i="61" s="1"/>
  <c r="K66" i="61" s="1"/>
  <c r="E66" i="61"/>
  <c r="H65" i="61"/>
  <c r="I65" i="61" s="1"/>
  <c r="K65" i="61" s="1"/>
  <c r="E65" i="61"/>
  <c r="H64" i="61"/>
  <c r="I64" i="61" s="1"/>
  <c r="K64" i="61" s="1"/>
  <c r="E64" i="61"/>
  <c r="H63" i="61"/>
  <c r="I63" i="61" s="1"/>
  <c r="K63" i="61" s="1"/>
  <c r="E63" i="61"/>
  <c r="H62" i="61"/>
  <c r="P25" i="61" s="1"/>
  <c r="E62" i="61"/>
  <c r="I58" i="61"/>
  <c r="S30" i="61" s="1"/>
  <c r="U30" i="61" s="1"/>
  <c r="I57" i="61"/>
  <c r="I56" i="61"/>
  <c r="I55" i="61"/>
  <c r="I54" i="61"/>
  <c r="S26" i="61" s="1"/>
  <c r="U26" i="61" s="1"/>
  <c r="I53" i="61"/>
  <c r="I52" i="61"/>
  <c r="I51" i="61"/>
  <c r="K51" i="61" s="1"/>
  <c r="H51" i="61"/>
  <c r="E51" i="61"/>
  <c r="I50" i="61"/>
  <c r="K50" i="61" s="1"/>
  <c r="H50" i="61"/>
  <c r="E50" i="61"/>
  <c r="I49" i="61"/>
  <c r="K49" i="61" s="1"/>
  <c r="H49" i="61"/>
  <c r="E49" i="61"/>
  <c r="I48" i="61"/>
  <c r="K48" i="61" s="1"/>
  <c r="H48" i="61"/>
  <c r="E48" i="61"/>
  <c r="I47" i="61"/>
  <c r="K47" i="61" s="1"/>
  <c r="H47" i="61"/>
  <c r="E47" i="61"/>
  <c r="I46" i="61"/>
  <c r="K46" i="61" s="1"/>
  <c r="H46" i="61"/>
  <c r="E46" i="61"/>
  <c r="I45" i="61"/>
  <c r="K45" i="61" s="1"/>
  <c r="H45" i="61"/>
  <c r="E45" i="61"/>
  <c r="I44" i="61"/>
  <c r="K44" i="61" s="1"/>
  <c r="H44" i="61"/>
  <c r="E44" i="61"/>
  <c r="I43" i="61"/>
  <c r="K43" i="61" s="1"/>
  <c r="H43" i="61"/>
  <c r="E43" i="61"/>
  <c r="I42" i="61"/>
  <c r="K42" i="61" s="1"/>
  <c r="H42" i="61"/>
  <c r="E42" i="61"/>
  <c r="I41" i="61"/>
  <c r="K41" i="61" s="1"/>
  <c r="H41" i="61"/>
  <c r="E41" i="61"/>
  <c r="I40" i="61"/>
  <c r="K40" i="61" s="1"/>
  <c r="H40" i="61"/>
  <c r="E40" i="61"/>
  <c r="I39" i="61"/>
  <c r="K39" i="61" s="1"/>
  <c r="H39" i="61"/>
  <c r="E39" i="61"/>
  <c r="I38" i="61"/>
  <c r="K38" i="61" s="1"/>
  <c r="H38" i="61"/>
  <c r="E38" i="61"/>
  <c r="I37" i="61"/>
  <c r="K37" i="61" s="1"/>
  <c r="H37" i="61"/>
  <c r="E37" i="61"/>
  <c r="I36" i="61"/>
  <c r="K36" i="61" s="1"/>
  <c r="H36" i="61"/>
  <c r="E36" i="61"/>
  <c r="I35" i="61"/>
  <c r="K35" i="61" s="1"/>
  <c r="H35" i="61"/>
  <c r="E35" i="61"/>
  <c r="I34" i="61"/>
  <c r="I59" i="61" s="1"/>
  <c r="H34" i="61"/>
  <c r="E34" i="61"/>
  <c r="R32" i="61"/>
  <c r="Q32" i="61"/>
  <c r="R30" i="61"/>
  <c r="Q30" i="61"/>
  <c r="T30" i="61" s="1"/>
  <c r="I30" i="61"/>
  <c r="R29" i="61"/>
  <c r="Q29" i="61"/>
  <c r="I29" i="61"/>
  <c r="S29" i="61" s="1"/>
  <c r="U28" i="61"/>
  <c r="S28" i="61"/>
  <c r="R28" i="61"/>
  <c r="Q28" i="61"/>
  <c r="T28" i="61" s="1"/>
  <c r="I28" i="61"/>
  <c r="R27" i="61"/>
  <c r="Q27" i="61"/>
  <c r="I27" i="61"/>
  <c r="S27" i="61" s="1"/>
  <c r="R26" i="61"/>
  <c r="Q26" i="61"/>
  <c r="T26" i="61" s="1"/>
  <c r="I26" i="61"/>
  <c r="R25" i="61"/>
  <c r="Q25" i="61"/>
  <c r="I25" i="61"/>
  <c r="S25" i="61" s="1"/>
  <c r="U25" i="61" s="1"/>
  <c r="R24" i="61"/>
  <c r="Q24" i="61"/>
  <c r="I24" i="61"/>
  <c r="S24" i="61" s="1"/>
  <c r="K23" i="61"/>
  <c r="I23" i="61"/>
  <c r="H23" i="61"/>
  <c r="R23" i="61" s="1"/>
  <c r="E23" i="61"/>
  <c r="Q23" i="61" s="1"/>
  <c r="R22" i="61"/>
  <c r="Q22" i="61"/>
  <c r="H22" i="61"/>
  <c r="E22" i="61"/>
  <c r="I22" i="61" s="1"/>
  <c r="I21" i="61"/>
  <c r="K21" i="61" s="1"/>
  <c r="H21" i="61"/>
  <c r="E21" i="61"/>
  <c r="Q21" i="61" s="1"/>
  <c r="T21" i="61" s="1"/>
  <c r="H20" i="61"/>
  <c r="I20" i="61" s="1"/>
  <c r="K20" i="61" s="1"/>
  <c r="E20" i="61"/>
  <c r="Q20" i="61" s="1"/>
  <c r="T20" i="61" s="1"/>
  <c r="R19" i="61"/>
  <c r="I19" i="61"/>
  <c r="E19" i="61"/>
  <c r="Q19" i="61" s="1"/>
  <c r="Q18" i="61"/>
  <c r="T18" i="61" s="1"/>
  <c r="K18" i="61"/>
  <c r="I18" i="61"/>
  <c r="S18" i="61" s="1"/>
  <c r="U18" i="61" s="1"/>
  <c r="H18" i="61"/>
  <c r="R18" i="61" s="1"/>
  <c r="E18" i="61"/>
  <c r="R17" i="61"/>
  <c r="Q17" i="61"/>
  <c r="H17" i="61"/>
  <c r="I17" i="61" s="1"/>
  <c r="E17" i="61"/>
  <c r="R16" i="61"/>
  <c r="H16" i="61"/>
  <c r="I16" i="61" s="1"/>
  <c r="E16" i="61"/>
  <c r="Q16" i="61" s="1"/>
  <c r="H15" i="61"/>
  <c r="R15" i="61" s="1"/>
  <c r="E15" i="61"/>
  <c r="Q15" i="61" s="1"/>
  <c r="R14" i="61"/>
  <c r="Q14" i="61"/>
  <c r="P14" i="61"/>
  <c r="I14" i="61"/>
  <c r="K14" i="61" s="1"/>
  <c r="H14" i="61"/>
  <c r="E14" i="61"/>
  <c r="R13" i="61"/>
  <c r="Q13" i="61"/>
  <c r="P13" i="61"/>
  <c r="I13" i="61"/>
  <c r="K13" i="61" s="1"/>
  <c r="H13" i="61"/>
  <c r="E13" i="61"/>
  <c r="R12" i="61"/>
  <c r="H12" i="61"/>
  <c r="I12" i="61" s="1"/>
  <c r="E12" i="61"/>
  <c r="Q12" i="61" s="1"/>
  <c r="H11" i="61"/>
  <c r="R11" i="61" s="1"/>
  <c r="E11" i="61"/>
  <c r="Q11" i="61" s="1"/>
  <c r="R10" i="61"/>
  <c r="P10" i="61"/>
  <c r="I10" i="61"/>
  <c r="K10" i="61" s="1"/>
  <c r="H10" i="61"/>
  <c r="E10" i="61"/>
  <c r="Q10" i="61" s="1"/>
  <c r="R9" i="61"/>
  <c r="Q9" i="61"/>
  <c r="P9" i="61"/>
  <c r="H9" i="61"/>
  <c r="E9" i="61"/>
  <c r="I9" i="61" s="1"/>
  <c r="R8" i="61"/>
  <c r="P8" i="61"/>
  <c r="H8" i="61"/>
  <c r="E8" i="61"/>
  <c r="Q8" i="61" s="1"/>
  <c r="R7" i="61"/>
  <c r="P7" i="61"/>
  <c r="H7" i="61"/>
  <c r="P24" i="61" s="1"/>
  <c r="E7" i="61"/>
  <c r="Q7" i="61" s="1"/>
  <c r="R6" i="61"/>
  <c r="R31" i="61" s="1"/>
  <c r="P6" i="61"/>
  <c r="I6" i="61"/>
  <c r="K6" i="61" s="1"/>
  <c r="H6" i="61"/>
  <c r="P16" i="61" s="1"/>
  <c r="E6" i="61"/>
  <c r="Q6" i="61" s="1"/>
  <c r="I142" i="60"/>
  <c r="I141" i="60"/>
  <c r="I140" i="60"/>
  <c r="I139" i="60"/>
  <c r="I138" i="60"/>
  <c r="I137" i="60"/>
  <c r="I136" i="60"/>
  <c r="H135" i="60"/>
  <c r="I135" i="60" s="1"/>
  <c r="K135" i="60" s="1"/>
  <c r="E135" i="60"/>
  <c r="H134" i="60"/>
  <c r="I134" i="60" s="1"/>
  <c r="K134" i="60" s="1"/>
  <c r="E134" i="60"/>
  <c r="H133" i="60"/>
  <c r="I133" i="60" s="1"/>
  <c r="K133" i="60" s="1"/>
  <c r="E133" i="60"/>
  <c r="H132" i="60"/>
  <c r="I132" i="60" s="1"/>
  <c r="K132" i="60" s="1"/>
  <c r="E132" i="60"/>
  <c r="H131" i="60"/>
  <c r="I131" i="60" s="1"/>
  <c r="K131" i="60" s="1"/>
  <c r="E131" i="60"/>
  <c r="H130" i="60"/>
  <c r="I130" i="60" s="1"/>
  <c r="K130" i="60" s="1"/>
  <c r="E130" i="60"/>
  <c r="H129" i="60"/>
  <c r="I129" i="60" s="1"/>
  <c r="K129" i="60" s="1"/>
  <c r="E129" i="60"/>
  <c r="H128" i="60"/>
  <c r="I128" i="60" s="1"/>
  <c r="K128" i="60" s="1"/>
  <c r="E128" i="60"/>
  <c r="H127" i="60"/>
  <c r="I127" i="60" s="1"/>
  <c r="K127" i="60" s="1"/>
  <c r="E127" i="60"/>
  <c r="H126" i="60"/>
  <c r="I126" i="60" s="1"/>
  <c r="K126" i="60" s="1"/>
  <c r="E126" i="60"/>
  <c r="H125" i="60"/>
  <c r="I125" i="60" s="1"/>
  <c r="K125" i="60" s="1"/>
  <c r="E125" i="60"/>
  <c r="H124" i="60"/>
  <c r="I124" i="60" s="1"/>
  <c r="K124" i="60" s="1"/>
  <c r="E124" i="60"/>
  <c r="H123" i="60"/>
  <c r="I123" i="60" s="1"/>
  <c r="K123" i="60" s="1"/>
  <c r="E123" i="60"/>
  <c r="H122" i="60"/>
  <c r="I122" i="60" s="1"/>
  <c r="K122" i="60" s="1"/>
  <c r="E122" i="60"/>
  <c r="H121" i="60"/>
  <c r="I121" i="60" s="1"/>
  <c r="K121" i="60" s="1"/>
  <c r="E121" i="60"/>
  <c r="H120" i="60"/>
  <c r="I120" i="60" s="1"/>
  <c r="K120" i="60" s="1"/>
  <c r="E120" i="60"/>
  <c r="H119" i="60"/>
  <c r="I119" i="60" s="1"/>
  <c r="K119" i="60" s="1"/>
  <c r="E119" i="60"/>
  <c r="H118" i="60"/>
  <c r="P24" i="60" s="1"/>
  <c r="E118" i="60"/>
  <c r="I114" i="60"/>
  <c r="I113" i="60"/>
  <c r="I112" i="60"/>
  <c r="I111" i="60"/>
  <c r="I110" i="60"/>
  <c r="I109" i="60"/>
  <c r="I108" i="60"/>
  <c r="H107" i="60"/>
  <c r="I107" i="60" s="1"/>
  <c r="K107" i="60" s="1"/>
  <c r="E107" i="60"/>
  <c r="I106" i="60"/>
  <c r="K106" i="60" s="1"/>
  <c r="H106" i="60"/>
  <c r="E106" i="60"/>
  <c r="H105" i="60"/>
  <c r="I105" i="60" s="1"/>
  <c r="K105" i="60" s="1"/>
  <c r="E105" i="60"/>
  <c r="I104" i="60"/>
  <c r="K104" i="60" s="1"/>
  <c r="H104" i="60"/>
  <c r="E104" i="60"/>
  <c r="E103" i="60"/>
  <c r="I103" i="60" s="1"/>
  <c r="K103" i="60" s="1"/>
  <c r="H102" i="60"/>
  <c r="I102" i="60" s="1"/>
  <c r="K102" i="60" s="1"/>
  <c r="E102" i="60"/>
  <c r="H101" i="60"/>
  <c r="I101" i="60" s="1"/>
  <c r="K101" i="60" s="1"/>
  <c r="E101" i="60"/>
  <c r="H100" i="60"/>
  <c r="R16" i="60" s="1"/>
  <c r="E100" i="60"/>
  <c r="H99" i="60"/>
  <c r="I99" i="60" s="1"/>
  <c r="K99" i="60" s="1"/>
  <c r="E99" i="60"/>
  <c r="H98" i="60"/>
  <c r="I98" i="60" s="1"/>
  <c r="K98" i="60" s="1"/>
  <c r="E98" i="60"/>
  <c r="H97" i="60"/>
  <c r="I97" i="60" s="1"/>
  <c r="K97" i="60" s="1"/>
  <c r="E97" i="60"/>
  <c r="H96" i="60"/>
  <c r="I96" i="60" s="1"/>
  <c r="K96" i="60" s="1"/>
  <c r="E96" i="60"/>
  <c r="H95" i="60"/>
  <c r="I95" i="60" s="1"/>
  <c r="K95" i="60" s="1"/>
  <c r="E95" i="60"/>
  <c r="H94" i="60"/>
  <c r="I94" i="60" s="1"/>
  <c r="K94" i="60" s="1"/>
  <c r="E94" i="60"/>
  <c r="H93" i="60"/>
  <c r="I93" i="60" s="1"/>
  <c r="K93" i="60" s="1"/>
  <c r="E93" i="60"/>
  <c r="H92" i="60"/>
  <c r="I92" i="60" s="1"/>
  <c r="K92" i="60" s="1"/>
  <c r="E92" i="60"/>
  <c r="H91" i="60"/>
  <c r="I91" i="60" s="1"/>
  <c r="K91" i="60" s="1"/>
  <c r="E91" i="60"/>
  <c r="H90" i="60"/>
  <c r="I90" i="60" s="1"/>
  <c r="E90" i="60"/>
  <c r="I86" i="60"/>
  <c r="I85" i="60"/>
  <c r="I84" i="60"/>
  <c r="I83" i="60"/>
  <c r="I82" i="60"/>
  <c r="I81" i="60"/>
  <c r="I80" i="60"/>
  <c r="H79" i="60"/>
  <c r="I79" i="60" s="1"/>
  <c r="K79" i="60" s="1"/>
  <c r="E79" i="60"/>
  <c r="I78" i="60"/>
  <c r="K78" i="60" s="1"/>
  <c r="H78" i="60"/>
  <c r="E78" i="60"/>
  <c r="H77" i="60"/>
  <c r="I77" i="60" s="1"/>
  <c r="K77" i="60" s="1"/>
  <c r="E77" i="60"/>
  <c r="I76" i="60"/>
  <c r="K76" i="60" s="1"/>
  <c r="H76" i="60"/>
  <c r="E76" i="60"/>
  <c r="H75" i="60"/>
  <c r="I75" i="60" s="1"/>
  <c r="K75" i="60" s="1"/>
  <c r="E75" i="60"/>
  <c r="I74" i="60"/>
  <c r="K74" i="60" s="1"/>
  <c r="H74" i="60"/>
  <c r="E74" i="60"/>
  <c r="H73" i="60"/>
  <c r="I73" i="60" s="1"/>
  <c r="K73" i="60" s="1"/>
  <c r="E73" i="60"/>
  <c r="I72" i="60"/>
  <c r="K72" i="60" s="1"/>
  <c r="H72" i="60"/>
  <c r="E72" i="60"/>
  <c r="H71" i="60"/>
  <c r="I71" i="60" s="1"/>
  <c r="K71" i="60" s="1"/>
  <c r="E71" i="60"/>
  <c r="I70" i="60"/>
  <c r="K70" i="60" s="1"/>
  <c r="H70" i="60"/>
  <c r="E70" i="60"/>
  <c r="H69" i="60"/>
  <c r="I69" i="60" s="1"/>
  <c r="K69" i="60" s="1"/>
  <c r="E69" i="60"/>
  <c r="I68" i="60"/>
  <c r="K68" i="60" s="1"/>
  <c r="H68" i="60"/>
  <c r="E68" i="60"/>
  <c r="H67" i="60"/>
  <c r="I67" i="60" s="1"/>
  <c r="K67" i="60" s="1"/>
  <c r="E67" i="60"/>
  <c r="I66" i="60"/>
  <c r="K66" i="60" s="1"/>
  <c r="H66" i="60"/>
  <c r="E66" i="60"/>
  <c r="H65" i="60"/>
  <c r="I65" i="60" s="1"/>
  <c r="K65" i="60" s="1"/>
  <c r="E65" i="60"/>
  <c r="I64" i="60"/>
  <c r="K64" i="60" s="1"/>
  <c r="H64" i="60"/>
  <c r="E64" i="60"/>
  <c r="H63" i="60"/>
  <c r="I63" i="60" s="1"/>
  <c r="K63" i="60" s="1"/>
  <c r="E63" i="60"/>
  <c r="I62" i="60"/>
  <c r="H62" i="60"/>
  <c r="E62" i="60"/>
  <c r="I58" i="60"/>
  <c r="I57" i="60"/>
  <c r="I56" i="60"/>
  <c r="I55" i="60"/>
  <c r="I54" i="60"/>
  <c r="I53" i="60"/>
  <c r="I52" i="60"/>
  <c r="H51" i="60"/>
  <c r="I51" i="60" s="1"/>
  <c r="K51" i="60" s="1"/>
  <c r="E51" i="60"/>
  <c r="H50" i="60"/>
  <c r="I50" i="60" s="1"/>
  <c r="K50" i="60" s="1"/>
  <c r="E50" i="60"/>
  <c r="H49" i="60"/>
  <c r="I49" i="60" s="1"/>
  <c r="K49" i="60" s="1"/>
  <c r="E49" i="60"/>
  <c r="H48" i="60"/>
  <c r="I48" i="60" s="1"/>
  <c r="K48" i="60" s="1"/>
  <c r="E48" i="60"/>
  <c r="H47" i="60"/>
  <c r="I47" i="60" s="1"/>
  <c r="K47" i="60" s="1"/>
  <c r="E47" i="60"/>
  <c r="H46" i="60"/>
  <c r="I46" i="60" s="1"/>
  <c r="K46" i="60" s="1"/>
  <c r="E46" i="60"/>
  <c r="H45" i="60"/>
  <c r="I45" i="60" s="1"/>
  <c r="K45" i="60" s="1"/>
  <c r="E45" i="60"/>
  <c r="H44" i="60"/>
  <c r="I44" i="60" s="1"/>
  <c r="K44" i="60" s="1"/>
  <c r="E44" i="60"/>
  <c r="H43" i="60"/>
  <c r="R15" i="60" s="1"/>
  <c r="E43" i="60"/>
  <c r="H42" i="60"/>
  <c r="I42" i="60" s="1"/>
  <c r="K42" i="60" s="1"/>
  <c r="E42" i="60"/>
  <c r="H41" i="60"/>
  <c r="I41" i="60" s="1"/>
  <c r="K41" i="60" s="1"/>
  <c r="E41" i="60"/>
  <c r="H40" i="60"/>
  <c r="I40" i="60" s="1"/>
  <c r="K40" i="60" s="1"/>
  <c r="E40" i="60"/>
  <c r="H39" i="60"/>
  <c r="R11" i="60" s="1"/>
  <c r="E39" i="60"/>
  <c r="H38" i="60"/>
  <c r="I38" i="60" s="1"/>
  <c r="K38" i="60" s="1"/>
  <c r="E38" i="60"/>
  <c r="H37" i="60"/>
  <c r="I37" i="60" s="1"/>
  <c r="K37" i="60" s="1"/>
  <c r="E37" i="60"/>
  <c r="H36" i="60"/>
  <c r="I36" i="60" s="1"/>
  <c r="K36" i="60" s="1"/>
  <c r="E36" i="60"/>
  <c r="H35" i="60"/>
  <c r="P17" i="60" s="1"/>
  <c r="E35" i="60"/>
  <c r="H34" i="60"/>
  <c r="I34" i="60" s="1"/>
  <c r="E34" i="60"/>
  <c r="R32" i="60"/>
  <c r="Q32" i="60"/>
  <c r="U30" i="60"/>
  <c r="S30" i="60"/>
  <c r="R30" i="60"/>
  <c r="Q30" i="60"/>
  <c r="T30" i="60" s="1"/>
  <c r="I30" i="60"/>
  <c r="S29" i="60"/>
  <c r="U29" i="60" s="1"/>
  <c r="R29" i="60"/>
  <c r="Q29" i="60"/>
  <c r="T29" i="60" s="1"/>
  <c r="I29" i="60"/>
  <c r="R28" i="60"/>
  <c r="Q28" i="60"/>
  <c r="T28" i="60" s="1"/>
  <c r="I28" i="60"/>
  <c r="S28" i="60" s="1"/>
  <c r="U28" i="60" s="1"/>
  <c r="R27" i="60"/>
  <c r="Q27" i="60"/>
  <c r="I27" i="60"/>
  <c r="S27" i="60" s="1"/>
  <c r="U26" i="60"/>
  <c r="S26" i="60"/>
  <c r="R26" i="60"/>
  <c r="Q26" i="60"/>
  <c r="T26" i="60" s="1"/>
  <c r="I26" i="60"/>
  <c r="R25" i="60"/>
  <c r="Q25" i="60"/>
  <c r="I25" i="60"/>
  <c r="S25" i="60" s="1"/>
  <c r="S24" i="60"/>
  <c r="U24" i="60" s="1"/>
  <c r="R24" i="60"/>
  <c r="Q24" i="60"/>
  <c r="T24" i="60" s="1"/>
  <c r="I24" i="60"/>
  <c r="R23" i="60"/>
  <c r="I23" i="60"/>
  <c r="K23" i="60" s="1"/>
  <c r="H23" i="60"/>
  <c r="E23" i="60"/>
  <c r="Q23" i="60" s="1"/>
  <c r="R22" i="60"/>
  <c r="H22" i="60"/>
  <c r="E22" i="60"/>
  <c r="Q22" i="60" s="1"/>
  <c r="H21" i="60"/>
  <c r="I21" i="60" s="1"/>
  <c r="K21" i="60" s="1"/>
  <c r="E21" i="60"/>
  <c r="Q21" i="60" s="1"/>
  <c r="T21" i="60" s="1"/>
  <c r="Q20" i="60"/>
  <c r="T20" i="60" s="1"/>
  <c r="H20" i="60"/>
  <c r="P13" i="60" s="1"/>
  <c r="E20" i="60"/>
  <c r="Q19" i="60"/>
  <c r="E19" i="60"/>
  <c r="I19" i="60" s="1"/>
  <c r="R18" i="60"/>
  <c r="Q18" i="60"/>
  <c r="P18" i="60"/>
  <c r="I18" i="60"/>
  <c r="K18" i="60" s="1"/>
  <c r="H18" i="60"/>
  <c r="E18" i="60"/>
  <c r="R17" i="60"/>
  <c r="H17" i="60"/>
  <c r="I17" i="60" s="1"/>
  <c r="E17" i="60"/>
  <c r="Q17" i="60" s="1"/>
  <c r="H16" i="60"/>
  <c r="E16" i="60"/>
  <c r="Q16" i="60" s="1"/>
  <c r="P15" i="60"/>
  <c r="I15" i="60"/>
  <c r="H15" i="60"/>
  <c r="E15" i="60"/>
  <c r="Q15" i="60" s="1"/>
  <c r="R14" i="60"/>
  <c r="P14" i="60"/>
  <c r="I14" i="60"/>
  <c r="K14" i="60" s="1"/>
  <c r="H14" i="60"/>
  <c r="E14" i="60"/>
  <c r="Q14" i="60" s="1"/>
  <c r="R13" i="60"/>
  <c r="H13" i="60"/>
  <c r="E13" i="60"/>
  <c r="Q13" i="60" s="1"/>
  <c r="R12" i="60"/>
  <c r="H12" i="60"/>
  <c r="E12" i="60"/>
  <c r="Q12" i="60" s="1"/>
  <c r="P11" i="60"/>
  <c r="I11" i="60"/>
  <c r="H11" i="60"/>
  <c r="E11" i="60"/>
  <c r="Q11" i="60" s="1"/>
  <c r="R10" i="60"/>
  <c r="P10" i="60"/>
  <c r="I10" i="60"/>
  <c r="K10" i="60" s="1"/>
  <c r="H10" i="60"/>
  <c r="E10" i="60"/>
  <c r="Q10" i="60" s="1"/>
  <c r="R9" i="60"/>
  <c r="P9" i="60"/>
  <c r="H9" i="60"/>
  <c r="E9" i="60"/>
  <c r="Q9" i="60" s="1"/>
  <c r="R8" i="60"/>
  <c r="P8" i="60"/>
  <c r="H8" i="60"/>
  <c r="E8" i="60"/>
  <c r="I8" i="60" s="1"/>
  <c r="P7" i="60"/>
  <c r="I7" i="60"/>
  <c r="H7" i="60"/>
  <c r="E7" i="60"/>
  <c r="Q7" i="60" s="1"/>
  <c r="R6" i="60"/>
  <c r="P6" i="60"/>
  <c r="I6" i="60"/>
  <c r="K6" i="60" s="1"/>
  <c r="H6" i="60"/>
  <c r="E6" i="60"/>
  <c r="Q6" i="60" s="1"/>
  <c r="I142" i="64"/>
  <c r="I141" i="64"/>
  <c r="I140" i="64"/>
  <c r="I139" i="64"/>
  <c r="I138" i="64"/>
  <c r="I137" i="64"/>
  <c r="I136" i="64"/>
  <c r="H135" i="64"/>
  <c r="I135" i="64" s="1"/>
  <c r="K135" i="64" s="1"/>
  <c r="E135" i="64"/>
  <c r="H134" i="64"/>
  <c r="I134" i="64" s="1"/>
  <c r="K134" i="64" s="1"/>
  <c r="E134" i="64"/>
  <c r="H133" i="64"/>
  <c r="I133" i="64" s="1"/>
  <c r="K133" i="64" s="1"/>
  <c r="E133" i="64"/>
  <c r="H132" i="64"/>
  <c r="I132" i="64" s="1"/>
  <c r="K132" i="64" s="1"/>
  <c r="E132" i="64"/>
  <c r="H131" i="64"/>
  <c r="I131" i="64" s="1"/>
  <c r="K131" i="64" s="1"/>
  <c r="E131" i="64"/>
  <c r="H130" i="64"/>
  <c r="I130" i="64" s="1"/>
  <c r="K130" i="64" s="1"/>
  <c r="E130" i="64"/>
  <c r="H129" i="64"/>
  <c r="I129" i="64" s="1"/>
  <c r="K129" i="64" s="1"/>
  <c r="E129" i="64"/>
  <c r="H128" i="64"/>
  <c r="I128" i="64" s="1"/>
  <c r="K128" i="64" s="1"/>
  <c r="E128" i="64"/>
  <c r="H127" i="64"/>
  <c r="I127" i="64" s="1"/>
  <c r="K127" i="64" s="1"/>
  <c r="E127" i="64"/>
  <c r="H126" i="64"/>
  <c r="I126" i="64" s="1"/>
  <c r="K126" i="64" s="1"/>
  <c r="E126" i="64"/>
  <c r="H125" i="64"/>
  <c r="I125" i="64" s="1"/>
  <c r="K125" i="64" s="1"/>
  <c r="E125" i="64"/>
  <c r="H124" i="64"/>
  <c r="I124" i="64" s="1"/>
  <c r="K124" i="64" s="1"/>
  <c r="E124" i="64"/>
  <c r="H123" i="64"/>
  <c r="I123" i="64" s="1"/>
  <c r="K123" i="64" s="1"/>
  <c r="E123" i="64"/>
  <c r="H122" i="64"/>
  <c r="I122" i="64" s="1"/>
  <c r="K122" i="64" s="1"/>
  <c r="E122" i="64"/>
  <c r="H121" i="64"/>
  <c r="I121" i="64" s="1"/>
  <c r="K121" i="64" s="1"/>
  <c r="E121" i="64"/>
  <c r="H120" i="64"/>
  <c r="I120" i="64" s="1"/>
  <c r="K120" i="64" s="1"/>
  <c r="E120" i="64"/>
  <c r="H119" i="64"/>
  <c r="I119" i="64" s="1"/>
  <c r="K119" i="64" s="1"/>
  <c r="E119" i="64"/>
  <c r="H118" i="64"/>
  <c r="E118" i="64"/>
  <c r="I114" i="64"/>
  <c r="I113" i="64"/>
  <c r="I112" i="64"/>
  <c r="I111" i="64"/>
  <c r="I110" i="64"/>
  <c r="I109" i="64"/>
  <c r="I108" i="64"/>
  <c r="H107" i="64"/>
  <c r="E107" i="64"/>
  <c r="H106" i="64"/>
  <c r="I106" i="64" s="1"/>
  <c r="K106" i="64" s="1"/>
  <c r="E106" i="64"/>
  <c r="H105" i="64"/>
  <c r="I105" i="64" s="1"/>
  <c r="K105" i="64" s="1"/>
  <c r="E105" i="64"/>
  <c r="H104" i="64"/>
  <c r="E104" i="64"/>
  <c r="I104" i="64" s="1"/>
  <c r="K104" i="64" s="1"/>
  <c r="E103" i="64"/>
  <c r="I103" i="64" s="1"/>
  <c r="K103" i="64" s="1"/>
  <c r="H102" i="64"/>
  <c r="I102" i="64" s="1"/>
  <c r="K102" i="64" s="1"/>
  <c r="E102" i="64"/>
  <c r="H101" i="64"/>
  <c r="I101" i="64" s="1"/>
  <c r="K101" i="64" s="1"/>
  <c r="E101" i="64"/>
  <c r="H100" i="64"/>
  <c r="E100" i="64"/>
  <c r="H99" i="64"/>
  <c r="I99" i="64" s="1"/>
  <c r="K99" i="64" s="1"/>
  <c r="E99" i="64"/>
  <c r="H98" i="64"/>
  <c r="I98" i="64" s="1"/>
  <c r="K98" i="64" s="1"/>
  <c r="E98" i="64"/>
  <c r="H97" i="64"/>
  <c r="I97" i="64" s="1"/>
  <c r="K97" i="64" s="1"/>
  <c r="E97" i="64"/>
  <c r="H96" i="64"/>
  <c r="I96" i="64" s="1"/>
  <c r="K96" i="64" s="1"/>
  <c r="E96" i="64"/>
  <c r="H95" i="64"/>
  <c r="I95" i="64" s="1"/>
  <c r="K95" i="64" s="1"/>
  <c r="E95" i="64"/>
  <c r="H94" i="64"/>
  <c r="E94" i="64"/>
  <c r="H93" i="64"/>
  <c r="I93" i="64" s="1"/>
  <c r="K93" i="64" s="1"/>
  <c r="E93" i="64"/>
  <c r="H92" i="64"/>
  <c r="I92" i="64" s="1"/>
  <c r="K92" i="64" s="1"/>
  <c r="E92" i="64"/>
  <c r="H91" i="64"/>
  <c r="I91" i="64" s="1"/>
  <c r="K91" i="64" s="1"/>
  <c r="E91" i="64"/>
  <c r="H90" i="64"/>
  <c r="P18" i="64" s="1"/>
  <c r="E90" i="64"/>
  <c r="I86" i="64"/>
  <c r="I85" i="64"/>
  <c r="I84" i="64"/>
  <c r="I83" i="64"/>
  <c r="I82" i="64"/>
  <c r="I81" i="64"/>
  <c r="I80" i="64"/>
  <c r="H79" i="64"/>
  <c r="E79" i="64"/>
  <c r="H78" i="64"/>
  <c r="I78" i="64" s="1"/>
  <c r="K78" i="64" s="1"/>
  <c r="E78" i="64"/>
  <c r="H77" i="64"/>
  <c r="I77" i="64" s="1"/>
  <c r="K77" i="64" s="1"/>
  <c r="E77" i="64"/>
  <c r="H76" i="64"/>
  <c r="E76" i="64"/>
  <c r="I76" i="64" s="1"/>
  <c r="K76" i="64" s="1"/>
  <c r="H75" i="64"/>
  <c r="E75" i="64"/>
  <c r="H74" i="64"/>
  <c r="I74" i="64" s="1"/>
  <c r="K74" i="64" s="1"/>
  <c r="E74" i="64"/>
  <c r="H73" i="64"/>
  <c r="I73" i="64" s="1"/>
  <c r="K73" i="64" s="1"/>
  <c r="E73" i="64"/>
  <c r="I72" i="64"/>
  <c r="K72" i="64" s="1"/>
  <c r="H72" i="64"/>
  <c r="E72" i="64"/>
  <c r="H71" i="64"/>
  <c r="E71" i="64"/>
  <c r="H70" i="64"/>
  <c r="I70" i="64" s="1"/>
  <c r="K70" i="64" s="1"/>
  <c r="E70" i="64"/>
  <c r="H69" i="64"/>
  <c r="I69" i="64" s="1"/>
  <c r="K69" i="64" s="1"/>
  <c r="E69" i="64"/>
  <c r="H68" i="64"/>
  <c r="E68" i="64"/>
  <c r="I68" i="64" s="1"/>
  <c r="K68" i="64" s="1"/>
  <c r="H67" i="64"/>
  <c r="E67" i="64"/>
  <c r="H66" i="64"/>
  <c r="I66" i="64" s="1"/>
  <c r="K66" i="64" s="1"/>
  <c r="E66" i="64"/>
  <c r="H65" i="64"/>
  <c r="I65" i="64" s="1"/>
  <c r="K65" i="64" s="1"/>
  <c r="E65" i="64"/>
  <c r="I64" i="64"/>
  <c r="K64" i="64" s="1"/>
  <c r="H64" i="64"/>
  <c r="E64" i="64"/>
  <c r="H63" i="64"/>
  <c r="E63" i="64"/>
  <c r="H62" i="64"/>
  <c r="I62" i="64" s="1"/>
  <c r="E62" i="64"/>
  <c r="I58" i="64"/>
  <c r="I57" i="64"/>
  <c r="I56" i="64"/>
  <c r="I55" i="64"/>
  <c r="I54" i="64"/>
  <c r="I53" i="64"/>
  <c r="I52" i="64"/>
  <c r="H51" i="64"/>
  <c r="I51" i="64" s="1"/>
  <c r="K51" i="64" s="1"/>
  <c r="E51" i="64"/>
  <c r="H50" i="64"/>
  <c r="I50" i="64" s="1"/>
  <c r="K50" i="64" s="1"/>
  <c r="E50" i="64"/>
  <c r="H49" i="64"/>
  <c r="E49" i="64"/>
  <c r="I49" i="64" s="1"/>
  <c r="K49" i="64" s="1"/>
  <c r="H48" i="64"/>
  <c r="E48" i="64"/>
  <c r="I48" i="64" s="1"/>
  <c r="K48" i="64" s="1"/>
  <c r="H47" i="64"/>
  <c r="I47" i="64" s="1"/>
  <c r="K47" i="64" s="1"/>
  <c r="E47" i="64"/>
  <c r="H46" i="64"/>
  <c r="I46" i="64" s="1"/>
  <c r="K46" i="64" s="1"/>
  <c r="E46" i="64"/>
  <c r="I45" i="64"/>
  <c r="K45" i="64" s="1"/>
  <c r="H45" i="64"/>
  <c r="E45" i="64"/>
  <c r="Q17" i="64" s="1"/>
  <c r="I44" i="64"/>
  <c r="K44" i="64" s="1"/>
  <c r="H44" i="64"/>
  <c r="E44" i="64"/>
  <c r="H43" i="64"/>
  <c r="I43" i="64" s="1"/>
  <c r="K43" i="64" s="1"/>
  <c r="E43" i="64"/>
  <c r="H42" i="64"/>
  <c r="I42" i="64" s="1"/>
  <c r="K42" i="64" s="1"/>
  <c r="E42" i="64"/>
  <c r="H41" i="64"/>
  <c r="E41" i="64"/>
  <c r="I41" i="64" s="1"/>
  <c r="K41" i="64" s="1"/>
  <c r="H40" i="64"/>
  <c r="E40" i="64"/>
  <c r="I40" i="64" s="1"/>
  <c r="K40" i="64" s="1"/>
  <c r="H39" i="64"/>
  <c r="I39" i="64" s="1"/>
  <c r="K39" i="64" s="1"/>
  <c r="E39" i="64"/>
  <c r="H38" i="64"/>
  <c r="I38" i="64" s="1"/>
  <c r="K38" i="64" s="1"/>
  <c r="E38" i="64"/>
  <c r="I37" i="64"/>
  <c r="K37" i="64" s="1"/>
  <c r="H37" i="64"/>
  <c r="E37" i="64"/>
  <c r="I36" i="64"/>
  <c r="K36" i="64" s="1"/>
  <c r="H36" i="64"/>
  <c r="E36" i="64"/>
  <c r="H35" i="64"/>
  <c r="I35" i="64" s="1"/>
  <c r="K35" i="64" s="1"/>
  <c r="E35" i="64"/>
  <c r="H34" i="64"/>
  <c r="P10" i="64" s="1"/>
  <c r="E34" i="64"/>
  <c r="R32" i="64"/>
  <c r="Q32" i="64"/>
  <c r="S30" i="64"/>
  <c r="U30" i="64" s="1"/>
  <c r="R30" i="64"/>
  <c r="Q30" i="64"/>
  <c r="I30" i="64"/>
  <c r="R29" i="64"/>
  <c r="Q29" i="64"/>
  <c r="I29" i="64"/>
  <c r="S29" i="64" s="1"/>
  <c r="U29" i="64" s="1"/>
  <c r="S28" i="64"/>
  <c r="U28" i="64" s="1"/>
  <c r="R28" i="64"/>
  <c r="Q28" i="64"/>
  <c r="I28" i="64"/>
  <c r="R27" i="64"/>
  <c r="Q27" i="64"/>
  <c r="I27" i="64"/>
  <c r="R26" i="64"/>
  <c r="Q26" i="64"/>
  <c r="I26" i="64"/>
  <c r="S26" i="64" s="1"/>
  <c r="U26" i="64" s="1"/>
  <c r="R25" i="64"/>
  <c r="Q25" i="64"/>
  <c r="T25" i="64" s="1"/>
  <c r="I25" i="64"/>
  <c r="S25" i="64" s="1"/>
  <c r="U25" i="64" s="1"/>
  <c r="R24" i="64"/>
  <c r="Q24" i="64"/>
  <c r="I24" i="64"/>
  <c r="S24" i="64" s="1"/>
  <c r="U24" i="64" s="1"/>
  <c r="H23" i="64"/>
  <c r="R23" i="64" s="1"/>
  <c r="E23" i="64"/>
  <c r="H22" i="64"/>
  <c r="I22" i="64" s="1"/>
  <c r="E22" i="64"/>
  <c r="Q22" i="64" s="1"/>
  <c r="H21" i="64"/>
  <c r="I21" i="64" s="1"/>
  <c r="K21" i="64" s="1"/>
  <c r="E21" i="64"/>
  <c r="H20" i="64"/>
  <c r="I20" i="64" s="1"/>
  <c r="K20" i="64" s="1"/>
  <c r="E20" i="64"/>
  <c r="I19" i="64"/>
  <c r="K19" i="64" s="1"/>
  <c r="E19" i="64"/>
  <c r="Q18" i="64"/>
  <c r="H18" i="64"/>
  <c r="E18" i="64"/>
  <c r="R17" i="64"/>
  <c r="H17" i="64"/>
  <c r="I17" i="64" s="1"/>
  <c r="E17" i="64"/>
  <c r="H16" i="64"/>
  <c r="I16" i="64" s="1"/>
  <c r="E16" i="64"/>
  <c r="H15" i="64"/>
  <c r="E15" i="64"/>
  <c r="Q15" i="64" s="1"/>
  <c r="H14" i="64"/>
  <c r="E14" i="64"/>
  <c r="Q14" i="64" s="1"/>
  <c r="I13" i="64"/>
  <c r="K13" i="64" s="1"/>
  <c r="H13" i="64"/>
  <c r="R13" i="64" s="1"/>
  <c r="E13" i="64"/>
  <c r="Q13" i="64" s="1"/>
  <c r="H12" i="64"/>
  <c r="I12" i="64" s="1"/>
  <c r="E12" i="64"/>
  <c r="H11" i="64"/>
  <c r="E11" i="64"/>
  <c r="Q11" i="64" s="1"/>
  <c r="H10" i="64"/>
  <c r="E10" i="64"/>
  <c r="Q10" i="64" s="1"/>
  <c r="I9" i="64"/>
  <c r="K9" i="64" s="1"/>
  <c r="H9" i="64"/>
  <c r="R9" i="64" s="1"/>
  <c r="E9" i="64"/>
  <c r="Q9" i="64" s="1"/>
  <c r="P8" i="64"/>
  <c r="H8" i="64"/>
  <c r="R8" i="64" s="1"/>
  <c r="E8" i="64"/>
  <c r="Q8" i="64" s="1"/>
  <c r="P7" i="64"/>
  <c r="H7" i="64"/>
  <c r="R7" i="64" s="1"/>
  <c r="E7" i="64"/>
  <c r="I6" i="64"/>
  <c r="K6" i="64" s="1"/>
  <c r="H6" i="64"/>
  <c r="E6" i="64"/>
  <c r="Q6" i="64" s="1"/>
  <c r="I142" i="65"/>
  <c r="I141" i="65"/>
  <c r="I140" i="65"/>
  <c r="I139" i="65"/>
  <c r="I138" i="65"/>
  <c r="I137" i="65"/>
  <c r="I136" i="65"/>
  <c r="H135" i="65"/>
  <c r="I135" i="65" s="1"/>
  <c r="K135" i="65" s="1"/>
  <c r="E135" i="65"/>
  <c r="K134" i="65"/>
  <c r="I134" i="65"/>
  <c r="H134" i="65"/>
  <c r="E134" i="65"/>
  <c r="H133" i="65"/>
  <c r="I133" i="65" s="1"/>
  <c r="K133" i="65" s="1"/>
  <c r="E133" i="65"/>
  <c r="K132" i="65"/>
  <c r="I132" i="65"/>
  <c r="H132" i="65"/>
  <c r="E132" i="65"/>
  <c r="H131" i="65"/>
  <c r="I131" i="65" s="1"/>
  <c r="E131" i="65"/>
  <c r="K130" i="65"/>
  <c r="I130" i="65"/>
  <c r="H130" i="65"/>
  <c r="E130" i="65"/>
  <c r="H129" i="65"/>
  <c r="I129" i="65" s="1"/>
  <c r="K129" i="65" s="1"/>
  <c r="E129" i="65"/>
  <c r="H128" i="65"/>
  <c r="E128" i="65"/>
  <c r="I128" i="65" s="1"/>
  <c r="K128" i="65" s="1"/>
  <c r="H127" i="65"/>
  <c r="I127" i="65" s="1"/>
  <c r="K127" i="65" s="1"/>
  <c r="E127" i="65"/>
  <c r="H126" i="65"/>
  <c r="E126" i="65"/>
  <c r="I126" i="65" s="1"/>
  <c r="K126" i="65" s="1"/>
  <c r="H125" i="65"/>
  <c r="I125" i="65" s="1"/>
  <c r="K125" i="65" s="1"/>
  <c r="E125" i="65"/>
  <c r="H124" i="65"/>
  <c r="E124" i="65"/>
  <c r="I124" i="65" s="1"/>
  <c r="K124" i="65" s="1"/>
  <c r="H123" i="65"/>
  <c r="I123" i="65" s="1"/>
  <c r="K123" i="65" s="1"/>
  <c r="E123" i="65"/>
  <c r="H122" i="65"/>
  <c r="I122" i="65" s="1"/>
  <c r="K122" i="65" s="1"/>
  <c r="E122" i="65"/>
  <c r="H121" i="65"/>
  <c r="I121" i="65" s="1"/>
  <c r="K121" i="65" s="1"/>
  <c r="E121" i="65"/>
  <c r="H120" i="65"/>
  <c r="I120" i="65" s="1"/>
  <c r="K120" i="65" s="1"/>
  <c r="E120" i="65"/>
  <c r="H119" i="65"/>
  <c r="P24" i="65" s="1"/>
  <c r="E119" i="65"/>
  <c r="H118" i="65"/>
  <c r="I118" i="65" s="1"/>
  <c r="E118" i="65"/>
  <c r="I114" i="65"/>
  <c r="I113" i="65"/>
  <c r="I112" i="65"/>
  <c r="I111" i="65"/>
  <c r="I110" i="65"/>
  <c r="I109" i="65"/>
  <c r="I108" i="65"/>
  <c r="I107" i="65"/>
  <c r="K107" i="65" s="1"/>
  <c r="H107" i="65"/>
  <c r="E107" i="65"/>
  <c r="H106" i="65"/>
  <c r="I106" i="65" s="1"/>
  <c r="K106" i="65" s="1"/>
  <c r="E106" i="65"/>
  <c r="I105" i="65"/>
  <c r="K105" i="65" s="1"/>
  <c r="H105" i="65"/>
  <c r="E105" i="65"/>
  <c r="H104" i="65"/>
  <c r="I104" i="65" s="1"/>
  <c r="K104" i="65" s="1"/>
  <c r="E104" i="65"/>
  <c r="I103" i="65"/>
  <c r="K103" i="65" s="1"/>
  <c r="E103" i="65"/>
  <c r="H102" i="65"/>
  <c r="I102" i="65" s="1"/>
  <c r="K102" i="65" s="1"/>
  <c r="E102" i="65"/>
  <c r="H101" i="65"/>
  <c r="I101" i="65" s="1"/>
  <c r="K101" i="65" s="1"/>
  <c r="E101" i="65"/>
  <c r="H100" i="65"/>
  <c r="I100" i="65" s="1"/>
  <c r="K100" i="65" s="1"/>
  <c r="E100" i="65"/>
  <c r="H99" i="65"/>
  <c r="I99" i="65" s="1"/>
  <c r="K99" i="65" s="1"/>
  <c r="E99" i="65"/>
  <c r="H98" i="65"/>
  <c r="I98" i="65" s="1"/>
  <c r="K98" i="65" s="1"/>
  <c r="E98" i="65"/>
  <c r="H97" i="65"/>
  <c r="I97" i="65" s="1"/>
  <c r="K97" i="65" s="1"/>
  <c r="E97" i="65"/>
  <c r="H96" i="65"/>
  <c r="I96" i="65" s="1"/>
  <c r="K96" i="65" s="1"/>
  <c r="E96" i="65"/>
  <c r="H95" i="65"/>
  <c r="I95" i="65" s="1"/>
  <c r="K95" i="65" s="1"/>
  <c r="E95" i="65"/>
  <c r="H94" i="65"/>
  <c r="I94" i="65" s="1"/>
  <c r="K94" i="65" s="1"/>
  <c r="E94" i="65"/>
  <c r="H93" i="65"/>
  <c r="I93" i="65" s="1"/>
  <c r="K93" i="65" s="1"/>
  <c r="E93" i="65"/>
  <c r="H92" i="65"/>
  <c r="I92" i="65" s="1"/>
  <c r="K92" i="65" s="1"/>
  <c r="E92" i="65"/>
  <c r="H91" i="65"/>
  <c r="I91" i="65" s="1"/>
  <c r="K91" i="65" s="1"/>
  <c r="E91" i="65"/>
  <c r="H90" i="65"/>
  <c r="I90" i="65" s="1"/>
  <c r="E90" i="65"/>
  <c r="I86" i="65"/>
  <c r="I85" i="65"/>
  <c r="I84" i="65"/>
  <c r="I83" i="65"/>
  <c r="I82" i="65"/>
  <c r="I81" i="65"/>
  <c r="I80" i="65"/>
  <c r="I79" i="65"/>
  <c r="K79" i="65" s="1"/>
  <c r="H79" i="65"/>
  <c r="E79" i="65"/>
  <c r="H78" i="65"/>
  <c r="I78" i="65" s="1"/>
  <c r="K78" i="65" s="1"/>
  <c r="E78" i="65"/>
  <c r="I77" i="65"/>
  <c r="K77" i="65" s="1"/>
  <c r="H77" i="65"/>
  <c r="E77" i="65"/>
  <c r="H76" i="65"/>
  <c r="I76" i="65" s="1"/>
  <c r="K76" i="65" s="1"/>
  <c r="E76" i="65"/>
  <c r="I75" i="65"/>
  <c r="K75" i="65" s="1"/>
  <c r="H75" i="65"/>
  <c r="E75" i="65"/>
  <c r="H74" i="65"/>
  <c r="I74" i="65" s="1"/>
  <c r="K74" i="65" s="1"/>
  <c r="E74" i="65"/>
  <c r="I73" i="65"/>
  <c r="K73" i="65" s="1"/>
  <c r="H73" i="65"/>
  <c r="E73" i="65"/>
  <c r="H72" i="65"/>
  <c r="I72" i="65" s="1"/>
  <c r="K72" i="65" s="1"/>
  <c r="E72" i="65"/>
  <c r="I71" i="65"/>
  <c r="K71" i="65" s="1"/>
  <c r="H71" i="65"/>
  <c r="E71" i="65"/>
  <c r="H70" i="65"/>
  <c r="I70" i="65" s="1"/>
  <c r="K70" i="65" s="1"/>
  <c r="E70" i="65"/>
  <c r="I69" i="65"/>
  <c r="K69" i="65" s="1"/>
  <c r="H69" i="65"/>
  <c r="E69" i="65"/>
  <c r="H68" i="65"/>
  <c r="I68" i="65" s="1"/>
  <c r="K68" i="65" s="1"/>
  <c r="E68" i="65"/>
  <c r="I67" i="65"/>
  <c r="K67" i="65" s="1"/>
  <c r="H67" i="65"/>
  <c r="E67" i="65"/>
  <c r="H66" i="65"/>
  <c r="I66" i="65" s="1"/>
  <c r="K66" i="65" s="1"/>
  <c r="E66" i="65"/>
  <c r="I65" i="65"/>
  <c r="K65" i="65" s="1"/>
  <c r="H65" i="65"/>
  <c r="E65" i="65"/>
  <c r="H64" i="65"/>
  <c r="I64" i="65" s="1"/>
  <c r="K64" i="65" s="1"/>
  <c r="E64" i="65"/>
  <c r="I63" i="65"/>
  <c r="K63" i="65" s="1"/>
  <c r="H63" i="65"/>
  <c r="E63" i="65"/>
  <c r="H62" i="65"/>
  <c r="I62" i="65" s="1"/>
  <c r="E62" i="65"/>
  <c r="I59" i="65"/>
  <c r="I58" i="65"/>
  <c r="S30" i="65" s="1"/>
  <c r="U30" i="65" s="1"/>
  <c r="I57" i="65"/>
  <c r="I56" i="65"/>
  <c r="I55" i="65"/>
  <c r="I54" i="65"/>
  <c r="I53" i="65"/>
  <c r="I52" i="65"/>
  <c r="K51" i="65"/>
  <c r="I51" i="65"/>
  <c r="H51" i="65"/>
  <c r="E51" i="65"/>
  <c r="I50" i="65"/>
  <c r="K50" i="65" s="1"/>
  <c r="H50" i="65"/>
  <c r="E50" i="65"/>
  <c r="K49" i="65"/>
  <c r="I49" i="65"/>
  <c r="H49" i="65"/>
  <c r="E49" i="65"/>
  <c r="I48" i="65"/>
  <c r="K48" i="65" s="1"/>
  <c r="H48" i="65"/>
  <c r="E48" i="65"/>
  <c r="K47" i="65"/>
  <c r="I47" i="65"/>
  <c r="H47" i="65"/>
  <c r="E47" i="65"/>
  <c r="I46" i="65"/>
  <c r="K46" i="65" s="1"/>
  <c r="H46" i="65"/>
  <c r="E46" i="65"/>
  <c r="K45" i="65"/>
  <c r="I45" i="65"/>
  <c r="H45" i="65"/>
  <c r="E45" i="65"/>
  <c r="I44" i="65"/>
  <c r="K44" i="65" s="1"/>
  <c r="H44" i="65"/>
  <c r="E44" i="65"/>
  <c r="K43" i="65"/>
  <c r="I43" i="65"/>
  <c r="H43" i="65"/>
  <c r="E43" i="65"/>
  <c r="I42" i="65"/>
  <c r="K42" i="65" s="1"/>
  <c r="H42" i="65"/>
  <c r="E42" i="65"/>
  <c r="K41" i="65"/>
  <c r="I41" i="65"/>
  <c r="H41" i="65"/>
  <c r="E41" i="65"/>
  <c r="I40" i="65"/>
  <c r="K40" i="65" s="1"/>
  <c r="H40" i="65"/>
  <c r="E40" i="65"/>
  <c r="K39" i="65"/>
  <c r="I39" i="65"/>
  <c r="H39" i="65"/>
  <c r="E39" i="65"/>
  <c r="I38" i="65"/>
  <c r="K38" i="65" s="1"/>
  <c r="H38" i="65"/>
  <c r="E38" i="65"/>
  <c r="K37" i="65"/>
  <c r="I37" i="65"/>
  <c r="H37" i="65"/>
  <c r="E37" i="65"/>
  <c r="I36" i="65"/>
  <c r="K36" i="65" s="1"/>
  <c r="H36" i="65"/>
  <c r="E36" i="65"/>
  <c r="K35" i="65"/>
  <c r="I35" i="65"/>
  <c r="H35" i="65"/>
  <c r="E35" i="65"/>
  <c r="I34" i="65"/>
  <c r="K34" i="65" s="1"/>
  <c r="H34" i="65"/>
  <c r="E34" i="65"/>
  <c r="R32" i="65"/>
  <c r="Q32" i="65"/>
  <c r="R30" i="65"/>
  <c r="Q30" i="65"/>
  <c r="T30" i="65" s="1"/>
  <c r="I30" i="65"/>
  <c r="R29" i="65"/>
  <c r="Q29" i="65"/>
  <c r="I29" i="65"/>
  <c r="S29" i="65" s="1"/>
  <c r="S28" i="65"/>
  <c r="U28" i="65" s="1"/>
  <c r="R28" i="65"/>
  <c r="Q28" i="65"/>
  <c r="T28" i="65" s="1"/>
  <c r="I28" i="65"/>
  <c r="R27" i="65"/>
  <c r="Q27" i="65"/>
  <c r="I27" i="65"/>
  <c r="S27" i="65" s="1"/>
  <c r="U27" i="65" s="1"/>
  <c r="R26" i="65"/>
  <c r="Q26" i="65"/>
  <c r="I26" i="65"/>
  <c r="S26" i="65" s="1"/>
  <c r="U26" i="65" s="1"/>
  <c r="R25" i="65"/>
  <c r="Q25" i="65"/>
  <c r="I25" i="65"/>
  <c r="S25" i="65" s="1"/>
  <c r="U25" i="65" s="1"/>
  <c r="R24" i="65"/>
  <c r="Q24" i="65"/>
  <c r="I24" i="65"/>
  <c r="S24" i="65" s="1"/>
  <c r="H23" i="65"/>
  <c r="I23" i="65" s="1"/>
  <c r="E23" i="65"/>
  <c r="Q23" i="65" s="1"/>
  <c r="Q22" i="65"/>
  <c r="H22" i="65"/>
  <c r="I22" i="65" s="1"/>
  <c r="E22" i="65"/>
  <c r="I21" i="65"/>
  <c r="K21" i="65" s="1"/>
  <c r="H21" i="65"/>
  <c r="E21" i="65"/>
  <c r="Q21" i="65" s="1"/>
  <c r="T21" i="65" s="1"/>
  <c r="H20" i="65"/>
  <c r="I20" i="65" s="1"/>
  <c r="K20" i="65" s="1"/>
  <c r="E20" i="65"/>
  <c r="Q20" i="65" s="1"/>
  <c r="T20" i="65" s="1"/>
  <c r="I19" i="65"/>
  <c r="K19" i="65" s="1"/>
  <c r="E19" i="65"/>
  <c r="Q19" i="65" s="1"/>
  <c r="H18" i="65"/>
  <c r="I18" i="65" s="1"/>
  <c r="E18" i="65"/>
  <c r="Q18" i="65" s="1"/>
  <c r="Q17" i="65"/>
  <c r="I17" i="65"/>
  <c r="K17" i="65" s="1"/>
  <c r="H17" i="65"/>
  <c r="E17" i="65"/>
  <c r="R16" i="65"/>
  <c r="P16" i="65"/>
  <c r="H16" i="65"/>
  <c r="I16" i="65" s="1"/>
  <c r="E16" i="65"/>
  <c r="Q16" i="65" s="1"/>
  <c r="R15" i="65"/>
  <c r="H15" i="65"/>
  <c r="I15" i="65" s="1"/>
  <c r="E15" i="65"/>
  <c r="Q15" i="65" s="1"/>
  <c r="R14" i="65"/>
  <c r="H14" i="65"/>
  <c r="E14" i="65"/>
  <c r="I14" i="65" s="1"/>
  <c r="Q13" i="65"/>
  <c r="P13" i="65"/>
  <c r="I13" i="65"/>
  <c r="K13" i="65" s="1"/>
  <c r="H13" i="65"/>
  <c r="E13" i="65"/>
  <c r="R12" i="65"/>
  <c r="P12" i="65"/>
  <c r="H12" i="65"/>
  <c r="E12" i="65"/>
  <c r="Q12" i="65" s="1"/>
  <c r="R11" i="65"/>
  <c r="I11" i="65"/>
  <c r="S11" i="65" s="1"/>
  <c r="U11" i="65" s="1"/>
  <c r="H11" i="65"/>
  <c r="E11" i="65"/>
  <c r="Q11" i="65" s="1"/>
  <c r="R10" i="65"/>
  <c r="P10" i="65"/>
  <c r="H10" i="65"/>
  <c r="E10" i="65"/>
  <c r="I10" i="65" s="1"/>
  <c r="Q9" i="65"/>
  <c r="P9" i="65"/>
  <c r="I9" i="65"/>
  <c r="K9" i="65" s="1"/>
  <c r="H9" i="65"/>
  <c r="E9" i="65"/>
  <c r="R8" i="65"/>
  <c r="P8" i="65"/>
  <c r="H8" i="65"/>
  <c r="E8" i="65"/>
  <c r="Q8" i="65" s="1"/>
  <c r="R7" i="65"/>
  <c r="H7" i="65"/>
  <c r="E7" i="65"/>
  <c r="Q7" i="65" s="1"/>
  <c r="R6" i="65"/>
  <c r="P6" i="65"/>
  <c r="H6" i="65"/>
  <c r="P25" i="65" s="1"/>
  <c r="E6" i="65"/>
  <c r="I6" i="65" s="1"/>
  <c r="S22" i="64" l="1"/>
  <c r="U22" i="64" s="1"/>
  <c r="K22" i="64"/>
  <c r="P6" i="64"/>
  <c r="P9" i="64"/>
  <c r="R11" i="64"/>
  <c r="R12" i="64"/>
  <c r="P13" i="64"/>
  <c r="R14" i="64"/>
  <c r="R15" i="64"/>
  <c r="Q21" i="64"/>
  <c r="T21" i="64" s="1"/>
  <c r="I23" i="64"/>
  <c r="K23" i="64" s="1"/>
  <c r="I34" i="64"/>
  <c r="I63" i="64"/>
  <c r="K63" i="64" s="1"/>
  <c r="I71" i="64"/>
  <c r="K71" i="64" s="1"/>
  <c r="I79" i="64"/>
  <c r="K79" i="64" s="1"/>
  <c r="I107" i="64"/>
  <c r="K107" i="64" s="1"/>
  <c r="S19" i="64"/>
  <c r="U19" i="64" s="1"/>
  <c r="Q7" i="64"/>
  <c r="Q31" i="64" s="1"/>
  <c r="U32" i="64" s="1"/>
  <c r="I10" i="64"/>
  <c r="K10" i="64" s="1"/>
  <c r="I11" i="64"/>
  <c r="I14" i="64"/>
  <c r="K14" i="64" s="1"/>
  <c r="I15" i="64"/>
  <c r="S15" i="64" s="1"/>
  <c r="U15" i="64" s="1"/>
  <c r="R18" i="64"/>
  <c r="R19" i="64"/>
  <c r="R22" i="64"/>
  <c r="S27" i="64"/>
  <c r="T28" i="64"/>
  <c r="T30" i="64"/>
  <c r="P12" i="64"/>
  <c r="R10" i="64"/>
  <c r="R16" i="64"/>
  <c r="P24" i="64"/>
  <c r="Q12" i="64"/>
  <c r="T12" i="64" s="1"/>
  <c r="P14" i="64"/>
  <c r="Q16" i="64"/>
  <c r="I18" i="64"/>
  <c r="Q19" i="64"/>
  <c r="T19" i="64" s="1"/>
  <c r="Q20" i="64"/>
  <c r="T20" i="64" s="1"/>
  <c r="Q23" i="64"/>
  <c r="P23" i="64"/>
  <c r="T26" i="64"/>
  <c r="I67" i="64"/>
  <c r="K67" i="64" s="1"/>
  <c r="I75" i="64"/>
  <c r="K75" i="64" s="1"/>
  <c r="S12" i="67"/>
  <c r="K12" i="67"/>
  <c r="S16" i="67"/>
  <c r="K16" i="67"/>
  <c r="S8" i="67"/>
  <c r="K8" i="67"/>
  <c r="K75" i="67"/>
  <c r="S19" i="67"/>
  <c r="I87" i="67"/>
  <c r="S23" i="67"/>
  <c r="K23" i="67"/>
  <c r="S18" i="67"/>
  <c r="K18" i="67"/>
  <c r="S14" i="67"/>
  <c r="K14" i="67"/>
  <c r="S10" i="67"/>
  <c r="K10" i="67"/>
  <c r="I31" i="67"/>
  <c r="S6" i="67"/>
  <c r="K6" i="67"/>
  <c r="K31" i="67" s="1"/>
  <c r="T27" i="67"/>
  <c r="R31" i="67"/>
  <c r="K87" i="67"/>
  <c r="P13" i="66"/>
  <c r="P7" i="66"/>
  <c r="P24" i="66"/>
  <c r="P6" i="66"/>
  <c r="R6" i="66"/>
  <c r="P8" i="66"/>
  <c r="I6" i="66"/>
  <c r="K6" i="66" s="1"/>
  <c r="P10" i="66"/>
  <c r="P18" i="66"/>
  <c r="P17" i="66"/>
  <c r="P14" i="66"/>
  <c r="T27" i="66"/>
  <c r="U27" i="66"/>
  <c r="K18" i="66"/>
  <c r="S18" i="66"/>
  <c r="U18" i="66" s="1"/>
  <c r="S10" i="66"/>
  <c r="U10" i="66" s="1"/>
  <c r="K94" i="66"/>
  <c r="S12" i="66"/>
  <c r="U12" i="66" s="1"/>
  <c r="K12" i="66"/>
  <c r="S16" i="66"/>
  <c r="U16" i="66" s="1"/>
  <c r="K16" i="66"/>
  <c r="K59" i="66"/>
  <c r="T18" i="66"/>
  <c r="K23" i="66"/>
  <c r="S23" i="66"/>
  <c r="U23" i="66" s="1"/>
  <c r="S7" i="66"/>
  <c r="U7" i="66" s="1"/>
  <c r="K9" i="66"/>
  <c r="S9" i="66"/>
  <c r="U9" i="66" s="1"/>
  <c r="T13" i="66"/>
  <c r="Q31" i="66"/>
  <c r="U32" i="66" s="1"/>
  <c r="K13" i="66"/>
  <c r="S13" i="66"/>
  <c r="U13" i="66" s="1"/>
  <c r="K17" i="66"/>
  <c r="S17" i="66"/>
  <c r="U17" i="66" s="1"/>
  <c r="S19" i="66"/>
  <c r="U19" i="66" s="1"/>
  <c r="T23" i="66"/>
  <c r="S11" i="66"/>
  <c r="U11" i="66" s="1"/>
  <c r="T10" i="66"/>
  <c r="T11" i="66"/>
  <c r="S15" i="66"/>
  <c r="U15" i="66" s="1"/>
  <c r="T24" i="66"/>
  <c r="T29" i="66"/>
  <c r="I87" i="66"/>
  <c r="K7" i="66"/>
  <c r="K11" i="66"/>
  <c r="K15" i="66"/>
  <c r="P19" i="66"/>
  <c r="T26" i="66"/>
  <c r="T30" i="66"/>
  <c r="K62" i="66"/>
  <c r="K87" i="66" s="1"/>
  <c r="I90" i="66"/>
  <c r="I98" i="66"/>
  <c r="I118" i="66"/>
  <c r="S6" i="66" s="1"/>
  <c r="I8" i="66"/>
  <c r="I31" i="66" s="1"/>
  <c r="P11" i="66"/>
  <c r="P15" i="66"/>
  <c r="R18" i="66"/>
  <c r="R23" i="66"/>
  <c r="P12" i="66"/>
  <c r="R15" i="66"/>
  <c r="R31" i="66" s="1"/>
  <c r="P16" i="66"/>
  <c r="I22" i="66"/>
  <c r="P26" i="66"/>
  <c r="P25" i="66"/>
  <c r="K9" i="61"/>
  <c r="S9" i="61"/>
  <c r="U9" i="61" s="1"/>
  <c r="K22" i="61"/>
  <c r="S22" i="61"/>
  <c r="U22" i="61" s="1"/>
  <c r="S19" i="61"/>
  <c r="U19" i="61" s="1"/>
  <c r="T27" i="61"/>
  <c r="U27" i="61"/>
  <c r="U29" i="61"/>
  <c r="T29" i="61"/>
  <c r="K79" i="61"/>
  <c r="S23" i="61"/>
  <c r="U23" i="61" s="1"/>
  <c r="U24" i="61"/>
  <c r="T24" i="61"/>
  <c r="Q31" i="61"/>
  <c r="U32" i="61" s="1"/>
  <c r="T9" i="61"/>
  <c r="T13" i="61"/>
  <c r="I115" i="61"/>
  <c r="K90" i="61"/>
  <c r="K115" i="61" s="1"/>
  <c r="S12" i="61"/>
  <c r="U12" i="61" s="1"/>
  <c r="K12" i="61"/>
  <c r="T23" i="61"/>
  <c r="T25" i="61"/>
  <c r="I143" i="61"/>
  <c r="K118" i="61"/>
  <c r="K143" i="61" s="1"/>
  <c r="K17" i="61"/>
  <c r="S17" i="61"/>
  <c r="U17" i="61" s="1"/>
  <c r="S16" i="61"/>
  <c r="U16" i="61" s="1"/>
  <c r="K16" i="61"/>
  <c r="K69" i="61"/>
  <c r="S13" i="61"/>
  <c r="U13" i="61" s="1"/>
  <c r="I11" i="61"/>
  <c r="P18" i="61"/>
  <c r="K19" i="61"/>
  <c r="P23" i="61"/>
  <c r="K34" i="61"/>
  <c r="K59" i="61" s="1"/>
  <c r="I62" i="61"/>
  <c r="I15" i="61"/>
  <c r="P19" i="61"/>
  <c r="I7" i="61"/>
  <c r="P11" i="61"/>
  <c r="P15" i="61"/>
  <c r="I8" i="61"/>
  <c r="S10" i="61"/>
  <c r="U10" i="61" s="1"/>
  <c r="S14" i="61"/>
  <c r="U14" i="61" s="1"/>
  <c r="P12" i="61"/>
  <c r="P26" i="61"/>
  <c r="P17" i="61"/>
  <c r="T19" i="60"/>
  <c r="T23" i="60"/>
  <c r="T25" i="60"/>
  <c r="U25" i="60"/>
  <c r="T27" i="60"/>
  <c r="U27" i="60"/>
  <c r="S7" i="60"/>
  <c r="U7" i="60" s="1"/>
  <c r="I115" i="60"/>
  <c r="K90" i="60"/>
  <c r="K115" i="60" s="1"/>
  <c r="K34" i="60"/>
  <c r="S8" i="60"/>
  <c r="U8" i="60" s="1"/>
  <c r="K8" i="60"/>
  <c r="R31" i="60"/>
  <c r="K17" i="60"/>
  <c r="S17" i="60"/>
  <c r="U17" i="60" s="1"/>
  <c r="S19" i="60"/>
  <c r="U19" i="60" s="1"/>
  <c r="K19" i="60"/>
  <c r="I87" i="60"/>
  <c r="P23" i="60"/>
  <c r="K7" i="60"/>
  <c r="K11" i="60"/>
  <c r="K15" i="60"/>
  <c r="P19" i="60"/>
  <c r="I20" i="60"/>
  <c r="K20" i="60" s="1"/>
  <c r="K62" i="60"/>
  <c r="K87" i="60" s="1"/>
  <c r="I100" i="60"/>
  <c r="K100" i="60" s="1"/>
  <c r="I118" i="60"/>
  <c r="I12" i="60"/>
  <c r="S6" i="60"/>
  <c r="U6" i="60" s="1"/>
  <c r="S10" i="60"/>
  <c r="U10" i="60" s="1"/>
  <c r="S14" i="60"/>
  <c r="U14" i="60" s="1"/>
  <c r="S18" i="60"/>
  <c r="U18" i="60" s="1"/>
  <c r="R19" i="60"/>
  <c r="S23" i="60"/>
  <c r="U23" i="60" s="1"/>
  <c r="I35" i="60"/>
  <c r="K35" i="60" s="1"/>
  <c r="I39" i="60"/>
  <c r="K39" i="60" s="1"/>
  <c r="I43" i="60"/>
  <c r="K43" i="60" s="1"/>
  <c r="I16" i="60"/>
  <c r="I31" i="60" s="1"/>
  <c r="R7" i="60"/>
  <c r="P12" i="60"/>
  <c r="I13" i="60"/>
  <c r="P16" i="60"/>
  <c r="I9" i="60"/>
  <c r="Q8" i="60"/>
  <c r="T8" i="60" s="1"/>
  <c r="I22" i="60"/>
  <c r="P26" i="60"/>
  <c r="P25" i="60"/>
  <c r="S23" i="64"/>
  <c r="U23" i="64" s="1"/>
  <c r="S12" i="64"/>
  <c r="U12" i="64" s="1"/>
  <c r="K12" i="64"/>
  <c r="K16" i="64"/>
  <c r="T22" i="64"/>
  <c r="T24" i="64"/>
  <c r="K17" i="64"/>
  <c r="S17" i="64"/>
  <c r="U17" i="64" s="1"/>
  <c r="T27" i="64"/>
  <c r="U27" i="64"/>
  <c r="T29" i="64"/>
  <c r="S9" i="64"/>
  <c r="U9" i="64" s="1"/>
  <c r="K11" i="64"/>
  <c r="S13" i="64"/>
  <c r="U13" i="64" s="1"/>
  <c r="P19" i="64"/>
  <c r="K62" i="64"/>
  <c r="I90" i="64"/>
  <c r="S6" i="64" s="1"/>
  <c r="U6" i="64" s="1"/>
  <c r="I94" i="64"/>
  <c r="K94" i="64" s="1"/>
  <c r="I100" i="64"/>
  <c r="K100" i="64" s="1"/>
  <c r="I118" i="64"/>
  <c r="I7" i="64"/>
  <c r="I8" i="64"/>
  <c r="P15" i="64"/>
  <c r="R6" i="64"/>
  <c r="P11" i="64"/>
  <c r="S10" i="64"/>
  <c r="U10" i="64" s="1"/>
  <c r="S14" i="64"/>
  <c r="U14" i="64" s="1"/>
  <c r="I31" i="64"/>
  <c r="P16" i="64"/>
  <c r="P26" i="64"/>
  <c r="P17" i="64"/>
  <c r="P25" i="64"/>
  <c r="K6" i="65"/>
  <c r="S6" i="65"/>
  <c r="U6" i="65" s="1"/>
  <c r="K18" i="65"/>
  <c r="S18" i="65"/>
  <c r="U18" i="65" s="1"/>
  <c r="T25" i="65"/>
  <c r="I115" i="65"/>
  <c r="K90" i="65"/>
  <c r="K115" i="65" s="1"/>
  <c r="T18" i="65"/>
  <c r="T27" i="65"/>
  <c r="K131" i="65"/>
  <c r="S19" i="65"/>
  <c r="U19" i="65" s="1"/>
  <c r="T23" i="65"/>
  <c r="T16" i="65"/>
  <c r="S16" i="65"/>
  <c r="U16" i="65" s="1"/>
  <c r="K16" i="65"/>
  <c r="K14" i="65"/>
  <c r="S14" i="65"/>
  <c r="U14" i="65" s="1"/>
  <c r="T11" i="65"/>
  <c r="T15" i="65"/>
  <c r="K23" i="65"/>
  <c r="S23" i="65"/>
  <c r="U23" i="65" s="1"/>
  <c r="T26" i="65"/>
  <c r="K118" i="65"/>
  <c r="T9" i="65"/>
  <c r="K59" i="65"/>
  <c r="K10" i="65"/>
  <c r="S10" i="65"/>
  <c r="U10" i="65" s="1"/>
  <c r="K22" i="65"/>
  <c r="S22" i="65"/>
  <c r="U22" i="65" s="1"/>
  <c r="S15" i="65"/>
  <c r="U15" i="65" s="1"/>
  <c r="K15" i="65"/>
  <c r="T24" i="65"/>
  <c r="U24" i="65"/>
  <c r="U29" i="65"/>
  <c r="T29" i="65"/>
  <c r="I87" i="65"/>
  <c r="K62" i="65"/>
  <c r="K87" i="65" s="1"/>
  <c r="R13" i="65"/>
  <c r="P18" i="65"/>
  <c r="R22" i="65"/>
  <c r="P23" i="65"/>
  <c r="I7" i="65"/>
  <c r="R9" i="65"/>
  <c r="R31" i="65" s="1"/>
  <c r="P14" i="65"/>
  <c r="R17" i="65"/>
  <c r="Q6" i="65"/>
  <c r="S9" i="65"/>
  <c r="U9" i="65" s="1"/>
  <c r="Q10" i="65"/>
  <c r="T10" i="65" s="1"/>
  <c r="K11" i="65"/>
  <c r="S13" i="65"/>
  <c r="U13" i="65" s="1"/>
  <c r="Q14" i="65"/>
  <c r="T14" i="65" s="1"/>
  <c r="S17" i="65"/>
  <c r="U17" i="65" s="1"/>
  <c r="P19" i="65"/>
  <c r="P7" i="65"/>
  <c r="I8" i="65"/>
  <c r="P15" i="65"/>
  <c r="R18" i="65"/>
  <c r="R23" i="65"/>
  <c r="P11" i="65"/>
  <c r="I12" i="65"/>
  <c r="R19" i="65"/>
  <c r="P26" i="65"/>
  <c r="I119" i="65"/>
  <c r="K119" i="65" s="1"/>
  <c r="P17" i="65"/>
  <c r="S18" i="64" l="1"/>
  <c r="K18" i="64"/>
  <c r="S11" i="64"/>
  <c r="R31" i="64"/>
  <c r="K87" i="64"/>
  <c r="T23" i="64"/>
  <c r="T14" i="64"/>
  <c r="T15" i="64"/>
  <c r="K15" i="64"/>
  <c r="I87" i="64"/>
  <c r="I59" i="64"/>
  <c r="K34" i="64"/>
  <c r="K59" i="64" s="1"/>
  <c r="U6" i="67"/>
  <c r="T6" i="67"/>
  <c r="U16" i="67"/>
  <c r="T16" i="67"/>
  <c r="U10" i="67"/>
  <c r="T10" i="67"/>
  <c r="U19" i="67"/>
  <c r="T19" i="67"/>
  <c r="U14" i="67"/>
  <c r="T14" i="67"/>
  <c r="U23" i="67"/>
  <c r="T23" i="67"/>
  <c r="U18" i="67"/>
  <c r="T18" i="67"/>
  <c r="U8" i="67"/>
  <c r="T8" i="67"/>
  <c r="U12" i="67"/>
  <c r="T12" i="67"/>
  <c r="P31" i="61"/>
  <c r="P31" i="60"/>
  <c r="P31" i="64"/>
  <c r="P31" i="65"/>
  <c r="P31" i="66"/>
  <c r="U6" i="66"/>
  <c r="T6" i="66"/>
  <c r="S14" i="66"/>
  <c r="K98" i="66"/>
  <c r="T16" i="66"/>
  <c r="I115" i="66"/>
  <c r="K90" i="66"/>
  <c r="K115" i="66" s="1"/>
  <c r="T12" i="66"/>
  <c r="T17" i="66"/>
  <c r="I143" i="66"/>
  <c r="K118" i="66"/>
  <c r="K143" i="66" s="1"/>
  <c r="T7" i="66"/>
  <c r="K22" i="66"/>
  <c r="S22" i="66"/>
  <c r="T19" i="66"/>
  <c r="T9" i="66"/>
  <c r="T15" i="66"/>
  <c r="S8" i="66"/>
  <c r="K8" i="66"/>
  <c r="T22" i="61"/>
  <c r="T14" i="61"/>
  <c r="T17" i="61"/>
  <c r="T10" i="61"/>
  <c r="S8" i="61"/>
  <c r="K8" i="61"/>
  <c r="S7" i="61"/>
  <c r="K7" i="61"/>
  <c r="S11" i="61"/>
  <c r="K11" i="61"/>
  <c r="I31" i="61"/>
  <c r="T19" i="61"/>
  <c r="S15" i="61"/>
  <c r="K15" i="61"/>
  <c r="T12" i="61"/>
  <c r="I87" i="61"/>
  <c r="K62" i="61"/>
  <c r="K87" i="61" s="1"/>
  <c r="S6" i="61"/>
  <c r="T16" i="61"/>
  <c r="K9" i="60"/>
  <c r="K31" i="60" s="1"/>
  <c r="S9" i="60"/>
  <c r="S12" i="60"/>
  <c r="K12" i="60"/>
  <c r="T17" i="60"/>
  <c r="Q31" i="60"/>
  <c r="U32" i="60" s="1"/>
  <c r="I143" i="60"/>
  <c r="K118" i="60"/>
  <c r="K143" i="60" s="1"/>
  <c r="K59" i="60"/>
  <c r="T6" i="60"/>
  <c r="K13" i="60"/>
  <c r="S13" i="60"/>
  <c r="I59" i="60"/>
  <c r="T10" i="60"/>
  <c r="S11" i="60"/>
  <c r="T7" i="60"/>
  <c r="S16" i="60"/>
  <c r="K16" i="60"/>
  <c r="T18" i="60"/>
  <c r="K22" i="60"/>
  <c r="S22" i="60"/>
  <c r="T14" i="60"/>
  <c r="S15" i="60"/>
  <c r="I143" i="64"/>
  <c r="K118" i="64"/>
  <c r="K143" i="64" s="1"/>
  <c r="T13" i="64"/>
  <c r="T9" i="64"/>
  <c r="I115" i="64"/>
  <c r="K90" i="64"/>
  <c r="K115" i="64" s="1"/>
  <c r="S16" i="64"/>
  <c r="S7" i="64"/>
  <c r="K7" i="64"/>
  <c r="T6" i="64"/>
  <c r="S8" i="64"/>
  <c r="K8" i="64"/>
  <c r="T17" i="64"/>
  <c r="T10" i="64"/>
  <c r="S12" i="65"/>
  <c r="K12" i="65"/>
  <c r="K31" i="65" s="1"/>
  <c r="T22" i="65"/>
  <c r="K143" i="65"/>
  <c r="S7" i="65"/>
  <c r="K7" i="65"/>
  <c r="I143" i="65"/>
  <c r="T17" i="65"/>
  <c r="T19" i="65"/>
  <c r="T13" i="65"/>
  <c r="S8" i="65"/>
  <c r="K8" i="65"/>
  <c r="I31" i="65"/>
  <c r="T6" i="65"/>
  <c r="Q31" i="65"/>
  <c r="U32" i="65" s="1"/>
  <c r="U11" i="64" l="1"/>
  <c r="T11" i="64"/>
  <c r="U18" i="64"/>
  <c r="T18" i="64"/>
  <c r="T31" i="67"/>
  <c r="U31" i="67"/>
  <c r="U22" i="66"/>
  <c r="T22" i="66"/>
  <c r="K31" i="66"/>
  <c r="U14" i="66"/>
  <c r="T14" i="66"/>
  <c r="U8" i="66"/>
  <c r="U31" i="66" s="1"/>
  <c r="T8" i="66"/>
  <c r="T31" i="66" s="1"/>
  <c r="K31" i="61"/>
  <c r="U11" i="61"/>
  <c r="T11" i="61"/>
  <c r="U7" i="61"/>
  <c r="T7" i="61"/>
  <c r="U15" i="61"/>
  <c r="T15" i="61"/>
  <c r="U8" i="61"/>
  <c r="T8" i="61"/>
  <c r="U6" i="61"/>
  <c r="T6" i="61"/>
  <c r="U15" i="60"/>
  <c r="T15" i="60"/>
  <c r="U22" i="60"/>
  <c r="T22" i="60"/>
  <c r="U11" i="60"/>
  <c r="T11" i="60"/>
  <c r="U13" i="60"/>
  <c r="T13" i="60"/>
  <c r="U16" i="60"/>
  <c r="T16" i="60"/>
  <c r="U12" i="60"/>
  <c r="T12" i="60"/>
  <c r="U9" i="60"/>
  <c r="T9" i="60"/>
  <c r="T31" i="60" s="1"/>
  <c r="U16" i="64"/>
  <c r="T16" i="64"/>
  <c r="U8" i="64"/>
  <c r="T8" i="64"/>
  <c r="U7" i="64"/>
  <c r="U31" i="64" s="1"/>
  <c r="T7" i="64"/>
  <c r="K31" i="64"/>
  <c r="U7" i="65"/>
  <c r="T7" i="65"/>
  <c r="T31" i="65" s="1"/>
  <c r="U8" i="65"/>
  <c r="T8" i="65"/>
  <c r="U12" i="65"/>
  <c r="T12" i="65"/>
  <c r="T31" i="64" l="1"/>
  <c r="T31" i="61"/>
  <c r="U31" i="61"/>
  <c r="U31" i="60"/>
  <c r="U31" i="65"/>
  <c r="C5" i="64" l="1"/>
  <c r="C33" i="64" s="1"/>
  <c r="C61" i="64" s="1"/>
  <c r="C89" i="64" s="1"/>
  <c r="C117" i="64" s="1"/>
  <c r="J1" i="60" s="1"/>
  <c r="G1" i="60" l="1"/>
  <c r="B5" i="60"/>
  <c r="C1" i="60"/>
  <c r="C5" i="60"/>
  <c r="C33" i="60" s="1"/>
  <c r="C61" i="60" s="1"/>
  <c r="C89" i="60" s="1"/>
  <c r="C117" i="60" s="1"/>
  <c r="J1" i="61" s="1"/>
  <c r="B5" i="61" l="1"/>
  <c r="G1" i="61"/>
  <c r="C1" i="61"/>
  <c r="C5" i="61"/>
  <c r="C33" i="61" s="1"/>
  <c r="C61" i="61" s="1"/>
  <c r="C89" i="61" s="1"/>
  <c r="C117" i="61" s="1"/>
  <c r="J1" i="66" s="1"/>
  <c r="B5" i="66" l="1"/>
  <c r="G1" i="66"/>
  <c r="C1" i="66"/>
  <c r="C5" i="66"/>
  <c r="C33" i="66" s="1"/>
  <c r="C61" i="66" s="1"/>
  <c r="C89" i="66" s="1"/>
  <c r="C117" i="66" s="1"/>
  <c r="J1" i="67" s="1"/>
  <c r="B5" i="67" l="1"/>
  <c r="G1" i="67"/>
  <c r="C5" i="67"/>
  <c r="C33" i="67" s="1"/>
  <c r="C61" i="67" s="1"/>
  <c r="C89" i="67" s="1"/>
  <c r="C117" i="67" s="1"/>
  <c r="C1" i="67"/>
</calcChain>
</file>

<file path=xl/sharedStrings.xml><?xml version="1.0" encoding="utf-8"?>
<sst xmlns="http://schemas.openxmlformats.org/spreadsheetml/2006/main" count="895" uniqueCount="82">
  <si>
    <t>Nom et prénom</t>
  </si>
  <si>
    <t>Nombre d'enfant</t>
  </si>
  <si>
    <t>NOM et PRENOM</t>
  </si>
  <si>
    <t>Prévisionnel</t>
  </si>
  <si>
    <t>Réel</t>
  </si>
  <si>
    <t>Facture</t>
  </si>
  <si>
    <t>Heure d'arrivée</t>
  </si>
  <si>
    <t>Heure de départ</t>
  </si>
  <si>
    <t>Durée</t>
  </si>
  <si>
    <t xml:space="preserve">Durée </t>
  </si>
  <si>
    <t>Durée Facturable</t>
  </si>
  <si>
    <t>Présence / semaine</t>
  </si>
  <si>
    <t>Total Heures Contrat semaines 02</t>
  </si>
  <si>
    <t>Total Heures réelles semaines 02</t>
  </si>
  <si>
    <t>Total Heures sup semaines 02</t>
  </si>
  <si>
    <t>Total Heures facturables semaines 02</t>
  </si>
  <si>
    <t>Total Dû semaines 02</t>
  </si>
  <si>
    <t>Taux horaire</t>
  </si>
  <si>
    <t>Dû par la famille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</si>
  <si>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</si>
  <si>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</si>
  <si>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</si>
  <si>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</si>
  <si>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</si>
  <si>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</si>
  <si>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</si>
  <si>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</si>
  <si>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</si>
  <si>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</si>
  <si>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</si>
  <si>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</si>
  <si>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</si>
  <si>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</si>
  <si>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</si>
  <si>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</si>
  <si>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</si>
  <si>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</si>
  <si>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</si>
  <si>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Mois</t>
  </si>
  <si>
    <t>Annèe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</si>
  <si>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</si>
  <si>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</si>
  <si>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</si>
  <si>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</si>
  <si>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</si>
  <si>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</si>
  <si>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</si>
  <si>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</si>
  <si>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</si>
  <si>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</si>
  <si>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</si>
  <si>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</si>
  <si>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</t>
  </si>
  <si>
    <t>Annèe :</t>
  </si>
  <si>
    <t>Mois :</t>
  </si>
  <si>
    <t xml:space="preserve">Date : </t>
  </si>
  <si>
    <t>Semaine :</t>
  </si>
  <si>
    <t>Validation des données</t>
  </si>
  <si>
    <t>Jours fériés</t>
  </si>
  <si>
    <t>Date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</si>
  <si>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</si>
  <si>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</si>
  <si>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</si>
  <si>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</si>
  <si>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</si>
  <si>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</si>
  <si>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</si>
  <si>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</si>
  <si>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</si>
  <si>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</si>
  <si>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</si>
  <si>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</si>
  <si>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</si>
  <si>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 xml:space="preserve">Source : </t>
  </si>
  <si>
    <t xml:space="preserve">http://www.astuceshebdo.com/2009/12/excel-une-formule-pour-calculer-la-date.html </t>
  </si>
  <si>
    <t>Permet de trouver le samedi avant une date</t>
  </si>
  <si>
    <t>Permet de trouver le dimanche avant une date</t>
  </si>
  <si>
    <t>Permet de trouver le lundi avant une date</t>
  </si>
  <si>
    <t>Permet de trouver le mardi avant une date</t>
  </si>
  <si>
    <t>Permet de trouver le mercredi avant une date</t>
  </si>
  <si>
    <t>Permet de trouver le jeudi avant une date</t>
  </si>
  <si>
    <t>Permet de trouver le vendredi avant une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</si>
</sst>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)@"/>
    <numFmt numFmtId="165" formatCode="h:mm;@"/>
    <numFmt numFmtId="166" formatCode="[h]:mm;@"/>
    <numFmt numFmtId="167" formatCode="#,##0.00\ &quot;€&quot;"/>
    <numFmt numFmtId="168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u/>
      <sz val="11"/>
      <color theme="1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</cellStyleXfs>
  <cellXfs count="125">
    <xf numFmtId="0" fontId="0" fillId="0" borderId="0" xfId="0"/>
    <xf numFmtId="165" fontId="3" fillId="0" borderId="0" xfId="0" applyNumberFormat="1" applyFont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66" fontId="0" fillId="0" borderId="1" xfId="0" applyNumberFormat="1" applyBorder="1"/>
    <xf numFmtId="9" fontId="0" fillId="0" borderId="0" xfId="2" applyFont="1"/>
    <xf numFmtId="0" fontId="5" fillId="0" borderId="21" xfId="0" applyFont="1" applyBorder="1" applyAlignment="1">
      <alignment horizontal="center"/>
    </xf>
    <xf numFmtId="165" fontId="3" fillId="0" borderId="5" xfId="0" applyNumberFormat="1" applyFont="1" applyBorder="1" applyAlignment="1">
      <alignment horizontal="center" vertical="center"/>
    </xf>
    <xf numFmtId="44" fontId="0" fillId="0" borderId="15" xfId="1" applyFont="1" applyBorder="1"/>
    <xf numFmtId="44" fontId="0" fillId="0" borderId="0" xfId="1" applyFont="1"/>
    <xf numFmtId="44" fontId="0" fillId="0" borderId="25" xfId="1" applyFont="1" applyBorder="1"/>
    <xf numFmtId="44" fontId="0" fillId="0" borderId="5" xfId="1" applyFont="1" applyBorder="1"/>
    <xf numFmtId="166" fontId="7" fillId="4" borderId="5" xfId="0" applyNumberFormat="1" applyFont="1" applyFill="1" applyBorder="1"/>
    <xf numFmtId="44" fontId="7" fillId="4" borderId="5" xfId="1" applyFont="1" applyFill="1" applyBorder="1"/>
    <xf numFmtId="164" fontId="4" fillId="2" borderId="1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166" fontId="0" fillId="0" borderId="0" xfId="0" applyNumberFormat="1"/>
    <xf numFmtId="0" fontId="8" fillId="0" borderId="0" xfId="0" applyFont="1" applyAlignment="1">
      <alignment horizontal="center" vertical="center"/>
    </xf>
    <xf numFmtId="166" fontId="7" fillId="0" borderId="3" xfId="0" applyNumberFormat="1" applyFont="1" applyBorder="1"/>
    <xf numFmtId="44" fontId="7" fillId="0" borderId="4" xfId="1" applyFont="1" applyBorder="1"/>
    <xf numFmtId="44" fontId="7" fillId="0" borderId="3" xfId="1" applyFont="1" applyBorder="1"/>
    <xf numFmtId="165" fontId="10" fillId="0" borderId="5" xfId="0" applyNumberFormat="1" applyFont="1" applyBorder="1" applyAlignment="1">
      <alignment horizontal="center" vertical="center"/>
    </xf>
    <xf numFmtId="166" fontId="0" fillId="0" borderId="24" xfId="0" applyNumberFormat="1" applyFont="1" applyBorder="1" applyAlignment="1">
      <alignment horizontal="center"/>
    </xf>
    <xf numFmtId="166" fontId="0" fillId="0" borderId="27" xfId="0" applyNumberFormat="1" applyFont="1" applyBorder="1" applyAlignment="1">
      <alignment horizontal="center"/>
    </xf>
    <xf numFmtId="167" fontId="0" fillId="0" borderId="5" xfId="0" applyNumberFormat="1" applyFont="1" applyBorder="1"/>
    <xf numFmtId="167" fontId="0" fillId="0" borderId="0" xfId="0" applyNumberFormat="1" applyFont="1"/>
    <xf numFmtId="165" fontId="11" fillId="0" borderId="23" xfId="0" applyNumberFormat="1" applyFont="1" applyBorder="1" applyAlignment="1">
      <alignment horizontal="center" vertical="center"/>
    </xf>
    <xf numFmtId="165" fontId="11" fillId="0" borderId="20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22" xfId="0" applyNumberFormat="1" applyFont="1" applyBorder="1" applyAlignment="1">
      <alignment horizontal="center" vertical="center"/>
    </xf>
    <xf numFmtId="165" fontId="11" fillId="0" borderId="19" xfId="0" applyNumberFormat="1" applyFont="1" applyBorder="1" applyAlignment="1">
      <alignment horizontal="center" vertical="center"/>
    </xf>
    <xf numFmtId="165" fontId="11" fillId="0" borderId="13" xfId="0" applyNumberFormat="1" applyFont="1" applyBorder="1" applyAlignment="1">
      <alignment horizontal="center" vertical="center"/>
    </xf>
    <xf numFmtId="165" fontId="11" fillId="0" borderId="14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top"/>
    </xf>
    <xf numFmtId="165" fontId="11" fillId="0" borderId="1" xfId="0" applyNumberFormat="1" applyFont="1" applyBorder="1" applyAlignment="1">
      <alignment horizontal="center" vertical="top"/>
    </xf>
    <xf numFmtId="165" fontId="11" fillId="0" borderId="22" xfId="0" applyNumberFormat="1" applyFont="1" applyBorder="1" applyAlignment="1">
      <alignment horizontal="center" vertical="top"/>
    </xf>
    <xf numFmtId="165" fontId="11" fillId="0" borderId="19" xfId="0" applyNumberFormat="1" applyFont="1" applyBorder="1" applyAlignment="1">
      <alignment horizontal="center" vertical="top"/>
    </xf>
    <xf numFmtId="165" fontId="11" fillId="0" borderId="13" xfId="0" applyNumberFormat="1" applyFont="1" applyBorder="1" applyAlignment="1">
      <alignment horizontal="center" vertical="top"/>
    </xf>
    <xf numFmtId="165" fontId="11" fillId="0" borderId="14" xfId="0" applyNumberFormat="1" applyFont="1" applyBorder="1" applyAlignment="1">
      <alignment horizontal="center" vertical="top"/>
    </xf>
    <xf numFmtId="165" fontId="0" fillId="0" borderId="30" xfId="0" applyNumberFormat="1" applyFont="1" applyBorder="1" applyAlignment="1">
      <alignment horizontal="center" vertical="top"/>
    </xf>
    <xf numFmtId="165" fontId="0" fillId="0" borderId="1" xfId="0" applyNumberFormat="1" applyFont="1" applyBorder="1" applyAlignment="1">
      <alignment horizontal="center" vertical="top"/>
    </xf>
    <xf numFmtId="165" fontId="0" fillId="0" borderId="29" xfId="0" applyNumberFormat="1" applyFont="1" applyBorder="1" applyAlignment="1">
      <alignment horizontal="center" vertical="top"/>
    </xf>
    <xf numFmtId="165" fontId="0" fillId="0" borderId="0" xfId="0" applyNumberFormat="1" applyFont="1" applyAlignment="1">
      <alignment horizontal="center" vertical="top"/>
    </xf>
    <xf numFmtId="165" fontId="11" fillId="0" borderId="30" xfId="0" applyNumberFormat="1" applyFont="1" applyBorder="1" applyAlignment="1">
      <alignment horizontal="center" vertical="top"/>
    </xf>
    <xf numFmtId="165" fontId="0" fillId="0" borderId="22" xfId="0" applyNumberFormat="1" applyFont="1" applyBorder="1" applyAlignment="1">
      <alignment horizontal="center" vertical="top"/>
    </xf>
    <xf numFmtId="165" fontId="0" fillId="0" borderId="19" xfId="0" applyNumberFormat="1" applyFont="1" applyBorder="1" applyAlignment="1">
      <alignment horizontal="center" vertical="top"/>
    </xf>
    <xf numFmtId="0" fontId="0" fillId="0" borderId="15" xfId="0" applyFont="1" applyBorder="1" applyAlignment="1">
      <alignment horizontal="center" vertical="top"/>
    </xf>
    <xf numFmtId="166" fontId="0" fillId="0" borderId="15" xfId="0" applyNumberFormat="1" applyFont="1" applyBorder="1" applyAlignment="1">
      <alignment horizontal="center" vertical="top"/>
    </xf>
    <xf numFmtId="166" fontId="0" fillId="0" borderId="16" xfId="0" applyNumberFormat="1" applyFont="1" applyBorder="1" applyAlignment="1">
      <alignment horizontal="center" vertical="top"/>
    </xf>
    <xf numFmtId="44" fontId="0" fillId="0" borderId="15" xfId="0" applyNumberFormat="1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0" fillId="0" borderId="17" xfId="0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166" fontId="9" fillId="0" borderId="26" xfId="0" applyNumberFormat="1" applyFont="1" applyBorder="1" applyAlignment="1">
      <alignment horizontal="center" vertical="top"/>
    </xf>
    <xf numFmtId="44" fontId="5" fillId="0" borderId="26" xfId="1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4" fillId="0" borderId="0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165" fontId="10" fillId="0" borderId="26" xfId="0" applyNumberFormat="1" applyFont="1" applyBorder="1" applyAlignment="1">
      <alignment horizontal="center" vertical="center"/>
    </xf>
    <xf numFmtId="167" fontId="0" fillId="0" borderId="26" xfId="0" applyNumberFormat="1" applyFont="1" applyBorder="1"/>
    <xf numFmtId="44" fontId="0" fillId="0" borderId="18" xfId="1" applyFont="1" applyBorder="1"/>
    <xf numFmtId="0" fontId="0" fillId="0" borderId="0" xfId="0" applyNumberFormat="1" applyAlignment="1">
      <alignment horizontal="left" vertical="center"/>
    </xf>
    <xf numFmtId="2" fontId="0" fillId="0" borderId="0" xfId="0" applyNumberFormat="1"/>
    <xf numFmtId="0" fontId="0" fillId="5" borderId="0" xfId="0" applyFill="1" applyAlignment="1">
      <alignment vertical="center"/>
    </xf>
    <xf numFmtId="0" fontId="0" fillId="5" borderId="0" xfId="0" applyFill="1"/>
    <xf numFmtId="0" fontId="12" fillId="0" borderId="28" xfId="0" applyFont="1" applyBorder="1" applyAlignment="1">
      <alignment vertical="center" wrapText="1"/>
    </xf>
    <xf numFmtId="0" fontId="13" fillId="5" borderId="28" xfId="0" applyFont="1" applyFill="1" applyBorder="1" applyAlignment="1">
      <alignment vertical="center" wrapText="1"/>
    </xf>
    <xf numFmtId="0" fontId="13" fillId="5" borderId="0" xfId="0" applyFont="1" applyFill="1" applyAlignment="1">
      <alignment horizontal="center" vertical="center"/>
    </xf>
    <xf numFmtId="165" fontId="3" fillId="5" borderId="0" xfId="0" applyNumberFormat="1" applyFont="1" applyFill="1" applyAlignment="1">
      <alignment horizontal="center" vertical="center"/>
    </xf>
    <xf numFmtId="168" fontId="0" fillId="0" borderId="0" xfId="0" applyNumberFormat="1" applyAlignment="1">
      <alignment horizontal="left"/>
    </xf>
    <xf numFmtId="0" fontId="2" fillId="0" borderId="0" xfId="3"/>
    <xf numFmtId="0" fontId="14" fillId="0" borderId="0" xfId="4"/>
    <xf numFmtId="14" fontId="2" fillId="0" borderId="0" xfId="3" applyNumberFormat="1" applyAlignment="1">
      <alignment horizontal="center"/>
    </xf>
    <xf numFmtId="168" fontId="2" fillId="0" borderId="0" xfId="3" applyNumberFormat="1" applyAlignment="1">
      <alignment horizontal="left"/>
    </xf>
    <xf numFmtId="0" fontId="2" fillId="0" borderId="0" xfId="3" applyAlignment="1">
      <alignment horizontal="center"/>
    </xf>
    <xf numFmtId="0" fontId="2" fillId="0" borderId="0" xfId="3" applyNumberFormat="1"/>
    <xf numFmtId="2" fontId="2" fillId="0" borderId="0" xfId="3" applyNumberFormat="1"/>
    <xf numFmtId="168" fontId="5" fillId="3" borderId="2" xfId="0" applyNumberFormat="1" applyFont="1" applyFill="1" applyBorder="1" applyAlignment="1">
      <alignment horizontal="center"/>
    </xf>
    <xf numFmtId="168" fontId="5" fillId="3" borderId="3" xfId="0" applyNumberFormat="1" applyFont="1" applyFill="1" applyBorder="1" applyAlignment="1">
      <alignment horizontal="center"/>
    </xf>
    <xf numFmtId="168" fontId="5" fillId="3" borderId="28" xfId="0" applyNumberFormat="1" applyFont="1" applyFill="1" applyBorder="1" applyAlignment="1">
      <alignment horizontal="center"/>
    </xf>
    <xf numFmtId="168" fontId="5" fillId="3" borderId="4" xfId="0" applyNumberFormat="1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/>
    </xf>
    <xf numFmtId="165" fontId="5" fillId="0" borderId="3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8" fontId="5" fillId="3" borderId="8" xfId="0" applyNumberFormat="1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168" fontId="5" fillId="3" borderId="31" xfId="0" applyNumberFormat="1" applyFont="1" applyFill="1" applyBorder="1" applyAlignment="1">
      <alignment horizontal="center"/>
    </xf>
    <xf numFmtId="0" fontId="2" fillId="0" borderId="0" xfId="3" applyAlignment="1">
      <alignment horizontal="right"/>
    </xf>
    <xf numFmtId="0" fontId="1" fillId="0" borderId="0" xfId="3" applyFont="1"/>
  </cellXfs>
  <cellStyles count="5">
    <cellStyle name="Lien hypertexte 2" xfId="4" xr:uid="{A02967C1-032A-4589-A018-D69B3E71F023}"/>
    <cellStyle name="Monétaire" xfId="1" builtinId="4"/>
    <cellStyle name="Normal" xfId="0" builtinId="0"/>
    <cellStyle name="Normal 2" xfId="3" xr:uid="{AB475A22-D7D6-4DD8-BC13-1DA99560EDA0}"/>
    <cellStyle name="Pourcentage" xfId="2" builtinId="5"/>
  </cellStyles>
  <dxfs count="1352"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numFmt numFmtId="168" formatCode="[$-F800]dddd\,\ mmmm\ dd\,\ yyyy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)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30FC5"/>
      <color rgb="FFEFD2FA"/>
      <color rgb="FFE0A8F6"/>
      <color rgb="FFC560EE"/>
      <color rgb="FF8C1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561975</xdr:colOff>
      <xdr:row>19</xdr:row>
      <xdr:rowOff>171450</xdr:rowOff>
    </xdr:from>
    <xdr:to>
      <xdr:col>21</xdr:col>
      <xdr:colOff>239772</xdr:colOff>
      <xdr:row>37</xdr:row>
      <xdr:rowOff>57613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4E4A065-0EB4-47C3-8555-40E70023E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62475" y="3790950"/>
          <a:ext cx="11803122" cy="33151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1066801</xdr:colOff>
      <xdr:row>0</xdr:row>
      <xdr:rowOff>123825</xdr:rowOff>
    </xdr:from>
    <xdr:to>
      <xdr:col>13</xdr:col>
      <xdr:colOff>0</xdr:colOff>
      <xdr:row>40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8C9D2F6-E8D6-4325-9492-BCABB85F946F}"/>
            </a:ext>
          </a:extLst>
        </xdr:cNvPr>
        <xdr:cNvCxnSpPr/>
      </xdr:nvCxnSpPr>
      <xdr:spPr>
        <a:xfrm flipH="1" flipV="1">
          <a:off x="1828801" y="123825"/>
          <a:ext cx="8705849" cy="800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0</xdr:row>
      <xdr:rowOff>161925</xdr:rowOff>
    </xdr:from>
    <xdr:to>
      <xdr:col>13</xdr:col>
      <xdr:colOff>76200</xdr:colOff>
      <xdr:row>36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240BB614-0F4E-4901-BB8D-3C3F2CAAA2D5}"/>
            </a:ext>
          </a:extLst>
        </xdr:cNvPr>
        <xdr:cNvCxnSpPr/>
      </xdr:nvCxnSpPr>
      <xdr:spPr>
        <a:xfrm flipH="1" flipV="1">
          <a:off x="5229225" y="161925"/>
          <a:ext cx="5381625" cy="728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85725</xdr:colOff>
      <xdr:row>32</xdr:row>
      <xdr:rowOff>190500</xdr:rowOff>
    </xdr:from>
    <xdr:to>
      <xdr:col>21</xdr:col>
      <xdr:colOff>38625</xdr:colOff>
      <xdr:row>48</xdr:row>
      <xdr:rowOff>19473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DCF5F625-F8AC-48CA-A02D-BBDAC330A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6705600"/>
          <a:ext cx="3762900" cy="3029373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48</xdr:row>
      <xdr:rowOff>76200</xdr:rowOff>
    </xdr:from>
    <xdr:to>
      <xdr:col>21</xdr:col>
      <xdr:colOff>86254</xdr:colOff>
      <xdr:row>63</xdr:row>
      <xdr:rowOff>133777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65A119A-3A59-4725-B559-642829ABA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54050" y="9791700"/>
          <a:ext cx="3791479" cy="3057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161925</xdr:rowOff>
    </xdr:from>
    <xdr:to>
      <xdr:col>6</xdr:col>
      <xdr:colOff>209550</xdr:colOff>
      <xdr:row>3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B908305-0394-40B5-8F8D-BED789CA5CAC}"/>
            </a:ext>
          </a:extLst>
        </xdr:cNvPr>
        <xdr:cNvCxnSpPr/>
      </xdr:nvCxnSpPr>
      <xdr:spPr>
        <a:xfrm flipV="1">
          <a:off x="4371975" y="161925"/>
          <a:ext cx="819150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19C07-3CEC-4447-BEE4-05BA2CBDDC83}" name="T_Nom" displayName="T_Nom" ref="A1:A19" totalsRowShown="0" headerRowDxfId="1351" dataDxfId="1350">
  <autoFilter ref="A1:A19" xr:uid="{A9B51226-6470-476A-A8BD-9F6DE7AD75C9}">
    <filterColumn colId="0" hiddenButton="1"/>
  </autoFilter>
  <tableColumns count="1">
    <tableColumn id="1" xr3:uid="{19B365EB-88BD-4502-9D6B-2901F4C95292}" name="Nom et prénom" dataDxfId="134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E96BBA-DA66-47DC-82C0-2FC469B91064}" name="T_Annee" displayName="T_Annee" ref="C1:C14" totalsRowShown="0" headerRowDxfId="1348" dataDxfId="1347">
  <autoFilter ref="C1:C14" xr:uid="{4D77D203-BFB2-4E5C-A056-8C776A6037C4}">
    <filterColumn colId="0" hiddenButton="1"/>
  </autoFilter>
  <tableColumns count="1">
    <tableColumn id="1" xr3:uid="{F1B3F03B-D6B4-4E46-A0C6-CBB4F381B3DD}" name="Annèe" dataDxfId="134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D79E0B-D68E-498B-9276-AE40BE55A256}" name="T_Mois" displayName="T_Mois" ref="E1:F13" totalsRowShown="0" headerRowDxfId="1345">
  <autoFilter ref="E1:F13" xr:uid="{0A33E2CA-4A7A-40CF-949F-752BBFB87DC1}">
    <filterColumn colId="0" hiddenButton="1"/>
    <filterColumn colId="1" hiddenButton="1"/>
  </autoFilter>
  <tableColumns count="2">
    <tableColumn id="1" xr3:uid="{2DAE3A91-5313-49EA-98B3-DFAA5FB9FF62}" name="Mois"/>
    <tableColumn id="2" xr3:uid="{CBFF8E50-FD46-4A0A-9313-2A529100E15A}" name="Nb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EF764C-A0A3-4F65-BDBE-F572DCFF2D99}" name="T_Feries" displayName="T_Feries" ref="H1:I14" totalsRowShown="0">
  <autoFilter ref="H1:I14" xr:uid="{584D5730-1421-43F2-BB3A-2D7340EFBAA5}"/>
  <tableColumns count="2">
    <tableColumn id="1" xr3:uid="{A415B3AC-E56B-4AEF-BB7E-CAD2DF9A8433}" name="Jours fériés"/>
    <tableColumn id="3" xr3:uid="{660CFCFF-328A-4A4D-9272-6CC9F1C09FC2}" name="Date" dataDxfId="134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stuceshebdo.com/2009/12/excel-une-formule-pour-calculer-la-date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D2363-529C-46C5-BC53-591A67F8ACD5}">
  <dimension ref="A2:F26"/>
  <sheetViews>
    <sheetView showGridLines="0" tabSelected="1" workbookViewId="0">
      <selection activeCell="E9" sqref="E9"/>
    </sheetView>
  </sheetViews>
  <sheetFormatPr baseColWidth="10" defaultRowHeight="16.5" x14ac:dyDescent="0.3"/>
  <cols>
    <col min="1" max="1" width="13.7109375" style="88" customWidth="1"/>
    <col min="2" max="2" width="28.7109375" style="88" bestFit="1" customWidth="1"/>
    <col min="3" max="3" width="5.28515625" style="88" customWidth="1"/>
    <col min="4" max="4" width="20.7109375" style="88" customWidth="1"/>
    <col min="5" max="5" width="5.28515625" style="88" customWidth="1"/>
    <col min="6" max="6" width="14.42578125" style="88" bestFit="1" customWidth="1"/>
    <col min="7" max="7" width="84.7109375" style="88" bestFit="1" customWidth="1"/>
    <col min="8" max="16384" width="11.42578125" style="88"/>
  </cols>
  <sheetData>
    <row r="2" spans="1:5" x14ac:dyDescent="0.3">
      <c r="A2" s="90">
        <v>43466</v>
      </c>
      <c r="B2" s="91">
        <f>A2-MOD(A2-0,7)</f>
        <v>43463</v>
      </c>
      <c r="D2" s="92" t="str">
        <f ca="1">_xlfn.FORMULATEXT(B2)</f>
        <v>=A2-MOD(A2-0;7)</v>
      </c>
      <c r="E2" s="124" t="s">
        <v>75</v>
      </c>
    </row>
    <row r="3" spans="1:5" x14ac:dyDescent="0.3">
      <c r="A3" s="90">
        <v>43466</v>
      </c>
      <c r="B3" s="91">
        <f>A3-MOD(A3-1,7)</f>
        <v>43464</v>
      </c>
      <c r="D3" s="92" t="str">
        <f t="shared" ref="D3:D8" ca="1" si="0">_xlfn.FORMULATEXT(B3)</f>
        <v>=A3-MOD(A3-1;7)</v>
      </c>
      <c r="E3" s="124" t="s">
        <v>76</v>
      </c>
    </row>
    <row r="4" spans="1:5" x14ac:dyDescent="0.3">
      <c r="A4" s="90">
        <v>43466</v>
      </c>
      <c r="B4" s="91">
        <f>A4-MOD(A4-2,7)</f>
        <v>43465</v>
      </c>
      <c r="D4" s="92" t="str">
        <f t="shared" ca="1" si="0"/>
        <v>=A4-MOD(A4-2;7)</v>
      </c>
      <c r="E4" s="124" t="s">
        <v>77</v>
      </c>
    </row>
    <row r="5" spans="1:5" x14ac:dyDescent="0.3">
      <c r="A5" s="90">
        <v>43466</v>
      </c>
      <c r="B5" s="91">
        <f>A5-MOD(A5-3,7)</f>
        <v>43466</v>
      </c>
      <c r="D5" s="92" t="str">
        <f t="shared" ca="1" si="0"/>
        <v>=A5-MOD(A5-3;7)</v>
      </c>
      <c r="E5" s="124" t="s">
        <v>78</v>
      </c>
    </row>
    <row r="6" spans="1:5" x14ac:dyDescent="0.3">
      <c r="A6" s="90">
        <v>43466</v>
      </c>
      <c r="B6" s="91">
        <f>A6-MOD(A6-4,7)</f>
        <v>43460</v>
      </c>
      <c r="D6" s="92" t="str">
        <f t="shared" ca="1" si="0"/>
        <v>=A6-MOD(A6-4;7)</v>
      </c>
      <c r="E6" s="124" t="s">
        <v>79</v>
      </c>
    </row>
    <row r="7" spans="1:5" x14ac:dyDescent="0.3">
      <c r="A7" s="90">
        <v>43466</v>
      </c>
      <c r="B7" s="91">
        <f>A7-MOD(A7-5,7)</f>
        <v>43461</v>
      </c>
      <c r="D7" s="92" t="str">
        <f t="shared" ca="1" si="0"/>
        <v>=A7-MOD(A7-5;7)</v>
      </c>
      <c r="E7" s="124" t="s">
        <v>80</v>
      </c>
    </row>
    <row r="8" spans="1:5" x14ac:dyDescent="0.3">
      <c r="A8" s="90">
        <v>43466</v>
      </c>
      <c r="B8" s="91">
        <f>A8-MOD(A8-6,7)</f>
        <v>43462</v>
      </c>
      <c r="D8" s="92" t="str">
        <f t="shared" ca="1" si="0"/>
        <v>=A8-MOD(A8-6;7)</v>
      </c>
      <c r="E8" s="124" t="s">
        <v>81</v>
      </c>
    </row>
    <row r="11" spans="1:5" x14ac:dyDescent="0.3">
      <c r="A11" s="93"/>
      <c r="B11" s="123" t="s">
        <v>73</v>
      </c>
      <c r="C11" s="89" t="s">
        <v>74</v>
      </c>
      <c r="D11" s="92"/>
    </row>
    <row r="12" spans="1:5" x14ac:dyDescent="0.3">
      <c r="A12" s="93"/>
      <c r="B12" s="93"/>
      <c r="D12" s="92"/>
    </row>
    <row r="13" spans="1:5" x14ac:dyDescent="0.3">
      <c r="A13" s="93"/>
      <c r="B13" s="93"/>
      <c r="D13" s="92"/>
    </row>
    <row r="14" spans="1:5" x14ac:dyDescent="0.3">
      <c r="A14" s="93"/>
      <c r="B14" s="93"/>
      <c r="D14" s="92"/>
    </row>
    <row r="15" spans="1:5" x14ac:dyDescent="0.3">
      <c r="A15" s="93"/>
      <c r="B15" s="93"/>
      <c r="D15" s="92"/>
    </row>
    <row r="16" spans="1:5" x14ac:dyDescent="0.3">
      <c r="A16" s="93"/>
      <c r="B16" s="93"/>
      <c r="D16" s="92"/>
    </row>
    <row r="17" spans="1:6" x14ac:dyDescent="0.3">
      <c r="A17" s="93"/>
      <c r="B17" s="93"/>
      <c r="D17" s="92"/>
    </row>
    <row r="20" spans="1:6" x14ac:dyDescent="0.3">
      <c r="A20" s="93"/>
      <c r="F20" s="94"/>
    </row>
    <row r="21" spans="1:6" x14ac:dyDescent="0.3">
      <c r="A21" s="93"/>
      <c r="F21" s="94"/>
    </row>
    <row r="22" spans="1:6" x14ac:dyDescent="0.3">
      <c r="A22" s="93"/>
      <c r="F22" s="94"/>
    </row>
    <row r="23" spans="1:6" x14ac:dyDescent="0.3">
      <c r="A23" s="93"/>
      <c r="F23" s="94"/>
    </row>
    <row r="24" spans="1:6" x14ac:dyDescent="0.3">
      <c r="A24" s="93"/>
      <c r="F24" s="94"/>
    </row>
    <row r="25" spans="1:6" x14ac:dyDescent="0.3">
      <c r="A25" s="93"/>
      <c r="F25" s="94"/>
    </row>
    <row r="26" spans="1:6" x14ac:dyDescent="0.3">
      <c r="A26" s="93"/>
      <c r="F26" s="94"/>
    </row>
  </sheetData>
  <hyperlinks>
    <hyperlink ref="C11" r:id="rId1" xr:uid="{CF7F23CA-94A8-4C3A-9E12-8F4801C15C04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9"/>
  <sheetViews>
    <sheetView showGridLines="0" workbookViewId="0">
      <selection activeCell="I15" sqref="I15"/>
    </sheetView>
  </sheetViews>
  <sheetFormatPr baseColWidth="10" defaultColWidth="11.42578125" defaultRowHeight="15" x14ac:dyDescent="0.25"/>
  <cols>
    <col min="1" max="1" width="19.140625" customWidth="1"/>
    <col min="2" max="2" width="2.7109375" customWidth="1"/>
    <col min="4" max="4" width="2.7109375" customWidth="1"/>
    <col min="5" max="5" width="16.5703125" customWidth="1"/>
    <col min="6" max="6" width="4.7109375" customWidth="1"/>
    <col min="7" max="7" width="2.7109375" customWidth="1"/>
    <col min="8" max="8" width="18.28515625" bestFit="1" customWidth="1"/>
    <col min="9" max="9" width="26.42578125" bestFit="1" customWidth="1"/>
  </cols>
  <sheetData>
    <row r="1" spans="1:9" x14ac:dyDescent="0.25">
      <c r="A1" s="66" t="s">
        <v>0</v>
      </c>
      <c r="C1" s="67" t="s">
        <v>39</v>
      </c>
      <c r="E1" s="67" t="s">
        <v>38</v>
      </c>
      <c r="F1" s="67" t="s">
        <v>52</v>
      </c>
      <c r="H1" t="s">
        <v>58</v>
      </c>
      <c r="I1" s="67" t="s">
        <v>59</v>
      </c>
    </row>
    <row r="2" spans="1:9" x14ac:dyDescent="0.25">
      <c r="A2" s="68" t="s">
        <v>20</v>
      </c>
      <c r="C2" s="67">
        <v>2018</v>
      </c>
      <c r="E2" t="s">
        <v>40</v>
      </c>
      <c r="F2">
        <v>1</v>
      </c>
      <c r="H2" t="s">
        <v>60</v>
      </c>
      <c r="I2" s="87">
        <f>DATE('Semaine 1'!C1,1,1)</f>
        <v>43466</v>
      </c>
    </row>
    <row r="3" spans="1:9" x14ac:dyDescent="0.25">
      <c r="A3" s="68" t="s">
        <v>21</v>
      </c>
      <c r="C3" s="67">
        <v>2019</v>
      </c>
      <c r="E3" t="s">
        <v>41</v>
      </c>
      <c r="F3">
        <v>2</v>
      </c>
      <c r="H3" t="s">
        <v>61</v>
      </c>
      <c r="I3" s="87">
        <f>FLOOR(DAY(MINUTE('Semaine 1'!C1/38)/2+56)&amp;"/5/"&amp;'Semaine 1'!C1,7)-34</f>
        <v>43576</v>
      </c>
    </row>
    <row r="4" spans="1:9" x14ac:dyDescent="0.25">
      <c r="A4" s="68" t="s">
        <v>22</v>
      </c>
      <c r="C4" s="67">
        <v>2020</v>
      </c>
      <c r="E4" t="s">
        <v>42</v>
      </c>
      <c r="F4">
        <v>3</v>
      </c>
      <c r="H4" t="s">
        <v>62</v>
      </c>
      <c r="I4" s="87">
        <f>I3+1</f>
        <v>43577</v>
      </c>
    </row>
    <row r="5" spans="1:9" x14ac:dyDescent="0.25">
      <c r="A5" s="68" t="s">
        <v>23</v>
      </c>
      <c r="C5" s="67">
        <v>2021</v>
      </c>
      <c r="E5" t="s">
        <v>43</v>
      </c>
      <c r="F5">
        <v>4</v>
      </c>
      <c r="H5" t="s">
        <v>63</v>
      </c>
      <c r="I5" s="87">
        <f>DATE('Semaine 1'!C1,5,1)</f>
        <v>43586</v>
      </c>
    </row>
    <row r="6" spans="1:9" x14ac:dyDescent="0.25">
      <c r="A6" s="68" t="s">
        <v>24</v>
      </c>
      <c r="C6" s="67">
        <v>2022</v>
      </c>
      <c r="E6" t="s">
        <v>44</v>
      </c>
      <c r="F6">
        <v>5</v>
      </c>
      <c r="H6" t="s">
        <v>64</v>
      </c>
      <c r="I6" s="87">
        <f>DATE('Semaine 1'!C1,5,8)</f>
        <v>43593</v>
      </c>
    </row>
    <row r="7" spans="1:9" x14ac:dyDescent="0.25">
      <c r="A7" s="68" t="s">
        <v>25</v>
      </c>
      <c r="C7" s="67">
        <v>2023</v>
      </c>
      <c r="E7" t="s">
        <v>45</v>
      </c>
      <c r="F7">
        <v>6</v>
      </c>
      <c r="H7" t="s">
        <v>65</v>
      </c>
      <c r="I7" s="87">
        <f>I3 + 39</f>
        <v>43615</v>
      </c>
    </row>
    <row r="8" spans="1:9" x14ac:dyDescent="0.25">
      <c r="A8" s="68" t="s">
        <v>26</v>
      </c>
      <c r="C8" s="67">
        <v>2024</v>
      </c>
      <c r="E8" t="s">
        <v>46</v>
      </c>
      <c r="F8">
        <v>7</v>
      </c>
      <c r="H8" t="s">
        <v>66</v>
      </c>
      <c r="I8" s="87">
        <f>I3+ 49</f>
        <v>43625</v>
      </c>
    </row>
    <row r="9" spans="1:9" x14ac:dyDescent="0.25">
      <c r="A9" s="68" t="s">
        <v>27</v>
      </c>
      <c r="C9" s="67">
        <v>2025</v>
      </c>
      <c r="E9" t="s">
        <v>47</v>
      </c>
      <c r="F9">
        <v>8</v>
      </c>
      <c r="H9" t="s">
        <v>67</v>
      </c>
      <c r="I9" s="87">
        <f>I3 + 50</f>
        <v>43626</v>
      </c>
    </row>
    <row r="10" spans="1:9" x14ac:dyDescent="0.25">
      <c r="A10" s="68" t="s">
        <v>28</v>
      </c>
      <c r="C10" s="67">
        <v>2026</v>
      </c>
      <c r="E10" t="s">
        <v>48</v>
      </c>
      <c r="F10">
        <v>9</v>
      </c>
      <c r="H10" t="s">
        <v>68</v>
      </c>
      <c r="I10" s="87">
        <f>DATE('Semaine 1'!C1,7,14)</f>
        <v>43660</v>
      </c>
    </row>
    <row r="11" spans="1:9" x14ac:dyDescent="0.25">
      <c r="A11" s="68" t="s">
        <v>29</v>
      </c>
      <c r="C11" s="67">
        <v>2027</v>
      </c>
      <c r="E11" t="s">
        <v>49</v>
      </c>
      <c r="F11">
        <v>10</v>
      </c>
      <c r="H11" t="s">
        <v>69</v>
      </c>
      <c r="I11" s="87">
        <f>DATE('Semaine 1'!C1,8,15)</f>
        <v>43692</v>
      </c>
    </row>
    <row r="12" spans="1:9" x14ac:dyDescent="0.25">
      <c r="A12" s="68" t="s">
        <v>30</v>
      </c>
      <c r="C12" s="67">
        <v>2028</v>
      </c>
      <c r="E12" t="s">
        <v>50</v>
      </c>
      <c r="F12">
        <v>11</v>
      </c>
      <c r="H12" t="s">
        <v>70</v>
      </c>
      <c r="I12" s="87">
        <f>DATE('Semaine 1'!C1,11,1)</f>
        <v>43770</v>
      </c>
    </row>
    <row r="13" spans="1:9" x14ac:dyDescent="0.25">
      <c r="A13" s="68" t="s">
        <v>31</v>
      </c>
      <c r="C13" s="67">
        <v>2029</v>
      </c>
      <c r="E13" t="s">
        <v>51</v>
      </c>
      <c r="F13">
        <v>12</v>
      </c>
      <c r="H13" t="s">
        <v>71</v>
      </c>
      <c r="I13" s="87">
        <f>DATE('Semaine 1'!C1,11,11)</f>
        <v>43780</v>
      </c>
    </row>
    <row r="14" spans="1:9" x14ac:dyDescent="0.25">
      <c r="A14" s="68" t="s">
        <v>32</v>
      </c>
      <c r="C14" s="67">
        <v>2030</v>
      </c>
      <c r="H14" t="s">
        <v>72</v>
      </c>
      <c r="I14" s="87">
        <f>DATE('Semaine 1'!C1,12,25)</f>
        <v>43824</v>
      </c>
    </row>
    <row r="15" spans="1:9" x14ac:dyDescent="0.25">
      <c r="A15" s="68" t="s">
        <v>33</v>
      </c>
    </row>
    <row r="16" spans="1:9" x14ac:dyDescent="0.25">
      <c r="A16" s="68" t="s">
        <v>34</v>
      </c>
    </row>
    <row r="17" spans="1:1" x14ac:dyDescent="0.25">
      <c r="A17" s="68" t="s">
        <v>35</v>
      </c>
    </row>
    <row r="18" spans="1:1" x14ac:dyDescent="0.25">
      <c r="A18" s="68" t="s">
        <v>36</v>
      </c>
    </row>
    <row r="19" spans="1:1" x14ac:dyDescent="0.25">
      <c r="A19" s="68" t="s">
        <v>37</v>
      </c>
    </row>
  </sheetData>
  <sortState ref="A3:A19">
    <sortCondition ref="A2"/>
  </sortState>
  <pageMargins left="0.7" right="0.7" top="0.75" bottom="0.75" header="0.3" footer="0.3"/>
  <pageSetup paperSize="9" orientation="portrait" horizontalDpi="4294967293" verticalDpi="4294967293" r:id="rId1"/>
  <drawing r:id="rId2"/>
  <tableParts count="4"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43"/>
  <sheetViews>
    <sheetView showGridLines="0" workbookViewId="0">
      <selection activeCell="L5" sqref="L5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69" customFormat="1" ht="24.95" customHeight="1" thickBot="1" x14ac:dyDescent="0.3">
      <c r="B1" s="70" t="s">
        <v>53</v>
      </c>
      <c r="C1" s="71">
        <v>2019</v>
      </c>
      <c r="F1" s="72" t="s">
        <v>54</v>
      </c>
      <c r="G1" s="71" t="s">
        <v>40</v>
      </c>
      <c r="I1" s="72" t="s">
        <v>55</v>
      </c>
      <c r="J1" s="73">
        <f>DATE(C1,VLOOKUP(G1,T_Mois[],2,FALSE),1)</f>
        <v>43466</v>
      </c>
      <c r="K1" s="81" t="str">
        <f ca="1">_xlfn.FORMULATEXT(J1)</f>
        <v>=DATE(C1;RECHERCHEV(G1;T_Mois;2;FAUX);1)</v>
      </c>
      <c r="L1" s="81"/>
      <c r="M1" s="81"/>
      <c r="N1" s="81"/>
    </row>
    <row r="2" spans="1:21" ht="15.75" thickBot="1" x14ac:dyDescent="0.3">
      <c r="A2" s="104" t="s">
        <v>1</v>
      </c>
      <c r="B2" s="106" t="s">
        <v>2</v>
      </c>
      <c r="C2" s="110" t="s">
        <v>3</v>
      </c>
      <c r="D2" s="111"/>
      <c r="E2" s="112"/>
      <c r="F2" s="110" t="s">
        <v>4</v>
      </c>
      <c r="G2" s="111"/>
      <c r="H2" s="112"/>
      <c r="I2" s="113" t="s">
        <v>5</v>
      </c>
      <c r="J2" s="114"/>
      <c r="K2" s="115"/>
      <c r="N2" s="116" t="s">
        <v>1</v>
      </c>
      <c r="O2" s="108" t="s">
        <v>2</v>
      </c>
      <c r="P2" s="104" t="s">
        <v>11</v>
      </c>
      <c r="Q2" s="102" t="s">
        <v>12</v>
      </c>
      <c r="R2" s="102" t="s">
        <v>13</v>
      </c>
      <c r="S2" s="102" t="s">
        <v>14</v>
      </c>
      <c r="T2" s="102" t="s">
        <v>15</v>
      </c>
      <c r="U2" s="102" t="s">
        <v>16</v>
      </c>
    </row>
    <row r="3" spans="1:21" ht="15.75" thickBot="1" x14ac:dyDescent="0.3">
      <c r="A3" s="105"/>
      <c r="B3" s="107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117"/>
      <c r="O3" s="109"/>
      <c r="P3" s="105"/>
      <c r="Q3" s="103"/>
      <c r="R3" s="103"/>
      <c r="S3" s="103"/>
      <c r="T3" s="103"/>
      <c r="U3" s="103"/>
    </row>
    <row r="4" spans="1:21" ht="15.75" thickBot="1" x14ac:dyDescent="0.3">
      <c r="A4" s="83"/>
      <c r="B4" s="84" t="str">
        <f ca="1">_xlfn.FORMULATEXT(B5)</f>
        <v>=NO.SEMAINE.ISO(J1)</v>
      </c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74" t="s">
        <v>56</v>
      </c>
      <c r="B5" s="75">
        <f>_xlfn.ISOWEEKNUM(J1)</f>
        <v>1</v>
      </c>
      <c r="C5" s="95">
        <f>J1-MOD(J1-2,7)</f>
        <v>43465</v>
      </c>
      <c r="D5" s="96"/>
      <c r="E5" s="96"/>
      <c r="F5" s="96"/>
      <c r="G5" s="96"/>
      <c r="H5" s="96"/>
      <c r="I5" s="97"/>
      <c r="J5" s="96"/>
      <c r="K5" s="98"/>
      <c r="L5" s="82" t="str">
        <f ca="1">_xlfn.FORMULATEXT(C5)</f>
        <v>=J1-MOD(J1-2;7)</v>
      </c>
      <c r="M5" s="82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99" t="s">
        <v>19</v>
      </c>
      <c r="B31" s="100"/>
      <c r="C31" s="100"/>
      <c r="D31" s="100"/>
      <c r="E31" s="100"/>
      <c r="F31" s="100"/>
      <c r="G31" s="100"/>
      <c r="H31" s="101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5">
        <f>C5+1</f>
        <v>43466</v>
      </c>
      <c r="D33" s="96"/>
      <c r="E33" s="96"/>
      <c r="F33" s="96"/>
      <c r="G33" s="96"/>
      <c r="H33" s="96"/>
      <c r="I33" s="97"/>
      <c r="J33" s="96"/>
      <c r="K33" s="98"/>
      <c r="L33" s="82" t="str">
        <f ca="1">_xlfn.FORMULATEXT(C33)</f>
        <v>=C5+1</v>
      </c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N37" s="82" t="s">
        <v>57</v>
      </c>
      <c r="O37" s="82"/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N41" s="82" t="s">
        <v>57</v>
      </c>
      <c r="O41" s="82"/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2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2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2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2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2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2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2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2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2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2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2" ht="15.75" thickBot="1" x14ac:dyDescent="0.3">
      <c r="A59" s="99" t="s">
        <v>19</v>
      </c>
      <c r="B59" s="100"/>
      <c r="C59" s="100"/>
      <c r="D59" s="100"/>
      <c r="E59" s="100"/>
      <c r="F59" s="100"/>
      <c r="G59" s="100"/>
      <c r="H59" s="101"/>
      <c r="I59" s="17">
        <f>SUM(I34:I58)</f>
        <v>0</v>
      </c>
      <c r="J59" s="14"/>
      <c r="K59" s="18">
        <f>SUM(K34:K58)</f>
        <v>0</v>
      </c>
    </row>
    <row r="60" spans="1:12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2" ht="15.75" thickBot="1" x14ac:dyDescent="0.3">
      <c r="C61" s="95">
        <f>C33+1</f>
        <v>43467</v>
      </c>
      <c r="D61" s="96"/>
      <c r="E61" s="96"/>
      <c r="F61" s="96"/>
      <c r="G61" s="96"/>
      <c r="H61" s="96"/>
      <c r="I61" s="97"/>
      <c r="J61" s="96"/>
      <c r="K61" s="98"/>
      <c r="L61" s="82" t="str">
        <f ca="1">_xlfn.FORMULATEXT(C61)</f>
        <v>=C33+1</v>
      </c>
    </row>
    <row r="62" spans="1:12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2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2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2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2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2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2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2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2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2" ht="15.75" thickBot="1" x14ac:dyDescent="0.3">
      <c r="A87" s="99" t="s">
        <v>19</v>
      </c>
      <c r="B87" s="100"/>
      <c r="C87" s="100"/>
      <c r="D87" s="100"/>
      <c r="E87" s="100"/>
      <c r="F87" s="100"/>
      <c r="G87" s="100"/>
      <c r="H87" s="101"/>
      <c r="I87" s="17">
        <f>SUM(I62:I86)</f>
        <v>0</v>
      </c>
      <c r="J87" s="14"/>
      <c r="K87" s="18">
        <f>SUM(K62:K86)</f>
        <v>0</v>
      </c>
    </row>
    <row r="88" spans="1:12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2" ht="15.75" thickBot="1" x14ac:dyDescent="0.3">
      <c r="C89" s="95">
        <f>C61+1</f>
        <v>43468</v>
      </c>
      <c r="D89" s="96"/>
      <c r="E89" s="96"/>
      <c r="F89" s="96"/>
      <c r="G89" s="96"/>
      <c r="H89" s="96"/>
      <c r="I89" s="97"/>
      <c r="J89" s="96"/>
      <c r="K89" s="98"/>
      <c r="L89" s="82" t="str">
        <f ca="1">_xlfn.FORMULATEXT(C89)</f>
        <v>=C61+1</v>
      </c>
    </row>
    <row r="90" spans="1:12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2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2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2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2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2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2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2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2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2" ht="15.75" thickBot="1" x14ac:dyDescent="0.3">
      <c r="A115" s="99" t="s">
        <v>19</v>
      </c>
      <c r="B115" s="100"/>
      <c r="C115" s="100"/>
      <c r="D115" s="100"/>
      <c r="E115" s="100"/>
      <c r="F115" s="100"/>
      <c r="G115" s="100"/>
      <c r="H115" s="101"/>
      <c r="I115" s="17">
        <f>SUM(I90:I114)</f>
        <v>0</v>
      </c>
      <c r="J115" s="16"/>
      <c r="K115" s="18">
        <f>SUM(K90:K114)</f>
        <v>0</v>
      </c>
    </row>
    <row r="116" spans="1:12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2" ht="15.75" thickBot="1" x14ac:dyDescent="0.3">
      <c r="C117" s="95">
        <f>C89+1</f>
        <v>43469</v>
      </c>
      <c r="D117" s="96"/>
      <c r="E117" s="96"/>
      <c r="F117" s="96"/>
      <c r="G117" s="96"/>
      <c r="H117" s="96"/>
      <c r="I117" s="97"/>
      <c r="J117" s="96"/>
      <c r="K117" s="98"/>
      <c r="L117" s="82" t="str">
        <f ca="1">_xlfn.FORMULATEXT(C117)</f>
        <v>=C89+1</v>
      </c>
    </row>
    <row r="118" spans="1:12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2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2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2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2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2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2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2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2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2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2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99" t="s">
        <v>19</v>
      </c>
      <c r="B143" s="100"/>
      <c r="C143" s="100"/>
      <c r="D143" s="100"/>
      <c r="E143" s="100"/>
      <c r="F143" s="100"/>
      <c r="G143" s="100"/>
      <c r="H143" s="101"/>
      <c r="I143" s="17">
        <f>SUM(I118:I142)</f>
        <v>0</v>
      </c>
      <c r="J143" s="16"/>
      <c r="K143" s="18">
        <f>SUM(K118:K142)</f>
        <v>0</v>
      </c>
    </row>
  </sheetData>
  <mergeCells count="23">
    <mergeCell ref="U2:U3"/>
    <mergeCell ref="C5:K5"/>
    <mergeCell ref="A31:H31"/>
    <mergeCell ref="C33:K33"/>
    <mergeCell ref="A115:H115"/>
    <mergeCell ref="T2:T3"/>
    <mergeCell ref="C89:K89"/>
    <mergeCell ref="C61:K61"/>
    <mergeCell ref="O2:O3"/>
    <mergeCell ref="P2:P3"/>
    <mergeCell ref="Q2:Q3"/>
    <mergeCell ref="R2:R3"/>
    <mergeCell ref="C2:E2"/>
    <mergeCell ref="F2:H2"/>
    <mergeCell ref="I2:K2"/>
    <mergeCell ref="N2:N3"/>
    <mergeCell ref="C117:K117"/>
    <mergeCell ref="A143:H143"/>
    <mergeCell ref="S2:S3"/>
    <mergeCell ref="A2:A3"/>
    <mergeCell ref="B2:B3"/>
    <mergeCell ref="A87:H87"/>
    <mergeCell ref="A59:H59"/>
  </mergeCells>
  <conditionalFormatting sqref="S31">
    <cfRule type="cellIs" dxfId="1343" priority="225" operator="greaterThan">
      <formula>0</formula>
    </cfRule>
  </conditionalFormatting>
  <conditionalFormatting sqref="S6:S30">
    <cfRule type="cellIs" dxfId="1342" priority="224" operator="greaterThan">
      <formula>0</formula>
    </cfRule>
  </conditionalFormatting>
  <conditionalFormatting sqref="F6:F30">
    <cfRule type="containsText" dxfId="1341" priority="221" operator="containsText" text="abs">
      <formula>NOT(ISERROR(SEARCH("abs",F6)))</formula>
    </cfRule>
    <cfRule type="containsText" dxfId="1340" priority="222" operator="containsText" text="CA">
      <formula>NOT(ISERROR(SEARCH("CA",F6)))</formula>
    </cfRule>
    <cfRule type="containsText" dxfId="1339" priority="223" operator="containsText" text="Abs">
      <formula>NOT(ISERROR(SEARCH("Abs",F6)))</formula>
    </cfRule>
  </conditionalFormatting>
  <conditionalFormatting sqref="C21">
    <cfRule type="containsText" dxfId="1338" priority="215" operator="containsText" text="abs">
      <formula>NOT(ISERROR(SEARCH("abs",C21)))</formula>
    </cfRule>
    <cfRule type="containsText" dxfId="1337" priority="216" operator="containsText" text="CA">
      <formula>NOT(ISERROR(SEARCH("CA",C21)))</formula>
    </cfRule>
    <cfRule type="containsText" dxfId="1336" priority="217" operator="containsText" text="Abs">
      <formula>NOT(ISERROR(SEARCH("Abs",C21)))</formula>
    </cfRule>
  </conditionalFormatting>
  <conditionalFormatting sqref="C6:C7 C13 C19:C30">
    <cfRule type="containsText" dxfId="1335" priority="218" operator="containsText" text="abs">
      <formula>NOT(ISERROR(SEARCH("abs",C6)))</formula>
    </cfRule>
    <cfRule type="containsText" dxfId="1334" priority="219" operator="containsText" text="CA">
      <formula>NOT(ISERROR(SEARCH("CA",C6)))</formula>
    </cfRule>
    <cfRule type="containsText" dxfId="1333" priority="220" operator="containsText" text="Abs">
      <formula>NOT(ISERROR(SEARCH("Abs",C6)))</formula>
    </cfRule>
  </conditionalFormatting>
  <conditionalFormatting sqref="I6:I30">
    <cfRule type="cellIs" dxfId="1332" priority="214" operator="greaterThan">
      <formula>$G$7</formula>
    </cfRule>
  </conditionalFormatting>
  <conditionalFormatting sqref="C8">
    <cfRule type="containsText" dxfId="1331" priority="211" operator="containsText" text="abs">
      <formula>NOT(ISERROR(SEARCH("abs",C8)))</formula>
    </cfRule>
    <cfRule type="containsText" dxfId="1330" priority="212" operator="containsText" text="CA">
      <formula>NOT(ISERROR(SEARCH("CA",C8)))</formula>
    </cfRule>
    <cfRule type="containsText" dxfId="1329" priority="213" operator="containsText" text="Abs">
      <formula>NOT(ISERROR(SEARCH("Abs",C8)))</formula>
    </cfRule>
  </conditionalFormatting>
  <conditionalFormatting sqref="C9">
    <cfRule type="containsText" dxfId="1328" priority="208" operator="containsText" text="abs">
      <formula>NOT(ISERROR(SEARCH("abs",C9)))</formula>
    </cfRule>
    <cfRule type="containsText" dxfId="1327" priority="209" operator="containsText" text="CA">
      <formula>NOT(ISERROR(SEARCH("CA",C9)))</formula>
    </cfRule>
    <cfRule type="containsText" dxfId="1326" priority="210" operator="containsText" text="Abs">
      <formula>NOT(ISERROR(SEARCH("Abs",C9)))</formula>
    </cfRule>
  </conditionalFormatting>
  <conditionalFormatting sqref="C10">
    <cfRule type="containsText" dxfId="1325" priority="205" operator="containsText" text="abs">
      <formula>NOT(ISERROR(SEARCH("abs",C10)))</formula>
    </cfRule>
    <cfRule type="containsText" dxfId="1324" priority="206" operator="containsText" text="CA">
      <formula>NOT(ISERROR(SEARCH("CA",C10)))</formula>
    </cfRule>
    <cfRule type="containsText" dxfId="1323" priority="207" operator="containsText" text="Abs">
      <formula>NOT(ISERROR(SEARCH("Abs",C10)))</formula>
    </cfRule>
  </conditionalFormatting>
  <conditionalFormatting sqref="C11">
    <cfRule type="containsText" dxfId="1322" priority="202" operator="containsText" text="abs">
      <formula>NOT(ISERROR(SEARCH("abs",C11)))</formula>
    </cfRule>
    <cfRule type="containsText" dxfId="1321" priority="203" operator="containsText" text="CA">
      <formula>NOT(ISERROR(SEARCH("CA",C11)))</formula>
    </cfRule>
    <cfRule type="containsText" dxfId="1320" priority="204" operator="containsText" text="Abs">
      <formula>NOT(ISERROR(SEARCH("Abs",C11)))</formula>
    </cfRule>
  </conditionalFormatting>
  <conditionalFormatting sqref="C12">
    <cfRule type="containsText" dxfId="1319" priority="199" operator="containsText" text="abs">
      <formula>NOT(ISERROR(SEARCH("abs",C12)))</formula>
    </cfRule>
    <cfRule type="containsText" dxfId="1318" priority="200" operator="containsText" text="CA">
      <formula>NOT(ISERROR(SEARCH("CA",C12)))</formula>
    </cfRule>
    <cfRule type="containsText" dxfId="1317" priority="201" operator="containsText" text="Abs">
      <formula>NOT(ISERROR(SEARCH("Abs",C12)))</formula>
    </cfRule>
  </conditionalFormatting>
  <conditionalFormatting sqref="C14">
    <cfRule type="containsText" dxfId="1316" priority="196" operator="containsText" text="abs">
      <formula>NOT(ISERROR(SEARCH("abs",C14)))</formula>
    </cfRule>
    <cfRule type="containsText" dxfId="1315" priority="197" operator="containsText" text="CA">
      <formula>NOT(ISERROR(SEARCH("CA",C14)))</formula>
    </cfRule>
    <cfRule type="containsText" dxfId="1314" priority="198" operator="containsText" text="Abs">
      <formula>NOT(ISERROR(SEARCH("Abs",C14)))</formula>
    </cfRule>
  </conditionalFormatting>
  <conditionalFormatting sqref="C15">
    <cfRule type="containsText" dxfId="1313" priority="193" operator="containsText" text="abs">
      <formula>NOT(ISERROR(SEARCH("abs",C15)))</formula>
    </cfRule>
    <cfRule type="containsText" dxfId="1312" priority="194" operator="containsText" text="CA">
      <formula>NOT(ISERROR(SEARCH("CA",C15)))</formula>
    </cfRule>
    <cfRule type="containsText" dxfId="1311" priority="195" operator="containsText" text="Abs">
      <formula>NOT(ISERROR(SEARCH("Abs",C15)))</formula>
    </cfRule>
  </conditionalFormatting>
  <conditionalFormatting sqref="C16">
    <cfRule type="containsText" dxfId="1310" priority="190" operator="containsText" text="abs">
      <formula>NOT(ISERROR(SEARCH("abs",C16)))</formula>
    </cfRule>
    <cfRule type="containsText" dxfId="1309" priority="191" operator="containsText" text="CA">
      <formula>NOT(ISERROR(SEARCH("CA",C16)))</formula>
    </cfRule>
    <cfRule type="containsText" dxfId="1308" priority="192" operator="containsText" text="Abs">
      <formula>NOT(ISERROR(SEARCH("Abs",C16)))</formula>
    </cfRule>
  </conditionalFormatting>
  <conditionalFormatting sqref="C17">
    <cfRule type="containsText" dxfId="1307" priority="187" operator="containsText" text="abs">
      <formula>NOT(ISERROR(SEARCH("abs",C17)))</formula>
    </cfRule>
    <cfRule type="containsText" dxfId="1306" priority="188" operator="containsText" text="CA">
      <formula>NOT(ISERROR(SEARCH("CA",C17)))</formula>
    </cfRule>
    <cfRule type="containsText" dxfId="1305" priority="189" operator="containsText" text="Abs">
      <formula>NOT(ISERROR(SEARCH("Abs",C17)))</formula>
    </cfRule>
  </conditionalFormatting>
  <conditionalFormatting sqref="C18">
    <cfRule type="containsText" dxfId="1304" priority="184" operator="containsText" text="abs">
      <formula>NOT(ISERROR(SEARCH("abs",C18)))</formula>
    </cfRule>
    <cfRule type="containsText" dxfId="1303" priority="185" operator="containsText" text="CA">
      <formula>NOT(ISERROR(SEARCH("CA",C18)))</formula>
    </cfRule>
    <cfRule type="containsText" dxfId="1302" priority="186" operator="containsText" text="Abs">
      <formula>NOT(ISERROR(SEARCH("Abs",C18)))</formula>
    </cfRule>
  </conditionalFormatting>
  <conditionalFormatting sqref="C20">
    <cfRule type="containsText" dxfId="1301" priority="181" operator="containsText" text="abs">
      <formula>NOT(ISERROR(SEARCH("abs",C20)))</formula>
    </cfRule>
    <cfRule type="containsText" dxfId="1300" priority="182" operator="containsText" text="CA">
      <formula>NOT(ISERROR(SEARCH("CA",C20)))</formula>
    </cfRule>
    <cfRule type="containsText" dxfId="1299" priority="183" operator="containsText" text="Abs">
      <formula>NOT(ISERROR(SEARCH("Abs",C20)))</formula>
    </cfRule>
  </conditionalFormatting>
  <conditionalFormatting sqref="C49">
    <cfRule type="containsText" dxfId="1298" priority="175" operator="containsText" text="abs">
      <formula>NOT(ISERROR(SEARCH("abs",C49)))</formula>
    </cfRule>
    <cfRule type="containsText" dxfId="1297" priority="176" operator="containsText" text="CA">
      <formula>NOT(ISERROR(SEARCH("CA",C49)))</formula>
    </cfRule>
    <cfRule type="containsText" dxfId="1296" priority="177" operator="containsText" text="Abs">
      <formula>NOT(ISERROR(SEARCH("Abs",C49)))</formula>
    </cfRule>
  </conditionalFormatting>
  <conditionalFormatting sqref="C34 C46 C48:C58">
    <cfRule type="containsText" dxfId="1295" priority="178" operator="containsText" text="abs">
      <formula>NOT(ISERROR(SEARCH("abs",C34)))</formula>
    </cfRule>
    <cfRule type="containsText" dxfId="1294" priority="179" operator="containsText" text="CA">
      <formula>NOT(ISERROR(SEARCH("CA",C34)))</formula>
    </cfRule>
    <cfRule type="containsText" dxfId="1293" priority="180" operator="containsText" text="Abs">
      <formula>NOT(ISERROR(SEARCH("Abs",C34)))</formula>
    </cfRule>
  </conditionalFormatting>
  <conditionalFormatting sqref="C36">
    <cfRule type="containsText" dxfId="1292" priority="172" operator="containsText" text="abs">
      <formula>NOT(ISERROR(SEARCH("abs",C36)))</formula>
    </cfRule>
    <cfRule type="containsText" dxfId="1291" priority="173" operator="containsText" text="CA">
      <formula>NOT(ISERROR(SEARCH("CA",C36)))</formula>
    </cfRule>
    <cfRule type="containsText" dxfId="1290" priority="174" operator="containsText" text="Abs">
      <formula>NOT(ISERROR(SEARCH("Abs",C36)))</formula>
    </cfRule>
  </conditionalFormatting>
  <conditionalFormatting sqref="C37">
    <cfRule type="containsText" dxfId="1289" priority="169" operator="containsText" text="abs">
      <formula>NOT(ISERROR(SEARCH("abs",C37)))</formula>
    </cfRule>
    <cfRule type="containsText" dxfId="1288" priority="170" operator="containsText" text="CA">
      <formula>NOT(ISERROR(SEARCH("CA",C37)))</formula>
    </cfRule>
    <cfRule type="containsText" dxfId="1287" priority="171" operator="containsText" text="Abs">
      <formula>NOT(ISERROR(SEARCH("Abs",C37)))</formula>
    </cfRule>
  </conditionalFormatting>
  <conditionalFormatting sqref="C38">
    <cfRule type="containsText" dxfId="1286" priority="166" operator="containsText" text="abs">
      <formula>NOT(ISERROR(SEARCH("abs",C38)))</formula>
    </cfRule>
    <cfRule type="containsText" dxfId="1285" priority="167" operator="containsText" text="CA">
      <formula>NOT(ISERROR(SEARCH("CA",C38)))</formula>
    </cfRule>
    <cfRule type="containsText" dxfId="1284" priority="168" operator="containsText" text="Abs">
      <formula>NOT(ISERROR(SEARCH("Abs",C38)))</formula>
    </cfRule>
  </conditionalFormatting>
  <conditionalFormatting sqref="C39">
    <cfRule type="containsText" dxfId="1283" priority="163" operator="containsText" text="abs">
      <formula>NOT(ISERROR(SEARCH("abs",C39)))</formula>
    </cfRule>
    <cfRule type="containsText" dxfId="1282" priority="164" operator="containsText" text="CA">
      <formula>NOT(ISERROR(SEARCH("CA",C39)))</formula>
    </cfRule>
    <cfRule type="containsText" dxfId="1281" priority="165" operator="containsText" text="Abs">
      <formula>NOT(ISERROR(SEARCH("Abs",C39)))</formula>
    </cfRule>
  </conditionalFormatting>
  <conditionalFormatting sqref="C40">
    <cfRule type="containsText" dxfId="1280" priority="160" operator="containsText" text="abs">
      <formula>NOT(ISERROR(SEARCH("abs",C40)))</formula>
    </cfRule>
    <cfRule type="containsText" dxfId="1279" priority="161" operator="containsText" text="CA">
      <formula>NOT(ISERROR(SEARCH("CA",C40)))</formula>
    </cfRule>
    <cfRule type="containsText" dxfId="1278" priority="162" operator="containsText" text="Abs">
      <formula>NOT(ISERROR(SEARCH("Abs",C40)))</formula>
    </cfRule>
  </conditionalFormatting>
  <conditionalFormatting sqref="C41">
    <cfRule type="containsText" dxfId="1277" priority="157" operator="containsText" text="abs">
      <formula>NOT(ISERROR(SEARCH("abs",C41)))</formula>
    </cfRule>
    <cfRule type="containsText" dxfId="1276" priority="158" operator="containsText" text="CA">
      <formula>NOT(ISERROR(SEARCH("CA",C41)))</formula>
    </cfRule>
    <cfRule type="containsText" dxfId="1275" priority="159" operator="containsText" text="Abs">
      <formula>NOT(ISERROR(SEARCH("Abs",C41)))</formula>
    </cfRule>
  </conditionalFormatting>
  <conditionalFormatting sqref="C42">
    <cfRule type="containsText" dxfId="1274" priority="154" operator="containsText" text="abs">
      <formula>NOT(ISERROR(SEARCH("abs",C42)))</formula>
    </cfRule>
    <cfRule type="containsText" dxfId="1273" priority="155" operator="containsText" text="CA">
      <formula>NOT(ISERROR(SEARCH("CA",C42)))</formula>
    </cfRule>
    <cfRule type="containsText" dxfId="1272" priority="156" operator="containsText" text="Abs">
      <formula>NOT(ISERROR(SEARCH("Abs",C42)))</formula>
    </cfRule>
  </conditionalFormatting>
  <conditionalFormatting sqref="C43">
    <cfRule type="containsText" dxfId="1271" priority="151" operator="containsText" text="abs">
      <formula>NOT(ISERROR(SEARCH("abs",C43)))</formula>
    </cfRule>
    <cfRule type="containsText" dxfId="1270" priority="152" operator="containsText" text="CA">
      <formula>NOT(ISERROR(SEARCH("CA",C43)))</formula>
    </cfRule>
    <cfRule type="containsText" dxfId="1269" priority="153" operator="containsText" text="Abs">
      <formula>NOT(ISERROR(SEARCH("Abs",C43)))</formula>
    </cfRule>
  </conditionalFormatting>
  <conditionalFormatting sqref="C44">
    <cfRule type="containsText" dxfId="1268" priority="148" operator="containsText" text="abs">
      <formula>NOT(ISERROR(SEARCH("abs",C44)))</formula>
    </cfRule>
    <cfRule type="containsText" dxfId="1267" priority="149" operator="containsText" text="CA">
      <formula>NOT(ISERROR(SEARCH("CA",C44)))</formula>
    </cfRule>
    <cfRule type="containsText" dxfId="1266" priority="150" operator="containsText" text="Abs">
      <formula>NOT(ISERROR(SEARCH("Abs",C44)))</formula>
    </cfRule>
  </conditionalFormatting>
  <conditionalFormatting sqref="C45">
    <cfRule type="containsText" dxfId="1265" priority="145" operator="containsText" text="abs">
      <formula>NOT(ISERROR(SEARCH("abs",C45)))</formula>
    </cfRule>
    <cfRule type="containsText" dxfId="1264" priority="146" operator="containsText" text="CA">
      <formula>NOT(ISERROR(SEARCH("CA",C45)))</formula>
    </cfRule>
    <cfRule type="containsText" dxfId="1263" priority="147" operator="containsText" text="Abs">
      <formula>NOT(ISERROR(SEARCH("Abs",C45)))</formula>
    </cfRule>
  </conditionalFormatting>
  <conditionalFormatting sqref="C47">
    <cfRule type="containsText" dxfId="1262" priority="142" operator="containsText" text="abs">
      <formula>NOT(ISERROR(SEARCH("abs",C47)))</formula>
    </cfRule>
    <cfRule type="containsText" dxfId="1261" priority="143" operator="containsText" text="CA">
      <formula>NOT(ISERROR(SEARCH("CA",C47)))</formula>
    </cfRule>
    <cfRule type="containsText" dxfId="1260" priority="144" operator="containsText" text="Abs">
      <formula>NOT(ISERROR(SEARCH("Abs",C47)))</formula>
    </cfRule>
  </conditionalFormatting>
  <conditionalFormatting sqref="I34:I58">
    <cfRule type="cellIs" dxfId="1259" priority="141" operator="greaterThan">
      <formula>$G$7</formula>
    </cfRule>
  </conditionalFormatting>
  <conditionalFormatting sqref="C48">
    <cfRule type="containsText" dxfId="1258" priority="138" operator="containsText" text="abs">
      <formula>NOT(ISERROR(SEARCH("abs",C48)))</formula>
    </cfRule>
    <cfRule type="containsText" dxfId="1257" priority="139" operator="containsText" text="CA">
      <formula>NOT(ISERROR(SEARCH("CA",C48)))</formula>
    </cfRule>
    <cfRule type="containsText" dxfId="1256" priority="140" operator="containsText" text="Abs">
      <formula>NOT(ISERROR(SEARCH("Abs",C48)))</formula>
    </cfRule>
  </conditionalFormatting>
  <conditionalFormatting sqref="F34:F58">
    <cfRule type="containsText" dxfId="1255" priority="135" operator="containsText" text="abs">
      <formula>NOT(ISERROR(SEARCH("abs",F34)))</formula>
    </cfRule>
    <cfRule type="containsText" dxfId="1254" priority="136" operator="containsText" text="CA">
      <formula>NOT(ISERROR(SEARCH("CA",F34)))</formula>
    </cfRule>
    <cfRule type="containsText" dxfId="1253" priority="137" operator="containsText" text="Abs">
      <formula>NOT(ISERROR(SEARCH("Abs",F34)))</formula>
    </cfRule>
  </conditionalFormatting>
  <conditionalFormatting sqref="C35">
    <cfRule type="containsText" dxfId="1252" priority="132" operator="containsText" text="abs">
      <formula>NOT(ISERROR(SEARCH("abs",C35)))</formula>
    </cfRule>
    <cfRule type="containsText" dxfId="1251" priority="133" operator="containsText" text="CA">
      <formula>NOT(ISERROR(SEARCH("CA",C35)))</formula>
    </cfRule>
    <cfRule type="containsText" dxfId="1250" priority="134" operator="containsText" text="Abs">
      <formula>NOT(ISERROR(SEARCH("Abs",C35)))</formula>
    </cfRule>
  </conditionalFormatting>
  <conditionalFormatting sqref="C77">
    <cfRule type="containsText" dxfId="1249" priority="126" operator="containsText" text="abs">
      <formula>NOT(ISERROR(SEARCH("abs",C77)))</formula>
    </cfRule>
    <cfRule type="containsText" dxfId="1248" priority="127" operator="containsText" text="CA">
      <formula>NOT(ISERROR(SEARCH("CA",C77)))</formula>
    </cfRule>
    <cfRule type="containsText" dxfId="1247" priority="128" operator="containsText" text="Abs">
      <formula>NOT(ISERROR(SEARCH("Abs",C77)))</formula>
    </cfRule>
  </conditionalFormatting>
  <conditionalFormatting sqref="C62:C63 C69 C74:C86">
    <cfRule type="containsText" dxfId="1246" priority="129" operator="containsText" text="abs">
      <formula>NOT(ISERROR(SEARCH("abs",C62)))</formula>
    </cfRule>
    <cfRule type="containsText" dxfId="1245" priority="130" operator="containsText" text="CA">
      <formula>NOT(ISERROR(SEARCH("CA",C62)))</formula>
    </cfRule>
    <cfRule type="containsText" dxfId="1244" priority="131" operator="containsText" text="Abs">
      <formula>NOT(ISERROR(SEARCH("Abs",C62)))</formula>
    </cfRule>
  </conditionalFormatting>
  <conditionalFormatting sqref="C64">
    <cfRule type="containsText" dxfId="1243" priority="123" operator="containsText" text="abs">
      <formula>NOT(ISERROR(SEARCH("abs",C64)))</formula>
    </cfRule>
    <cfRule type="containsText" dxfId="1242" priority="124" operator="containsText" text="CA">
      <formula>NOT(ISERROR(SEARCH("CA",C64)))</formula>
    </cfRule>
    <cfRule type="containsText" dxfId="1241" priority="125" operator="containsText" text="Abs">
      <formula>NOT(ISERROR(SEARCH("Abs",C64)))</formula>
    </cfRule>
  </conditionalFormatting>
  <conditionalFormatting sqref="C65">
    <cfRule type="containsText" dxfId="1240" priority="120" operator="containsText" text="abs">
      <formula>NOT(ISERROR(SEARCH("abs",C65)))</formula>
    </cfRule>
    <cfRule type="containsText" dxfId="1239" priority="121" operator="containsText" text="CA">
      <formula>NOT(ISERROR(SEARCH("CA",C65)))</formula>
    </cfRule>
    <cfRule type="containsText" dxfId="1238" priority="122" operator="containsText" text="Abs">
      <formula>NOT(ISERROR(SEARCH("Abs",C65)))</formula>
    </cfRule>
  </conditionalFormatting>
  <conditionalFormatting sqref="C66">
    <cfRule type="containsText" dxfId="1237" priority="117" operator="containsText" text="abs">
      <formula>NOT(ISERROR(SEARCH("abs",C66)))</formula>
    </cfRule>
    <cfRule type="containsText" dxfId="1236" priority="118" operator="containsText" text="CA">
      <formula>NOT(ISERROR(SEARCH("CA",C66)))</formula>
    </cfRule>
    <cfRule type="containsText" dxfId="1235" priority="119" operator="containsText" text="Abs">
      <formula>NOT(ISERROR(SEARCH("Abs",C66)))</formula>
    </cfRule>
  </conditionalFormatting>
  <conditionalFormatting sqref="C67">
    <cfRule type="containsText" dxfId="1234" priority="114" operator="containsText" text="abs">
      <formula>NOT(ISERROR(SEARCH("abs",C67)))</formula>
    </cfRule>
    <cfRule type="containsText" dxfId="1233" priority="115" operator="containsText" text="CA">
      <formula>NOT(ISERROR(SEARCH("CA",C67)))</formula>
    </cfRule>
    <cfRule type="containsText" dxfId="1232" priority="116" operator="containsText" text="Abs">
      <formula>NOT(ISERROR(SEARCH("Abs",C67)))</formula>
    </cfRule>
  </conditionalFormatting>
  <conditionalFormatting sqref="C68">
    <cfRule type="containsText" dxfId="1231" priority="111" operator="containsText" text="abs">
      <formula>NOT(ISERROR(SEARCH("abs",C68)))</formula>
    </cfRule>
    <cfRule type="containsText" dxfId="1230" priority="112" operator="containsText" text="CA">
      <formula>NOT(ISERROR(SEARCH("CA",C68)))</formula>
    </cfRule>
    <cfRule type="containsText" dxfId="1229" priority="113" operator="containsText" text="Abs">
      <formula>NOT(ISERROR(SEARCH("Abs",C68)))</formula>
    </cfRule>
  </conditionalFormatting>
  <conditionalFormatting sqref="C70">
    <cfRule type="containsText" dxfId="1228" priority="108" operator="containsText" text="abs">
      <formula>NOT(ISERROR(SEARCH("abs",C70)))</formula>
    </cfRule>
    <cfRule type="containsText" dxfId="1227" priority="109" operator="containsText" text="CA">
      <formula>NOT(ISERROR(SEARCH("CA",C70)))</formula>
    </cfRule>
    <cfRule type="containsText" dxfId="1226" priority="110" operator="containsText" text="Abs">
      <formula>NOT(ISERROR(SEARCH("Abs",C70)))</formula>
    </cfRule>
  </conditionalFormatting>
  <conditionalFormatting sqref="C71">
    <cfRule type="containsText" dxfId="1225" priority="105" operator="containsText" text="abs">
      <formula>NOT(ISERROR(SEARCH("abs",C71)))</formula>
    </cfRule>
    <cfRule type="containsText" dxfId="1224" priority="106" operator="containsText" text="CA">
      <formula>NOT(ISERROR(SEARCH("CA",C71)))</formula>
    </cfRule>
    <cfRule type="containsText" dxfId="1223" priority="107" operator="containsText" text="Abs">
      <formula>NOT(ISERROR(SEARCH("Abs",C71)))</formula>
    </cfRule>
  </conditionalFormatting>
  <conditionalFormatting sqref="C72">
    <cfRule type="containsText" dxfId="1222" priority="102" operator="containsText" text="abs">
      <formula>NOT(ISERROR(SEARCH("abs",C72)))</formula>
    </cfRule>
    <cfRule type="containsText" dxfId="1221" priority="103" operator="containsText" text="CA">
      <formula>NOT(ISERROR(SEARCH("CA",C72)))</formula>
    </cfRule>
    <cfRule type="containsText" dxfId="1220" priority="104" operator="containsText" text="Abs">
      <formula>NOT(ISERROR(SEARCH("Abs",C72)))</formula>
    </cfRule>
  </conditionalFormatting>
  <conditionalFormatting sqref="C73">
    <cfRule type="containsText" dxfId="1219" priority="99" operator="containsText" text="abs">
      <formula>NOT(ISERROR(SEARCH("abs",C73)))</formula>
    </cfRule>
    <cfRule type="containsText" dxfId="1218" priority="100" operator="containsText" text="CA">
      <formula>NOT(ISERROR(SEARCH("CA",C73)))</formula>
    </cfRule>
    <cfRule type="containsText" dxfId="1217" priority="101" operator="containsText" text="Abs">
      <formula>NOT(ISERROR(SEARCH("Abs",C73)))</formula>
    </cfRule>
  </conditionalFormatting>
  <conditionalFormatting sqref="I62:I86">
    <cfRule type="cellIs" dxfId="1216" priority="98" operator="greaterThan">
      <formula>$G$7</formula>
    </cfRule>
  </conditionalFormatting>
  <conditionalFormatting sqref="C76">
    <cfRule type="containsText" dxfId="1215" priority="95" operator="containsText" text="abs">
      <formula>NOT(ISERROR(SEARCH("abs",C76)))</formula>
    </cfRule>
    <cfRule type="containsText" dxfId="1214" priority="96" operator="containsText" text="CA">
      <formula>NOT(ISERROR(SEARCH("CA",C76)))</formula>
    </cfRule>
    <cfRule type="containsText" dxfId="1213" priority="97" operator="containsText" text="Abs">
      <formula>NOT(ISERROR(SEARCH("Abs",C76)))</formula>
    </cfRule>
  </conditionalFormatting>
  <conditionalFormatting sqref="F62:F86">
    <cfRule type="containsText" dxfId="1212" priority="92" operator="containsText" text="abs">
      <formula>NOT(ISERROR(SEARCH("abs",F62)))</formula>
    </cfRule>
    <cfRule type="containsText" dxfId="1211" priority="93" operator="containsText" text="CA">
      <formula>NOT(ISERROR(SEARCH("CA",F62)))</formula>
    </cfRule>
    <cfRule type="containsText" dxfId="1210" priority="94" operator="containsText" text="Abs">
      <formula>NOT(ISERROR(SEARCH("Abs",F62)))</formula>
    </cfRule>
  </conditionalFormatting>
  <conditionalFormatting sqref="C105">
    <cfRule type="containsText" dxfId="1209" priority="86" operator="containsText" text="abs">
      <formula>NOT(ISERROR(SEARCH("abs",C105)))</formula>
    </cfRule>
    <cfRule type="containsText" dxfId="1208" priority="87" operator="containsText" text="CA">
      <formula>NOT(ISERROR(SEARCH("CA",C105)))</formula>
    </cfRule>
    <cfRule type="containsText" dxfId="1207" priority="88" operator="containsText" text="Abs">
      <formula>NOT(ISERROR(SEARCH("Abs",C105)))</formula>
    </cfRule>
  </conditionalFormatting>
  <conditionalFormatting sqref="C91 C103:C114">
    <cfRule type="containsText" dxfId="1206" priority="89" operator="containsText" text="abs">
      <formula>NOT(ISERROR(SEARCH("abs",C91)))</formula>
    </cfRule>
    <cfRule type="containsText" dxfId="1205" priority="90" operator="containsText" text="CA">
      <formula>NOT(ISERROR(SEARCH("CA",C91)))</formula>
    </cfRule>
    <cfRule type="containsText" dxfId="1204" priority="91" operator="containsText" text="Abs">
      <formula>NOT(ISERROR(SEARCH("Abs",C91)))</formula>
    </cfRule>
  </conditionalFormatting>
  <conditionalFormatting sqref="C92">
    <cfRule type="containsText" dxfId="1203" priority="83" operator="containsText" text="abs">
      <formula>NOT(ISERROR(SEARCH("abs",C92)))</formula>
    </cfRule>
    <cfRule type="containsText" dxfId="1202" priority="84" operator="containsText" text="CA">
      <formula>NOT(ISERROR(SEARCH("CA",C92)))</formula>
    </cfRule>
    <cfRule type="containsText" dxfId="1201" priority="85" operator="containsText" text="Abs">
      <formula>NOT(ISERROR(SEARCH("Abs",C92)))</formula>
    </cfRule>
  </conditionalFormatting>
  <conditionalFormatting sqref="C93">
    <cfRule type="containsText" dxfId="1200" priority="80" operator="containsText" text="abs">
      <formula>NOT(ISERROR(SEARCH("abs",C93)))</formula>
    </cfRule>
    <cfRule type="containsText" dxfId="1199" priority="81" operator="containsText" text="CA">
      <formula>NOT(ISERROR(SEARCH("CA",C93)))</formula>
    </cfRule>
    <cfRule type="containsText" dxfId="1198" priority="82" operator="containsText" text="Abs">
      <formula>NOT(ISERROR(SEARCH("Abs",C93)))</formula>
    </cfRule>
  </conditionalFormatting>
  <conditionalFormatting sqref="C94">
    <cfRule type="containsText" dxfId="1197" priority="77" operator="containsText" text="abs">
      <formula>NOT(ISERROR(SEARCH("abs",C94)))</formula>
    </cfRule>
    <cfRule type="containsText" dxfId="1196" priority="78" operator="containsText" text="CA">
      <formula>NOT(ISERROR(SEARCH("CA",C94)))</formula>
    </cfRule>
    <cfRule type="containsText" dxfId="1195" priority="79" operator="containsText" text="Abs">
      <formula>NOT(ISERROR(SEARCH("Abs",C94)))</formula>
    </cfRule>
  </conditionalFormatting>
  <conditionalFormatting sqref="C95">
    <cfRule type="containsText" dxfId="1194" priority="74" operator="containsText" text="abs">
      <formula>NOT(ISERROR(SEARCH("abs",C95)))</formula>
    </cfRule>
    <cfRule type="containsText" dxfId="1193" priority="75" operator="containsText" text="CA">
      <formula>NOT(ISERROR(SEARCH("CA",C95)))</formula>
    </cfRule>
    <cfRule type="containsText" dxfId="1192" priority="76" operator="containsText" text="Abs">
      <formula>NOT(ISERROR(SEARCH("Abs",C95)))</formula>
    </cfRule>
  </conditionalFormatting>
  <conditionalFormatting sqref="C96">
    <cfRule type="containsText" dxfId="1191" priority="71" operator="containsText" text="abs">
      <formula>NOT(ISERROR(SEARCH("abs",C96)))</formula>
    </cfRule>
    <cfRule type="containsText" dxfId="1190" priority="72" operator="containsText" text="CA">
      <formula>NOT(ISERROR(SEARCH("CA",C96)))</formula>
    </cfRule>
    <cfRule type="containsText" dxfId="1189" priority="73" operator="containsText" text="Abs">
      <formula>NOT(ISERROR(SEARCH("Abs",C96)))</formula>
    </cfRule>
  </conditionalFormatting>
  <conditionalFormatting sqref="C97">
    <cfRule type="containsText" dxfId="1188" priority="68" operator="containsText" text="abs">
      <formula>NOT(ISERROR(SEARCH("abs",C97)))</formula>
    </cfRule>
    <cfRule type="containsText" dxfId="1187" priority="69" operator="containsText" text="CA">
      <formula>NOT(ISERROR(SEARCH("CA",C97)))</formula>
    </cfRule>
    <cfRule type="containsText" dxfId="1186" priority="70" operator="containsText" text="Abs">
      <formula>NOT(ISERROR(SEARCH("Abs",C97)))</formula>
    </cfRule>
  </conditionalFormatting>
  <conditionalFormatting sqref="C98">
    <cfRule type="containsText" dxfId="1185" priority="65" operator="containsText" text="abs">
      <formula>NOT(ISERROR(SEARCH("abs",C98)))</formula>
    </cfRule>
    <cfRule type="containsText" dxfId="1184" priority="66" operator="containsText" text="CA">
      <formula>NOT(ISERROR(SEARCH("CA",C98)))</formula>
    </cfRule>
    <cfRule type="containsText" dxfId="1183" priority="67" operator="containsText" text="Abs">
      <formula>NOT(ISERROR(SEARCH("Abs",C98)))</formula>
    </cfRule>
  </conditionalFormatting>
  <conditionalFormatting sqref="C99">
    <cfRule type="containsText" dxfId="1182" priority="62" operator="containsText" text="abs">
      <formula>NOT(ISERROR(SEARCH("abs",C99)))</formula>
    </cfRule>
    <cfRule type="containsText" dxfId="1181" priority="63" operator="containsText" text="CA">
      <formula>NOT(ISERROR(SEARCH("CA",C99)))</formula>
    </cfRule>
    <cfRule type="containsText" dxfId="1180" priority="64" operator="containsText" text="Abs">
      <formula>NOT(ISERROR(SEARCH("Abs",C99)))</formula>
    </cfRule>
  </conditionalFormatting>
  <conditionalFormatting sqref="C100">
    <cfRule type="containsText" dxfId="1179" priority="59" operator="containsText" text="abs">
      <formula>NOT(ISERROR(SEARCH("abs",C100)))</formula>
    </cfRule>
    <cfRule type="containsText" dxfId="1178" priority="60" operator="containsText" text="CA">
      <formula>NOT(ISERROR(SEARCH("CA",C100)))</formula>
    </cfRule>
    <cfRule type="containsText" dxfId="1177" priority="61" operator="containsText" text="Abs">
      <formula>NOT(ISERROR(SEARCH("Abs",C100)))</formula>
    </cfRule>
  </conditionalFormatting>
  <conditionalFormatting sqref="C101">
    <cfRule type="containsText" dxfId="1176" priority="56" operator="containsText" text="abs">
      <formula>NOT(ISERROR(SEARCH("abs",C101)))</formula>
    </cfRule>
    <cfRule type="containsText" dxfId="1175" priority="57" operator="containsText" text="CA">
      <formula>NOT(ISERROR(SEARCH("CA",C101)))</formula>
    </cfRule>
    <cfRule type="containsText" dxfId="1174" priority="58" operator="containsText" text="Abs">
      <formula>NOT(ISERROR(SEARCH("Abs",C101)))</formula>
    </cfRule>
  </conditionalFormatting>
  <conditionalFormatting sqref="C102">
    <cfRule type="containsText" dxfId="1173" priority="53" operator="containsText" text="abs">
      <formula>NOT(ISERROR(SEARCH("abs",C102)))</formula>
    </cfRule>
    <cfRule type="containsText" dxfId="1172" priority="54" operator="containsText" text="CA">
      <formula>NOT(ISERROR(SEARCH("CA",C102)))</formula>
    </cfRule>
    <cfRule type="containsText" dxfId="1171" priority="55" operator="containsText" text="Abs">
      <formula>NOT(ISERROR(SEARCH("Abs",C102)))</formula>
    </cfRule>
  </conditionalFormatting>
  <conditionalFormatting sqref="I90:I114">
    <cfRule type="cellIs" dxfId="1170" priority="52" operator="greaterThan">
      <formula>$G$7</formula>
    </cfRule>
  </conditionalFormatting>
  <conditionalFormatting sqref="C104">
    <cfRule type="containsText" dxfId="1169" priority="49" operator="containsText" text="abs">
      <formula>NOT(ISERROR(SEARCH("abs",C104)))</formula>
    </cfRule>
    <cfRule type="containsText" dxfId="1168" priority="50" operator="containsText" text="CA">
      <formula>NOT(ISERROR(SEARCH("CA",C104)))</formula>
    </cfRule>
    <cfRule type="containsText" dxfId="1167" priority="51" operator="containsText" text="Abs">
      <formula>NOT(ISERROR(SEARCH("Abs",C104)))</formula>
    </cfRule>
  </conditionalFormatting>
  <conditionalFormatting sqref="C90">
    <cfRule type="containsText" dxfId="1166" priority="46" operator="containsText" text="abs">
      <formula>NOT(ISERROR(SEARCH("abs",C90)))</formula>
    </cfRule>
    <cfRule type="containsText" dxfId="1165" priority="47" operator="containsText" text="CA">
      <formula>NOT(ISERROR(SEARCH("CA",C90)))</formula>
    </cfRule>
    <cfRule type="containsText" dxfId="1164" priority="48" operator="containsText" text="Abs">
      <formula>NOT(ISERROR(SEARCH("Abs",C90)))</formula>
    </cfRule>
  </conditionalFormatting>
  <conditionalFormatting sqref="F90:F114">
    <cfRule type="containsText" dxfId="1163" priority="43" operator="containsText" text="abs">
      <formula>NOT(ISERROR(SEARCH("abs",F90)))</formula>
    </cfRule>
    <cfRule type="containsText" dxfId="1162" priority="44" operator="containsText" text="CA">
      <formula>NOT(ISERROR(SEARCH("CA",F90)))</formula>
    </cfRule>
    <cfRule type="containsText" dxfId="1161" priority="45" operator="containsText" text="Abs">
      <formula>NOT(ISERROR(SEARCH("Abs",F90)))</formula>
    </cfRule>
  </conditionalFormatting>
  <conditionalFormatting sqref="C133">
    <cfRule type="containsText" dxfId="1160" priority="37" operator="containsText" text="abs">
      <formula>NOT(ISERROR(SEARCH("abs",C133)))</formula>
    </cfRule>
    <cfRule type="containsText" dxfId="1159" priority="38" operator="containsText" text="CA">
      <formula>NOT(ISERROR(SEARCH("CA",C133)))</formula>
    </cfRule>
    <cfRule type="containsText" dxfId="1158" priority="39" operator="containsText" text="Abs">
      <formula>NOT(ISERROR(SEARCH("Abs",C133)))</formula>
    </cfRule>
  </conditionalFormatting>
  <conditionalFormatting sqref="C119 C121 C125 C130:C142">
    <cfRule type="containsText" dxfId="1157" priority="40" operator="containsText" text="abs">
      <formula>NOT(ISERROR(SEARCH("abs",C119)))</formula>
    </cfRule>
    <cfRule type="containsText" dxfId="1156" priority="41" operator="containsText" text="CA">
      <formula>NOT(ISERROR(SEARCH("CA",C119)))</formula>
    </cfRule>
    <cfRule type="containsText" dxfId="1155" priority="42" operator="containsText" text="Abs">
      <formula>NOT(ISERROR(SEARCH("Abs",C119)))</formula>
    </cfRule>
  </conditionalFormatting>
  <conditionalFormatting sqref="C120">
    <cfRule type="containsText" dxfId="1154" priority="34" operator="containsText" text="abs">
      <formula>NOT(ISERROR(SEARCH("abs",C120)))</formula>
    </cfRule>
    <cfRule type="containsText" dxfId="1153" priority="35" operator="containsText" text="CA">
      <formula>NOT(ISERROR(SEARCH("CA",C120)))</formula>
    </cfRule>
    <cfRule type="containsText" dxfId="1152" priority="36" operator="containsText" text="Abs">
      <formula>NOT(ISERROR(SEARCH("Abs",C120)))</formula>
    </cfRule>
  </conditionalFormatting>
  <conditionalFormatting sqref="C122">
    <cfRule type="containsText" dxfId="1151" priority="31" operator="containsText" text="abs">
      <formula>NOT(ISERROR(SEARCH("abs",C122)))</formula>
    </cfRule>
    <cfRule type="containsText" dxfId="1150" priority="32" operator="containsText" text="CA">
      <formula>NOT(ISERROR(SEARCH("CA",C122)))</formula>
    </cfRule>
    <cfRule type="containsText" dxfId="1149" priority="33" operator="containsText" text="Abs">
      <formula>NOT(ISERROR(SEARCH("Abs",C122)))</formula>
    </cfRule>
  </conditionalFormatting>
  <conditionalFormatting sqref="C123">
    <cfRule type="containsText" dxfId="1148" priority="28" operator="containsText" text="abs">
      <formula>NOT(ISERROR(SEARCH("abs",C123)))</formula>
    </cfRule>
    <cfRule type="containsText" dxfId="1147" priority="29" operator="containsText" text="CA">
      <formula>NOT(ISERROR(SEARCH("CA",C123)))</formula>
    </cfRule>
    <cfRule type="containsText" dxfId="1146" priority="30" operator="containsText" text="Abs">
      <formula>NOT(ISERROR(SEARCH("Abs",C123)))</formula>
    </cfRule>
  </conditionalFormatting>
  <conditionalFormatting sqref="C124">
    <cfRule type="containsText" dxfId="1145" priority="25" operator="containsText" text="abs">
      <formula>NOT(ISERROR(SEARCH("abs",C124)))</formula>
    </cfRule>
    <cfRule type="containsText" dxfId="1144" priority="26" operator="containsText" text="CA">
      <formula>NOT(ISERROR(SEARCH("CA",C124)))</formula>
    </cfRule>
    <cfRule type="containsText" dxfId="1143" priority="27" operator="containsText" text="Abs">
      <formula>NOT(ISERROR(SEARCH("Abs",C124)))</formula>
    </cfRule>
  </conditionalFormatting>
  <conditionalFormatting sqref="C126">
    <cfRule type="containsText" dxfId="1142" priority="22" operator="containsText" text="abs">
      <formula>NOT(ISERROR(SEARCH("abs",C126)))</formula>
    </cfRule>
    <cfRule type="containsText" dxfId="1141" priority="23" operator="containsText" text="CA">
      <formula>NOT(ISERROR(SEARCH("CA",C126)))</formula>
    </cfRule>
    <cfRule type="containsText" dxfId="1140" priority="24" operator="containsText" text="Abs">
      <formula>NOT(ISERROR(SEARCH("Abs",C126)))</formula>
    </cfRule>
  </conditionalFormatting>
  <conditionalFormatting sqref="C127">
    <cfRule type="containsText" dxfId="1139" priority="19" operator="containsText" text="abs">
      <formula>NOT(ISERROR(SEARCH("abs",C127)))</formula>
    </cfRule>
    <cfRule type="containsText" dxfId="1138" priority="20" operator="containsText" text="CA">
      <formula>NOT(ISERROR(SEARCH("CA",C127)))</formula>
    </cfRule>
    <cfRule type="containsText" dxfId="1137" priority="21" operator="containsText" text="Abs">
      <formula>NOT(ISERROR(SEARCH("Abs",C127)))</formula>
    </cfRule>
  </conditionalFormatting>
  <conditionalFormatting sqref="C128">
    <cfRule type="containsText" dxfId="1136" priority="16" operator="containsText" text="abs">
      <formula>NOT(ISERROR(SEARCH("abs",C128)))</formula>
    </cfRule>
    <cfRule type="containsText" dxfId="1135" priority="17" operator="containsText" text="CA">
      <formula>NOT(ISERROR(SEARCH("CA",C128)))</formula>
    </cfRule>
    <cfRule type="containsText" dxfId="1134" priority="18" operator="containsText" text="Abs">
      <formula>NOT(ISERROR(SEARCH("Abs",C128)))</formula>
    </cfRule>
  </conditionalFormatting>
  <conditionalFormatting sqref="C129">
    <cfRule type="containsText" dxfId="1133" priority="13" operator="containsText" text="abs">
      <formula>NOT(ISERROR(SEARCH("abs",C129)))</formula>
    </cfRule>
    <cfRule type="containsText" dxfId="1132" priority="14" operator="containsText" text="CA">
      <formula>NOT(ISERROR(SEARCH("CA",C129)))</formula>
    </cfRule>
    <cfRule type="containsText" dxfId="1131" priority="15" operator="containsText" text="Abs">
      <formula>NOT(ISERROR(SEARCH("Abs",C129)))</formula>
    </cfRule>
  </conditionalFormatting>
  <conditionalFormatting sqref="I118:I142">
    <cfRule type="cellIs" dxfId="1130" priority="12" operator="greaterThan">
      <formula>$G$7</formula>
    </cfRule>
  </conditionalFormatting>
  <conditionalFormatting sqref="C132">
    <cfRule type="containsText" dxfId="1129" priority="9" operator="containsText" text="abs">
      <formula>NOT(ISERROR(SEARCH("abs",C132)))</formula>
    </cfRule>
    <cfRule type="containsText" dxfId="1128" priority="10" operator="containsText" text="CA">
      <formula>NOT(ISERROR(SEARCH("CA",C132)))</formula>
    </cfRule>
    <cfRule type="containsText" dxfId="1127" priority="11" operator="containsText" text="Abs">
      <formula>NOT(ISERROR(SEARCH("Abs",C132)))</formula>
    </cfRule>
  </conditionalFormatting>
  <conditionalFormatting sqref="C118">
    <cfRule type="containsText" dxfId="1126" priority="6" operator="containsText" text="abs">
      <formula>NOT(ISERROR(SEARCH("abs",C118)))</formula>
    </cfRule>
    <cfRule type="containsText" dxfId="1125" priority="7" operator="containsText" text="CA">
      <formula>NOT(ISERROR(SEARCH("CA",C118)))</formula>
    </cfRule>
    <cfRule type="containsText" dxfId="1124" priority="8" operator="containsText" text="Abs">
      <formula>NOT(ISERROR(SEARCH("Abs",C118)))</formula>
    </cfRule>
  </conditionalFormatting>
  <conditionalFormatting sqref="F118:F142">
    <cfRule type="containsText" dxfId="1123" priority="3" operator="containsText" text="abs">
      <formula>NOT(ISERROR(SEARCH("abs",F118)))</formula>
    </cfRule>
    <cfRule type="containsText" dxfId="1122" priority="4" operator="containsText" text="CA">
      <formula>NOT(ISERROR(SEARCH("CA",F118)))</formula>
    </cfRule>
    <cfRule type="containsText" dxfId="1121" priority="5" operator="containsText" text="Abs">
      <formula>NOT(ISERROR(SEARCH("Abs",F118)))</formula>
    </cfRule>
  </conditionalFormatting>
  <conditionalFormatting sqref="C5:K143">
    <cfRule type="expression" dxfId="1120" priority="1">
      <formula>COUNTIF(Feries,$C5)=1</formula>
    </cfRule>
  </conditionalFormatting>
  <dataValidations count="2">
    <dataValidation type="list" allowBlank="1" showInputMessage="1" showErrorMessage="1" sqref="C1" xr:uid="{22AB9754-9B18-4D04-9AA9-411EBE0D049D}">
      <formula1>L_Annee</formula1>
    </dataValidation>
    <dataValidation type="list" allowBlank="1" showInputMessage="1" showErrorMessage="1" sqref="G1" xr:uid="{295BA071-6D10-4DB3-8EFE-87D62E514A85}">
      <formula1>L_Mois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A2B849-8FE0-4231-8FB7-7AFF923D065F}">
          <x14:formula1>
            <xm:f>Paramètres!$A$2:$A$19</xm:f>
          </x14:formula1>
          <xm:sqref>O6:O30 B118:B142 B6:B30 B62:B86 B90:B114 B34:B58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0"/>
  <dimension ref="A1:U143"/>
  <sheetViews>
    <sheetView showGridLines="0" workbookViewId="0">
      <selection activeCell="C146" sqref="C146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69" customFormat="1" ht="24.95" customHeight="1" thickBot="1" x14ac:dyDescent="0.3">
      <c r="B1" s="70" t="s">
        <v>53</v>
      </c>
      <c r="C1" s="71">
        <f>YEAR(J1)</f>
        <v>2019</v>
      </c>
      <c r="D1" s="81" t="str">
        <f ca="1">_xlfn.FORMULATEXT(C1)</f>
        <v>=ANNEE(J1)</v>
      </c>
      <c r="F1" s="72" t="s">
        <v>54</v>
      </c>
      <c r="G1" s="79" t="str">
        <f>INDEX(T_Mois[Mois],MATCH(MONTH(J1),T_Mois[Nb],0))</f>
        <v>janvier</v>
      </c>
      <c r="I1" s="72" t="s">
        <v>55</v>
      </c>
      <c r="J1" s="73">
        <f>'Semaine 1'!C117+3</f>
        <v>43472</v>
      </c>
      <c r="K1" s="81" t="str">
        <f ca="1">_xlfn.FORMULATEXT(J1)</f>
        <v>='Semaine 1'!C117+3</v>
      </c>
    </row>
    <row r="2" spans="1:21" ht="15.75" thickBot="1" x14ac:dyDescent="0.3">
      <c r="A2" s="104" t="s">
        <v>1</v>
      </c>
      <c r="B2" s="106" t="s">
        <v>2</v>
      </c>
      <c r="C2" s="110" t="s">
        <v>3</v>
      </c>
      <c r="D2" s="111"/>
      <c r="E2" s="112"/>
      <c r="F2" s="110" t="s">
        <v>4</v>
      </c>
      <c r="G2" s="111"/>
      <c r="H2" s="112"/>
      <c r="I2" s="113" t="s">
        <v>5</v>
      </c>
      <c r="J2" s="114"/>
      <c r="K2" s="115"/>
      <c r="L2" s="80"/>
      <c r="N2" s="116" t="s">
        <v>1</v>
      </c>
      <c r="O2" s="108" t="s">
        <v>2</v>
      </c>
      <c r="P2" s="104" t="s">
        <v>11</v>
      </c>
      <c r="Q2" s="102" t="s">
        <v>12</v>
      </c>
      <c r="R2" s="102" t="s">
        <v>13</v>
      </c>
      <c r="S2" s="102" t="s">
        <v>14</v>
      </c>
      <c r="T2" s="102" t="s">
        <v>15</v>
      </c>
      <c r="U2" s="102" t="s">
        <v>16</v>
      </c>
    </row>
    <row r="3" spans="1:21" ht="15.75" thickBot="1" x14ac:dyDescent="0.3">
      <c r="A3" s="105"/>
      <c r="B3" s="107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117"/>
      <c r="O3" s="109"/>
      <c r="P3" s="105"/>
      <c r="Q3" s="103"/>
      <c r="R3" s="103"/>
      <c r="S3" s="103"/>
      <c r="T3" s="103"/>
      <c r="U3" s="103"/>
    </row>
    <row r="4" spans="1:21" ht="15.75" thickBot="1" x14ac:dyDescent="0.3">
      <c r="A4" s="63"/>
      <c r="B4" s="85" t="str">
        <f ca="1">_xlfn.FORMULATEXT(B5)</f>
        <v>=NO.SEMAINE.ISO(J1)</v>
      </c>
      <c r="C4" s="1"/>
      <c r="D4" s="1"/>
      <c r="E4" s="1"/>
      <c r="F4" s="81" t="str">
        <f ca="1">_xlfn.FORMULATEXT(G1)</f>
        <v>=INDEX(T_Mois[Mois];EQUIV(MOIS(J1);T_Mois[Nb];0))</v>
      </c>
      <c r="G4" s="86"/>
      <c r="H4" s="86"/>
      <c r="I4" s="86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74" t="s">
        <v>56</v>
      </c>
      <c r="B5" s="75">
        <f>_xlfn.ISOWEEKNUM(J1)</f>
        <v>2</v>
      </c>
      <c r="C5" s="95">
        <f>J1</f>
        <v>43472</v>
      </c>
      <c r="D5" s="96"/>
      <c r="E5" s="96"/>
      <c r="F5" s="96"/>
      <c r="G5" s="96"/>
      <c r="H5" s="96"/>
      <c r="I5" s="96"/>
      <c r="J5" s="96"/>
      <c r="K5" s="98"/>
      <c r="L5" s="82" t="str">
        <f ca="1">_xlfn.FORMULATEXT(C5)</f>
        <v>=J1</v>
      </c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2">
        <v>0</v>
      </c>
      <c r="G6" s="33">
        <v>0</v>
      </c>
      <c r="H6" s="29">
        <f t="shared" ref="H6:H18" si="1">IF(OR(F6="abs",F6="",F6="ca"),0,G6-F6)</f>
        <v>0</v>
      </c>
      <c r="I6" s="76">
        <f t="shared" ref="I6:I30" si="2">MAX(H6-E6,0)</f>
        <v>0</v>
      </c>
      <c r="J6" s="77">
        <v>8.75</v>
      </c>
      <c r="K6" s="78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99" t="s">
        <v>19</v>
      </c>
      <c r="B31" s="100"/>
      <c r="C31" s="100"/>
      <c r="D31" s="100"/>
      <c r="E31" s="100"/>
      <c r="F31" s="100"/>
      <c r="G31" s="100"/>
      <c r="H31" s="101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5">
        <f>C5+1</f>
        <v>43473</v>
      </c>
      <c r="D33" s="96"/>
      <c r="E33" s="96"/>
      <c r="F33" s="96"/>
      <c r="G33" s="96"/>
      <c r="H33" s="96"/>
      <c r="I33" s="96"/>
      <c r="J33" s="96"/>
      <c r="K33" s="98"/>
      <c r="L33" s="82" t="str">
        <f ca="1">_xlfn.FORMULATEXT(C33)</f>
        <v>=C5+1</v>
      </c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2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2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2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2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2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2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2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2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2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2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2" ht="15.75" thickBot="1" x14ac:dyDescent="0.3">
      <c r="A59" s="99" t="s">
        <v>19</v>
      </c>
      <c r="B59" s="100"/>
      <c r="C59" s="100"/>
      <c r="D59" s="100"/>
      <c r="E59" s="100"/>
      <c r="F59" s="100"/>
      <c r="G59" s="100"/>
      <c r="H59" s="101"/>
      <c r="I59" s="17">
        <f>SUM(I34:I58)</f>
        <v>0</v>
      </c>
      <c r="J59" s="14"/>
      <c r="K59" s="18">
        <f>SUM(K34:K58)</f>
        <v>0</v>
      </c>
    </row>
    <row r="60" spans="1:12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2" ht="15.75" thickBot="1" x14ac:dyDescent="0.3">
      <c r="C61" s="95">
        <f>C33+1</f>
        <v>43474</v>
      </c>
      <c r="D61" s="96"/>
      <c r="E61" s="96"/>
      <c r="F61" s="96"/>
      <c r="G61" s="96"/>
      <c r="H61" s="96"/>
      <c r="I61" s="96"/>
      <c r="J61" s="96"/>
      <c r="K61" s="98"/>
      <c r="L61" s="82" t="str">
        <f ca="1">_xlfn.FORMULATEXT(C61)</f>
        <v>=C33+1</v>
      </c>
    </row>
    <row r="62" spans="1:12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2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2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2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2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2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2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2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2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2" ht="15.75" thickBot="1" x14ac:dyDescent="0.3">
      <c r="A87" s="99" t="s">
        <v>19</v>
      </c>
      <c r="B87" s="100"/>
      <c r="C87" s="100"/>
      <c r="D87" s="100"/>
      <c r="E87" s="100"/>
      <c r="F87" s="100"/>
      <c r="G87" s="100"/>
      <c r="H87" s="101"/>
      <c r="I87" s="17">
        <f>SUM(I62:I86)</f>
        <v>0</v>
      </c>
      <c r="J87" s="14"/>
      <c r="K87" s="18">
        <f>SUM(K62:K86)</f>
        <v>0</v>
      </c>
    </row>
    <row r="88" spans="1:12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2" ht="15.75" thickBot="1" x14ac:dyDescent="0.3">
      <c r="C89" s="95">
        <f>C61+1</f>
        <v>43475</v>
      </c>
      <c r="D89" s="96"/>
      <c r="E89" s="96"/>
      <c r="F89" s="96"/>
      <c r="G89" s="96"/>
      <c r="H89" s="96"/>
      <c r="I89" s="96"/>
      <c r="J89" s="96"/>
      <c r="K89" s="98"/>
      <c r="L89" s="82" t="str">
        <f ca="1">_xlfn.FORMULATEXT(C89)</f>
        <v>=C61+1</v>
      </c>
    </row>
    <row r="90" spans="1:12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2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2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2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2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2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2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2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2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2" ht="15.75" thickBot="1" x14ac:dyDescent="0.3">
      <c r="A115" s="99" t="s">
        <v>19</v>
      </c>
      <c r="B115" s="100"/>
      <c r="C115" s="100"/>
      <c r="D115" s="100"/>
      <c r="E115" s="100"/>
      <c r="F115" s="100"/>
      <c r="G115" s="100"/>
      <c r="H115" s="101"/>
      <c r="I115" s="17">
        <f>SUM(I90:I114)</f>
        <v>0</v>
      </c>
      <c r="J115" s="16"/>
      <c r="K115" s="18">
        <f>SUM(K90:K114)</f>
        <v>0</v>
      </c>
    </row>
    <row r="116" spans="1:12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2" ht="15.75" thickBot="1" x14ac:dyDescent="0.3">
      <c r="C117" s="95">
        <f>C89+1</f>
        <v>43476</v>
      </c>
      <c r="D117" s="96"/>
      <c r="E117" s="96"/>
      <c r="F117" s="96"/>
      <c r="G117" s="96"/>
      <c r="H117" s="96"/>
      <c r="I117" s="96"/>
      <c r="J117" s="96"/>
      <c r="K117" s="98"/>
      <c r="L117" s="82" t="str">
        <f ca="1">_xlfn.FORMULATEXT(C117)</f>
        <v>=C89+1</v>
      </c>
    </row>
    <row r="118" spans="1:12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2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2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2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2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2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2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2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2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2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2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99" t="s">
        <v>19</v>
      </c>
      <c r="B143" s="100"/>
      <c r="C143" s="100"/>
      <c r="D143" s="100"/>
      <c r="E143" s="100"/>
      <c r="F143" s="100"/>
      <c r="G143" s="100"/>
      <c r="H143" s="101"/>
      <c r="I143" s="17">
        <f>SUM(I118:I142)</f>
        <v>0</v>
      </c>
      <c r="J143" s="16"/>
      <c r="K143" s="18">
        <f>SUM(K118:K142)</f>
        <v>0</v>
      </c>
    </row>
  </sheetData>
  <mergeCells count="23">
    <mergeCell ref="R2:R3"/>
    <mergeCell ref="S2:S3"/>
    <mergeCell ref="T2:T3"/>
    <mergeCell ref="U2:U3"/>
    <mergeCell ref="A115:H115"/>
    <mergeCell ref="A2:A3"/>
    <mergeCell ref="B2:B3"/>
    <mergeCell ref="C2:E2"/>
    <mergeCell ref="F2:H2"/>
    <mergeCell ref="I2:K2"/>
    <mergeCell ref="O2:O3"/>
    <mergeCell ref="P2:P3"/>
    <mergeCell ref="Q2:Q3"/>
    <mergeCell ref="C5:K5"/>
    <mergeCell ref="N2:N3"/>
    <mergeCell ref="C117:K117"/>
    <mergeCell ref="A143:H143"/>
    <mergeCell ref="A31:H31"/>
    <mergeCell ref="C33:K33"/>
    <mergeCell ref="A59:H59"/>
    <mergeCell ref="C61:K61"/>
    <mergeCell ref="A87:H87"/>
    <mergeCell ref="C89:K89"/>
  </mergeCells>
  <conditionalFormatting sqref="S31">
    <cfRule type="cellIs" dxfId="1119" priority="224" operator="greaterThan">
      <formula>0</formula>
    </cfRule>
  </conditionalFormatting>
  <conditionalFormatting sqref="S6:S30">
    <cfRule type="cellIs" dxfId="1118" priority="223" operator="greaterThan">
      <formula>0</formula>
    </cfRule>
  </conditionalFormatting>
  <conditionalFormatting sqref="F6:F30">
    <cfRule type="containsText" dxfId="1117" priority="220" operator="containsText" text="abs">
      <formula>NOT(ISERROR(SEARCH("abs",F6)))</formula>
    </cfRule>
    <cfRule type="containsText" dxfId="1116" priority="221" operator="containsText" text="CA">
      <formula>NOT(ISERROR(SEARCH("CA",F6)))</formula>
    </cfRule>
    <cfRule type="containsText" dxfId="1115" priority="222" operator="containsText" text="Abs">
      <formula>NOT(ISERROR(SEARCH("Abs",F6)))</formula>
    </cfRule>
  </conditionalFormatting>
  <conditionalFormatting sqref="C21">
    <cfRule type="containsText" dxfId="1114" priority="214" operator="containsText" text="abs">
      <formula>NOT(ISERROR(SEARCH("abs",C21)))</formula>
    </cfRule>
    <cfRule type="containsText" dxfId="1113" priority="215" operator="containsText" text="CA">
      <formula>NOT(ISERROR(SEARCH("CA",C21)))</formula>
    </cfRule>
    <cfRule type="containsText" dxfId="1112" priority="216" operator="containsText" text="Abs">
      <formula>NOT(ISERROR(SEARCH("Abs",C21)))</formula>
    </cfRule>
  </conditionalFormatting>
  <conditionalFormatting sqref="C6:C7 C13 C19:C30">
    <cfRule type="containsText" dxfId="1111" priority="217" operator="containsText" text="abs">
      <formula>NOT(ISERROR(SEARCH("abs",C6)))</formula>
    </cfRule>
    <cfRule type="containsText" dxfId="1110" priority="218" operator="containsText" text="CA">
      <formula>NOT(ISERROR(SEARCH("CA",C6)))</formula>
    </cfRule>
    <cfRule type="containsText" dxfId="1109" priority="219" operator="containsText" text="Abs">
      <formula>NOT(ISERROR(SEARCH("Abs",C6)))</formula>
    </cfRule>
  </conditionalFormatting>
  <conditionalFormatting sqref="I6:I30">
    <cfRule type="cellIs" dxfId="1108" priority="213" operator="greaterThan">
      <formula>$G$7</formula>
    </cfRule>
  </conditionalFormatting>
  <conditionalFormatting sqref="C8">
    <cfRule type="containsText" dxfId="1107" priority="210" operator="containsText" text="abs">
      <formula>NOT(ISERROR(SEARCH("abs",C8)))</formula>
    </cfRule>
    <cfRule type="containsText" dxfId="1106" priority="211" operator="containsText" text="CA">
      <formula>NOT(ISERROR(SEARCH("CA",C8)))</formula>
    </cfRule>
    <cfRule type="containsText" dxfId="1105" priority="212" operator="containsText" text="Abs">
      <formula>NOT(ISERROR(SEARCH("Abs",C8)))</formula>
    </cfRule>
  </conditionalFormatting>
  <conditionalFormatting sqref="C9">
    <cfRule type="containsText" dxfId="1104" priority="207" operator="containsText" text="abs">
      <formula>NOT(ISERROR(SEARCH("abs",C9)))</formula>
    </cfRule>
    <cfRule type="containsText" dxfId="1103" priority="208" operator="containsText" text="CA">
      <formula>NOT(ISERROR(SEARCH("CA",C9)))</formula>
    </cfRule>
    <cfRule type="containsText" dxfId="1102" priority="209" operator="containsText" text="Abs">
      <formula>NOT(ISERROR(SEARCH("Abs",C9)))</formula>
    </cfRule>
  </conditionalFormatting>
  <conditionalFormatting sqref="C10">
    <cfRule type="containsText" dxfId="1101" priority="204" operator="containsText" text="abs">
      <formula>NOT(ISERROR(SEARCH("abs",C10)))</formula>
    </cfRule>
    <cfRule type="containsText" dxfId="1100" priority="205" operator="containsText" text="CA">
      <formula>NOT(ISERROR(SEARCH("CA",C10)))</formula>
    </cfRule>
    <cfRule type="containsText" dxfId="1099" priority="206" operator="containsText" text="Abs">
      <formula>NOT(ISERROR(SEARCH("Abs",C10)))</formula>
    </cfRule>
  </conditionalFormatting>
  <conditionalFormatting sqref="C11">
    <cfRule type="containsText" dxfId="1098" priority="201" operator="containsText" text="abs">
      <formula>NOT(ISERROR(SEARCH("abs",C11)))</formula>
    </cfRule>
    <cfRule type="containsText" dxfId="1097" priority="202" operator="containsText" text="CA">
      <formula>NOT(ISERROR(SEARCH("CA",C11)))</formula>
    </cfRule>
    <cfRule type="containsText" dxfId="1096" priority="203" operator="containsText" text="Abs">
      <formula>NOT(ISERROR(SEARCH("Abs",C11)))</formula>
    </cfRule>
  </conditionalFormatting>
  <conditionalFormatting sqref="C12">
    <cfRule type="containsText" dxfId="1095" priority="198" operator="containsText" text="abs">
      <formula>NOT(ISERROR(SEARCH("abs",C12)))</formula>
    </cfRule>
    <cfRule type="containsText" dxfId="1094" priority="199" operator="containsText" text="CA">
      <formula>NOT(ISERROR(SEARCH("CA",C12)))</formula>
    </cfRule>
    <cfRule type="containsText" dxfId="1093" priority="200" operator="containsText" text="Abs">
      <formula>NOT(ISERROR(SEARCH("Abs",C12)))</formula>
    </cfRule>
  </conditionalFormatting>
  <conditionalFormatting sqref="C14">
    <cfRule type="containsText" dxfId="1092" priority="195" operator="containsText" text="abs">
      <formula>NOT(ISERROR(SEARCH("abs",C14)))</formula>
    </cfRule>
    <cfRule type="containsText" dxfId="1091" priority="196" operator="containsText" text="CA">
      <formula>NOT(ISERROR(SEARCH("CA",C14)))</formula>
    </cfRule>
    <cfRule type="containsText" dxfId="1090" priority="197" operator="containsText" text="Abs">
      <formula>NOT(ISERROR(SEARCH("Abs",C14)))</formula>
    </cfRule>
  </conditionalFormatting>
  <conditionalFormatting sqref="C15">
    <cfRule type="containsText" dxfId="1089" priority="192" operator="containsText" text="abs">
      <formula>NOT(ISERROR(SEARCH("abs",C15)))</formula>
    </cfRule>
    <cfRule type="containsText" dxfId="1088" priority="193" operator="containsText" text="CA">
      <formula>NOT(ISERROR(SEARCH("CA",C15)))</formula>
    </cfRule>
    <cfRule type="containsText" dxfId="1087" priority="194" operator="containsText" text="Abs">
      <formula>NOT(ISERROR(SEARCH("Abs",C15)))</formula>
    </cfRule>
  </conditionalFormatting>
  <conditionalFormatting sqref="C16">
    <cfRule type="containsText" dxfId="1086" priority="189" operator="containsText" text="abs">
      <formula>NOT(ISERROR(SEARCH("abs",C16)))</formula>
    </cfRule>
    <cfRule type="containsText" dxfId="1085" priority="190" operator="containsText" text="CA">
      <formula>NOT(ISERROR(SEARCH("CA",C16)))</formula>
    </cfRule>
    <cfRule type="containsText" dxfId="1084" priority="191" operator="containsText" text="Abs">
      <formula>NOT(ISERROR(SEARCH("Abs",C16)))</formula>
    </cfRule>
  </conditionalFormatting>
  <conditionalFormatting sqref="C17">
    <cfRule type="containsText" dxfId="1083" priority="186" operator="containsText" text="abs">
      <formula>NOT(ISERROR(SEARCH("abs",C17)))</formula>
    </cfRule>
    <cfRule type="containsText" dxfId="1082" priority="187" operator="containsText" text="CA">
      <formula>NOT(ISERROR(SEARCH("CA",C17)))</formula>
    </cfRule>
    <cfRule type="containsText" dxfId="1081" priority="188" operator="containsText" text="Abs">
      <formula>NOT(ISERROR(SEARCH("Abs",C17)))</formula>
    </cfRule>
  </conditionalFormatting>
  <conditionalFormatting sqref="C18">
    <cfRule type="containsText" dxfId="1080" priority="183" operator="containsText" text="abs">
      <formula>NOT(ISERROR(SEARCH("abs",C18)))</formula>
    </cfRule>
    <cfRule type="containsText" dxfId="1079" priority="184" operator="containsText" text="CA">
      <formula>NOT(ISERROR(SEARCH("CA",C18)))</formula>
    </cfRule>
    <cfRule type="containsText" dxfId="1078" priority="185" operator="containsText" text="Abs">
      <formula>NOT(ISERROR(SEARCH("Abs",C18)))</formula>
    </cfRule>
  </conditionalFormatting>
  <conditionalFormatting sqref="C20">
    <cfRule type="containsText" dxfId="1077" priority="180" operator="containsText" text="abs">
      <formula>NOT(ISERROR(SEARCH("abs",C20)))</formula>
    </cfRule>
    <cfRule type="containsText" dxfId="1076" priority="181" operator="containsText" text="CA">
      <formula>NOT(ISERROR(SEARCH("CA",C20)))</formula>
    </cfRule>
    <cfRule type="containsText" dxfId="1075" priority="182" operator="containsText" text="Abs">
      <formula>NOT(ISERROR(SEARCH("Abs",C20)))</formula>
    </cfRule>
  </conditionalFormatting>
  <conditionalFormatting sqref="C49">
    <cfRule type="containsText" dxfId="1074" priority="174" operator="containsText" text="abs">
      <formula>NOT(ISERROR(SEARCH("abs",C49)))</formula>
    </cfRule>
    <cfRule type="containsText" dxfId="1073" priority="175" operator="containsText" text="CA">
      <formula>NOT(ISERROR(SEARCH("CA",C49)))</formula>
    </cfRule>
    <cfRule type="containsText" dxfId="1072" priority="176" operator="containsText" text="Abs">
      <formula>NOT(ISERROR(SEARCH("Abs",C49)))</formula>
    </cfRule>
  </conditionalFormatting>
  <conditionalFormatting sqref="C34 C46 C48:C58">
    <cfRule type="containsText" dxfId="1071" priority="177" operator="containsText" text="abs">
      <formula>NOT(ISERROR(SEARCH("abs",C34)))</formula>
    </cfRule>
    <cfRule type="containsText" dxfId="1070" priority="178" operator="containsText" text="CA">
      <formula>NOT(ISERROR(SEARCH("CA",C34)))</formula>
    </cfRule>
    <cfRule type="containsText" dxfId="1069" priority="179" operator="containsText" text="Abs">
      <formula>NOT(ISERROR(SEARCH("Abs",C34)))</formula>
    </cfRule>
  </conditionalFormatting>
  <conditionalFormatting sqref="C36">
    <cfRule type="containsText" dxfId="1068" priority="171" operator="containsText" text="abs">
      <formula>NOT(ISERROR(SEARCH("abs",C36)))</formula>
    </cfRule>
    <cfRule type="containsText" dxfId="1067" priority="172" operator="containsText" text="CA">
      <formula>NOT(ISERROR(SEARCH("CA",C36)))</formula>
    </cfRule>
    <cfRule type="containsText" dxfId="1066" priority="173" operator="containsText" text="Abs">
      <formula>NOT(ISERROR(SEARCH("Abs",C36)))</formula>
    </cfRule>
  </conditionalFormatting>
  <conditionalFormatting sqref="C37">
    <cfRule type="containsText" dxfId="1065" priority="168" operator="containsText" text="abs">
      <formula>NOT(ISERROR(SEARCH("abs",C37)))</formula>
    </cfRule>
    <cfRule type="containsText" dxfId="1064" priority="169" operator="containsText" text="CA">
      <formula>NOT(ISERROR(SEARCH("CA",C37)))</formula>
    </cfRule>
    <cfRule type="containsText" dxfId="1063" priority="170" operator="containsText" text="Abs">
      <formula>NOT(ISERROR(SEARCH("Abs",C37)))</formula>
    </cfRule>
  </conditionalFormatting>
  <conditionalFormatting sqref="C38">
    <cfRule type="containsText" dxfId="1062" priority="165" operator="containsText" text="abs">
      <formula>NOT(ISERROR(SEARCH("abs",C38)))</formula>
    </cfRule>
    <cfRule type="containsText" dxfId="1061" priority="166" operator="containsText" text="CA">
      <formula>NOT(ISERROR(SEARCH("CA",C38)))</formula>
    </cfRule>
    <cfRule type="containsText" dxfId="1060" priority="167" operator="containsText" text="Abs">
      <formula>NOT(ISERROR(SEARCH("Abs",C38)))</formula>
    </cfRule>
  </conditionalFormatting>
  <conditionalFormatting sqref="C39">
    <cfRule type="containsText" dxfId="1059" priority="162" operator="containsText" text="abs">
      <formula>NOT(ISERROR(SEARCH("abs",C39)))</formula>
    </cfRule>
    <cfRule type="containsText" dxfId="1058" priority="163" operator="containsText" text="CA">
      <formula>NOT(ISERROR(SEARCH("CA",C39)))</formula>
    </cfRule>
    <cfRule type="containsText" dxfId="1057" priority="164" operator="containsText" text="Abs">
      <formula>NOT(ISERROR(SEARCH("Abs",C39)))</formula>
    </cfRule>
  </conditionalFormatting>
  <conditionalFormatting sqref="C40">
    <cfRule type="containsText" dxfId="1056" priority="159" operator="containsText" text="abs">
      <formula>NOT(ISERROR(SEARCH("abs",C40)))</formula>
    </cfRule>
    <cfRule type="containsText" dxfId="1055" priority="160" operator="containsText" text="CA">
      <formula>NOT(ISERROR(SEARCH("CA",C40)))</formula>
    </cfRule>
    <cfRule type="containsText" dxfId="1054" priority="161" operator="containsText" text="Abs">
      <formula>NOT(ISERROR(SEARCH("Abs",C40)))</formula>
    </cfRule>
  </conditionalFormatting>
  <conditionalFormatting sqref="C41">
    <cfRule type="containsText" dxfId="1053" priority="156" operator="containsText" text="abs">
      <formula>NOT(ISERROR(SEARCH("abs",C41)))</formula>
    </cfRule>
    <cfRule type="containsText" dxfId="1052" priority="157" operator="containsText" text="CA">
      <formula>NOT(ISERROR(SEARCH("CA",C41)))</formula>
    </cfRule>
    <cfRule type="containsText" dxfId="1051" priority="158" operator="containsText" text="Abs">
      <formula>NOT(ISERROR(SEARCH("Abs",C41)))</formula>
    </cfRule>
  </conditionalFormatting>
  <conditionalFormatting sqref="C42">
    <cfRule type="containsText" dxfId="1050" priority="153" operator="containsText" text="abs">
      <formula>NOT(ISERROR(SEARCH("abs",C42)))</formula>
    </cfRule>
    <cfRule type="containsText" dxfId="1049" priority="154" operator="containsText" text="CA">
      <formula>NOT(ISERROR(SEARCH("CA",C42)))</formula>
    </cfRule>
    <cfRule type="containsText" dxfId="1048" priority="155" operator="containsText" text="Abs">
      <formula>NOT(ISERROR(SEARCH("Abs",C42)))</formula>
    </cfRule>
  </conditionalFormatting>
  <conditionalFormatting sqref="C43">
    <cfRule type="containsText" dxfId="1047" priority="150" operator="containsText" text="abs">
      <formula>NOT(ISERROR(SEARCH("abs",C43)))</formula>
    </cfRule>
    <cfRule type="containsText" dxfId="1046" priority="151" operator="containsText" text="CA">
      <formula>NOT(ISERROR(SEARCH("CA",C43)))</formula>
    </cfRule>
    <cfRule type="containsText" dxfId="1045" priority="152" operator="containsText" text="Abs">
      <formula>NOT(ISERROR(SEARCH("Abs",C43)))</formula>
    </cfRule>
  </conditionalFormatting>
  <conditionalFormatting sqref="C44">
    <cfRule type="containsText" dxfId="1044" priority="147" operator="containsText" text="abs">
      <formula>NOT(ISERROR(SEARCH("abs",C44)))</formula>
    </cfRule>
    <cfRule type="containsText" dxfId="1043" priority="148" operator="containsText" text="CA">
      <formula>NOT(ISERROR(SEARCH("CA",C44)))</formula>
    </cfRule>
    <cfRule type="containsText" dxfId="1042" priority="149" operator="containsText" text="Abs">
      <formula>NOT(ISERROR(SEARCH("Abs",C44)))</formula>
    </cfRule>
  </conditionalFormatting>
  <conditionalFormatting sqref="C45">
    <cfRule type="containsText" dxfId="1041" priority="144" operator="containsText" text="abs">
      <formula>NOT(ISERROR(SEARCH("abs",C45)))</formula>
    </cfRule>
    <cfRule type="containsText" dxfId="1040" priority="145" operator="containsText" text="CA">
      <formula>NOT(ISERROR(SEARCH("CA",C45)))</formula>
    </cfRule>
    <cfRule type="containsText" dxfId="1039" priority="146" operator="containsText" text="Abs">
      <formula>NOT(ISERROR(SEARCH("Abs",C45)))</formula>
    </cfRule>
  </conditionalFormatting>
  <conditionalFormatting sqref="C47">
    <cfRule type="containsText" dxfId="1038" priority="141" operator="containsText" text="abs">
      <formula>NOT(ISERROR(SEARCH("abs",C47)))</formula>
    </cfRule>
    <cfRule type="containsText" dxfId="1037" priority="142" operator="containsText" text="CA">
      <formula>NOT(ISERROR(SEARCH("CA",C47)))</formula>
    </cfRule>
    <cfRule type="containsText" dxfId="1036" priority="143" operator="containsText" text="Abs">
      <formula>NOT(ISERROR(SEARCH("Abs",C47)))</formula>
    </cfRule>
  </conditionalFormatting>
  <conditionalFormatting sqref="I34:I58">
    <cfRule type="cellIs" dxfId="1035" priority="140" operator="greaterThan">
      <formula>$G$7</formula>
    </cfRule>
  </conditionalFormatting>
  <conditionalFormatting sqref="C48">
    <cfRule type="containsText" dxfId="1034" priority="137" operator="containsText" text="abs">
      <formula>NOT(ISERROR(SEARCH("abs",C48)))</formula>
    </cfRule>
    <cfRule type="containsText" dxfId="1033" priority="138" operator="containsText" text="CA">
      <formula>NOT(ISERROR(SEARCH("CA",C48)))</formula>
    </cfRule>
    <cfRule type="containsText" dxfId="1032" priority="139" operator="containsText" text="Abs">
      <formula>NOT(ISERROR(SEARCH("Abs",C48)))</formula>
    </cfRule>
  </conditionalFormatting>
  <conditionalFormatting sqref="F34:F58">
    <cfRule type="containsText" dxfId="1031" priority="134" operator="containsText" text="abs">
      <formula>NOT(ISERROR(SEARCH("abs",F34)))</formula>
    </cfRule>
    <cfRule type="containsText" dxfId="1030" priority="135" operator="containsText" text="CA">
      <formula>NOT(ISERROR(SEARCH("CA",F34)))</formula>
    </cfRule>
    <cfRule type="containsText" dxfId="1029" priority="136" operator="containsText" text="Abs">
      <formula>NOT(ISERROR(SEARCH("Abs",F34)))</formula>
    </cfRule>
  </conditionalFormatting>
  <conditionalFormatting sqref="C35">
    <cfRule type="containsText" dxfId="1028" priority="131" operator="containsText" text="abs">
      <formula>NOT(ISERROR(SEARCH("abs",C35)))</formula>
    </cfRule>
    <cfRule type="containsText" dxfId="1027" priority="132" operator="containsText" text="CA">
      <formula>NOT(ISERROR(SEARCH("CA",C35)))</formula>
    </cfRule>
    <cfRule type="containsText" dxfId="1026" priority="133" operator="containsText" text="Abs">
      <formula>NOT(ISERROR(SEARCH("Abs",C35)))</formula>
    </cfRule>
  </conditionalFormatting>
  <conditionalFormatting sqref="C77">
    <cfRule type="containsText" dxfId="1025" priority="125" operator="containsText" text="abs">
      <formula>NOT(ISERROR(SEARCH("abs",C77)))</formula>
    </cfRule>
    <cfRule type="containsText" dxfId="1024" priority="126" operator="containsText" text="CA">
      <formula>NOT(ISERROR(SEARCH("CA",C77)))</formula>
    </cfRule>
    <cfRule type="containsText" dxfId="1023" priority="127" operator="containsText" text="Abs">
      <formula>NOT(ISERROR(SEARCH("Abs",C77)))</formula>
    </cfRule>
  </conditionalFormatting>
  <conditionalFormatting sqref="C62:C63 C69 C74:C86">
    <cfRule type="containsText" dxfId="1022" priority="128" operator="containsText" text="abs">
      <formula>NOT(ISERROR(SEARCH("abs",C62)))</formula>
    </cfRule>
    <cfRule type="containsText" dxfId="1021" priority="129" operator="containsText" text="CA">
      <formula>NOT(ISERROR(SEARCH("CA",C62)))</formula>
    </cfRule>
    <cfRule type="containsText" dxfId="1020" priority="130" operator="containsText" text="Abs">
      <formula>NOT(ISERROR(SEARCH("Abs",C62)))</formula>
    </cfRule>
  </conditionalFormatting>
  <conditionalFormatting sqref="C64">
    <cfRule type="containsText" dxfId="1019" priority="122" operator="containsText" text="abs">
      <formula>NOT(ISERROR(SEARCH("abs",C64)))</formula>
    </cfRule>
    <cfRule type="containsText" dxfId="1018" priority="123" operator="containsText" text="CA">
      <formula>NOT(ISERROR(SEARCH("CA",C64)))</formula>
    </cfRule>
    <cfRule type="containsText" dxfId="1017" priority="124" operator="containsText" text="Abs">
      <formula>NOT(ISERROR(SEARCH("Abs",C64)))</formula>
    </cfRule>
  </conditionalFormatting>
  <conditionalFormatting sqref="C65">
    <cfRule type="containsText" dxfId="1016" priority="119" operator="containsText" text="abs">
      <formula>NOT(ISERROR(SEARCH("abs",C65)))</formula>
    </cfRule>
    <cfRule type="containsText" dxfId="1015" priority="120" operator="containsText" text="CA">
      <formula>NOT(ISERROR(SEARCH("CA",C65)))</formula>
    </cfRule>
    <cfRule type="containsText" dxfId="1014" priority="121" operator="containsText" text="Abs">
      <formula>NOT(ISERROR(SEARCH("Abs",C65)))</formula>
    </cfRule>
  </conditionalFormatting>
  <conditionalFormatting sqref="C66">
    <cfRule type="containsText" dxfId="1013" priority="116" operator="containsText" text="abs">
      <formula>NOT(ISERROR(SEARCH("abs",C66)))</formula>
    </cfRule>
    <cfRule type="containsText" dxfId="1012" priority="117" operator="containsText" text="CA">
      <formula>NOT(ISERROR(SEARCH("CA",C66)))</formula>
    </cfRule>
    <cfRule type="containsText" dxfId="1011" priority="118" operator="containsText" text="Abs">
      <formula>NOT(ISERROR(SEARCH("Abs",C66)))</formula>
    </cfRule>
  </conditionalFormatting>
  <conditionalFormatting sqref="C67">
    <cfRule type="containsText" dxfId="1010" priority="113" operator="containsText" text="abs">
      <formula>NOT(ISERROR(SEARCH("abs",C67)))</formula>
    </cfRule>
    <cfRule type="containsText" dxfId="1009" priority="114" operator="containsText" text="CA">
      <formula>NOT(ISERROR(SEARCH("CA",C67)))</formula>
    </cfRule>
    <cfRule type="containsText" dxfId="1008" priority="115" operator="containsText" text="Abs">
      <formula>NOT(ISERROR(SEARCH("Abs",C67)))</formula>
    </cfRule>
  </conditionalFormatting>
  <conditionalFormatting sqref="C68">
    <cfRule type="containsText" dxfId="1007" priority="110" operator="containsText" text="abs">
      <formula>NOT(ISERROR(SEARCH("abs",C68)))</formula>
    </cfRule>
    <cfRule type="containsText" dxfId="1006" priority="111" operator="containsText" text="CA">
      <formula>NOT(ISERROR(SEARCH("CA",C68)))</formula>
    </cfRule>
    <cfRule type="containsText" dxfId="1005" priority="112" operator="containsText" text="Abs">
      <formula>NOT(ISERROR(SEARCH("Abs",C68)))</formula>
    </cfRule>
  </conditionalFormatting>
  <conditionalFormatting sqref="C70">
    <cfRule type="containsText" dxfId="1004" priority="107" operator="containsText" text="abs">
      <formula>NOT(ISERROR(SEARCH("abs",C70)))</formula>
    </cfRule>
    <cfRule type="containsText" dxfId="1003" priority="108" operator="containsText" text="CA">
      <formula>NOT(ISERROR(SEARCH("CA",C70)))</formula>
    </cfRule>
    <cfRule type="containsText" dxfId="1002" priority="109" operator="containsText" text="Abs">
      <formula>NOT(ISERROR(SEARCH("Abs",C70)))</formula>
    </cfRule>
  </conditionalFormatting>
  <conditionalFormatting sqref="C71">
    <cfRule type="containsText" dxfId="1001" priority="104" operator="containsText" text="abs">
      <formula>NOT(ISERROR(SEARCH("abs",C71)))</formula>
    </cfRule>
    <cfRule type="containsText" dxfId="1000" priority="105" operator="containsText" text="CA">
      <formula>NOT(ISERROR(SEARCH("CA",C71)))</formula>
    </cfRule>
    <cfRule type="containsText" dxfId="999" priority="106" operator="containsText" text="Abs">
      <formula>NOT(ISERROR(SEARCH("Abs",C71)))</formula>
    </cfRule>
  </conditionalFormatting>
  <conditionalFormatting sqref="C72">
    <cfRule type="containsText" dxfId="998" priority="101" operator="containsText" text="abs">
      <formula>NOT(ISERROR(SEARCH("abs",C72)))</formula>
    </cfRule>
    <cfRule type="containsText" dxfId="997" priority="102" operator="containsText" text="CA">
      <formula>NOT(ISERROR(SEARCH("CA",C72)))</formula>
    </cfRule>
    <cfRule type="containsText" dxfId="996" priority="103" operator="containsText" text="Abs">
      <formula>NOT(ISERROR(SEARCH("Abs",C72)))</formula>
    </cfRule>
  </conditionalFormatting>
  <conditionalFormatting sqref="C73">
    <cfRule type="containsText" dxfId="995" priority="98" operator="containsText" text="abs">
      <formula>NOT(ISERROR(SEARCH("abs",C73)))</formula>
    </cfRule>
    <cfRule type="containsText" dxfId="994" priority="99" operator="containsText" text="CA">
      <formula>NOT(ISERROR(SEARCH("CA",C73)))</formula>
    </cfRule>
    <cfRule type="containsText" dxfId="993" priority="100" operator="containsText" text="Abs">
      <formula>NOT(ISERROR(SEARCH("Abs",C73)))</formula>
    </cfRule>
  </conditionalFormatting>
  <conditionalFormatting sqref="I62:I86">
    <cfRule type="cellIs" dxfId="992" priority="97" operator="greaterThan">
      <formula>$G$7</formula>
    </cfRule>
  </conditionalFormatting>
  <conditionalFormatting sqref="C76">
    <cfRule type="containsText" dxfId="991" priority="94" operator="containsText" text="abs">
      <formula>NOT(ISERROR(SEARCH("abs",C76)))</formula>
    </cfRule>
    <cfRule type="containsText" dxfId="990" priority="95" operator="containsText" text="CA">
      <formula>NOT(ISERROR(SEARCH("CA",C76)))</formula>
    </cfRule>
    <cfRule type="containsText" dxfId="989" priority="96" operator="containsText" text="Abs">
      <formula>NOT(ISERROR(SEARCH("Abs",C76)))</formula>
    </cfRule>
  </conditionalFormatting>
  <conditionalFormatting sqref="F62:F86">
    <cfRule type="containsText" dxfId="988" priority="91" operator="containsText" text="abs">
      <formula>NOT(ISERROR(SEARCH("abs",F62)))</formula>
    </cfRule>
    <cfRule type="containsText" dxfId="987" priority="92" operator="containsText" text="CA">
      <formula>NOT(ISERROR(SEARCH("CA",F62)))</formula>
    </cfRule>
    <cfRule type="containsText" dxfId="986" priority="93" operator="containsText" text="Abs">
      <formula>NOT(ISERROR(SEARCH("Abs",F62)))</formula>
    </cfRule>
  </conditionalFormatting>
  <conditionalFormatting sqref="C105">
    <cfRule type="containsText" dxfId="985" priority="85" operator="containsText" text="abs">
      <formula>NOT(ISERROR(SEARCH("abs",C105)))</formula>
    </cfRule>
    <cfRule type="containsText" dxfId="984" priority="86" operator="containsText" text="CA">
      <formula>NOT(ISERROR(SEARCH("CA",C105)))</formula>
    </cfRule>
    <cfRule type="containsText" dxfId="983" priority="87" operator="containsText" text="Abs">
      <formula>NOT(ISERROR(SEARCH("Abs",C105)))</formula>
    </cfRule>
  </conditionalFormatting>
  <conditionalFormatting sqref="C91 C103:C114">
    <cfRule type="containsText" dxfId="982" priority="88" operator="containsText" text="abs">
      <formula>NOT(ISERROR(SEARCH("abs",C91)))</formula>
    </cfRule>
    <cfRule type="containsText" dxfId="981" priority="89" operator="containsText" text="CA">
      <formula>NOT(ISERROR(SEARCH("CA",C91)))</formula>
    </cfRule>
    <cfRule type="containsText" dxfId="980" priority="90" operator="containsText" text="Abs">
      <formula>NOT(ISERROR(SEARCH("Abs",C91)))</formula>
    </cfRule>
  </conditionalFormatting>
  <conditionalFormatting sqref="C92">
    <cfRule type="containsText" dxfId="979" priority="82" operator="containsText" text="abs">
      <formula>NOT(ISERROR(SEARCH("abs",C92)))</formula>
    </cfRule>
    <cfRule type="containsText" dxfId="978" priority="83" operator="containsText" text="CA">
      <formula>NOT(ISERROR(SEARCH("CA",C92)))</formula>
    </cfRule>
    <cfRule type="containsText" dxfId="977" priority="84" operator="containsText" text="Abs">
      <formula>NOT(ISERROR(SEARCH("Abs",C92)))</formula>
    </cfRule>
  </conditionalFormatting>
  <conditionalFormatting sqref="C93">
    <cfRule type="containsText" dxfId="976" priority="79" operator="containsText" text="abs">
      <formula>NOT(ISERROR(SEARCH("abs",C93)))</formula>
    </cfRule>
    <cfRule type="containsText" dxfId="975" priority="80" operator="containsText" text="CA">
      <formula>NOT(ISERROR(SEARCH("CA",C93)))</formula>
    </cfRule>
    <cfRule type="containsText" dxfId="974" priority="81" operator="containsText" text="Abs">
      <formula>NOT(ISERROR(SEARCH("Abs",C93)))</formula>
    </cfRule>
  </conditionalFormatting>
  <conditionalFormatting sqref="C94">
    <cfRule type="containsText" dxfId="973" priority="76" operator="containsText" text="abs">
      <formula>NOT(ISERROR(SEARCH("abs",C94)))</formula>
    </cfRule>
    <cfRule type="containsText" dxfId="972" priority="77" operator="containsText" text="CA">
      <formula>NOT(ISERROR(SEARCH("CA",C94)))</formula>
    </cfRule>
    <cfRule type="containsText" dxfId="971" priority="78" operator="containsText" text="Abs">
      <formula>NOT(ISERROR(SEARCH("Abs",C94)))</formula>
    </cfRule>
  </conditionalFormatting>
  <conditionalFormatting sqref="C95">
    <cfRule type="containsText" dxfId="970" priority="73" operator="containsText" text="abs">
      <formula>NOT(ISERROR(SEARCH("abs",C95)))</formula>
    </cfRule>
    <cfRule type="containsText" dxfId="969" priority="74" operator="containsText" text="CA">
      <formula>NOT(ISERROR(SEARCH("CA",C95)))</formula>
    </cfRule>
    <cfRule type="containsText" dxfId="968" priority="75" operator="containsText" text="Abs">
      <formula>NOT(ISERROR(SEARCH("Abs",C95)))</formula>
    </cfRule>
  </conditionalFormatting>
  <conditionalFormatting sqref="C96">
    <cfRule type="containsText" dxfId="967" priority="70" operator="containsText" text="abs">
      <formula>NOT(ISERROR(SEARCH("abs",C96)))</formula>
    </cfRule>
    <cfRule type="containsText" dxfId="966" priority="71" operator="containsText" text="CA">
      <formula>NOT(ISERROR(SEARCH("CA",C96)))</formula>
    </cfRule>
    <cfRule type="containsText" dxfId="965" priority="72" operator="containsText" text="Abs">
      <formula>NOT(ISERROR(SEARCH("Abs",C96)))</formula>
    </cfRule>
  </conditionalFormatting>
  <conditionalFormatting sqref="C97">
    <cfRule type="containsText" dxfId="964" priority="67" operator="containsText" text="abs">
      <formula>NOT(ISERROR(SEARCH("abs",C97)))</formula>
    </cfRule>
    <cfRule type="containsText" dxfId="963" priority="68" operator="containsText" text="CA">
      <formula>NOT(ISERROR(SEARCH("CA",C97)))</formula>
    </cfRule>
    <cfRule type="containsText" dxfId="962" priority="69" operator="containsText" text="Abs">
      <formula>NOT(ISERROR(SEARCH("Abs",C97)))</formula>
    </cfRule>
  </conditionalFormatting>
  <conditionalFormatting sqref="C98">
    <cfRule type="containsText" dxfId="961" priority="64" operator="containsText" text="abs">
      <formula>NOT(ISERROR(SEARCH("abs",C98)))</formula>
    </cfRule>
    <cfRule type="containsText" dxfId="960" priority="65" operator="containsText" text="CA">
      <formula>NOT(ISERROR(SEARCH("CA",C98)))</formula>
    </cfRule>
    <cfRule type="containsText" dxfId="959" priority="66" operator="containsText" text="Abs">
      <formula>NOT(ISERROR(SEARCH("Abs",C98)))</formula>
    </cfRule>
  </conditionalFormatting>
  <conditionalFormatting sqref="C99">
    <cfRule type="containsText" dxfId="958" priority="61" operator="containsText" text="abs">
      <formula>NOT(ISERROR(SEARCH("abs",C99)))</formula>
    </cfRule>
    <cfRule type="containsText" dxfId="957" priority="62" operator="containsText" text="CA">
      <formula>NOT(ISERROR(SEARCH("CA",C99)))</formula>
    </cfRule>
    <cfRule type="containsText" dxfId="956" priority="63" operator="containsText" text="Abs">
      <formula>NOT(ISERROR(SEARCH("Abs",C99)))</formula>
    </cfRule>
  </conditionalFormatting>
  <conditionalFormatting sqref="C100">
    <cfRule type="containsText" dxfId="955" priority="58" operator="containsText" text="abs">
      <formula>NOT(ISERROR(SEARCH("abs",C100)))</formula>
    </cfRule>
    <cfRule type="containsText" dxfId="954" priority="59" operator="containsText" text="CA">
      <formula>NOT(ISERROR(SEARCH("CA",C100)))</formula>
    </cfRule>
    <cfRule type="containsText" dxfId="953" priority="60" operator="containsText" text="Abs">
      <formula>NOT(ISERROR(SEARCH("Abs",C100)))</formula>
    </cfRule>
  </conditionalFormatting>
  <conditionalFormatting sqref="C101">
    <cfRule type="containsText" dxfId="952" priority="55" operator="containsText" text="abs">
      <formula>NOT(ISERROR(SEARCH("abs",C101)))</formula>
    </cfRule>
    <cfRule type="containsText" dxfId="951" priority="56" operator="containsText" text="CA">
      <formula>NOT(ISERROR(SEARCH("CA",C101)))</formula>
    </cfRule>
    <cfRule type="containsText" dxfId="950" priority="57" operator="containsText" text="Abs">
      <formula>NOT(ISERROR(SEARCH("Abs",C101)))</formula>
    </cfRule>
  </conditionalFormatting>
  <conditionalFormatting sqref="C102">
    <cfRule type="containsText" dxfId="949" priority="52" operator="containsText" text="abs">
      <formula>NOT(ISERROR(SEARCH("abs",C102)))</formula>
    </cfRule>
    <cfRule type="containsText" dxfId="948" priority="53" operator="containsText" text="CA">
      <formula>NOT(ISERROR(SEARCH("CA",C102)))</formula>
    </cfRule>
    <cfRule type="containsText" dxfId="947" priority="54" operator="containsText" text="Abs">
      <formula>NOT(ISERROR(SEARCH("Abs",C102)))</formula>
    </cfRule>
  </conditionalFormatting>
  <conditionalFormatting sqref="I90:I114">
    <cfRule type="cellIs" dxfId="946" priority="51" operator="greaterThan">
      <formula>$G$7</formula>
    </cfRule>
  </conditionalFormatting>
  <conditionalFormatting sqref="C104">
    <cfRule type="containsText" dxfId="945" priority="48" operator="containsText" text="abs">
      <formula>NOT(ISERROR(SEARCH("abs",C104)))</formula>
    </cfRule>
    <cfRule type="containsText" dxfId="944" priority="49" operator="containsText" text="CA">
      <formula>NOT(ISERROR(SEARCH("CA",C104)))</formula>
    </cfRule>
    <cfRule type="containsText" dxfId="943" priority="50" operator="containsText" text="Abs">
      <formula>NOT(ISERROR(SEARCH("Abs",C104)))</formula>
    </cfRule>
  </conditionalFormatting>
  <conditionalFormatting sqref="C90">
    <cfRule type="containsText" dxfId="942" priority="45" operator="containsText" text="abs">
      <formula>NOT(ISERROR(SEARCH("abs",C90)))</formula>
    </cfRule>
    <cfRule type="containsText" dxfId="941" priority="46" operator="containsText" text="CA">
      <formula>NOT(ISERROR(SEARCH("CA",C90)))</formula>
    </cfRule>
    <cfRule type="containsText" dxfId="940" priority="47" operator="containsText" text="Abs">
      <formula>NOT(ISERROR(SEARCH("Abs",C90)))</formula>
    </cfRule>
  </conditionalFormatting>
  <conditionalFormatting sqref="F90:F114">
    <cfRule type="containsText" dxfId="939" priority="42" operator="containsText" text="abs">
      <formula>NOT(ISERROR(SEARCH("abs",F90)))</formula>
    </cfRule>
    <cfRule type="containsText" dxfId="938" priority="43" operator="containsText" text="CA">
      <formula>NOT(ISERROR(SEARCH("CA",F90)))</formula>
    </cfRule>
    <cfRule type="containsText" dxfId="937" priority="44" operator="containsText" text="Abs">
      <formula>NOT(ISERROR(SEARCH("Abs",F90)))</formula>
    </cfRule>
  </conditionalFormatting>
  <conditionalFormatting sqref="C133">
    <cfRule type="containsText" dxfId="936" priority="36" operator="containsText" text="abs">
      <formula>NOT(ISERROR(SEARCH("abs",C133)))</formula>
    </cfRule>
    <cfRule type="containsText" dxfId="935" priority="37" operator="containsText" text="CA">
      <formula>NOT(ISERROR(SEARCH("CA",C133)))</formula>
    </cfRule>
    <cfRule type="containsText" dxfId="934" priority="38" operator="containsText" text="Abs">
      <formula>NOT(ISERROR(SEARCH("Abs",C133)))</formula>
    </cfRule>
  </conditionalFormatting>
  <conditionalFormatting sqref="C119 C121 C125 C130:C142">
    <cfRule type="containsText" dxfId="933" priority="39" operator="containsText" text="abs">
      <formula>NOT(ISERROR(SEARCH("abs",C119)))</formula>
    </cfRule>
    <cfRule type="containsText" dxfId="932" priority="40" operator="containsText" text="CA">
      <formula>NOT(ISERROR(SEARCH("CA",C119)))</formula>
    </cfRule>
    <cfRule type="containsText" dxfId="931" priority="41" operator="containsText" text="Abs">
      <formula>NOT(ISERROR(SEARCH("Abs",C119)))</formula>
    </cfRule>
  </conditionalFormatting>
  <conditionalFormatting sqref="C120">
    <cfRule type="containsText" dxfId="930" priority="33" operator="containsText" text="abs">
      <formula>NOT(ISERROR(SEARCH("abs",C120)))</formula>
    </cfRule>
    <cfRule type="containsText" dxfId="929" priority="34" operator="containsText" text="CA">
      <formula>NOT(ISERROR(SEARCH("CA",C120)))</formula>
    </cfRule>
    <cfRule type="containsText" dxfId="928" priority="35" operator="containsText" text="Abs">
      <formula>NOT(ISERROR(SEARCH("Abs",C120)))</formula>
    </cfRule>
  </conditionalFormatting>
  <conditionalFormatting sqref="C122">
    <cfRule type="containsText" dxfId="927" priority="30" operator="containsText" text="abs">
      <formula>NOT(ISERROR(SEARCH("abs",C122)))</formula>
    </cfRule>
    <cfRule type="containsText" dxfId="926" priority="31" operator="containsText" text="CA">
      <formula>NOT(ISERROR(SEARCH("CA",C122)))</formula>
    </cfRule>
    <cfRule type="containsText" dxfId="925" priority="32" operator="containsText" text="Abs">
      <formula>NOT(ISERROR(SEARCH("Abs",C122)))</formula>
    </cfRule>
  </conditionalFormatting>
  <conditionalFormatting sqref="C123">
    <cfRule type="containsText" dxfId="924" priority="27" operator="containsText" text="abs">
      <formula>NOT(ISERROR(SEARCH("abs",C123)))</formula>
    </cfRule>
    <cfRule type="containsText" dxfId="923" priority="28" operator="containsText" text="CA">
      <formula>NOT(ISERROR(SEARCH("CA",C123)))</formula>
    </cfRule>
    <cfRule type="containsText" dxfId="922" priority="29" operator="containsText" text="Abs">
      <formula>NOT(ISERROR(SEARCH("Abs",C123)))</formula>
    </cfRule>
  </conditionalFormatting>
  <conditionalFormatting sqref="C124">
    <cfRule type="containsText" dxfId="921" priority="24" operator="containsText" text="abs">
      <formula>NOT(ISERROR(SEARCH("abs",C124)))</formula>
    </cfRule>
    <cfRule type="containsText" dxfId="920" priority="25" operator="containsText" text="CA">
      <formula>NOT(ISERROR(SEARCH("CA",C124)))</formula>
    </cfRule>
    <cfRule type="containsText" dxfId="919" priority="26" operator="containsText" text="Abs">
      <formula>NOT(ISERROR(SEARCH("Abs",C124)))</formula>
    </cfRule>
  </conditionalFormatting>
  <conditionalFormatting sqref="C126">
    <cfRule type="containsText" dxfId="918" priority="21" operator="containsText" text="abs">
      <formula>NOT(ISERROR(SEARCH("abs",C126)))</formula>
    </cfRule>
    <cfRule type="containsText" dxfId="917" priority="22" operator="containsText" text="CA">
      <formula>NOT(ISERROR(SEARCH("CA",C126)))</formula>
    </cfRule>
    <cfRule type="containsText" dxfId="916" priority="23" operator="containsText" text="Abs">
      <formula>NOT(ISERROR(SEARCH("Abs",C126)))</formula>
    </cfRule>
  </conditionalFormatting>
  <conditionalFormatting sqref="C127">
    <cfRule type="containsText" dxfId="915" priority="18" operator="containsText" text="abs">
      <formula>NOT(ISERROR(SEARCH("abs",C127)))</formula>
    </cfRule>
    <cfRule type="containsText" dxfId="914" priority="19" operator="containsText" text="CA">
      <formula>NOT(ISERROR(SEARCH("CA",C127)))</formula>
    </cfRule>
    <cfRule type="containsText" dxfId="913" priority="20" operator="containsText" text="Abs">
      <formula>NOT(ISERROR(SEARCH("Abs",C127)))</formula>
    </cfRule>
  </conditionalFormatting>
  <conditionalFormatting sqref="C128">
    <cfRule type="containsText" dxfId="912" priority="15" operator="containsText" text="abs">
      <formula>NOT(ISERROR(SEARCH("abs",C128)))</formula>
    </cfRule>
    <cfRule type="containsText" dxfId="911" priority="16" operator="containsText" text="CA">
      <formula>NOT(ISERROR(SEARCH("CA",C128)))</formula>
    </cfRule>
    <cfRule type="containsText" dxfId="910" priority="17" operator="containsText" text="Abs">
      <formula>NOT(ISERROR(SEARCH("Abs",C128)))</formula>
    </cfRule>
  </conditionalFormatting>
  <conditionalFormatting sqref="C129">
    <cfRule type="containsText" dxfId="909" priority="12" operator="containsText" text="abs">
      <formula>NOT(ISERROR(SEARCH("abs",C129)))</formula>
    </cfRule>
    <cfRule type="containsText" dxfId="908" priority="13" operator="containsText" text="CA">
      <formula>NOT(ISERROR(SEARCH("CA",C129)))</formula>
    </cfRule>
    <cfRule type="containsText" dxfId="907" priority="14" operator="containsText" text="Abs">
      <formula>NOT(ISERROR(SEARCH("Abs",C129)))</formula>
    </cfRule>
  </conditionalFormatting>
  <conditionalFormatting sqref="I118:I142">
    <cfRule type="cellIs" dxfId="906" priority="11" operator="greaterThan">
      <formula>$G$7</formula>
    </cfRule>
  </conditionalFormatting>
  <conditionalFormatting sqref="C132">
    <cfRule type="containsText" dxfId="905" priority="8" operator="containsText" text="abs">
      <formula>NOT(ISERROR(SEARCH("abs",C132)))</formula>
    </cfRule>
    <cfRule type="containsText" dxfId="904" priority="9" operator="containsText" text="CA">
      <formula>NOT(ISERROR(SEARCH("CA",C132)))</formula>
    </cfRule>
    <cfRule type="containsText" dxfId="903" priority="10" operator="containsText" text="Abs">
      <formula>NOT(ISERROR(SEARCH("Abs",C132)))</formula>
    </cfRule>
  </conditionalFormatting>
  <conditionalFormatting sqref="C118">
    <cfRule type="containsText" dxfId="902" priority="5" operator="containsText" text="abs">
      <formula>NOT(ISERROR(SEARCH("abs",C118)))</formula>
    </cfRule>
    <cfRule type="containsText" dxfId="901" priority="6" operator="containsText" text="CA">
      <formula>NOT(ISERROR(SEARCH("CA",C118)))</formula>
    </cfRule>
    <cfRule type="containsText" dxfId="900" priority="7" operator="containsText" text="Abs">
      <formula>NOT(ISERROR(SEARCH("Abs",C118)))</formula>
    </cfRule>
  </conditionalFormatting>
  <conditionalFormatting sqref="F118:F142">
    <cfRule type="containsText" dxfId="899" priority="2" operator="containsText" text="abs">
      <formula>NOT(ISERROR(SEARCH("abs",F118)))</formula>
    </cfRule>
    <cfRule type="containsText" dxfId="898" priority="3" operator="containsText" text="CA">
      <formula>NOT(ISERROR(SEARCH("CA",F118)))</formula>
    </cfRule>
    <cfRule type="containsText" dxfId="897" priority="4" operator="containsText" text="Abs">
      <formula>NOT(ISERROR(SEARCH("Abs",F118)))</formula>
    </cfRule>
  </conditionalFormatting>
  <conditionalFormatting sqref="C5:K143">
    <cfRule type="expression" dxfId="896" priority="1">
      <formula>COUNTIF(Feries,$C5)=1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0F72742-3833-4FA9-9626-B6B158F3C54E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1"/>
  <dimension ref="A1:U143"/>
  <sheetViews>
    <sheetView topLeftCell="A43" workbookViewId="0">
      <selection activeCell="G19" sqref="G19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69" customFormat="1" ht="24.95" customHeight="1" thickBot="1" x14ac:dyDescent="0.3">
      <c r="B1" s="70" t="s">
        <v>53</v>
      </c>
      <c r="C1" s="71">
        <f>YEAR(J1)</f>
        <v>2019</v>
      </c>
      <c r="F1" s="72" t="s">
        <v>54</v>
      </c>
      <c r="G1" s="79" t="str">
        <f>INDEX(T_Mois[Mois],MATCH(MONTH(J1),T_Mois[Nb],0))</f>
        <v>janvier</v>
      </c>
      <c r="I1" s="72" t="s">
        <v>55</v>
      </c>
      <c r="J1" s="73">
        <f>'Semaine 2'!C117+3</f>
        <v>43479</v>
      </c>
    </row>
    <row r="2" spans="1:21" ht="15.75" thickBot="1" x14ac:dyDescent="0.3">
      <c r="A2" s="104" t="s">
        <v>1</v>
      </c>
      <c r="B2" s="106" t="s">
        <v>2</v>
      </c>
      <c r="C2" s="110" t="s">
        <v>3</v>
      </c>
      <c r="D2" s="111"/>
      <c r="E2" s="112"/>
      <c r="F2" s="110" t="s">
        <v>4</v>
      </c>
      <c r="G2" s="111"/>
      <c r="H2" s="112"/>
      <c r="I2" s="113" t="s">
        <v>5</v>
      </c>
      <c r="J2" s="114"/>
      <c r="K2" s="115"/>
      <c r="N2" s="116" t="s">
        <v>1</v>
      </c>
      <c r="O2" s="108" t="s">
        <v>2</v>
      </c>
      <c r="P2" s="104" t="s">
        <v>11</v>
      </c>
      <c r="Q2" s="102" t="s">
        <v>12</v>
      </c>
      <c r="R2" s="102" t="s">
        <v>13</v>
      </c>
      <c r="S2" s="102" t="s">
        <v>14</v>
      </c>
      <c r="T2" s="102" t="s">
        <v>15</v>
      </c>
      <c r="U2" s="102" t="s">
        <v>16</v>
      </c>
    </row>
    <row r="3" spans="1:21" ht="15.75" thickBot="1" x14ac:dyDescent="0.3">
      <c r="A3" s="105"/>
      <c r="B3" s="107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117"/>
      <c r="O3" s="109"/>
      <c r="P3" s="105"/>
      <c r="Q3" s="103"/>
      <c r="R3" s="103"/>
      <c r="S3" s="103"/>
      <c r="T3" s="103"/>
      <c r="U3" s="103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74" t="s">
        <v>56</v>
      </c>
      <c r="B5" s="75">
        <f>_xlfn.ISOWEEKNUM(J1)</f>
        <v>3</v>
      </c>
      <c r="C5" s="95">
        <f>J1</f>
        <v>43479</v>
      </c>
      <c r="D5" s="96"/>
      <c r="E5" s="96"/>
      <c r="F5" s="96"/>
      <c r="G5" s="96"/>
      <c r="H5" s="96"/>
      <c r="I5" s="96"/>
      <c r="J5" s="96"/>
      <c r="K5" s="98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99" t="s">
        <v>19</v>
      </c>
      <c r="B31" s="100"/>
      <c r="C31" s="100"/>
      <c r="D31" s="100"/>
      <c r="E31" s="100"/>
      <c r="F31" s="100"/>
      <c r="G31" s="100"/>
      <c r="H31" s="101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118">
        <f>C5+1</f>
        <v>43480</v>
      </c>
      <c r="D33" s="119"/>
      <c r="E33" s="120"/>
      <c r="F33" s="120"/>
      <c r="G33" s="120"/>
      <c r="H33" s="120"/>
      <c r="I33" s="120"/>
      <c r="J33" s="120"/>
      <c r="K33" s="121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99" t="s">
        <v>19</v>
      </c>
      <c r="B59" s="100"/>
      <c r="C59" s="100"/>
      <c r="D59" s="100"/>
      <c r="E59" s="100"/>
      <c r="F59" s="100"/>
      <c r="G59" s="100"/>
      <c r="H59" s="101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1" ht="15.75" thickBot="1" x14ac:dyDescent="0.3">
      <c r="C61" s="118">
        <f>C33+1</f>
        <v>43481</v>
      </c>
      <c r="D61" s="119"/>
      <c r="E61" s="120"/>
      <c r="F61" s="120"/>
      <c r="G61" s="120"/>
      <c r="H61" s="120"/>
      <c r="I61" s="120"/>
      <c r="J61" s="120"/>
      <c r="K61" s="121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99" t="s">
        <v>19</v>
      </c>
      <c r="B87" s="100"/>
      <c r="C87" s="100"/>
      <c r="D87" s="100"/>
      <c r="E87" s="100"/>
      <c r="F87" s="100"/>
      <c r="G87" s="100"/>
      <c r="H87" s="101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1" ht="15.75" thickBot="1" x14ac:dyDescent="0.3">
      <c r="C89" s="118">
        <f>C61+1</f>
        <v>43482</v>
      </c>
      <c r="D89" s="119"/>
      <c r="E89" s="120"/>
      <c r="F89" s="120"/>
      <c r="G89" s="120"/>
      <c r="H89" s="120"/>
      <c r="I89" s="120"/>
      <c r="J89" s="120"/>
      <c r="K89" s="121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99" t="s">
        <v>19</v>
      </c>
      <c r="B115" s="100"/>
      <c r="C115" s="100"/>
      <c r="D115" s="100"/>
      <c r="E115" s="100"/>
      <c r="F115" s="100"/>
      <c r="G115" s="100"/>
      <c r="H115" s="101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1" ht="15.75" thickBot="1" x14ac:dyDescent="0.3">
      <c r="C117" s="118">
        <f>C89+1</f>
        <v>43483</v>
      </c>
      <c r="D117" s="119"/>
      <c r="E117" s="120"/>
      <c r="F117" s="120"/>
      <c r="G117" s="120"/>
      <c r="H117" s="120"/>
      <c r="I117" s="120"/>
      <c r="J117" s="120"/>
      <c r="K117" s="121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99" t="s">
        <v>19</v>
      </c>
      <c r="B143" s="100"/>
      <c r="C143" s="100"/>
      <c r="D143" s="100"/>
      <c r="E143" s="100"/>
      <c r="F143" s="100"/>
      <c r="G143" s="100"/>
      <c r="H143" s="101"/>
      <c r="I143" s="17">
        <f>SUM(I118:I142)</f>
        <v>0</v>
      </c>
      <c r="J143" s="16"/>
      <c r="K143" s="18">
        <f>SUM(K118:K142)</f>
        <v>0</v>
      </c>
    </row>
  </sheetData>
  <mergeCells count="23">
    <mergeCell ref="R2:R3"/>
    <mergeCell ref="S2:S3"/>
    <mergeCell ref="T2:T3"/>
    <mergeCell ref="U2:U3"/>
    <mergeCell ref="A115:H115"/>
    <mergeCell ref="A2:A3"/>
    <mergeCell ref="B2:B3"/>
    <mergeCell ref="C2:E2"/>
    <mergeCell ref="F2:H2"/>
    <mergeCell ref="I2:K2"/>
    <mergeCell ref="O2:O3"/>
    <mergeCell ref="P2:P3"/>
    <mergeCell ref="Q2:Q3"/>
    <mergeCell ref="C5:K5"/>
    <mergeCell ref="N2:N3"/>
    <mergeCell ref="C117:K117"/>
    <mergeCell ref="A143:H143"/>
    <mergeCell ref="A31:H31"/>
    <mergeCell ref="C33:K33"/>
    <mergeCell ref="A59:H59"/>
    <mergeCell ref="C61:K61"/>
    <mergeCell ref="A87:H87"/>
    <mergeCell ref="C89:K89"/>
  </mergeCells>
  <conditionalFormatting sqref="S31">
    <cfRule type="cellIs" dxfId="895" priority="224" operator="greaterThan">
      <formula>0</formula>
    </cfRule>
  </conditionalFormatting>
  <conditionalFormatting sqref="S6:S30">
    <cfRule type="cellIs" dxfId="894" priority="223" operator="greaterThan">
      <formula>0</formula>
    </cfRule>
  </conditionalFormatting>
  <conditionalFormatting sqref="F6:F30">
    <cfRule type="containsText" dxfId="893" priority="220" operator="containsText" text="abs">
      <formula>NOT(ISERROR(SEARCH("abs",F6)))</formula>
    </cfRule>
    <cfRule type="containsText" dxfId="892" priority="221" operator="containsText" text="CA">
      <formula>NOT(ISERROR(SEARCH("CA",F6)))</formula>
    </cfRule>
    <cfRule type="containsText" dxfId="891" priority="222" operator="containsText" text="Abs">
      <formula>NOT(ISERROR(SEARCH("Abs",F6)))</formula>
    </cfRule>
  </conditionalFormatting>
  <conditionalFormatting sqref="C21">
    <cfRule type="containsText" dxfId="890" priority="214" operator="containsText" text="abs">
      <formula>NOT(ISERROR(SEARCH("abs",C21)))</formula>
    </cfRule>
    <cfRule type="containsText" dxfId="889" priority="215" operator="containsText" text="CA">
      <formula>NOT(ISERROR(SEARCH("CA",C21)))</formula>
    </cfRule>
    <cfRule type="containsText" dxfId="888" priority="216" operator="containsText" text="Abs">
      <formula>NOT(ISERROR(SEARCH("Abs",C21)))</formula>
    </cfRule>
  </conditionalFormatting>
  <conditionalFormatting sqref="C6:C7 C13 C19:C30">
    <cfRule type="containsText" dxfId="887" priority="217" operator="containsText" text="abs">
      <formula>NOT(ISERROR(SEARCH("abs",C6)))</formula>
    </cfRule>
    <cfRule type="containsText" dxfId="886" priority="218" operator="containsText" text="CA">
      <formula>NOT(ISERROR(SEARCH("CA",C6)))</formula>
    </cfRule>
    <cfRule type="containsText" dxfId="885" priority="219" operator="containsText" text="Abs">
      <formula>NOT(ISERROR(SEARCH("Abs",C6)))</formula>
    </cfRule>
  </conditionalFormatting>
  <conditionalFormatting sqref="I6:I30">
    <cfRule type="cellIs" dxfId="884" priority="213" operator="greaterThan">
      <formula>$G$7</formula>
    </cfRule>
  </conditionalFormatting>
  <conditionalFormatting sqref="C8">
    <cfRule type="containsText" dxfId="883" priority="210" operator="containsText" text="abs">
      <formula>NOT(ISERROR(SEARCH("abs",C8)))</formula>
    </cfRule>
    <cfRule type="containsText" dxfId="882" priority="211" operator="containsText" text="CA">
      <formula>NOT(ISERROR(SEARCH("CA",C8)))</formula>
    </cfRule>
    <cfRule type="containsText" dxfId="881" priority="212" operator="containsText" text="Abs">
      <formula>NOT(ISERROR(SEARCH("Abs",C8)))</formula>
    </cfRule>
  </conditionalFormatting>
  <conditionalFormatting sqref="C9">
    <cfRule type="containsText" dxfId="880" priority="207" operator="containsText" text="abs">
      <formula>NOT(ISERROR(SEARCH("abs",C9)))</formula>
    </cfRule>
    <cfRule type="containsText" dxfId="879" priority="208" operator="containsText" text="CA">
      <formula>NOT(ISERROR(SEARCH("CA",C9)))</formula>
    </cfRule>
    <cfRule type="containsText" dxfId="878" priority="209" operator="containsText" text="Abs">
      <formula>NOT(ISERROR(SEARCH("Abs",C9)))</formula>
    </cfRule>
  </conditionalFormatting>
  <conditionalFormatting sqref="C10">
    <cfRule type="containsText" dxfId="877" priority="204" operator="containsText" text="abs">
      <formula>NOT(ISERROR(SEARCH("abs",C10)))</formula>
    </cfRule>
    <cfRule type="containsText" dxfId="876" priority="205" operator="containsText" text="CA">
      <formula>NOT(ISERROR(SEARCH("CA",C10)))</formula>
    </cfRule>
    <cfRule type="containsText" dxfId="875" priority="206" operator="containsText" text="Abs">
      <formula>NOT(ISERROR(SEARCH("Abs",C10)))</formula>
    </cfRule>
  </conditionalFormatting>
  <conditionalFormatting sqref="C11">
    <cfRule type="containsText" dxfId="874" priority="201" operator="containsText" text="abs">
      <formula>NOT(ISERROR(SEARCH("abs",C11)))</formula>
    </cfRule>
    <cfRule type="containsText" dxfId="873" priority="202" operator="containsText" text="CA">
      <formula>NOT(ISERROR(SEARCH("CA",C11)))</formula>
    </cfRule>
    <cfRule type="containsText" dxfId="872" priority="203" operator="containsText" text="Abs">
      <formula>NOT(ISERROR(SEARCH("Abs",C11)))</formula>
    </cfRule>
  </conditionalFormatting>
  <conditionalFormatting sqref="C12">
    <cfRule type="containsText" dxfId="871" priority="198" operator="containsText" text="abs">
      <formula>NOT(ISERROR(SEARCH("abs",C12)))</formula>
    </cfRule>
    <cfRule type="containsText" dxfId="870" priority="199" operator="containsText" text="CA">
      <formula>NOT(ISERROR(SEARCH("CA",C12)))</formula>
    </cfRule>
    <cfRule type="containsText" dxfId="869" priority="200" operator="containsText" text="Abs">
      <formula>NOT(ISERROR(SEARCH("Abs",C12)))</formula>
    </cfRule>
  </conditionalFormatting>
  <conditionalFormatting sqref="C14">
    <cfRule type="containsText" dxfId="868" priority="195" operator="containsText" text="abs">
      <formula>NOT(ISERROR(SEARCH("abs",C14)))</formula>
    </cfRule>
    <cfRule type="containsText" dxfId="867" priority="196" operator="containsText" text="CA">
      <formula>NOT(ISERROR(SEARCH("CA",C14)))</formula>
    </cfRule>
    <cfRule type="containsText" dxfId="866" priority="197" operator="containsText" text="Abs">
      <formula>NOT(ISERROR(SEARCH("Abs",C14)))</formula>
    </cfRule>
  </conditionalFormatting>
  <conditionalFormatting sqref="C15">
    <cfRule type="containsText" dxfId="865" priority="192" operator="containsText" text="abs">
      <formula>NOT(ISERROR(SEARCH("abs",C15)))</formula>
    </cfRule>
    <cfRule type="containsText" dxfId="864" priority="193" operator="containsText" text="CA">
      <formula>NOT(ISERROR(SEARCH("CA",C15)))</formula>
    </cfRule>
    <cfRule type="containsText" dxfId="863" priority="194" operator="containsText" text="Abs">
      <formula>NOT(ISERROR(SEARCH("Abs",C15)))</formula>
    </cfRule>
  </conditionalFormatting>
  <conditionalFormatting sqref="C16">
    <cfRule type="containsText" dxfId="862" priority="189" operator="containsText" text="abs">
      <formula>NOT(ISERROR(SEARCH("abs",C16)))</formula>
    </cfRule>
    <cfRule type="containsText" dxfId="861" priority="190" operator="containsText" text="CA">
      <formula>NOT(ISERROR(SEARCH("CA",C16)))</formula>
    </cfRule>
    <cfRule type="containsText" dxfId="860" priority="191" operator="containsText" text="Abs">
      <formula>NOT(ISERROR(SEARCH("Abs",C16)))</formula>
    </cfRule>
  </conditionalFormatting>
  <conditionalFormatting sqref="C17">
    <cfRule type="containsText" dxfId="859" priority="186" operator="containsText" text="abs">
      <formula>NOT(ISERROR(SEARCH("abs",C17)))</formula>
    </cfRule>
    <cfRule type="containsText" dxfId="858" priority="187" operator="containsText" text="CA">
      <formula>NOT(ISERROR(SEARCH("CA",C17)))</formula>
    </cfRule>
    <cfRule type="containsText" dxfId="857" priority="188" operator="containsText" text="Abs">
      <formula>NOT(ISERROR(SEARCH("Abs",C17)))</formula>
    </cfRule>
  </conditionalFormatting>
  <conditionalFormatting sqref="C18">
    <cfRule type="containsText" dxfId="856" priority="183" operator="containsText" text="abs">
      <formula>NOT(ISERROR(SEARCH("abs",C18)))</formula>
    </cfRule>
    <cfRule type="containsText" dxfId="855" priority="184" operator="containsText" text="CA">
      <formula>NOT(ISERROR(SEARCH("CA",C18)))</formula>
    </cfRule>
    <cfRule type="containsText" dxfId="854" priority="185" operator="containsText" text="Abs">
      <formula>NOT(ISERROR(SEARCH("Abs",C18)))</formula>
    </cfRule>
  </conditionalFormatting>
  <conditionalFormatting sqref="C20">
    <cfRule type="containsText" dxfId="853" priority="180" operator="containsText" text="abs">
      <formula>NOT(ISERROR(SEARCH("abs",C20)))</formula>
    </cfRule>
    <cfRule type="containsText" dxfId="852" priority="181" operator="containsText" text="CA">
      <formula>NOT(ISERROR(SEARCH("CA",C20)))</formula>
    </cfRule>
    <cfRule type="containsText" dxfId="851" priority="182" operator="containsText" text="Abs">
      <formula>NOT(ISERROR(SEARCH("Abs",C20)))</formula>
    </cfRule>
  </conditionalFormatting>
  <conditionalFormatting sqref="C49">
    <cfRule type="containsText" dxfId="850" priority="174" operator="containsText" text="abs">
      <formula>NOT(ISERROR(SEARCH("abs",C49)))</formula>
    </cfRule>
    <cfRule type="containsText" dxfId="849" priority="175" operator="containsText" text="CA">
      <formula>NOT(ISERROR(SEARCH("CA",C49)))</formula>
    </cfRule>
    <cfRule type="containsText" dxfId="848" priority="176" operator="containsText" text="Abs">
      <formula>NOT(ISERROR(SEARCH("Abs",C49)))</formula>
    </cfRule>
  </conditionalFormatting>
  <conditionalFormatting sqref="C34 C46 C48:C58">
    <cfRule type="containsText" dxfId="847" priority="177" operator="containsText" text="abs">
      <formula>NOT(ISERROR(SEARCH("abs",C34)))</formula>
    </cfRule>
    <cfRule type="containsText" dxfId="846" priority="178" operator="containsText" text="CA">
      <formula>NOT(ISERROR(SEARCH("CA",C34)))</formula>
    </cfRule>
    <cfRule type="containsText" dxfId="845" priority="179" operator="containsText" text="Abs">
      <formula>NOT(ISERROR(SEARCH("Abs",C34)))</formula>
    </cfRule>
  </conditionalFormatting>
  <conditionalFormatting sqref="C36">
    <cfRule type="containsText" dxfId="844" priority="171" operator="containsText" text="abs">
      <formula>NOT(ISERROR(SEARCH("abs",C36)))</formula>
    </cfRule>
    <cfRule type="containsText" dxfId="843" priority="172" operator="containsText" text="CA">
      <formula>NOT(ISERROR(SEARCH("CA",C36)))</formula>
    </cfRule>
    <cfRule type="containsText" dxfId="842" priority="173" operator="containsText" text="Abs">
      <formula>NOT(ISERROR(SEARCH("Abs",C36)))</formula>
    </cfRule>
  </conditionalFormatting>
  <conditionalFormatting sqref="C37">
    <cfRule type="containsText" dxfId="841" priority="168" operator="containsText" text="abs">
      <formula>NOT(ISERROR(SEARCH("abs",C37)))</formula>
    </cfRule>
    <cfRule type="containsText" dxfId="840" priority="169" operator="containsText" text="CA">
      <formula>NOT(ISERROR(SEARCH("CA",C37)))</formula>
    </cfRule>
    <cfRule type="containsText" dxfId="839" priority="170" operator="containsText" text="Abs">
      <formula>NOT(ISERROR(SEARCH("Abs",C37)))</formula>
    </cfRule>
  </conditionalFormatting>
  <conditionalFormatting sqref="C38">
    <cfRule type="containsText" dxfId="838" priority="165" operator="containsText" text="abs">
      <formula>NOT(ISERROR(SEARCH("abs",C38)))</formula>
    </cfRule>
    <cfRule type="containsText" dxfId="837" priority="166" operator="containsText" text="CA">
      <formula>NOT(ISERROR(SEARCH("CA",C38)))</formula>
    </cfRule>
    <cfRule type="containsText" dxfId="836" priority="167" operator="containsText" text="Abs">
      <formula>NOT(ISERROR(SEARCH("Abs",C38)))</formula>
    </cfRule>
  </conditionalFormatting>
  <conditionalFormatting sqref="C39">
    <cfRule type="containsText" dxfId="835" priority="162" operator="containsText" text="abs">
      <formula>NOT(ISERROR(SEARCH("abs",C39)))</formula>
    </cfRule>
    <cfRule type="containsText" dxfId="834" priority="163" operator="containsText" text="CA">
      <formula>NOT(ISERROR(SEARCH("CA",C39)))</formula>
    </cfRule>
    <cfRule type="containsText" dxfId="833" priority="164" operator="containsText" text="Abs">
      <formula>NOT(ISERROR(SEARCH("Abs",C39)))</formula>
    </cfRule>
  </conditionalFormatting>
  <conditionalFormatting sqref="C40">
    <cfRule type="containsText" dxfId="832" priority="159" operator="containsText" text="abs">
      <formula>NOT(ISERROR(SEARCH("abs",C40)))</formula>
    </cfRule>
    <cfRule type="containsText" dxfId="831" priority="160" operator="containsText" text="CA">
      <formula>NOT(ISERROR(SEARCH("CA",C40)))</formula>
    </cfRule>
    <cfRule type="containsText" dxfId="830" priority="161" operator="containsText" text="Abs">
      <formula>NOT(ISERROR(SEARCH("Abs",C40)))</formula>
    </cfRule>
  </conditionalFormatting>
  <conditionalFormatting sqref="C41">
    <cfRule type="containsText" dxfId="829" priority="156" operator="containsText" text="abs">
      <formula>NOT(ISERROR(SEARCH("abs",C41)))</formula>
    </cfRule>
    <cfRule type="containsText" dxfId="828" priority="157" operator="containsText" text="CA">
      <formula>NOT(ISERROR(SEARCH("CA",C41)))</formula>
    </cfRule>
    <cfRule type="containsText" dxfId="827" priority="158" operator="containsText" text="Abs">
      <formula>NOT(ISERROR(SEARCH("Abs",C41)))</formula>
    </cfRule>
  </conditionalFormatting>
  <conditionalFormatting sqref="C42">
    <cfRule type="containsText" dxfId="826" priority="153" operator="containsText" text="abs">
      <formula>NOT(ISERROR(SEARCH("abs",C42)))</formula>
    </cfRule>
    <cfRule type="containsText" dxfId="825" priority="154" operator="containsText" text="CA">
      <formula>NOT(ISERROR(SEARCH("CA",C42)))</formula>
    </cfRule>
    <cfRule type="containsText" dxfId="824" priority="155" operator="containsText" text="Abs">
      <formula>NOT(ISERROR(SEARCH("Abs",C42)))</formula>
    </cfRule>
  </conditionalFormatting>
  <conditionalFormatting sqref="C43">
    <cfRule type="containsText" dxfId="823" priority="150" operator="containsText" text="abs">
      <formula>NOT(ISERROR(SEARCH("abs",C43)))</formula>
    </cfRule>
    <cfRule type="containsText" dxfId="822" priority="151" operator="containsText" text="CA">
      <formula>NOT(ISERROR(SEARCH("CA",C43)))</formula>
    </cfRule>
    <cfRule type="containsText" dxfId="821" priority="152" operator="containsText" text="Abs">
      <formula>NOT(ISERROR(SEARCH("Abs",C43)))</formula>
    </cfRule>
  </conditionalFormatting>
  <conditionalFormatting sqref="C44">
    <cfRule type="containsText" dxfId="820" priority="147" operator="containsText" text="abs">
      <formula>NOT(ISERROR(SEARCH("abs",C44)))</formula>
    </cfRule>
    <cfRule type="containsText" dxfId="819" priority="148" operator="containsText" text="CA">
      <formula>NOT(ISERROR(SEARCH("CA",C44)))</formula>
    </cfRule>
    <cfRule type="containsText" dxfId="818" priority="149" operator="containsText" text="Abs">
      <formula>NOT(ISERROR(SEARCH("Abs",C44)))</formula>
    </cfRule>
  </conditionalFormatting>
  <conditionalFormatting sqref="C45">
    <cfRule type="containsText" dxfId="817" priority="144" operator="containsText" text="abs">
      <formula>NOT(ISERROR(SEARCH("abs",C45)))</formula>
    </cfRule>
    <cfRule type="containsText" dxfId="816" priority="145" operator="containsText" text="CA">
      <formula>NOT(ISERROR(SEARCH("CA",C45)))</formula>
    </cfRule>
    <cfRule type="containsText" dxfId="815" priority="146" operator="containsText" text="Abs">
      <formula>NOT(ISERROR(SEARCH("Abs",C45)))</formula>
    </cfRule>
  </conditionalFormatting>
  <conditionalFormatting sqref="C47">
    <cfRule type="containsText" dxfId="814" priority="141" operator="containsText" text="abs">
      <formula>NOT(ISERROR(SEARCH("abs",C47)))</formula>
    </cfRule>
    <cfRule type="containsText" dxfId="813" priority="142" operator="containsText" text="CA">
      <formula>NOT(ISERROR(SEARCH("CA",C47)))</formula>
    </cfRule>
    <cfRule type="containsText" dxfId="812" priority="143" operator="containsText" text="Abs">
      <formula>NOT(ISERROR(SEARCH("Abs",C47)))</formula>
    </cfRule>
  </conditionalFormatting>
  <conditionalFormatting sqref="I34:I58">
    <cfRule type="cellIs" dxfId="811" priority="140" operator="greaterThan">
      <formula>$G$7</formula>
    </cfRule>
  </conditionalFormatting>
  <conditionalFormatting sqref="C48">
    <cfRule type="containsText" dxfId="810" priority="137" operator="containsText" text="abs">
      <formula>NOT(ISERROR(SEARCH("abs",C48)))</formula>
    </cfRule>
    <cfRule type="containsText" dxfId="809" priority="138" operator="containsText" text="CA">
      <formula>NOT(ISERROR(SEARCH("CA",C48)))</formula>
    </cfRule>
    <cfRule type="containsText" dxfId="808" priority="139" operator="containsText" text="Abs">
      <formula>NOT(ISERROR(SEARCH("Abs",C48)))</formula>
    </cfRule>
  </conditionalFormatting>
  <conditionalFormatting sqref="F34:F58">
    <cfRule type="containsText" dxfId="807" priority="134" operator="containsText" text="abs">
      <formula>NOT(ISERROR(SEARCH("abs",F34)))</formula>
    </cfRule>
    <cfRule type="containsText" dxfId="806" priority="135" operator="containsText" text="CA">
      <formula>NOT(ISERROR(SEARCH("CA",F34)))</formula>
    </cfRule>
    <cfRule type="containsText" dxfId="805" priority="136" operator="containsText" text="Abs">
      <formula>NOT(ISERROR(SEARCH("Abs",F34)))</formula>
    </cfRule>
  </conditionalFormatting>
  <conditionalFormatting sqref="C35">
    <cfRule type="containsText" dxfId="804" priority="131" operator="containsText" text="abs">
      <formula>NOT(ISERROR(SEARCH("abs",C35)))</formula>
    </cfRule>
    <cfRule type="containsText" dxfId="803" priority="132" operator="containsText" text="CA">
      <formula>NOT(ISERROR(SEARCH("CA",C35)))</formula>
    </cfRule>
    <cfRule type="containsText" dxfId="802" priority="133" operator="containsText" text="Abs">
      <formula>NOT(ISERROR(SEARCH("Abs",C35)))</formula>
    </cfRule>
  </conditionalFormatting>
  <conditionalFormatting sqref="C77">
    <cfRule type="containsText" dxfId="801" priority="125" operator="containsText" text="abs">
      <formula>NOT(ISERROR(SEARCH("abs",C77)))</formula>
    </cfRule>
    <cfRule type="containsText" dxfId="800" priority="126" operator="containsText" text="CA">
      <formula>NOT(ISERROR(SEARCH("CA",C77)))</formula>
    </cfRule>
    <cfRule type="containsText" dxfId="799" priority="127" operator="containsText" text="Abs">
      <formula>NOT(ISERROR(SEARCH("Abs",C77)))</formula>
    </cfRule>
  </conditionalFormatting>
  <conditionalFormatting sqref="C62:C63 C69 C74:C86">
    <cfRule type="containsText" dxfId="798" priority="128" operator="containsText" text="abs">
      <formula>NOT(ISERROR(SEARCH("abs",C62)))</formula>
    </cfRule>
    <cfRule type="containsText" dxfId="797" priority="129" operator="containsText" text="CA">
      <formula>NOT(ISERROR(SEARCH("CA",C62)))</formula>
    </cfRule>
    <cfRule type="containsText" dxfId="796" priority="130" operator="containsText" text="Abs">
      <formula>NOT(ISERROR(SEARCH("Abs",C62)))</formula>
    </cfRule>
  </conditionalFormatting>
  <conditionalFormatting sqref="C64">
    <cfRule type="containsText" dxfId="795" priority="122" operator="containsText" text="abs">
      <formula>NOT(ISERROR(SEARCH("abs",C64)))</formula>
    </cfRule>
    <cfRule type="containsText" dxfId="794" priority="123" operator="containsText" text="CA">
      <formula>NOT(ISERROR(SEARCH("CA",C64)))</formula>
    </cfRule>
    <cfRule type="containsText" dxfId="793" priority="124" operator="containsText" text="Abs">
      <formula>NOT(ISERROR(SEARCH("Abs",C64)))</formula>
    </cfRule>
  </conditionalFormatting>
  <conditionalFormatting sqref="C65">
    <cfRule type="containsText" dxfId="792" priority="119" operator="containsText" text="abs">
      <formula>NOT(ISERROR(SEARCH("abs",C65)))</formula>
    </cfRule>
    <cfRule type="containsText" dxfId="791" priority="120" operator="containsText" text="CA">
      <formula>NOT(ISERROR(SEARCH("CA",C65)))</formula>
    </cfRule>
    <cfRule type="containsText" dxfId="790" priority="121" operator="containsText" text="Abs">
      <formula>NOT(ISERROR(SEARCH("Abs",C65)))</formula>
    </cfRule>
  </conditionalFormatting>
  <conditionalFormatting sqref="C66">
    <cfRule type="containsText" dxfId="789" priority="116" operator="containsText" text="abs">
      <formula>NOT(ISERROR(SEARCH("abs",C66)))</formula>
    </cfRule>
    <cfRule type="containsText" dxfId="788" priority="117" operator="containsText" text="CA">
      <formula>NOT(ISERROR(SEARCH("CA",C66)))</formula>
    </cfRule>
    <cfRule type="containsText" dxfId="787" priority="118" operator="containsText" text="Abs">
      <formula>NOT(ISERROR(SEARCH("Abs",C66)))</formula>
    </cfRule>
  </conditionalFormatting>
  <conditionalFormatting sqref="C67">
    <cfRule type="containsText" dxfId="786" priority="113" operator="containsText" text="abs">
      <formula>NOT(ISERROR(SEARCH("abs",C67)))</formula>
    </cfRule>
    <cfRule type="containsText" dxfId="785" priority="114" operator="containsText" text="CA">
      <formula>NOT(ISERROR(SEARCH("CA",C67)))</formula>
    </cfRule>
    <cfRule type="containsText" dxfId="784" priority="115" operator="containsText" text="Abs">
      <formula>NOT(ISERROR(SEARCH("Abs",C67)))</formula>
    </cfRule>
  </conditionalFormatting>
  <conditionalFormatting sqref="C68">
    <cfRule type="containsText" dxfId="783" priority="110" operator="containsText" text="abs">
      <formula>NOT(ISERROR(SEARCH("abs",C68)))</formula>
    </cfRule>
    <cfRule type="containsText" dxfId="782" priority="111" operator="containsText" text="CA">
      <formula>NOT(ISERROR(SEARCH("CA",C68)))</formula>
    </cfRule>
    <cfRule type="containsText" dxfId="781" priority="112" operator="containsText" text="Abs">
      <formula>NOT(ISERROR(SEARCH("Abs",C68)))</formula>
    </cfRule>
  </conditionalFormatting>
  <conditionalFormatting sqref="C70">
    <cfRule type="containsText" dxfId="780" priority="107" operator="containsText" text="abs">
      <formula>NOT(ISERROR(SEARCH("abs",C70)))</formula>
    </cfRule>
    <cfRule type="containsText" dxfId="779" priority="108" operator="containsText" text="CA">
      <formula>NOT(ISERROR(SEARCH("CA",C70)))</formula>
    </cfRule>
    <cfRule type="containsText" dxfId="778" priority="109" operator="containsText" text="Abs">
      <formula>NOT(ISERROR(SEARCH("Abs",C70)))</formula>
    </cfRule>
  </conditionalFormatting>
  <conditionalFormatting sqref="C71">
    <cfRule type="containsText" dxfId="777" priority="104" operator="containsText" text="abs">
      <formula>NOT(ISERROR(SEARCH("abs",C71)))</formula>
    </cfRule>
    <cfRule type="containsText" dxfId="776" priority="105" operator="containsText" text="CA">
      <formula>NOT(ISERROR(SEARCH("CA",C71)))</formula>
    </cfRule>
    <cfRule type="containsText" dxfId="775" priority="106" operator="containsText" text="Abs">
      <formula>NOT(ISERROR(SEARCH("Abs",C71)))</formula>
    </cfRule>
  </conditionalFormatting>
  <conditionalFormatting sqref="C72">
    <cfRule type="containsText" dxfId="774" priority="101" operator="containsText" text="abs">
      <formula>NOT(ISERROR(SEARCH("abs",C72)))</formula>
    </cfRule>
    <cfRule type="containsText" dxfId="773" priority="102" operator="containsText" text="CA">
      <formula>NOT(ISERROR(SEARCH("CA",C72)))</formula>
    </cfRule>
    <cfRule type="containsText" dxfId="772" priority="103" operator="containsText" text="Abs">
      <formula>NOT(ISERROR(SEARCH("Abs",C72)))</formula>
    </cfRule>
  </conditionalFormatting>
  <conditionalFormatting sqref="C73">
    <cfRule type="containsText" dxfId="771" priority="98" operator="containsText" text="abs">
      <formula>NOT(ISERROR(SEARCH("abs",C73)))</formula>
    </cfRule>
    <cfRule type="containsText" dxfId="770" priority="99" operator="containsText" text="CA">
      <formula>NOT(ISERROR(SEARCH("CA",C73)))</formula>
    </cfRule>
    <cfRule type="containsText" dxfId="769" priority="100" operator="containsText" text="Abs">
      <formula>NOT(ISERROR(SEARCH("Abs",C73)))</formula>
    </cfRule>
  </conditionalFormatting>
  <conditionalFormatting sqref="I62:I86">
    <cfRule type="cellIs" dxfId="768" priority="97" operator="greaterThan">
      <formula>$G$7</formula>
    </cfRule>
  </conditionalFormatting>
  <conditionalFormatting sqref="C76">
    <cfRule type="containsText" dxfId="767" priority="94" operator="containsText" text="abs">
      <formula>NOT(ISERROR(SEARCH("abs",C76)))</formula>
    </cfRule>
    <cfRule type="containsText" dxfId="766" priority="95" operator="containsText" text="CA">
      <formula>NOT(ISERROR(SEARCH("CA",C76)))</formula>
    </cfRule>
    <cfRule type="containsText" dxfId="765" priority="96" operator="containsText" text="Abs">
      <formula>NOT(ISERROR(SEARCH("Abs",C76)))</formula>
    </cfRule>
  </conditionalFormatting>
  <conditionalFormatting sqref="F62:F86">
    <cfRule type="containsText" dxfId="764" priority="91" operator="containsText" text="abs">
      <formula>NOT(ISERROR(SEARCH("abs",F62)))</formula>
    </cfRule>
    <cfRule type="containsText" dxfId="763" priority="92" operator="containsText" text="CA">
      <formula>NOT(ISERROR(SEARCH("CA",F62)))</formula>
    </cfRule>
    <cfRule type="containsText" dxfId="762" priority="93" operator="containsText" text="Abs">
      <formula>NOT(ISERROR(SEARCH("Abs",F62)))</formula>
    </cfRule>
  </conditionalFormatting>
  <conditionalFormatting sqref="C105">
    <cfRule type="containsText" dxfId="761" priority="85" operator="containsText" text="abs">
      <formula>NOT(ISERROR(SEARCH("abs",C105)))</formula>
    </cfRule>
    <cfRule type="containsText" dxfId="760" priority="86" operator="containsText" text="CA">
      <formula>NOT(ISERROR(SEARCH("CA",C105)))</formula>
    </cfRule>
    <cfRule type="containsText" dxfId="759" priority="87" operator="containsText" text="Abs">
      <formula>NOT(ISERROR(SEARCH("Abs",C105)))</formula>
    </cfRule>
  </conditionalFormatting>
  <conditionalFormatting sqref="C91 C103:C114">
    <cfRule type="containsText" dxfId="758" priority="88" operator="containsText" text="abs">
      <formula>NOT(ISERROR(SEARCH("abs",C91)))</formula>
    </cfRule>
    <cfRule type="containsText" dxfId="757" priority="89" operator="containsText" text="CA">
      <formula>NOT(ISERROR(SEARCH("CA",C91)))</formula>
    </cfRule>
    <cfRule type="containsText" dxfId="756" priority="90" operator="containsText" text="Abs">
      <formula>NOT(ISERROR(SEARCH("Abs",C91)))</formula>
    </cfRule>
  </conditionalFormatting>
  <conditionalFormatting sqref="C92">
    <cfRule type="containsText" dxfId="755" priority="82" operator="containsText" text="abs">
      <formula>NOT(ISERROR(SEARCH("abs",C92)))</formula>
    </cfRule>
    <cfRule type="containsText" dxfId="754" priority="83" operator="containsText" text="CA">
      <formula>NOT(ISERROR(SEARCH("CA",C92)))</formula>
    </cfRule>
    <cfRule type="containsText" dxfId="753" priority="84" operator="containsText" text="Abs">
      <formula>NOT(ISERROR(SEARCH("Abs",C92)))</formula>
    </cfRule>
  </conditionalFormatting>
  <conditionalFormatting sqref="C93">
    <cfRule type="containsText" dxfId="752" priority="79" operator="containsText" text="abs">
      <formula>NOT(ISERROR(SEARCH("abs",C93)))</formula>
    </cfRule>
    <cfRule type="containsText" dxfId="751" priority="80" operator="containsText" text="CA">
      <formula>NOT(ISERROR(SEARCH("CA",C93)))</formula>
    </cfRule>
    <cfRule type="containsText" dxfId="750" priority="81" operator="containsText" text="Abs">
      <formula>NOT(ISERROR(SEARCH("Abs",C93)))</formula>
    </cfRule>
  </conditionalFormatting>
  <conditionalFormatting sqref="C94">
    <cfRule type="containsText" dxfId="749" priority="76" operator="containsText" text="abs">
      <formula>NOT(ISERROR(SEARCH("abs",C94)))</formula>
    </cfRule>
    <cfRule type="containsText" dxfId="748" priority="77" operator="containsText" text="CA">
      <formula>NOT(ISERROR(SEARCH("CA",C94)))</formula>
    </cfRule>
    <cfRule type="containsText" dxfId="747" priority="78" operator="containsText" text="Abs">
      <formula>NOT(ISERROR(SEARCH("Abs",C94)))</formula>
    </cfRule>
  </conditionalFormatting>
  <conditionalFormatting sqref="C95">
    <cfRule type="containsText" dxfId="746" priority="73" operator="containsText" text="abs">
      <formula>NOT(ISERROR(SEARCH("abs",C95)))</formula>
    </cfRule>
    <cfRule type="containsText" dxfId="745" priority="74" operator="containsText" text="CA">
      <formula>NOT(ISERROR(SEARCH("CA",C95)))</formula>
    </cfRule>
    <cfRule type="containsText" dxfId="744" priority="75" operator="containsText" text="Abs">
      <formula>NOT(ISERROR(SEARCH("Abs",C95)))</formula>
    </cfRule>
  </conditionalFormatting>
  <conditionalFormatting sqref="C96">
    <cfRule type="containsText" dxfId="743" priority="70" operator="containsText" text="abs">
      <formula>NOT(ISERROR(SEARCH("abs",C96)))</formula>
    </cfRule>
    <cfRule type="containsText" dxfId="742" priority="71" operator="containsText" text="CA">
      <formula>NOT(ISERROR(SEARCH("CA",C96)))</formula>
    </cfRule>
    <cfRule type="containsText" dxfId="741" priority="72" operator="containsText" text="Abs">
      <formula>NOT(ISERROR(SEARCH("Abs",C96)))</formula>
    </cfRule>
  </conditionalFormatting>
  <conditionalFormatting sqref="C97">
    <cfRule type="containsText" dxfId="740" priority="67" operator="containsText" text="abs">
      <formula>NOT(ISERROR(SEARCH("abs",C97)))</formula>
    </cfRule>
    <cfRule type="containsText" dxfId="739" priority="68" operator="containsText" text="CA">
      <formula>NOT(ISERROR(SEARCH("CA",C97)))</formula>
    </cfRule>
    <cfRule type="containsText" dxfId="738" priority="69" operator="containsText" text="Abs">
      <formula>NOT(ISERROR(SEARCH("Abs",C97)))</formula>
    </cfRule>
  </conditionalFormatting>
  <conditionalFormatting sqref="C98">
    <cfRule type="containsText" dxfId="737" priority="64" operator="containsText" text="abs">
      <formula>NOT(ISERROR(SEARCH("abs",C98)))</formula>
    </cfRule>
    <cfRule type="containsText" dxfId="736" priority="65" operator="containsText" text="CA">
      <formula>NOT(ISERROR(SEARCH("CA",C98)))</formula>
    </cfRule>
    <cfRule type="containsText" dxfId="735" priority="66" operator="containsText" text="Abs">
      <formula>NOT(ISERROR(SEARCH("Abs",C98)))</formula>
    </cfRule>
  </conditionalFormatting>
  <conditionalFormatting sqref="C99">
    <cfRule type="containsText" dxfId="734" priority="61" operator="containsText" text="abs">
      <formula>NOT(ISERROR(SEARCH("abs",C99)))</formula>
    </cfRule>
    <cfRule type="containsText" dxfId="733" priority="62" operator="containsText" text="CA">
      <formula>NOT(ISERROR(SEARCH("CA",C99)))</formula>
    </cfRule>
    <cfRule type="containsText" dxfId="732" priority="63" operator="containsText" text="Abs">
      <formula>NOT(ISERROR(SEARCH("Abs",C99)))</formula>
    </cfRule>
  </conditionalFormatting>
  <conditionalFormatting sqref="C100">
    <cfRule type="containsText" dxfId="731" priority="58" operator="containsText" text="abs">
      <formula>NOT(ISERROR(SEARCH("abs",C100)))</formula>
    </cfRule>
    <cfRule type="containsText" dxfId="730" priority="59" operator="containsText" text="CA">
      <formula>NOT(ISERROR(SEARCH("CA",C100)))</formula>
    </cfRule>
    <cfRule type="containsText" dxfId="729" priority="60" operator="containsText" text="Abs">
      <formula>NOT(ISERROR(SEARCH("Abs",C100)))</formula>
    </cfRule>
  </conditionalFormatting>
  <conditionalFormatting sqref="C101">
    <cfRule type="containsText" dxfId="728" priority="55" operator="containsText" text="abs">
      <formula>NOT(ISERROR(SEARCH("abs",C101)))</formula>
    </cfRule>
    <cfRule type="containsText" dxfId="727" priority="56" operator="containsText" text="CA">
      <formula>NOT(ISERROR(SEARCH("CA",C101)))</formula>
    </cfRule>
    <cfRule type="containsText" dxfId="726" priority="57" operator="containsText" text="Abs">
      <formula>NOT(ISERROR(SEARCH("Abs",C101)))</formula>
    </cfRule>
  </conditionalFormatting>
  <conditionalFormatting sqref="C102">
    <cfRule type="containsText" dxfId="725" priority="52" operator="containsText" text="abs">
      <formula>NOT(ISERROR(SEARCH("abs",C102)))</formula>
    </cfRule>
    <cfRule type="containsText" dxfId="724" priority="53" operator="containsText" text="CA">
      <formula>NOT(ISERROR(SEARCH("CA",C102)))</formula>
    </cfRule>
    <cfRule type="containsText" dxfId="723" priority="54" operator="containsText" text="Abs">
      <formula>NOT(ISERROR(SEARCH("Abs",C102)))</formula>
    </cfRule>
  </conditionalFormatting>
  <conditionalFormatting sqref="I90:I114">
    <cfRule type="cellIs" dxfId="722" priority="51" operator="greaterThan">
      <formula>$G$7</formula>
    </cfRule>
  </conditionalFormatting>
  <conditionalFormatting sqref="C104">
    <cfRule type="containsText" dxfId="721" priority="48" operator="containsText" text="abs">
      <formula>NOT(ISERROR(SEARCH("abs",C104)))</formula>
    </cfRule>
    <cfRule type="containsText" dxfId="720" priority="49" operator="containsText" text="CA">
      <formula>NOT(ISERROR(SEARCH("CA",C104)))</formula>
    </cfRule>
    <cfRule type="containsText" dxfId="719" priority="50" operator="containsText" text="Abs">
      <formula>NOT(ISERROR(SEARCH("Abs",C104)))</formula>
    </cfRule>
  </conditionalFormatting>
  <conditionalFormatting sqref="C90">
    <cfRule type="containsText" dxfId="718" priority="45" operator="containsText" text="abs">
      <formula>NOT(ISERROR(SEARCH("abs",C90)))</formula>
    </cfRule>
    <cfRule type="containsText" dxfId="717" priority="46" operator="containsText" text="CA">
      <formula>NOT(ISERROR(SEARCH("CA",C90)))</formula>
    </cfRule>
    <cfRule type="containsText" dxfId="716" priority="47" operator="containsText" text="Abs">
      <formula>NOT(ISERROR(SEARCH("Abs",C90)))</formula>
    </cfRule>
  </conditionalFormatting>
  <conditionalFormatting sqref="F90:F114">
    <cfRule type="containsText" dxfId="715" priority="42" operator="containsText" text="abs">
      <formula>NOT(ISERROR(SEARCH("abs",F90)))</formula>
    </cfRule>
    <cfRule type="containsText" dxfId="714" priority="43" operator="containsText" text="CA">
      <formula>NOT(ISERROR(SEARCH("CA",F90)))</formula>
    </cfRule>
    <cfRule type="containsText" dxfId="713" priority="44" operator="containsText" text="Abs">
      <formula>NOT(ISERROR(SEARCH("Abs",F90)))</formula>
    </cfRule>
  </conditionalFormatting>
  <conditionalFormatting sqref="C133">
    <cfRule type="containsText" dxfId="712" priority="36" operator="containsText" text="abs">
      <formula>NOT(ISERROR(SEARCH("abs",C133)))</formula>
    </cfRule>
    <cfRule type="containsText" dxfId="711" priority="37" operator="containsText" text="CA">
      <formula>NOT(ISERROR(SEARCH("CA",C133)))</formula>
    </cfRule>
    <cfRule type="containsText" dxfId="710" priority="38" operator="containsText" text="Abs">
      <formula>NOT(ISERROR(SEARCH("Abs",C133)))</formula>
    </cfRule>
  </conditionalFormatting>
  <conditionalFormatting sqref="C119 C121 C125 C130:C142">
    <cfRule type="containsText" dxfId="709" priority="39" operator="containsText" text="abs">
      <formula>NOT(ISERROR(SEARCH("abs",C119)))</formula>
    </cfRule>
    <cfRule type="containsText" dxfId="708" priority="40" operator="containsText" text="CA">
      <formula>NOT(ISERROR(SEARCH("CA",C119)))</formula>
    </cfRule>
    <cfRule type="containsText" dxfId="707" priority="41" operator="containsText" text="Abs">
      <formula>NOT(ISERROR(SEARCH("Abs",C119)))</formula>
    </cfRule>
  </conditionalFormatting>
  <conditionalFormatting sqref="C120">
    <cfRule type="containsText" dxfId="706" priority="33" operator="containsText" text="abs">
      <formula>NOT(ISERROR(SEARCH("abs",C120)))</formula>
    </cfRule>
    <cfRule type="containsText" dxfId="705" priority="34" operator="containsText" text="CA">
      <formula>NOT(ISERROR(SEARCH("CA",C120)))</formula>
    </cfRule>
    <cfRule type="containsText" dxfId="704" priority="35" operator="containsText" text="Abs">
      <formula>NOT(ISERROR(SEARCH("Abs",C120)))</formula>
    </cfRule>
  </conditionalFormatting>
  <conditionalFormatting sqref="C122">
    <cfRule type="containsText" dxfId="703" priority="30" operator="containsText" text="abs">
      <formula>NOT(ISERROR(SEARCH("abs",C122)))</formula>
    </cfRule>
    <cfRule type="containsText" dxfId="702" priority="31" operator="containsText" text="CA">
      <formula>NOT(ISERROR(SEARCH("CA",C122)))</formula>
    </cfRule>
    <cfRule type="containsText" dxfId="701" priority="32" operator="containsText" text="Abs">
      <formula>NOT(ISERROR(SEARCH("Abs",C122)))</formula>
    </cfRule>
  </conditionalFormatting>
  <conditionalFormatting sqref="C123">
    <cfRule type="containsText" dxfId="700" priority="27" operator="containsText" text="abs">
      <formula>NOT(ISERROR(SEARCH("abs",C123)))</formula>
    </cfRule>
    <cfRule type="containsText" dxfId="699" priority="28" operator="containsText" text="CA">
      <formula>NOT(ISERROR(SEARCH("CA",C123)))</formula>
    </cfRule>
    <cfRule type="containsText" dxfId="698" priority="29" operator="containsText" text="Abs">
      <formula>NOT(ISERROR(SEARCH("Abs",C123)))</formula>
    </cfRule>
  </conditionalFormatting>
  <conditionalFormatting sqref="C124">
    <cfRule type="containsText" dxfId="697" priority="24" operator="containsText" text="abs">
      <formula>NOT(ISERROR(SEARCH("abs",C124)))</formula>
    </cfRule>
    <cfRule type="containsText" dxfId="696" priority="25" operator="containsText" text="CA">
      <formula>NOT(ISERROR(SEARCH("CA",C124)))</formula>
    </cfRule>
    <cfRule type="containsText" dxfId="695" priority="26" operator="containsText" text="Abs">
      <formula>NOT(ISERROR(SEARCH("Abs",C124)))</formula>
    </cfRule>
  </conditionalFormatting>
  <conditionalFormatting sqref="C126">
    <cfRule type="containsText" dxfId="694" priority="21" operator="containsText" text="abs">
      <formula>NOT(ISERROR(SEARCH("abs",C126)))</formula>
    </cfRule>
    <cfRule type="containsText" dxfId="693" priority="22" operator="containsText" text="CA">
      <formula>NOT(ISERROR(SEARCH("CA",C126)))</formula>
    </cfRule>
    <cfRule type="containsText" dxfId="692" priority="23" operator="containsText" text="Abs">
      <formula>NOT(ISERROR(SEARCH("Abs",C126)))</formula>
    </cfRule>
  </conditionalFormatting>
  <conditionalFormatting sqref="C127">
    <cfRule type="containsText" dxfId="691" priority="18" operator="containsText" text="abs">
      <formula>NOT(ISERROR(SEARCH("abs",C127)))</formula>
    </cfRule>
    <cfRule type="containsText" dxfId="690" priority="19" operator="containsText" text="CA">
      <formula>NOT(ISERROR(SEARCH("CA",C127)))</formula>
    </cfRule>
    <cfRule type="containsText" dxfId="689" priority="20" operator="containsText" text="Abs">
      <formula>NOT(ISERROR(SEARCH("Abs",C127)))</formula>
    </cfRule>
  </conditionalFormatting>
  <conditionalFormatting sqref="C128">
    <cfRule type="containsText" dxfId="688" priority="15" operator="containsText" text="abs">
      <formula>NOT(ISERROR(SEARCH("abs",C128)))</formula>
    </cfRule>
    <cfRule type="containsText" dxfId="687" priority="16" operator="containsText" text="CA">
      <formula>NOT(ISERROR(SEARCH("CA",C128)))</formula>
    </cfRule>
    <cfRule type="containsText" dxfId="686" priority="17" operator="containsText" text="Abs">
      <formula>NOT(ISERROR(SEARCH("Abs",C128)))</formula>
    </cfRule>
  </conditionalFormatting>
  <conditionalFormatting sqref="C129">
    <cfRule type="containsText" dxfId="685" priority="12" operator="containsText" text="abs">
      <formula>NOT(ISERROR(SEARCH("abs",C129)))</formula>
    </cfRule>
    <cfRule type="containsText" dxfId="684" priority="13" operator="containsText" text="CA">
      <formula>NOT(ISERROR(SEARCH("CA",C129)))</formula>
    </cfRule>
    <cfRule type="containsText" dxfId="683" priority="14" operator="containsText" text="Abs">
      <formula>NOT(ISERROR(SEARCH("Abs",C129)))</formula>
    </cfRule>
  </conditionalFormatting>
  <conditionalFormatting sqref="I118:I142">
    <cfRule type="cellIs" dxfId="682" priority="11" operator="greaterThan">
      <formula>$G$7</formula>
    </cfRule>
  </conditionalFormatting>
  <conditionalFormatting sqref="C132">
    <cfRule type="containsText" dxfId="681" priority="8" operator="containsText" text="abs">
      <formula>NOT(ISERROR(SEARCH("abs",C132)))</formula>
    </cfRule>
    <cfRule type="containsText" dxfId="680" priority="9" operator="containsText" text="CA">
      <formula>NOT(ISERROR(SEARCH("CA",C132)))</formula>
    </cfRule>
    <cfRule type="containsText" dxfId="679" priority="10" operator="containsText" text="Abs">
      <formula>NOT(ISERROR(SEARCH("Abs",C132)))</formula>
    </cfRule>
  </conditionalFormatting>
  <conditionalFormatting sqref="C118">
    <cfRule type="containsText" dxfId="678" priority="5" operator="containsText" text="abs">
      <formula>NOT(ISERROR(SEARCH("abs",C118)))</formula>
    </cfRule>
    <cfRule type="containsText" dxfId="677" priority="6" operator="containsText" text="CA">
      <formula>NOT(ISERROR(SEARCH("CA",C118)))</formula>
    </cfRule>
    <cfRule type="containsText" dxfId="676" priority="7" operator="containsText" text="Abs">
      <formula>NOT(ISERROR(SEARCH("Abs",C118)))</formula>
    </cfRule>
  </conditionalFormatting>
  <conditionalFormatting sqref="F118:F142">
    <cfRule type="containsText" dxfId="675" priority="2" operator="containsText" text="abs">
      <formula>NOT(ISERROR(SEARCH("abs",F118)))</formula>
    </cfRule>
    <cfRule type="containsText" dxfId="674" priority="3" operator="containsText" text="CA">
      <formula>NOT(ISERROR(SEARCH("CA",F118)))</formula>
    </cfRule>
    <cfRule type="containsText" dxfId="673" priority="4" operator="containsText" text="Abs">
      <formula>NOT(ISERROR(SEARCH("Abs",F118)))</formula>
    </cfRule>
  </conditionalFormatting>
  <conditionalFormatting sqref="C5:K143">
    <cfRule type="expression" dxfId="672" priority="1">
      <formula>COUNTIF(Feries,$C5)=1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5676DF-1B56-4EC4-B080-3E43F931E849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2"/>
  <dimension ref="A1:U143"/>
  <sheetViews>
    <sheetView workbookViewId="0">
      <selection activeCell="I3" sqref="I3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69" customFormat="1" ht="24.95" customHeight="1" thickBot="1" x14ac:dyDescent="0.3">
      <c r="B1" s="70" t="s">
        <v>53</v>
      </c>
      <c r="C1" s="71">
        <f>YEAR(J1)</f>
        <v>2019</v>
      </c>
      <c r="F1" s="72" t="s">
        <v>54</v>
      </c>
      <c r="G1" s="79" t="str">
        <f>INDEX(T_Mois[Mois],MATCH(MONTH(J1),T_Mois[Nb],0))</f>
        <v>janvier</v>
      </c>
      <c r="I1" s="72" t="s">
        <v>55</v>
      </c>
      <c r="J1" s="73">
        <f>'Semaine 3'!C117+3</f>
        <v>43486</v>
      </c>
    </row>
    <row r="2" spans="1:21" ht="15.75" thickBot="1" x14ac:dyDescent="0.3">
      <c r="A2" s="104" t="s">
        <v>1</v>
      </c>
      <c r="B2" s="106" t="s">
        <v>2</v>
      </c>
      <c r="C2" s="110" t="s">
        <v>3</v>
      </c>
      <c r="D2" s="111"/>
      <c r="E2" s="112"/>
      <c r="F2" s="110" t="s">
        <v>4</v>
      </c>
      <c r="G2" s="111"/>
      <c r="H2" s="112"/>
      <c r="I2" s="113" t="s">
        <v>5</v>
      </c>
      <c r="J2" s="114"/>
      <c r="K2" s="115"/>
      <c r="N2" s="116" t="s">
        <v>1</v>
      </c>
      <c r="O2" s="108" t="s">
        <v>2</v>
      </c>
      <c r="P2" s="104" t="s">
        <v>11</v>
      </c>
      <c r="Q2" s="102" t="s">
        <v>12</v>
      </c>
      <c r="R2" s="102" t="s">
        <v>13</v>
      </c>
      <c r="S2" s="102" t="s">
        <v>14</v>
      </c>
      <c r="T2" s="102" t="s">
        <v>15</v>
      </c>
      <c r="U2" s="102" t="s">
        <v>16</v>
      </c>
    </row>
    <row r="3" spans="1:21" ht="15.75" thickBot="1" x14ac:dyDescent="0.3">
      <c r="A3" s="105"/>
      <c r="B3" s="107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117"/>
      <c r="O3" s="109"/>
      <c r="P3" s="105"/>
      <c r="Q3" s="103"/>
      <c r="R3" s="103"/>
      <c r="S3" s="103"/>
      <c r="T3" s="103"/>
      <c r="U3" s="103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74" t="s">
        <v>56</v>
      </c>
      <c r="B5" s="75">
        <f>_xlfn.ISOWEEKNUM(J1)</f>
        <v>4</v>
      </c>
      <c r="C5" s="95">
        <f>J1</f>
        <v>43486</v>
      </c>
      <c r="D5" s="96"/>
      <c r="E5" s="96"/>
      <c r="F5" s="96"/>
      <c r="G5" s="96"/>
      <c r="H5" s="96"/>
      <c r="I5" s="96"/>
      <c r="J5" s="96"/>
      <c r="K5" s="98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99" t="s">
        <v>19</v>
      </c>
      <c r="B31" s="100"/>
      <c r="C31" s="100"/>
      <c r="D31" s="100"/>
      <c r="E31" s="100"/>
      <c r="F31" s="100"/>
      <c r="G31" s="100"/>
      <c r="H31" s="101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118">
        <f>C5+1</f>
        <v>43487</v>
      </c>
      <c r="D33" s="119"/>
      <c r="E33" s="120"/>
      <c r="F33" s="120"/>
      <c r="G33" s="120"/>
      <c r="H33" s="120"/>
      <c r="I33" s="120"/>
      <c r="J33" s="120"/>
      <c r="K33" s="121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99" t="s">
        <v>19</v>
      </c>
      <c r="B59" s="100"/>
      <c r="C59" s="100"/>
      <c r="D59" s="100"/>
      <c r="E59" s="100"/>
      <c r="F59" s="100"/>
      <c r="G59" s="100"/>
      <c r="H59" s="101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1" ht="15.75" thickBot="1" x14ac:dyDescent="0.3">
      <c r="C61" s="118">
        <f>C33+1</f>
        <v>43488</v>
      </c>
      <c r="D61" s="119"/>
      <c r="E61" s="120"/>
      <c r="F61" s="120"/>
      <c r="G61" s="120"/>
      <c r="H61" s="120"/>
      <c r="I61" s="120"/>
      <c r="J61" s="120"/>
      <c r="K61" s="121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99" t="s">
        <v>19</v>
      </c>
      <c r="B87" s="100"/>
      <c r="C87" s="100"/>
      <c r="D87" s="100"/>
      <c r="E87" s="100"/>
      <c r="F87" s="100"/>
      <c r="G87" s="100"/>
      <c r="H87" s="101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1" ht="15.75" thickBot="1" x14ac:dyDescent="0.3">
      <c r="C89" s="118">
        <f>C61+1</f>
        <v>43489</v>
      </c>
      <c r="D89" s="119"/>
      <c r="E89" s="120"/>
      <c r="F89" s="120"/>
      <c r="G89" s="120"/>
      <c r="H89" s="120"/>
      <c r="I89" s="120"/>
      <c r="J89" s="120"/>
      <c r="K89" s="121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99" t="s">
        <v>19</v>
      </c>
      <c r="B115" s="100"/>
      <c r="C115" s="100"/>
      <c r="D115" s="100"/>
      <c r="E115" s="100"/>
      <c r="F115" s="100"/>
      <c r="G115" s="100"/>
      <c r="H115" s="101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1" ht="15.75" thickBot="1" x14ac:dyDescent="0.3">
      <c r="C117" s="118">
        <f>C89+1</f>
        <v>43490</v>
      </c>
      <c r="D117" s="119"/>
      <c r="E117" s="120"/>
      <c r="F117" s="120"/>
      <c r="G117" s="120"/>
      <c r="H117" s="120"/>
      <c r="I117" s="120"/>
      <c r="J117" s="120"/>
      <c r="K117" s="121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99" t="s">
        <v>19</v>
      </c>
      <c r="B143" s="100"/>
      <c r="C143" s="100"/>
      <c r="D143" s="100"/>
      <c r="E143" s="100"/>
      <c r="F143" s="100"/>
      <c r="G143" s="100"/>
      <c r="H143" s="101"/>
      <c r="I143" s="17">
        <f>SUM(I118:I142)</f>
        <v>0</v>
      </c>
      <c r="J143" s="16"/>
      <c r="K143" s="18">
        <f>SUM(K118:K142)</f>
        <v>0</v>
      </c>
    </row>
  </sheetData>
  <mergeCells count="23">
    <mergeCell ref="R2:R3"/>
    <mergeCell ref="S2:S3"/>
    <mergeCell ref="T2:T3"/>
    <mergeCell ref="U2:U3"/>
    <mergeCell ref="O2:O3"/>
    <mergeCell ref="P2:P3"/>
    <mergeCell ref="Q2:Q3"/>
    <mergeCell ref="C5:K5"/>
    <mergeCell ref="N2:N3"/>
    <mergeCell ref="A143:H143"/>
    <mergeCell ref="A31:H31"/>
    <mergeCell ref="C33:K33"/>
    <mergeCell ref="A59:H59"/>
    <mergeCell ref="C61:K61"/>
    <mergeCell ref="A87:H87"/>
    <mergeCell ref="C89:K89"/>
    <mergeCell ref="A115:H115"/>
    <mergeCell ref="A2:A3"/>
    <mergeCell ref="B2:B3"/>
    <mergeCell ref="C2:E2"/>
    <mergeCell ref="F2:H2"/>
    <mergeCell ref="C117:K117"/>
    <mergeCell ref="I2:K2"/>
  </mergeCells>
  <conditionalFormatting sqref="S31">
    <cfRule type="cellIs" dxfId="671" priority="224" operator="greaterThan">
      <formula>0</formula>
    </cfRule>
  </conditionalFormatting>
  <conditionalFormatting sqref="S6:S30">
    <cfRule type="cellIs" dxfId="670" priority="223" operator="greaterThan">
      <formula>0</formula>
    </cfRule>
  </conditionalFormatting>
  <conditionalFormatting sqref="F6:F30">
    <cfRule type="containsText" dxfId="669" priority="220" operator="containsText" text="abs">
      <formula>NOT(ISERROR(SEARCH("abs",F6)))</formula>
    </cfRule>
    <cfRule type="containsText" dxfId="668" priority="221" operator="containsText" text="CA">
      <formula>NOT(ISERROR(SEARCH("CA",F6)))</formula>
    </cfRule>
    <cfRule type="containsText" dxfId="667" priority="222" operator="containsText" text="Abs">
      <formula>NOT(ISERROR(SEARCH("Abs",F6)))</formula>
    </cfRule>
  </conditionalFormatting>
  <conditionalFormatting sqref="C21">
    <cfRule type="containsText" dxfId="666" priority="214" operator="containsText" text="abs">
      <formula>NOT(ISERROR(SEARCH("abs",C21)))</formula>
    </cfRule>
    <cfRule type="containsText" dxfId="665" priority="215" operator="containsText" text="CA">
      <formula>NOT(ISERROR(SEARCH("CA",C21)))</formula>
    </cfRule>
    <cfRule type="containsText" dxfId="664" priority="216" operator="containsText" text="Abs">
      <formula>NOT(ISERROR(SEARCH("Abs",C21)))</formula>
    </cfRule>
  </conditionalFormatting>
  <conditionalFormatting sqref="C6:C7 C13 C19:C30">
    <cfRule type="containsText" dxfId="663" priority="217" operator="containsText" text="abs">
      <formula>NOT(ISERROR(SEARCH("abs",C6)))</formula>
    </cfRule>
    <cfRule type="containsText" dxfId="662" priority="218" operator="containsText" text="CA">
      <formula>NOT(ISERROR(SEARCH("CA",C6)))</formula>
    </cfRule>
    <cfRule type="containsText" dxfId="661" priority="219" operator="containsText" text="Abs">
      <formula>NOT(ISERROR(SEARCH("Abs",C6)))</formula>
    </cfRule>
  </conditionalFormatting>
  <conditionalFormatting sqref="I6:I30">
    <cfRule type="cellIs" dxfId="660" priority="213" operator="greaterThan">
      <formula>$G$7</formula>
    </cfRule>
  </conditionalFormatting>
  <conditionalFormatting sqref="C8">
    <cfRule type="containsText" dxfId="659" priority="210" operator="containsText" text="abs">
      <formula>NOT(ISERROR(SEARCH("abs",C8)))</formula>
    </cfRule>
    <cfRule type="containsText" dxfId="658" priority="211" operator="containsText" text="CA">
      <formula>NOT(ISERROR(SEARCH("CA",C8)))</formula>
    </cfRule>
    <cfRule type="containsText" dxfId="657" priority="212" operator="containsText" text="Abs">
      <formula>NOT(ISERROR(SEARCH("Abs",C8)))</formula>
    </cfRule>
  </conditionalFormatting>
  <conditionalFormatting sqref="C9">
    <cfRule type="containsText" dxfId="656" priority="207" operator="containsText" text="abs">
      <formula>NOT(ISERROR(SEARCH("abs",C9)))</formula>
    </cfRule>
    <cfRule type="containsText" dxfId="655" priority="208" operator="containsText" text="CA">
      <formula>NOT(ISERROR(SEARCH("CA",C9)))</formula>
    </cfRule>
    <cfRule type="containsText" dxfId="654" priority="209" operator="containsText" text="Abs">
      <formula>NOT(ISERROR(SEARCH("Abs",C9)))</formula>
    </cfRule>
  </conditionalFormatting>
  <conditionalFormatting sqref="C10">
    <cfRule type="containsText" dxfId="653" priority="204" operator="containsText" text="abs">
      <formula>NOT(ISERROR(SEARCH("abs",C10)))</formula>
    </cfRule>
    <cfRule type="containsText" dxfId="652" priority="205" operator="containsText" text="CA">
      <formula>NOT(ISERROR(SEARCH("CA",C10)))</formula>
    </cfRule>
    <cfRule type="containsText" dxfId="651" priority="206" operator="containsText" text="Abs">
      <formula>NOT(ISERROR(SEARCH("Abs",C10)))</formula>
    </cfRule>
  </conditionalFormatting>
  <conditionalFormatting sqref="C11">
    <cfRule type="containsText" dxfId="650" priority="201" operator="containsText" text="abs">
      <formula>NOT(ISERROR(SEARCH("abs",C11)))</formula>
    </cfRule>
    <cfRule type="containsText" dxfId="649" priority="202" operator="containsText" text="CA">
      <formula>NOT(ISERROR(SEARCH("CA",C11)))</formula>
    </cfRule>
    <cfRule type="containsText" dxfId="648" priority="203" operator="containsText" text="Abs">
      <formula>NOT(ISERROR(SEARCH("Abs",C11)))</formula>
    </cfRule>
  </conditionalFormatting>
  <conditionalFormatting sqref="C12">
    <cfRule type="containsText" dxfId="647" priority="198" operator="containsText" text="abs">
      <formula>NOT(ISERROR(SEARCH("abs",C12)))</formula>
    </cfRule>
    <cfRule type="containsText" dxfId="646" priority="199" operator="containsText" text="CA">
      <formula>NOT(ISERROR(SEARCH("CA",C12)))</formula>
    </cfRule>
    <cfRule type="containsText" dxfId="645" priority="200" operator="containsText" text="Abs">
      <formula>NOT(ISERROR(SEARCH("Abs",C12)))</formula>
    </cfRule>
  </conditionalFormatting>
  <conditionalFormatting sqref="C14">
    <cfRule type="containsText" dxfId="644" priority="195" operator="containsText" text="abs">
      <formula>NOT(ISERROR(SEARCH("abs",C14)))</formula>
    </cfRule>
    <cfRule type="containsText" dxfId="643" priority="196" operator="containsText" text="CA">
      <formula>NOT(ISERROR(SEARCH("CA",C14)))</formula>
    </cfRule>
    <cfRule type="containsText" dxfId="642" priority="197" operator="containsText" text="Abs">
      <formula>NOT(ISERROR(SEARCH("Abs",C14)))</formula>
    </cfRule>
  </conditionalFormatting>
  <conditionalFormatting sqref="C15">
    <cfRule type="containsText" dxfId="641" priority="192" operator="containsText" text="abs">
      <formula>NOT(ISERROR(SEARCH("abs",C15)))</formula>
    </cfRule>
    <cfRule type="containsText" dxfId="640" priority="193" operator="containsText" text="CA">
      <formula>NOT(ISERROR(SEARCH("CA",C15)))</formula>
    </cfRule>
    <cfRule type="containsText" dxfId="639" priority="194" operator="containsText" text="Abs">
      <formula>NOT(ISERROR(SEARCH("Abs",C15)))</formula>
    </cfRule>
  </conditionalFormatting>
  <conditionalFormatting sqref="C16">
    <cfRule type="containsText" dxfId="638" priority="189" operator="containsText" text="abs">
      <formula>NOT(ISERROR(SEARCH("abs",C16)))</formula>
    </cfRule>
    <cfRule type="containsText" dxfId="637" priority="190" operator="containsText" text="CA">
      <formula>NOT(ISERROR(SEARCH("CA",C16)))</formula>
    </cfRule>
    <cfRule type="containsText" dxfId="636" priority="191" operator="containsText" text="Abs">
      <formula>NOT(ISERROR(SEARCH("Abs",C16)))</formula>
    </cfRule>
  </conditionalFormatting>
  <conditionalFormatting sqref="C17">
    <cfRule type="containsText" dxfId="635" priority="186" operator="containsText" text="abs">
      <formula>NOT(ISERROR(SEARCH("abs",C17)))</formula>
    </cfRule>
    <cfRule type="containsText" dxfId="634" priority="187" operator="containsText" text="CA">
      <formula>NOT(ISERROR(SEARCH("CA",C17)))</formula>
    </cfRule>
    <cfRule type="containsText" dxfId="633" priority="188" operator="containsText" text="Abs">
      <formula>NOT(ISERROR(SEARCH("Abs",C17)))</formula>
    </cfRule>
  </conditionalFormatting>
  <conditionalFormatting sqref="C18">
    <cfRule type="containsText" dxfId="632" priority="183" operator="containsText" text="abs">
      <formula>NOT(ISERROR(SEARCH("abs",C18)))</formula>
    </cfRule>
    <cfRule type="containsText" dxfId="631" priority="184" operator="containsText" text="CA">
      <formula>NOT(ISERROR(SEARCH("CA",C18)))</formula>
    </cfRule>
    <cfRule type="containsText" dxfId="630" priority="185" operator="containsText" text="Abs">
      <formula>NOT(ISERROR(SEARCH("Abs",C18)))</formula>
    </cfRule>
  </conditionalFormatting>
  <conditionalFormatting sqref="C20">
    <cfRule type="containsText" dxfId="629" priority="180" operator="containsText" text="abs">
      <formula>NOT(ISERROR(SEARCH("abs",C20)))</formula>
    </cfRule>
    <cfRule type="containsText" dxfId="628" priority="181" operator="containsText" text="CA">
      <formula>NOT(ISERROR(SEARCH("CA",C20)))</formula>
    </cfRule>
    <cfRule type="containsText" dxfId="627" priority="182" operator="containsText" text="Abs">
      <formula>NOT(ISERROR(SEARCH("Abs",C20)))</formula>
    </cfRule>
  </conditionalFormatting>
  <conditionalFormatting sqref="C49">
    <cfRule type="containsText" dxfId="626" priority="174" operator="containsText" text="abs">
      <formula>NOT(ISERROR(SEARCH("abs",C49)))</formula>
    </cfRule>
    <cfRule type="containsText" dxfId="625" priority="175" operator="containsText" text="CA">
      <formula>NOT(ISERROR(SEARCH("CA",C49)))</formula>
    </cfRule>
    <cfRule type="containsText" dxfId="624" priority="176" operator="containsText" text="Abs">
      <formula>NOT(ISERROR(SEARCH("Abs",C49)))</formula>
    </cfRule>
  </conditionalFormatting>
  <conditionalFormatting sqref="C34 C46 C48:C58">
    <cfRule type="containsText" dxfId="623" priority="177" operator="containsText" text="abs">
      <formula>NOT(ISERROR(SEARCH("abs",C34)))</formula>
    </cfRule>
    <cfRule type="containsText" dxfId="622" priority="178" operator="containsText" text="CA">
      <formula>NOT(ISERROR(SEARCH("CA",C34)))</formula>
    </cfRule>
    <cfRule type="containsText" dxfId="621" priority="179" operator="containsText" text="Abs">
      <formula>NOT(ISERROR(SEARCH("Abs",C34)))</formula>
    </cfRule>
  </conditionalFormatting>
  <conditionalFormatting sqref="C36">
    <cfRule type="containsText" dxfId="620" priority="171" operator="containsText" text="abs">
      <formula>NOT(ISERROR(SEARCH("abs",C36)))</formula>
    </cfRule>
    <cfRule type="containsText" dxfId="619" priority="172" operator="containsText" text="CA">
      <formula>NOT(ISERROR(SEARCH("CA",C36)))</formula>
    </cfRule>
    <cfRule type="containsText" dxfId="618" priority="173" operator="containsText" text="Abs">
      <formula>NOT(ISERROR(SEARCH("Abs",C36)))</formula>
    </cfRule>
  </conditionalFormatting>
  <conditionalFormatting sqref="C37">
    <cfRule type="containsText" dxfId="617" priority="168" operator="containsText" text="abs">
      <formula>NOT(ISERROR(SEARCH("abs",C37)))</formula>
    </cfRule>
    <cfRule type="containsText" dxfId="616" priority="169" operator="containsText" text="CA">
      <formula>NOT(ISERROR(SEARCH("CA",C37)))</formula>
    </cfRule>
    <cfRule type="containsText" dxfId="615" priority="170" operator="containsText" text="Abs">
      <formula>NOT(ISERROR(SEARCH("Abs",C37)))</formula>
    </cfRule>
  </conditionalFormatting>
  <conditionalFormatting sqref="C38">
    <cfRule type="containsText" dxfId="614" priority="165" operator="containsText" text="abs">
      <formula>NOT(ISERROR(SEARCH("abs",C38)))</formula>
    </cfRule>
    <cfRule type="containsText" dxfId="613" priority="166" operator="containsText" text="CA">
      <formula>NOT(ISERROR(SEARCH("CA",C38)))</formula>
    </cfRule>
    <cfRule type="containsText" dxfId="612" priority="167" operator="containsText" text="Abs">
      <formula>NOT(ISERROR(SEARCH("Abs",C38)))</formula>
    </cfRule>
  </conditionalFormatting>
  <conditionalFormatting sqref="C39">
    <cfRule type="containsText" dxfId="611" priority="162" operator="containsText" text="abs">
      <formula>NOT(ISERROR(SEARCH("abs",C39)))</formula>
    </cfRule>
    <cfRule type="containsText" dxfId="610" priority="163" operator="containsText" text="CA">
      <formula>NOT(ISERROR(SEARCH("CA",C39)))</formula>
    </cfRule>
    <cfRule type="containsText" dxfId="609" priority="164" operator="containsText" text="Abs">
      <formula>NOT(ISERROR(SEARCH("Abs",C39)))</formula>
    </cfRule>
  </conditionalFormatting>
  <conditionalFormatting sqref="C40">
    <cfRule type="containsText" dxfId="608" priority="159" operator="containsText" text="abs">
      <formula>NOT(ISERROR(SEARCH("abs",C40)))</formula>
    </cfRule>
    <cfRule type="containsText" dxfId="607" priority="160" operator="containsText" text="CA">
      <formula>NOT(ISERROR(SEARCH("CA",C40)))</formula>
    </cfRule>
    <cfRule type="containsText" dxfId="606" priority="161" operator="containsText" text="Abs">
      <formula>NOT(ISERROR(SEARCH("Abs",C40)))</formula>
    </cfRule>
  </conditionalFormatting>
  <conditionalFormatting sqref="C41">
    <cfRule type="containsText" dxfId="605" priority="156" operator="containsText" text="abs">
      <formula>NOT(ISERROR(SEARCH("abs",C41)))</formula>
    </cfRule>
    <cfRule type="containsText" dxfId="604" priority="157" operator="containsText" text="CA">
      <formula>NOT(ISERROR(SEARCH("CA",C41)))</formula>
    </cfRule>
    <cfRule type="containsText" dxfId="603" priority="158" operator="containsText" text="Abs">
      <formula>NOT(ISERROR(SEARCH("Abs",C41)))</formula>
    </cfRule>
  </conditionalFormatting>
  <conditionalFormatting sqref="C42">
    <cfRule type="containsText" dxfId="602" priority="153" operator="containsText" text="abs">
      <formula>NOT(ISERROR(SEARCH("abs",C42)))</formula>
    </cfRule>
    <cfRule type="containsText" dxfId="601" priority="154" operator="containsText" text="CA">
      <formula>NOT(ISERROR(SEARCH("CA",C42)))</formula>
    </cfRule>
    <cfRule type="containsText" dxfId="600" priority="155" operator="containsText" text="Abs">
      <formula>NOT(ISERROR(SEARCH("Abs",C42)))</formula>
    </cfRule>
  </conditionalFormatting>
  <conditionalFormatting sqref="C43">
    <cfRule type="containsText" dxfId="599" priority="150" operator="containsText" text="abs">
      <formula>NOT(ISERROR(SEARCH("abs",C43)))</formula>
    </cfRule>
    <cfRule type="containsText" dxfId="598" priority="151" operator="containsText" text="CA">
      <formula>NOT(ISERROR(SEARCH("CA",C43)))</formula>
    </cfRule>
    <cfRule type="containsText" dxfId="597" priority="152" operator="containsText" text="Abs">
      <formula>NOT(ISERROR(SEARCH("Abs",C43)))</formula>
    </cfRule>
  </conditionalFormatting>
  <conditionalFormatting sqref="C44">
    <cfRule type="containsText" dxfId="596" priority="147" operator="containsText" text="abs">
      <formula>NOT(ISERROR(SEARCH("abs",C44)))</formula>
    </cfRule>
    <cfRule type="containsText" dxfId="595" priority="148" operator="containsText" text="CA">
      <formula>NOT(ISERROR(SEARCH("CA",C44)))</formula>
    </cfRule>
    <cfRule type="containsText" dxfId="594" priority="149" operator="containsText" text="Abs">
      <formula>NOT(ISERROR(SEARCH("Abs",C44)))</formula>
    </cfRule>
  </conditionalFormatting>
  <conditionalFormatting sqref="C45">
    <cfRule type="containsText" dxfId="593" priority="144" operator="containsText" text="abs">
      <formula>NOT(ISERROR(SEARCH("abs",C45)))</formula>
    </cfRule>
    <cfRule type="containsText" dxfId="592" priority="145" operator="containsText" text="CA">
      <formula>NOT(ISERROR(SEARCH("CA",C45)))</formula>
    </cfRule>
    <cfRule type="containsText" dxfId="591" priority="146" operator="containsText" text="Abs">
      <formula>NOT(ISERROR(SEARCH("Abs",C45)))</formula>
    </cfRule>
  </conditionalFormatting>
  <conditionalFormatting sqref="C47">
    <cfRule type="containsText" dxfId="590" priority="141" operator="containsText" text="abs">
      <formula>NOT(ISERROR(SEARCH("abs",C47)))</formula>
    </cfRule>
    <cfRule type="containsText" dxfId="589" priority="142" operator="containsText" text="CA">
      <formula>NOT(ISERROR(SEARCH("CA",C47)))</formula>
    </cfRule>
    <cfRule type="containsText" dxfId="588" priority="143" operator="containsText" text="Abs">
      <formula>NOT(ISERROR(SEARCH("Abs",C47)))</formula>
    </cfRule>
  </conditionalFormatting>
  <conditionalFormatting sqref="I34:I58">
    <cfRule type="cellIs" dxfId="587" priority="140" operator="greaterThan">
      <formula>$G$7</formula>
    </cfRule>
  </conditionalFormatting>
  <conditionalFormatting sqref="C48">
    <cfRule type="containsText" dxfId="586" priority="137" operator="containsText" text="abs">
      <formula>NOT(ISERROR(SEARCH("abs",C48)))</formula>
    </cfRule>
    <cfRule type="containsText" dxfId="585" priority="138" operator="containsText" text="CA">
      <formula>NOT(ISERROR(SEARCH("CA",C48)))</formula>
    </cfRule>
    <cfRule type="containsText" dxfId="584" priority="139" operator="containsText" text="Abs">
      <formula>NOT(ISERROR(SEARCH("Abs",C48)))</formula>
    </cfRule>
  </conditionalFormatting>
  <conditionalFormatting sqref="F34:F58">
    <cfRule type="containsText" dxfId="583" priority="134" operator="containsText" text="abs">
      <formula>NOT(ISERROR(SEARCH("abs",F34)))</formula>
    </cfRule>
    <cfRule type="containsText" dxfId="582" priority="135" operator="containsText" text="CA">
      <formula>NOT(ISERROR(SEARCH("CA",F34)))</formula>
    </cfRule>
    <cfRule type="containsText" dxfId="581" priority="136" operator="containsText" text="Abs">
      <formula>NOT(ISERROR(SEARCH("Abs",F34)))</formula>
    </cfRule>
  </conditionalFormatting>
  <conditionalFormatting sqref="C35">
    <cfRule type="containsText" dxfId="580" priority="131" operator="containsText" text="abs">
      <formula>NOT(ISERROR(SEARCH("abs",C35)))</formula>
    </cfRule>
    <cfRule type="containsText" dxfId="579" priority="132" operator="containsText" text="CA">
      <formula>NOT(ISERROR(SEARCH("CA",C35)))</formula>
    </cfRule>
    <cfRule type="containsText" dxfId="578" priority="133" operator="containsText" text="Abs">
      <formula>NOT(ISERROR(SEARCH("Abs",C35)))</formula>
    </cfRule>
  </conditionalFormatting>
  <conditionalFormatting sqref="C77">
    <cfRule type="containsText" dxfId="577" priority="125" operator="containsText" text="abs">
      <formula>NOT(ISERROR(SEARCH("abs",C77)))</formula>
    </cfRule>
    <cfRule type="containsText" dxfId="576" priority="126" operator="containsText" text="CA">
      <formula>NOT(ISERROR(SEARCH("CA",C77)))</formula>
    </cfRule>
    <cfRule type="containsText" dxfId="575" priority="127" operator="containsText" text="Abs">
      <formula>NOT(ISERROR(SEARCH("Abs",C77)))</formula>
    </cfRule>
  </conditionalFormatting>
  <conditionalFormatting sqref="C62:C63 C69 C74:C86">
    <cfRule type="containsText" dxfId="574" priority="128" operator="containsText" text="abs">
      <formula>NOT(ISERROR(SEARCH("abs",C62)))</formula>
    </cfRule>
    <cfRule type="containsText" dxfId="573" priority="129" operator="containsText" text="CA">
      <formula>NOT(ISERROR(SEARCH("CA",C62)))</formula>
    </cfRule>
    <cfRule type="containsText" dxfId="572" priority="130" operator="containsText" text="Abs">
      <formula>NOT(ISERROR(SEARCH("Abs",C62)))</formula>
    </cfRule>
  </conditionalFormatting>
  <conditionalFormatting sqref="C64">
    <cfRule type="containsText" dxfId="571" priority="122" operator="containsText" text="abs">
      <formula>NOT(ISERROR(SEARCH("abs",C64)))</formula>
    </cfRule>
    <cfRule type="containsText" dxfId="570" priority="123" operator="containsText" text="CA">
      <formula>NOT(ISERROR(SEARCH("CA",C64)))</formula>
    </cfRule>
    <cfRule type="containsText" dxfId="569" priority="124" operator="containsText" text="Abs">
      <formula>NOT(ISERROR(SEARCH("Abs",C64)))</formula>
    </cfRule>
  </conditionalFormatting>
  <conditionalFormatting sqref="C65">
    <cfRule type="containsText" dxfId="568" priority="119" operator="containsText" text="abs">
      <formula>NOT(ISERROR(SEARCH("abs",C65)))</formula>
    </cfRule>
    <cfRule type="containsText" dxfId="567" priority="120" operator="containsText" text="CA">
      <formula>NOT(ISERROR(SEARCH("CA",C65)))</formula>
    </cfRule>
    <cfRule type="containsText" dxfId="566" priority="121" operator="containsText" text="Abs">
      <formula>NOT(ISERROR(SEARCH("Abs",C65)))</formula>
    </cfRule>
  </conditionalFormatting>
  <conditionalFormatting sqref="C66">
    <cfRule type="containsText" dxfId="565" priority="116" operator="containsText" text="abs">
      <formula>NOT(ISERROR(SEARCH("abs",C66)))</formula>
    </cfRule>
    <cfRule type="containsText" dxfId="564" priority="117" operator="containsText" text="CA">
      <formula>NOT(ISERROR(SEARCH("CA",C66)))</formula>
    </cfRule>
    <cfRule type="containsText" dxfId="563" priority="118" operator="containsText" text="Abs">
      <formula>NOT(ISERROR(SEARCH("Abs",C66)))</formula>
    </cfRule>
  </conditionalFormatting>
  <conditionalFormatting sqref="C67">
    <cfRule type="containsText" dxfId="562" priority="113" operator="containsText" text="abs">
      <formula>NOT(ISERROR(SEARCH("abs",C67)))</formula>
    </cfRule>
    <cfRule type="containsText" dxfId="561" priority="114" operator="containsText" text="CA">
      <formula>NOT(ISERROR(SEARCH("CA",C67)))</formula>
    </cfRule>
    <cfRule type="containsText" dxfId="560" priority="115" operator="containsText" text="Abs">
      <formula>NOT(ISERROR(SEARCH("Abs",C67)))</formula>
    </cfRule>
  </conditionalFormatting>
  <conditionalFormatting sqref="C68">
    <cfRule type="containsText" dxfId="559" priority="110" operator="containsText" text="abs">
      <formula>NOT(ISERROR(SEARCH("abs",C68)))</formula>
    </cfRule>
    <cfRule type="containsText" dxfId="558" priority="111" operator="containsText" text="CA">
      <formula>NOT(ISERROR(SEARCH("CA",C68)))</formula>
    </cfRule>
    <cfRule type="containsText" dxfId="557" priority="112" operator="containsText" text="Abs">
      <formula>NOT(ISERROR(SEARCH("Abs",C68)))</formula>
    </cfRule>
  </conditionalFormatting>
  <conditionalFormatting sqref="C70">
    <cfRule type="containsText" dxfId="556" priority="107" operator="containsText" text="abs">
      <formula>NOT(ISERROR(SEARCH("abs",C70)))</formula>
    </cfRule>
    <cfRule type="containsText" dxfId="555" priority="108" operator="containsText" text="CA">
      <formula>NOT(ISERROR(SEARCH("CA",C70)))</formula>
    </cfRule>
    <cfRule type="containsText" dxfId="554" priority="109" operator="containsText" text="Abs">
      <formula>NOT(ISERROR(SEARCH("Abs",C70)))</formula>
    </cfRule>
  </conditionalFormatting>
  <conditionalFormatting sqref="C71">
    <cfRule type="containsText" dxfId="553" priority="104" operator="containsText" text="abs">
      <formula>NOT(ISERROR(SEARCH("abs",C71)))</formula>
    </cfRule>
    <cfRule type="containsText" dxfId="552" priority="105" operator="containsText" text="CA">
      <formula>NOT(ISERROR(SEARCH("CA",C71)))</formula>
    </cfRule>
    <cfRule type="containsText" dxfId="551" priority="106" operator="containsText" text="Abs">
      <formula>NOT(ISERROR(SEARCH("Abs",C71)))</formula>
    </cfRule>
  </conditionalFormatting>
  <conditionalFormatting sqref="C72">
    <cfRule type="containsText" dxfId="550" priority="101" operator="containsText" text="abs">
      <formula>NOT(ISERROR(SEARCH("abs",C72)))</formula>
    </cfRule>
    <cfRule type="containsText" dxfId="549" priority="102" operator="containsText" text="CA">
      <formula>NOT(ISERROR(SEARCH("CA",C72)))</formula>
    </cfRule>
    <cfRule type="containsText" dxfId="548" priority="103" operator="containsText" text="Abs">
      <formula>NOT(ISERROR(SEARCH("Abs",C72)))</formula>
    </cfRule>
  </conditionalFormatting>
  <conditionalFormatting sqref="C73">
    <cfRule type="containsText" dxfId="547" priority="98" operator="containsText" text="abs">
      <formula>NOT(ISERROR(SEARCH("abs",C73)))</formula>
    </cfRule>
    <cfRule type="containsText" dxfId="546" priority="99" operator="containsText" text="CA">
      <formula>NOT(ISERROR(SEARCH("CA",C73)))</formula>
    </cfRule>
    <cfRule type="containsText" dxfId="545" priority="100" operator="containsText" text="Abs">
      <formula>NOT(ISERROR(SEARCH("Abs",C73)))</formula>
    </cfRule>
  </conditionalFormatting>
  <conditionalFormatting sqref="I62:I86">
    <cfRule type="cellIs" dxfId="544" priority="97" operator="greaterThan">
      <formula>$G$7</formula>
    </cfRule>
  </conditionalFormatting>
  <conditionalFormatting sqref="C76">
    <cfRule type="containsText" dxfId="543" priority="94" operator="containsText" text="abs">
      <formula>NOT(ISERROR(SEARCH("abs",C76)))</formula>
    </cfRule>
    <cfRule type="containsText" dxfId="542" priority="95" operator="containsText" text="CA">
      <formula>NOT(ISERROR(SEARCH("CA",C76)))</formula>
    </cfRule>
    <cfRule type="containsText" dxfId="541" priority="96" operator="containsText" text="Abs">
      <formula>NOT(ISERROR(SEARCH("Abs",C76)))</formula>
    </cfRule>
  </conditionalFormatting>
  <conditionalFormatting sqref="F62:F86">
    <cfRule type="containsText" dxfId="540" priority="91" operator="containsText" text="abs">
      <formula>NOT(ISERROR(SEARCH("abs",F62)))</formula>
    </cfRule>
    <cfRule type="containsText" dxfId="539" priority="92" operator="containsText" text="CA">
      <formula>NOT(ISERROR(SEARCH("CA",F62)))</formula>
    </cfRule>
    <cfRule type="containsText" dxfId="538" priority="93" operator="containsText" text="Abs">
      <formula>NOT(ISERROR(SEARCH("Abs",F62)))</formula>
    </cfRule>
  </conditionalFormatting>
  <conditionalFormatting sqref="C105">
    <cfRule type="containsText" dxfId="537" priority="85" operator="containsText" text="abs">
      <formula>NOT(ISERROR(SEARCH("abs",C105)))</formula>
    </cfRule>
    <cfRule type="containsText" dxfId="536" priority="86" operator="containsText" text="CA">
      <formula>NOT(ISERROR(SEARCH("CA",C105)))</formula>
    </cfRule>
    <cfRule type="containsText" dxfId="535" priority="87" operator="containsText" text="Abs">
      <formula>NOT(ISERROR(SEARCH("Abs",C105)))</formula>
    </cfRule>
  </conditionalFormatting>
  <conditionalFormatting sqref="C91 C103:C114">
    <cfRule type="containsText" dxfId="534" priority="88" operator="containsText" text="abs">
      <formula>NOT(ISERROR(SEARCH("abs",C91)))</formula>
    </cfRule>
    <cfRule type="containsText" dxfId="533" priority="89" operator="containsText" text="CA">
      <formula>NOT(ISERROR(SEARCH("CA",C91)))</formula>
    </cfRule>
    <cfRule type="containsText" dxfId="532" priority="90" operator="containsText" text="Abs">
      <formula>NOT(ISERROR(SEARCH("Abs",C91)))</formula>
    </cfRule>
  </conditionalFormatting>
  <conditionalFormatting sqref="C92">
    <cfRule type="containsText" dxfId="531" priority="82" operator="containsText" text="abs">
      <formula>NOT(ISERROR(SEARCH("abs",C92)))</formula>
    </cfRule>
    <cfRule type="containsText" dxfId="530" priority="83" operator="containsText" text="CA">
      <formula>NOT(ISERROR(SEARCH("CA",C92)))</formula>
    </cfRule>
    <cfRule type="containsText" dxfId="529" priority="84" operator="containsText" text="Abs">
      <formula>NOT(ISERROR(SEARCH("Abs",C92)))</formula>
    </cfRule>
  </conditionalFormatting>
  <conditionalFormatting sqref="C93">
    <cfRule type="containsText" dxfId="528" priority="79" operator="containsText" text="abs">
      <formula>NOT(ISERROR(SEARCH("abs",C93)))</formula>
    </cfRule>
    <cfRule type="containsText" dxfId="527" priority="80" operator="containsText" text="CA">
      <formula>NOT(ISERROR(SEARCH("CA",C93)))</formula>
    </cfRule>
    <cfRule type="containsText" dxfId="526" priority="81" operator="containsText" text="Abs">
      <formula>NOT(ISERROR(SEARCH("Abs",C93)))</formula>
    </cfRule>
  </conditionalFormatting>
  <conditionalFormatting sqref="C94">
    <cfRule type="containsText" dxfId="525" priority="76" operator="containsText" text="abs">
      <formula>NOT(ISERROR(SEARCH("abs",C94)))</formula>
    </cfRule>
    <cfRule type="containsText" dxfId="524" priority="77" operator="containsText" text="CA">
      <formula>NOT(ISERROR(SEARCH("CA",C94)))</formula>
    </cfRule>
    <cfRule type="containsText" dxfId="523" priority="78" operator="containsText" text="Abs">
      <formula>NOT(ISERROR(SEARCH("Abs",C94)))</formula>
    </cfRule>
  </conditionalFormatting>
  <conditionalFormatting sqref="C95">
    <cfRule type="containsText" dxfId="522" priority="73" operator="containsText" text="abs">
      <formula>NOT(ISERROR(SEARCH("abs",C95)))</formula>
    </cfRule>
    <cfRule type="containsText" dxfId="521" priority="74" operator="containsText" text="CA">
      <formula>NOT(ISERROR(SEARCH("CA",C95)))</formula>
    </cfRule>
    <cfRule type="containsText" dxfId="520" priority="75" operator="containsText" text="Abs">
      <formula>NOT(ISERROR(SEARCH("Abs",C95)))</formula>
    </cfRule>
  </conditionalFormatting>
  <conditionalFormatting sqref="C96">
    <cfRule type="containsText" dxfId="519" priority="70" operator="containsText" text="abs">
      <formula>NOT(ISERROR(SEARCH("abs",C96)))</formula>
    </cfRule>
    <cfRule type="containsText" dxfId="518" priority="71" operator="containsText" text="CA">
      <formula>NOT(ISERROR(SEARCH("CA",C96)))</formula>
    </cfRule>
    <cfRule type="containsText" dxfId="517" priority="72" operator="containsText" text="Abs">
      <formula>NOT(ISERROR(SEARCH("Abs",C96)))</formula>
    </cfRule>
  </conditionalFormatting>
  <conditionalFormatting sqref="C97">
    <cfRule type="containsText" dxfId="516" priority="67" operator="containsText" text="abs">
      <formula>NOT(ISERROR(SEARCH("abs",C97)))</formula>
    </cfRule>
    <cfRule type="containsText" dxfId="515" priority="68" operator="containsText" text="CA">
      <formula>NOT(ISERROR(SEARCH("CA",C97)))</formula>
    </cfRule>
    <cfRule type="containsText" dxfId="514" priority="69" operator="containsText" text="Abs">
      <formula>NOT(ISERROR(SEARCH("Abs",C97)))</formula>
    </cfRule>
  </conditionalFormatting>
  <conditionalFormatting sqref="C98">
    <cfRule type="containsText" dxfId="513" priority="64" operator="containsText" text="abs">
      <formula>NOT(ISERROR(SEARCH("abs",C98)))</formula>
    </cfRule>
    <cfRule type="containsText" dxfId="512" priority="65" operator="containsText" text="CA">
      <formula>NOT(ISERROR(SEARCH("CA",C98)))</formula>
    </cfRule>
    <cfRule type="containsText" dxfId="511" priority="66" operator="containsText" text="Abs">
      <formula>NOT(ISERROR(SEARCH("Abs",C98)))</formula>
    </cfRule>
  </conditionalFormatting>
  <conditionalFormatting sqref="C99">
    <cfRule type="containsText" dxfId="510" priority="61" operator="containsText" text="abs">
      <formula>NOT(ISERROR(SEARCH("abs",C99)))</formula>
    </cfRule>
    <cfRule type="containsText" dxfId="509" priority="62" operator="containsText" text="CA">
      <formula>NOT(ISERROR(SEARCH("CA",C99)))</formula>
    </cfRule>
    <cfRule type="containsText" dxfId="508" priority="63" operator="containsText" text="Abs">
      <formula>NOT(ISERROR(SEARCH("Abs",C99)))</formula>
    </cfRule>
  </conditionalFormatting>
  <conditionalFormatting sqref="C100">
    <cfRule type="containsText" dxfId="507" priority="58" operator="containsText" text="abs">
      <formula>NOT(ISERROR(SEARCH("abs",C100)))</formula>
    </cfRule>
    <cfRule type="containsText" dxfId="506" priority="59" operator="containsText" text="CA">
      <formula>NOT(ISERROR(SEARCH("CA",C100)))</formula>
    </cfRule>
    <cfRule type="containsText" dxfId="505" priority="60" operator="containsText" text="Abs">
      <formula>NOT(ISERROR(SEARCH("Abs",C100)))</formula>
    </cfRule>
  </conditionalFormatting>
  <conditionalFormatting sqref="C101">
    <cfRule type="containsText" dxfId="504" priority="55" operator="containsText" text="abs">
      <formula>NOT(ISERROR(SEARCH("abs",C101)))</formula>
    </cfRule>
    <cfRule type="containsText" dxfId="503" priority="56" operator="containsText" text="CA">
      <formula>NOT(ISERROR(SEARCH("CA",C101)))</formula>
    </cfRule>
    <cfRule type="containsText" dxfId="502" priority="57" operator="containsText" text="Abs">
      <formula>NOT(ISERROR(SEARCH("Abs",C101)))</formula>
    </cfRule>
  </conditionalFormatting>
  <conditionalFormatting sqref="C102">
    <cfRule type="containsText" dxfId="501" priority="52" operator="containsText" text="abs">
      <formula>NOT(ISERROR(SEARCH("abs",C102)))</formula>
    </cfRule>
    <cfRule type="containsText" dxfId="500" priority="53" operator="containsText" text="CA">
      <formula>NOT(ISERROR(SEARCH("CA",C102)))</formula>
    </cfRule>
    <cfRule type="containsText" dxfId="499" priority="54" operator="containsText" text="Abs">
      <formula>NOT(ISERROR(SEARCH("Abs",C102)))</formula>
    </cfRule>
  </conditionalFormatting>
  <conditionalFormatting sqref="I90:I114">
    <cfRule type="cellIs" dxfId="498" priority="51" operator="greaterThan">
      <formula>$G$7</formula>
    </cfRule>
  </conditionalFormatting>
  <conditionalFormatting sqref="C104">
    <cfRule type="containsText" dxfId="497" priority="48" operator="containsText" text="abs">
      <formula>NOT(ISERROR(SEARCH("abs",C104)))</formula>
    </cfRule>
    <cfRule type="containsText" dxfId="496" priority="49" operator="containsText" text="CA">
      <formula>NOT(ISERROR(SEARCH("CA",C104)))</formula>
    </cfRule>
    <cfRule type="containsText" dxfId="495" priority="50" operator="containsText" text="Abs">
      <formula>NOT(ISERROR(SEARCH("Abs",C104)))</formula>
    </cfRule>
  </conditionalFormatting>
  <conditionalFormatting sqref="C90">
    <cfRule type="containsText" dxfId="494" priority="45" operator="containsText" text="abs">
      <formula>NOT(ISERROR(SEARCH("abs",C90)))</formula>
    </cfRule>
    <cfRule type="containsText" dxfId="493" priority="46" operator="containsText" text="CA">
      <formula>NOT(ISERROR(SEARCH("CA",C90)))</formula>
    </cfRule>
    <cfRule type="containsText" dxfId="492" priority="47" operator="containsText" text="Abs">
      <formula>NOT(ISERROR(SEARCH("Abs",C90)))</formula>
    </cfRule>
  </conditionalFormatting>
  <conditionalFormatting sqref="F90:F114">
    <cfRule type="containsText" dxfId="491" priority="42" operator="containsText" text="abs">
      <formula>NOT(ISERROR(SEARCH("abs",F90)))</formula>
    </cfRule>
    <cfRule type="containsText" dxfId="490" priority="43" operator="containsText" text="CA">
      <formula>NOT(ISERROR(SEARCH("CA",F90)))</formula>
    </cfRule>
    <cfRule type="containsText" dxfId="489" priority="44" operator="containsText" text="Abs">
      <formula>NOT(ISERROR(SEARCH("Abs",F90)))</formula>
    </cfRule>
  </conditionalFormatting>
  <conditionalFormatting sqref="C133">
    <cfRule type="containsText" dxfId="488" priority="36" operator="containsText" text="abs">
      <formula>NOT(ISERROR(SEARCH("abs",C133)))</formula>
    </cfRule>
    <cfRule type="containsText" dxfId="487" priority="37" operator="containsText" text="CA">
      <formula>NOT(ISERROR(SEARCH("CA",C133)))</formula>
    </cfRule>
    <cfRule type="containsText" dxfId="486" priority="38" operator="containsText" text="Abs">
      <formula>NOT(ISERROR(SEARCH("Abs",C133)))</formula>
    </cfRule>
  </conditionalFormatting>
  <conditionalFormatting sqref="C119 C121 C125 C130:C142">
    <cfRule type="containsText" dxfId="485" priority="39" operator="containsText" text="abs">
      <formula>NOT(ISERROR(SEARCH("abs",C119)))</formula>
    </cfRule>
    <cfRule type="containsText" dxfId="484" priority="40" operator="containsText" text="CA">
      <formula>NOT(ISERROR(SEARCH("CA",C119)))</formula>
    </cfRule>
    <cfRule type="containsText" dxfId="483" priority="41" operator="containsText" text="Abs">
      <formula>NOT(ISERROR(SEARCH("Abs",C119)))</formula>
    </cfRule>
  </conditionalFormatting>
  <conditionalFormatting sqref="C120">
    <cfRule type="containsText" dxfId="482" priority="33" operator="containsText" text="abs">
      <formula>NOT(ISERROR(SEARCH("abs",C120)))</formula>
    </cfRule>
    <cfRule type="containsText" dxfId="481" priority="34" operator="containsText" text="CA">
      <formula>NOT(ISERROR(SEARCH("CA",C120)))</formula>
    </cfRule>
    <cfRule type="containsText" dxfId="480" priority="35" operator="containsText" text="Abs">
      <formula>NOT(ISERROR(SEARCH("Abs",C120)))</formula>
    </cfRule>
  </conditionalFormatting>
  <conditionalFormatting sqref="C122">
    <cfRule type="containsText" dxfId="479" priority="30" operator="containsText" text="abs">
      <formula>NOT(ISERROR(SEARCH("abs",C122)))</formula>
    </cfRule>
    <cfRule type="containsText" dxfId="478" priority="31" operator="containsText" text="CA">
      <formula>NOT(ISERROR(SEARCH("CA",C122)))</formula>
    </cfRule>
    <cfRule type="containsText" dxfId="477" priority="32" operator="containsText" text="Abs">
      <formula>NOT(ISERROR(SEARCH("Abs",C122)))</formula>
    </cfRule>
  </conditionalFormatting>
  <conditionalFormatting sqref="C123">
    <cfRule type="containsText" dxfId="476" priority="27" operator="containsText" text="abs">
      <formula>NOT(ISERROR(SEARCH("abs",C123)))</formula>
    </cfRule>
    <cfRule type="containsText" dxfId="475" priority="28" operator="containsText" text="CA">
      <formula>NOT(ISERROR(SEARCH("CA",C123)))</formula>
    </cfRule>
    <cfRule type="containsText" dxfId="474" priority="29" operator="containsText" text="Abs">
      <formula>NOT(ISERROR(SEARCH("Abs",C123)))</formula>
    </cfRule>
  </conditionalFormatting>
  <conditionalFormatting sqref="C124">
    <cfRule type="containsText" dxfId="473" priority="24" operator="containsText" text="abs">
      <formula>NOT(ISERROR(SEARCH("abs",C124)))</formula>
    </cfRule>
    <cfRule type="containsText" dxfId="472" priority="25" operator="containsText" text="CA">
      <formula>NOT(ISERROR(SEARCH("CA",C124)))</formula>
    </cfRule>
    <cfRule type="containsText" dxfId="471" priority="26" operator="containsText" text="Abs">
      <formula>NOT(ISERROR(SEARCH("Abs",C124)))</formula>
    </cfRule>
  </conditionalFormatting>
  <conditionalFormatting sqref="C126">
    <cfRule type="containsText" dxfId="470" priority="21" operator="containsText" text="abs">
      <formula>NOT(ISERROR(SEARCH("abs",C126)))</formula>
    </cfRule>
    <cfRule type="containsText" dxfId="469" priority="22" operator="containsText" text="CA">
      <formula>NOT(ISERROR(SEARCH("CA",C126)))</formula>
    </cfRule>
    <cfRule type="containsText" dxfId="468" priority="23" operator="containsText" text="Abs">
      <formula>NOT(ISERROR(SEARCH("Abs",C126)))</formula>
    </cfRule>
  </conditionalFormatting>
  <conditionalFormatting sqref="C127">
    <cfRule type="containsText" dxfId="467" priority="18" operator="containsText" text="abs">
      <formula>NOT(ISERROR(SEARCH("abs",C127)))</formula>
    </cfRule>
    <cfRule type="containsText" dxfId="466" priority="19" operator="containsText" text="CA">
      <formula>NOT(ISERROR(SEARCH("CA",C127)))</formula>
    </cfRule>
    <cfRule type="containsText" dxfId="465" priority="20" operator="containsText" text="Abs">
      <formula>NOT(ISERROR(SEARCH("Abs",C127)))</formula>
    </cfRule>
  </conditionalFormatting>
  <conditionalFormatting sqref="C128">
    <cfRule type="containsText" dxfId="464" priority="15" operator="containsText" text="abs">
      <formula>NOT(ISERROR(SEARCH("abs",C128)))</formula>
    </cfRule>
    <cfRule type="containsText" dxfId="463" priority="16" operator="containsText" text="CA">
      <formula>NOT(ISERROR(SEARCH("CA",C128)))</formula>
    </cfRule>
    <cfRule type="containsText" dxfId="462" priority="17" operator="containsText" text="Abs">
      <formula>NOT(ISERROR(SEARCH("Abs",C128)))</formula>
    </cfRule>
  </conditionalFormatting>
  <conditionalFormatting sqref="C129">
    <cfRule type="containsText" dxfId="461" priority="12" operator="containsText" text="abs">
      <formula>NOT(ISERROR(SEARCH("abs",C129)))</formula>
    </cfRule>
    <cfRule type="containsText" dxfId="460" priority="13" operator="containsText" text="CA">
      <formula>NOT(ISERROR(SEARCH("CA",C129)))</formula>
    </cfRule>
    <cfRule type="containsText" dxfId="459" priority="14" operator="containsText" text="Abs">
      <formula>NOT(ISERROR(SEARCH("Abs",C129)))</formula>
    </cfRule>
  </conditionalFormatting>
  <conditionalFormatting sqref="I118:I142">
    <cfRule type="cellIs" dxfId="458" priority="11" operator="greaterThan">
      <formula>$G$7</formula>
    </cfRule>
  </conditionalFormatting>
  <conditionalFormatting sqref="C132">
    <cfRule type="containsText" dxfId="457" priority="8" operator="containsText" text="abs">
      <formula>NOT(ISERROR(SEARCH("abs",C132)))</formula>
    </cfRule>
    <cfRule type="containsText" dxfId="456" priority="9" operator="containsText" text="CA">
      <formula>NOT(ISERROR(SEARCH("CA",C132)))</formula>
    </cfRule>
    <cfRule type="containsText" dxfId="455" priority="10" operator="containsText" text="Abs">
      <formula>NOT(ISERROR(SEARCH("Abs",C132)))</formula>
    </cfRule>
  </conditionalFormatting>
  <conditionalFormatting sqref="C118">
    <cfRule type="containsText" dxfId="454" priority="5" operator="containsText" text="abs">
      <formula>NOT(ISERROR(SEARCH("abs",C118)))</formula>
    </cfRule>
    <cfRule type="containsText" dxfId="453" priority="6" operator="containsText" text="CA">
      <formula>NOT(ISERROR(SEARCH("CA",C118)))</formula>
    </cfRule>
    <cfRule type="containsText" dxfId="452" priority="7" operator="containsText" text="Abs">
      <formula>NOT(ISERROR(SEARCH("Abs",C118)))</formula>
    </cfRule>
  </conditionalFormatting>
  <conditionalFormatting sqref="F118:F142">
    <cfRule type="containsText" dxfId="451" priority="2" operator="containsText" text="abs">
      <formula>NOT(ISERROR(SEARCH("abs",F118)))</formula>
    </cfRule>
    <cfRule type="containsText" dxfId="450" priority="3" operator="containsText" text="CA">
      <formula>NOT(ISERROR(SEARCH("CA",F118)))</formula>
    </cfRule>
    <cfRule type="containsText" dxfId="449" priority="4" operator="containsText" text="Abs">
      <formula>NOT(ISERROR(SEARCH("Abs",F118)))</formula>
    </cfRule>
  </conditionalFormatting>
  <conditionalFormatting sqref="C5:K143">
    <cfRule type="expression" dxfId="448" priority="1">
      <formula>COUNTIF(Feries,$C5)=1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A8035A2-0A1D-4B9D-98DF-72874E7BBEE0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43"/>
  <sheetViews>
    <sheetView workbookViewId="0">
      <selection activeCell="I3" sqref="I3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69" customFormat="1" ht="24.95" customHeight="1" thickBot="1" x14ac:dyDescent="0.3">
      <c r="B1" s="70" t="s">
        <v>53</v>
      </c>
      <c r="C1" s="71">
        <f>YEAR(J1)</f>
        <v>2019</v>
      </c>
      <c r="F1" s="72" t="s">
        <v>54</v>
      </c>
      <c r="G1" s="79" t="str">
        <f>INDEX(T_Mois[Mois],MATCH(MONTH(J1),T_Mois[Nb],0))</f>
        <v>janvier</v>
      </c>
      <c r="I1" s="72" t="s">
        <v>55</v>
      </c>
      <c r="J1" s="73">
        <f>'Semaine 4'!C117+3</f>
        <v>43493</v>
      </c>
    </row>
    <row r="2" spans="1:21" ht="15.75" thickBot="1" x14ac:dyDescent="0.3">
      <c r="A2" s="104" t="s">
        <v>1</v>
      </c>
      <c r="B2" s="106" t="s">
        <v>2</v>
      </c>
      <c r="C2" s="110" t="s">
        <v>3</v>
      </c>
      <c r="D2" s="111"/>
      <c r="E2" s="112"/>
      <c r="F2" s="110" t="s">
        <v>4</v>
      </c>
      <c r="G2" s="111"/>
      <c r="H2" s="112"/>
      <c r="I2" s="113" t="s">
        <v>5</v>
      </c>
      <c r="J2" s="114"/>
      <c r="K2" s="115"/>
      <c r="N2" s="116" t="s">
        <v>1</v>
      </c>
      <c r="O2" s="108" t="s">
        <v>2</v>
      </c>
      <c r="P2" s="104" t="s">
        <v>11</v>
      </c>
      <c r="Q2" s="102" t="s">
        <v>12</v>
      </c>
      <c r="R2" s="102" t="s">
        <v>13</v>
      </c>
      <c r="S2" s="102" t="s">
        <v>14</v>
      </c>
      <c r="T2" s="102" t="s">
        <v>15</v>
      </c>
      <c r="U2" s="102" t="s">
        <v>16</v>
      </c>
    </row>
    <row r="3" spans="1:21" ht="15.75" thickBot="1" x14ac:dyDescent="0.3">
      <c r="A3" s="105"/>
      <c r="B3" s="107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117"/>
      <c r="O3" s="109"/>
      <c r="P3" s="105"/>
      <c r="Q3" s="103"/>
      <c r="R3" s="103"/>
      <c r="S3" s="103"/>
      <c r="T3" s="103"/>
      <c r="U3" s="103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74" t="s">
        <v>56</v>
      </c>
      <c r="B5" s="75">
        <f>_xlfn.ISOWEEKNUM(J1)</f>
        <v>5</v>
      </c>
      <c r="C5" s="95">
        <f>J1</f>
        <v>43493</v>
      </c>
      <c r="D5" s="96"/>
      <c r="E5" s="96"/>
      <c r="F5" s="96"/>
      <c r="G5" s="96"/>
      <c r="H5" s="96"/>
      <c r="I5" s="96"/>
      <c r="J5" s="96"/>
      <c r="K5" s="98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99" t="s">
        <v>19</v>
      </c>
      <c r="B31" s="100"/>
      <c r="C31" s="100"/>
      <c r="D31" s="100"/>
      <c r="E31" s="100"/>
      <c r="F31" s="100"/>
      <c r="G31" s="100"/>
      <c r="H31" s="101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118">
        <f>C5+1</f>
        <v>43494</v>
      </c>
      <c r="D33" s="119"/>
      <c r="E33" s="120"/>
      <c r="F33" s="120"/>
      <c r="G33" s="120"/>
      <c r="H33" s="120"/>
      <c r="I33" s="120"/>
      <c r="J33" s="120"/>
      <c r="K33" s="121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99" t="s">
        <v>19</v>
      </c>
      <c r="B59" s="100"/>
      <c r="C59" s="100"/>
      <c r="D59" s="100"/>
      <c r="E59" s="100"/>
      <c r="F59" s="100"/>
      <c r="G59" s="100"/>
      <c r="H59" s="101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1" ht="15.75" thickBot="1" x14ac:dyDescent="0.3">
      <c r="C61" s="118">
        <f>C33+1</f>
        <v>43495</v>
      </c>
      <c r="D61" s="97"/>
      <c r="E61" s="97"/>
      <c r="F61" s="97"/>
      <c r="G61" s="97"/>
      <c r="H61" s="97"/>
      <c r="I61" s="97"/>
      <c r="J61" s="97"/>
      <c r="K61" s="122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99" t="s">
        <v>19</v>
      </c>
      <c r="B87" s="100"/>
      <c r="C87" s="100"/>
      <c r="D87" s="100"/>
      <c r="E87" s="100"/>
      <c r="F87" s="100"/>
      <c r="G87" s="100"/>
      <c r="H87" s="101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1" ht="15.75" thickBot="1" x14ac:dyDescent="0.3">
      <c r="C89" s="118">
        <f>C61+1</f>
        <v>43496</v>
      </c>
      <c r="D89" s="97"/>
      <c r="E89" s="97"/>
      <c r="F89" s="97"/>
      <c r="G89" s="97"/>
      <c r="H89" s="97"/>
      <c r="I89" s="97"/>
      <c r="J89" s="97"/>
      <c r="K89" s="122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99" t="s">
        <v>19</v>
      </c>
      <c r="B115" s="100"/>
      <c r="C115" s="100"/>
      <c r="D115" s="100"/>
      <c r="E115" s="100"/>
      <c r="F115" s="100"/>
      <c r="G115" s="100"/>
      <c r="H115" s="101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1" ht="15.75" thickBot="1" x14ac:dyDescent="0.3">
      <c r="C117" s="118">
        <f>C89+1</f>
        <v>43497</v>
      </c>
      <c r="D117" s="97"/>
      <c r="E117" s="97"/>
      <c r="F117" s="97"/>
      <c r="G117" s="97"/>
      <c r="H117" s="97"/>
      <c r="I117" s="97"/>
      <c r="J117" s="97"/>
      <c r="K117" s="122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99" t="s">
        <v>19</v>
      </c>
      <c r="B143" s="100"/>
      <c r="C143" s="100"/>
      <c r="D143" s="100"/>
      <c r="E143" s="100"/>
      <c r="F143" s="100"/>
      <c r="G143" s="100"/>
      <c r="H143" s="101"/>
      <c r="I143" s="17">
        <f>SUM(I118:I142)</f>
        <v>0</v>
      </c>
      <c r="J143" s="16"/>
      <c r="K143" s="18">
        <f>SUM(K118:K142)</f>
        <v>0</v>
      </c>
    </row>
  </sheetData>
  <mergeCells count="23">
    <mergeCell ref="C61:K61"/>
    <mergeCell ref="O2:O3"/>
    <mergeCell ref="P2:P3"/>
    <mergeCell ref="Q2:Q3"/>
    <mergeCell ref="R2:R3"/>
    <mergeCell ref="C2:E2"/>
    <mergeCell ref="F2:H2"/>
    <mergeCell ref="I2:K2"/>
    <mergeCell ref="N2:N3"/>
    <mergeCell ref="U2:U3"/>
    <mergeCell ref="C5:K5"/>
    <mergeCell ref="A31:H31"/>
    <mergeCell ref="C33:K33"/>
    <mergeCell ref="A59:H59"/>
    <mergeCell ref="S2:S3"/>
    <mergeCell ref="T2:T3"/>
    <mergeCell ref="A2:A3"/>
    <mergeCell ref="B2:B3"/>
    <mergeCell ref="A87:H87"/>
    <mergeCell ref="C89:K89"/>
    <mergeCell ref="A115:H115"/>
    <mergeCell ref="C117:K117"/>
    <mergeCell ref="A143:H143"/>
  </mergeCells>
  <conditionalFormatting sqref="S31">
    <cfRule type="cellIs" dxfId="447" priority="224" operator="greaterThan">
      <formula>0</formula>
    </cfRule>
  </conditionalFormatting>
  <conditionalFormatting sqref="S6:S30">
    <cfRule type="cellIs" dxfId="446" priority="223" operator="greaterThan">
      <formula>0</formula>
    </cfRule>
  </conditionalFormatting>
  <conditionalFormatting sqref="F6:F30">
    <cfRule type="containsText" dxfId="445" priority="220" operator="containsText" text="abs">
      <formula>NOT(ISERROR(SEARCH("abs",F6)))</formula>
    </cfRule>
    <cfRule type="containsText" dxfId="444" priority="221" operator="containsText" text="CA">
      <formula>NOT(ISERROR(SEARCH("CA",F6)))</formula>
    </cfRule>
    <cfRule type="containsText" dxfId="443" priority="222" operator="containsText" text="Abs">
      <formula>NOT(ISERROR(SEARCH("Abs",F6)))</formula>
    </cfRule>
  </conditionalFormatting>
  <conditionalFormatting sqref="C21">
    <cfRule type="containsText" dxfId="442" priority="214" operator="containsText" text="abs">
      <formula>NOT(ISERROR(SEARCH("abs",C21)))</formula>
    </cfRule>
    <cfRule type="containsText" dxfId="441" priority="215" operator="containsText" text="CA">
      <formula>NOT(ISERROR(SEARCH("CA",C21)))</formula>
    </cfRule>
    <cfRule type="containsText" dxfId="440" priority="216" operator="containsText" text="Abs">
      <formula>NOT(ISERROR(SEARCH("Abs",C21)))</formula>
    </cfRule>
  </conditionalFormatting>
  <conditionalFormatting sqref="C6:C7 C13 C19:C30">
    <cfRule type="containsText" dxfId="439" priority="217" operator="containsText" text="abs">
      <formula>NOT(ISERROR(SEARCH("abs",C6)))</formula>
    </cfRule>
    <cfRule type="containsText" dxfId="438" priority="218" operator="containsText" text="CA">
      <formula>NOT(ISERROR(SEARCH("CA",C6)))</formula>
    </cfRule>
    <cfRule type="containsText" dxfId="437" priority="219" operator="containsText" text="Abs">
      <formula>NOT(ISERROR(SEARCH("Abs",C6)))</formula>
    </cfRule>
  </conditionalFormatting>
  <conditionalFormatting sqref="I6:I30">
    <cfRule type="cellIs" dxfId="436" priority="213" operator="greaterThan">
      <formula>$G$7</formula>
    </cfRule>
  </conditionalFormatting>
  <conditionalFormatting sqref="C8">
    <cfRule type="containsText" dxfId="435" priority="210" operator="containsText" text="abs">
      <formula>NOT(ISERROR(SEARCH("abs",C8)))</formula>
    </cfRule>
    <cfRule type="containsText" dxfId="434" priority="211" operator="containsText" text="CA">
      <formula>NOT(ISERROR(SEARCH("CA",C8)))</formula>
    </cfRule>
    <cfRule type="containsText" dxfId="433" priority="212" operator="containsText" text="Abs">
      <formula>NOT(ISERROR(SEARCH("Abs",C8)))</formula>
    </cfRule>
  </conditionalFormatting>
  <conditionalFormatting sqref="C9">
    <cfRule type="containsText" dxfId="432" priority="207" operator="containsText" text="abs">
      <formula>NOT(ISERROR(SEARCH("abs",C9)))</formula>
    </cfRule>
    <cfRule type="containsText" dxfId="431" priority="208" operator="containsText" text="CA">
      <formula>NOT(ISERROR(SEARCH("CA",C9)))</formula>
    </cfRule>
    <cfRule type="containsText" dxfId="430" priority="209" operator="containsText" text="Abs">
      <formula>NOT(ISERROR(SEARCH("Abs",C9)))</formula>
    </cfRule>
  </conditionalFormatting>
  <conditionalFormatting sqref="C10">
    <cfRule type="containsText" dxfId="429" priority="204" operator="containsText" text="abs">
      <formula>NOT(ISERROR(SEARCH("abs",C10)))</formula>
    </cfRule>
    <cfRule type="containsText" dxfId="428" priority="205" operator="containsText" text="CA">
      <formula>NOT(ISERROR(SEARCH("CA",C10)))</formula>
    </cfRule>
    <cfRule type="containsText" dxfId="427" priority="206" operator="containsText" text="Abs">
      <formula>NOT(ISERROR(SEARCH("Abs",C10)))</formula>
    </cfRule>
  </conditionalFormatting>
  <conditionalFormatting sqref="C11">
    <cfRule type="containsText" dxfId="426" priority="201" operator="containsText" text="abs">
      <formula>NOT(ISERROR(SEARCH("abs",C11)))</formula>
    </cfRule>
    <cfRule type="containsText" dxfId="425" priority="202" operator="containsText" text="CA">
      <formula>NOT(ISERROR(SEARCH("CA",C11)))</formula>
    </cfRule>
    <cfRule type="containsText" dxfId="424" priority="203" operator="containsText" text="Abs">
      <formula>NOT(ISERROR(SEARCH("Abs",C11)))</formula>
    </cfRule>
  </conditionalFormatting>
  <conditionalFormatting sqref="C12">
    <cfRule type="containsText" dxfId="423" priority="198" operator="containsText" text="abs">
      <formula>NOT(ISERROR(SEARCH("abs",C12)))</formula>
    </cfRule>
    <cfRule type="containsText" dxfId="422" priority="199" operator="containsText" text="CA">
      <formula>NOT(ISERROR(SEARCH("CA",C12)))</formula>
    </cfRule>
    <cfRule type="containsText" dxfId="421" priority="200" operator="containsText" text="Abs">
      <formula>NOT(ISERROR(SEARCH("Abs",C12)))</formula>
    </cfRule>
  </conditionalFormatting>
  <conditionalFormatting sqref="C14">
    <cfRule type="containsText" dxfId="420" priority="195" operator="containsText" text="abs">
      <formula>NOT(ISERROR(SEARCH("abs",C14)))</formula>
    </cfRule>
    <cfRule type="containsText" dxfId="419" priority="196" operator="containsText" text="CA">
      <formula>NOT(ISERROR(SEARCH("CA",C14)))</formula>
    </cfRule>
    <cfRule type="containsText" dxfId="418" priority="197" operator="containsText" text="Abs">
      <formula>NOT(ISERROR(SEARCH("Abs",C14)))</formula>
    </cfRule>
  </conditionalFormatting>
  <conditionalFormatting sqref="C15">
    <cfRule type="containsText" dxfId="417" priority="192" operator="containsText" text="abs">
      <formula>NOT(ISERROR(SEARCH("abs",C15)))</formula>
    </cfRule>
    <cfRule type="containsText" dxfId="416" priority="193" operator="containsText" text="CA">
      <formula>NOT(ISERROR(SEARCH("CA",C15)))</formula>
    </cfRule>
    <cfRule type="containsText" dxfId="415" priority="194" operator="containsText" text="Abs">
      <formula>NOT(ISERROR(SEARCH("Abs",C15)))</formula>
    </cfRule>
  </conditionalFormatting>
  <conditionalFormatting sqref="C16">
    <cfRule type="containsText" dxfId="414" priority="189" operator="containsText" text="abs">
      <formula>NOT(ISERROR(SEARCH("abs",C16)))</formula>
    </cfRule>
    <cfRule type="containsText" dxfId="413" priority="190" operator="containsText" text="CA">
      <formula>NOT(ISERROR(SEARCH("CA",C16)))</formula>
    </cfRule>
    <cfRule type="containsText" dxfId="412" priority="191" operator="containsText" text="Abs">
      <formula>NOT(ISERROR(SEARCH("Abs",C16)))</formula>
    </cfRule>
  </conditionalFormatting>
  <conditionalFormatting sqref="C17">
    <cfRule type="containsText" dxfId="411" priority="186" operator="containsText" text="abs">
      <formula>NOT(ISERROR(SEARCH("abs",C17)))</formula>
    </cfRule>
    <cfRule type="containsText" dxfId="410" priority="187" operator="containsText" text="CA">
      <formula>NOT(ISERROR(SEARCH("CA",C17)))</formula>
    </cfRule>
    <cfRule type="containsText" dxfId="409" priority="188" operator="containsText" text="Abs">
      <formula>NOT(ISERROR(SEARCH("Abs",C17)))</formula>
    </cfRule>
  </conditionalFormatting>
  <conditionalFormatting sqref="C18">
    <cfRule type="containsText" dxfId="408" priority="183" operator="containsText" text="abs">
      <formula>NOT(ISERROR(SEARCH("abs",C18)))</formula>
    </cfRule>
    <cfRule type="containsText" dxfId="407" priority="184" operator="containsText" text="CA">
      <formula>NOT(ISERROR(SEARCH("CA",C18)))</formula>
    </cfRule>
    <cfRule type="containsText" dxfId="406" priority="185" operator="containsText" text="Abs">
      <formula>NOT(ISERROR(SEARCH("Abs",C18)))</formula>
    </cfRule>
  </conditionalFormatting>
  <conditionalFormatting sqref="C20">
    <cfRule type="containsText" dxfId="405" priority="180" operator="containsText" text="abs">
      <formula>NOT(ISERROR(SEARCH("abs",C20)))</formula>
    </cfRule>
    <cfRule type="containsText" dxfId="404" priority="181" operator="containsText" text="CA">
      <formula>NOT(ISERROR(SEARCH("CA",C20)))</formula>
    </cfRule>
    <cfRule type="containsText" dxfId="403" priority="182" operator="containsText" text="Abs">
      <formula>NOT(ISERROR(SEARCH("Abs",C20)))</formula>
    </cfRule>
  </conditionalFormatting>
  <conditionalFormatting sqref="C49">
    <cfRule type="containsText" dxfId="402" priority="174" operator="containsText" text="abs">
      <formula>NOT(ISERROR(SEARCH("abs",C49)))</formula>
    </cfRule>
    <cfRule type="containsText" dxfId="401" priority="175" operator="containsText" text="CA">
      <formula>NOT(ISERROR(SEARCH("CA",C49)))</formula>
    </cfRule>
    <cfRule type="containsText" dxfId="400" priority="176" operator="containsText" text="Abs">
      <formula>NOT(ISERROR(SEARCH("Abs",C49)))</formula>
    </cfRule>
  </conditionalFormatting>
  <conditionalFormatting sqref="C34 C46 C48:C58">
    <cfRule type="containsText" dxfId="399" priority="177" operator="containsText" text="abs">
      <formula>NOT(ISERROR(SEARCH("abs",C34)))</formula>
    </cfRule>
    <cfRule type="containsText" dxfId="398" priority="178" operator="containsText" text="CA">
      <formula>NOT(ISERROR(SEARCH("CA",C34)))</formula>
    </cfRule>
    <cfRule type="containsText" dxfId="397" priority="179" operator="containsText" text="Abs">
      <formula>NOT(ISERROR(SEARCH("Abs",C34)))</formula>
    </cfRule>
  </conditionalFormatting>
  <conditionalFormatting sqref="C36">
    <cfRule type="containsText" dxfId="396" priority="171" operator="containsText" text="abs">
      <formula>NOT(ISERROR(SEARCH("abs",C36)))</formula>
    </cfRule>
    <cfRule type="containsText" dxfId="395" priority="172" operator="containsText" text="CA">
      <formula>NOT(ISERROR(SEARCH("CA",C36)))</formula>
    </cfRule>
    <cfRule type="containsText" dxfId="394" priority="173" operator="containsText" text="Abs">
      <formula>NOT(ISERROR(SEARCH("Abs",C36)))</formula>
    </cfRule>
  </conditionalFormatting>
  <conditionalFormatting sqref="C37">
    <cfRule type="containsText" dxfId="393" priority="168" operator="containsText" text="abs">
      <formula>NOT(ISERROR(SEARCH("abs",C37)))</formula>
    </cfRule>
    <cfRule type="containsText" dxfId="392" priority="169" operator="containsText" text="CA">
      <formula>NOT(ISERROR(SEARCH("CA",C37)))</formula>
    </cfRule>
    <cfRule type="containsText" dxfId="391" priority="170" operator="containsText" text="Abs">
      <formula>NOT(ISERROR(SEARCH("Abs",C37)))</formula>
    </cfRule>
  </conditionalFormatting>
  <conditionalFormatting sqref="C38">
    <cfRule type="containsText" dxfId="390" priority="165" operator="containsText" text="abs">
      <formula>NOT(ISERROR(SEARCH("abs",C38)))</formula>
    </cfRule>
    <cfRule type="containsText" dxfId="389" priority="166" operator="containsText" text="CA">
      <formula>NOT(ISERROR(SEARCH("CA",C38)))</formula>
    </cfRule>
    <cfRule type="containsText" dxfId="388" priority="167" operator="containsText" text="Abs">
      <formula>NOT(ISERROR(SEARCH("Abs",C38)))</formula>
    </cfRule>
  </conditionalFormatting>
  <conditionalFormatting sqref="C39">
    <cfRule type="containsText" dxfId="387" priority="162" operator="containsText" text="abs">
      <formula>NOT(ISERROR(SEARCH("abs",C39)))</formula>
    </cfRule>
    <cfRule type="containsText" dxfId="386" priority="163" operator="containsText" text="CA">
      <formula>NOT(ISERROR(SEARCH("CA",C39)))</formula>
    </cfRule>
    <cfRule type="containsText" dxfId="385" priority="164" operator="containsText" text="Abs">
      <formula>NOT(ISERROR(SEARCH("Abs",C39)))</formula>
    </cfRule>
  </conditionalFormatting>
  <conditionalFormatting sqref="C40">
    <cfRule type="containsText" dxfId="384" priority="159" operator="containsText" text="abs">
      <formula>NOT(ISERROR(SEARCH("abs",C40)))</formula>
    </cfRule>
    <cfRule type="containsText" dxfId="383" priority="160" operator="containsText" text="CA">
      <formula>NOT(ISERROR(SEARCH("CA",C40)))</formula>
    </cfRule>
    <cfRule type="containsText" dxfId="382" priority="161" operator="containsText" text="Abs">
      <formula>NOT(ISERROR(SEARCH("Abs",C40)))</formula>
    </cfRule>
  </conditionalFormatting>
  <conditionalFormatting sqref="C41">
    <cfRule type="containsText" dxfId="381" priority="156" operator="containsText" text="abs">
      <formula>NOT(ISERROR(SEARCH("abs",C41)))</formula>
    </cfRule>
    <cfRule type="containsText" dxfId="380" priority="157" operator="containsText" text="CA">
      <formula>NOT(ISERROR(SEARCH("CA",C41)))</formula>
    </cfRule>
    <cfRule type="containsText" dxfId="379" priority="158" operator="containsText" text="Abs">
      <formula>NOT(ISERROR(SEARCH("Abs",C41)))</formula>
    </cfRule>
  </conditionalFormatting>
  <conditionalFormatting sqref="C42">
    <cfRule type="containsText" dxfId="378" priority="153" operator="containsText" text="abs">
      <formula>NOT(ISERROR(SEARCH("abs",C42)))</formula>
    </cfRule>
    <cfRule type="containsText" dxfId="377" priority="154" operator="containsText" text="CA">
      <formula>NOT(ISERROR(SEARCH("CA",C42)))</formula>
    </cfRule>
    <cfRule type="containsText" dxfId="376" priority="155" operator="containsText" text="Abs">
      <formula>NOT(ISERROR(SEARCH("Abs",C42)))</formula>
    </cfRule>
  </conditionalFormatting>
  <conditionalFormatting sqref="C43">
    <cfRule type="containsText" dxfId="375" priority="150" operator="containsText" text="abs">
      <formula>NOT(ISERROR(SEARCH("abs",C43)))</formula>
    </cfRule>
    <cfRule type="containsText" dxfId="374" priority="151" operator="containsText" text="CA">
      <formula>NOT(ISERROR(SEARCH("CA",C43)))</formula>
    </cfRule>
    <cfRule type="containsText" dxfId="373" priority="152" operator="containsText" text="Abs">
      <formula>NOT(ISERROR(SEARCH("Abs",C43)))</formula>
    </cfRule>
  </conditionalFormatting>
  <conditionalFormatting sqref="C44">
    <cfRule type="containsText" dxfId="372" priority="147" operator="containsText" text="abs">
      <formula>NOT(ISERROR(SEARCH("abs",C44)))</formula>
    </cfRule>
    <cfRule type="containsText" dxfId="371" priority="148" operator="containsText" text="CA">
      <formula>NOT(ISERROR(SEARCH("CA",C44)))</formula>
    </cfRule>
    <cfRule type="containsText" dxfId="370" priority="149" operator="containsText" text="Abs">
      <formula>NOT(ISERROR(SEARCH("Abs",C44)))</formula>
    </cfRule>
  </conditionalFormatting>
  <conditionalFormatting sqref="C45">
    <cfRule type="containsText" dxfId="369" priority="144" operator="containsText" text="abs">
      <formula>NOT(ISERROR(SEARCH("abs",C45)))</formula>
    </cfRule>
    <cfRule type="containsText" dxfId="368" priority="145" operator="containsText" text="CA">
      <formula>NOT(ISERROR(SEARCH("CA",C45)))</formula>
    </cfRule>
    <cfRule type="containsText" dxfId="367" priority="146" operator="containsText" text="Abs">
      <formula>NOT(ISERROR(SEARCH("Abs",C45)))</formula>
    </cfRule>
  </conditionalFormatting>
  <conditionalFormatting sqref="C47">
    <cfRule type="containsText" dxfId="366" priority="141" operator="containsText" text="abs">
      <formula>NOT(ISERROR(SEARCH("abs",C47)))</formula>
    </cfRule>
    <cfRule type="containsText" dxfId="365" priority="142" operator="containsText" text="CA">
      <formula>NOT(ISERROR(SEARCH("CA",C47)))</formula>
    </cfRule>
    <cfRule type="containsText" dxfId="364" priority="143" operator="containsText" text="Abs">
      <formula>NOT(ISERROR(SEARCH("Abs",C47)))</formula>
    </cfRule>
  </conditionalFormatting>
  <conditionalFormatting sqref="I34:I58">
    <cfRule type="cellIs" dxfId="363" priority="140" operator="greaterThan">
      <formula>$G$7</formula>
    </cfRule>
  </conditionalFormatting>
  <conditionalFormatting sqref="C48">
    <cfRule type="containsText" dxfId="362" priority="137" operator="containsText" text="abs">
      <formula>NOT(ISERROR(SEARCH("abs",C48)))</formula>
    </cfRule>
    <cfRule type="containsText" dxfId="361" priority="138" operator="containsText" text="CA">
      <formula>NOT(ISERROR(SEARCH("CA",C48)))</formula>
    </cfRule>
    <cfRule type="containsText" dxfId="360" priority="139" operator="containsText" text="Abs">
      <formula>NOT(ISERROR(SEARCH("Abs",C48)))</formula>
    </cfRule>
  </conditionalFormatting>
  <conditionalFormatting sqref="F34:F58">
    <cfRule type="containsText" dxfId="359" priority="134" operator="containsText" text="abs">
      <formula>NOT(ISERROR(SEARCH("abs",F34)))</formula>
    </cfRule>
    <cfRule type="containsText" dxfId="358" priority="135" operator="containsText" text="CA">
      <formula>NOT(ISERROR(SEARCH("CA",F34)))</formula>
    </cfRule>
    <cfRule type="containsText" dxfId="357" priority="136" operator="containsText" text="Abs">
      <formula>NOT(ISERROR(SEARCH("Abs",F34)))</formula>
    </cfRule>
  </conditionalFormatting>
  <conditionalFormatting sqref="C35">
    <cfRule type="containsText" dxfId="356" priority="131" operator="containsText" text="abs">
      <formula>NOT(ISERROR(SEARCH("abs",C35)))</formula>
    </cfRule>
    <cfRule type="containsText" dxfId="355" priority="132" operator="containsText" text="CA">
      <formula>NOT(ISERROR(SEARCH("CA",C35)))</formula>
    </cfRule>
    <cfRule type="containsText" dxfId="354" priority="133" operator="containsText" text="Abs">
      <formula>NOT(ISERROR(SEARCH("Abs",C35)))</formula>
    </cfRule>
  </conditionalFormatting>
  <conditionalFormatting sqref="C77">
    <cfRule type="containsText" dxfId="353" priority="125" operator="containsText" text="abs">
      <formula>NOT(ISERROR(SEARCH("abs",C77)))</formula>
    </cfRule>
    <cfRule type="containsText" dxfId="352" priority="126" operator="containsText" text="CA">
      <formula>NOT(ISERROR(SEARCH("CA",C77)))</formula>
    </cfRule>
    <cfRule type="containsText" dxfId="351" priority="127" operator="containsText" text="Abs">
      <formula>NOT(ISERROR(SEARCH("Abs",C77)))</formula>
    </cfRule>
  </conditionalFormatting>
  <conditionalFormatting sqref="C62:C63 C69 C74:C86">
    <cfRule type="containsText" dxfId="350" priority="128" operator="containsText" text="abs">
      <formula>NOT(ISERROR(SEARCH("abs",C62)))</formula>
    </cfRule>
    <cfRule type="containsText" dxfId="349" priority="129" operator="containsText" text="CA">
      <formula>NOT(ISERROR(SEARCH("CA",C62)))</formula>
    </cfRule>
    <cfRule type="containsText" dxfId="348" priority="130" operator="containsText" text="Abs">
      <formula>NOT(ISERROR(SEARCH("Abs",C62)))</formula>
    </cfRule>
  </conditionalFormatting>
  <conditionalFormatting sqref="C64">
    <cfRule type="containsText" dxfId="347" priority="122" operator="containsText" text="abs">
      <formula>NOT(ISERROR(SEARCH("abs",C64)))</formula>
    </cfRule>
    <cfRule type="containsText" dxfId="346" priority="123" operator="containsText" text="CA">
      <formula>NOT(ISERROR(SEARCH("CA",C64)))</formula>
    </cfRule>
    <cfRule type="containsText" dxfId="345" priority="124" operator="containsText" text="Abs">
      <formula>NOT(ISERROR(SEARCH("Abs",C64)))</formula>
    </cfRule>
  </conditionalFormatting>
  <conditionalFormatting sqref="C65">
    <cfRule type="containsText" dxfId="344" priority="119" operator="containsText" text="abs">
      <formula>NOT(ISERROR(SEARCH("abs",C65)))</formula>
    </cfRule>
    <cfRule type="containsText" dxfId="343" priority="120" operator="containsText" text="CA">
      <formula>NOT(ISERROR(SEARCH("CA",C65)))</formula>
    </cfRule>
    <cfRule type="containsText" dxfId="342" priority="121" operator="containsText" text="Abs">
      <formula>NOT(ISERROR(SEARCH("Abs",C65)))</formula>
    </cfRule>
  </conditionalFormatting>
  <conditionalFormatting sqref="C66">
    <cfRule type="containsText" dxfId="341" priority="116" operator="containsText" text="abs">
      <formula>NOT(ISERROR(SEARCH("abs",C66)))</formula>
    </cfRule>
    <cfRule type="containsText" dxfId="340" priority="117" operator="containsText" text="CA">
      <formula>NOT(ISERROR(SEARCH("CA",C66)))</formula>
    </cfRule>
    <cfRule type="containsText" dxfId="339" priority="118" operator="containsText" text="Abs">
      <formula>NOT(ISERROR(SEARCH("Abs",C66)))</formula>
    </cfRule>
  </conditionalFormatting>
  <conditionalFormatting sqref="C67">
    <cfRule type="containsText" dxfId="338" priority="113" operator="containsText" text="abs">
      <formula>NOT(ISERROR(SEARCH("abs",C67)))</formula>
    </cfRule>
    <cfRule type="containsText" dxfId="337" priority="114" operator="containsText" text="CA">
      <formula>NOT(ISERROR(SEARCH("CA",C67)))</formula>
    </cfRule>
    <cfRule type="containsText" dxfId="336" priority="115" operator="containsText" text="Abs">
      <formula>NOT(ISERROR(SEARCH("Abs",C67)))</formula>
    </cfRule>
  </conditionalFormatting>
  <conditionalFormatting sqref="C68">
    <cfRule type="containsText" dxfId="335" priority="110" operator="containsText" text="abs">
      <formula>NOT(ISERROR(SEARCH("abs",C68)))</formula>
    </cfRule>
    <cfRule type="containsText" dxfId="334" priority="111" operator="containsText" text="CA">
      <formula>NOT(ISERROR(SEARCH("CA",C68)))</formula>
    </cfRule>
    <cfRule type="containsText" dxfId="333" priority="112" operator="containsText" text="Abs">
      <formula>NOT(ISERROR(SEARCH("Abs",C68)))</formula>
    </cfRule>
  </conditionalFormatting>
  <conditionalFormatting sqref="C70">
    <cfRule type="containsText" dxfId="332" priority="107" operator="containsText" text="abs">
      <formula>NOT(ISERROR(SEARCH("abs",C70)))</formula>
    </cfRule>
    <cfRule type="containsText" dxfId="331" priority="108" operator="containsText" text="CA">
      <formula>NOT(ISERROR(SEARCH("CA",C70)))</formula>
    </cfRule>
    <cfRule type="containsText" dxfId="330" priority="109" operator="containsText" text="Abs">
      <formula>NOT(ISERROR(SEARCH("Abs",C70)))</formula>
    </cfRule>
  </conditionalFormatting>
  <conditionalFormatting sqref="C71">
    <cfRule type="containsText" dxfId="329" priority="104" operator="containsText" text="abs">
      <formula>NOT(ISERROR(SEARCH("abs",C71)))</formula>
    </cfRule>
    <cfRule type="containsText" dxfId="328" priority="105" operator="containsText" text="CA">
      <formula>NOT(ISERROR(SEARCH("CA",C71)))</formula>
    </cfRule>
    <cfRule type="containsText" dxfId="327" priority="106" operator="containsText" text="Abs">
      <formula>NOT(ISERROR(SEARCH("Abs",C71)))</formula>
    </cfRule>
  </conditionalFormatting>
  <conditionalFormatting sqref="C72">
    <cfRule type="containsText" dxfId="326" priority="101" operator="containsText" text="abs">
      <formula>NOT(ISERROR(SEARCH("abs",C72)))</formula>
    </cfRule>
    <cfRule type="containsText" dxfId="325" priority="102" operator="containsText" text="CA">
      <formula>NOT(ISERROR(SEARCH("CA",C72)))</formula>
    </cfRule>
    <cfRule type="containsText" dxfId="324" priority="103" operator="containsText" text="Abs">
      <formula>NOT(ISERROR(SEARCH("Abs",C72)))</formula>
    </cfRule>
  </conditionalFormatting>
  <conditionalFormatting sqref="C73">
    <cfRule type="containsText" dxfId="323" priority="98" operator="containsText" text="abs">
      <formula>NOT(ISERROR(SEARCH("abs",C73)))</formula>
    </cfRule>
    <cfRule type="containsText" dxfId="322" priority="99" operator="containsText" text="CA">
      <formula>NOT(ISERROR(SEARCH("CA",C73)))</formula>
    </cfRule>
    <cfRule type="containsText" dxfId="321" priority="100" operator="containsText" text="Abs">
      <formula>NOT(ISERROR(SEARCH("Abs",C73)))</formula>
    </cfRule>
  </conditionalFormatting>
  <conditionalFormatting sqref="I62:I86">
    <cfRule type="cellIs" dxfId="320" priority="97" operator="greaterThan">
      <formula>$G$7</formula>
    </cfRule>
  </conditionalFormatting>
  <conditionalFormatting sqref="C76">
    <cfRule type="containsText" dxfId="319" priority="94" operator="containsText" text="abs">
      <formula>NOT(ISERROR(SEARCH("abs",C76)))</formula>
    </cfRule>
    <cfRule type="containsText" dxfId="318" priority="95" operator="containsText" text="CA">
      <formula>NOT(ISERROR(SEARCH("CA",C76)))</formula>
    </cfRule>
    <cfRule type="containsText" dxfId="317" priority="96" operator="containsText" text="Abs">
      <formula>NOT(ISERROR(SEARCH("Abs",C76)))</formula>
    </cfRule>
  </conditionalFormatting>
  <conditionalFormatting sqref="F62:F86">
    <cfRule type="containsText" dxfId="316" priority="91" operator="containsText" text="abs">
      <formula>NOT(ISERROR(SEARCH("abs",F62)))</formula>
    </cfRule>
    <cfRule type="containsText" dxfId="315" priority="92" operator="containsText" text="CA">
      <formula>NOT(ISERROR(SEARCH("CA",F62)))</formula>
    </cfRule>
    <cfRule type="containsText" dxfId="314" priority="93" operator="containsText" text="Abs">
      <formula>NOT(ISERROR(SEARCH("Abs",F62)))</formula>
    </cfRule>
  </conditionalFormatting>
  <conditionalFormatting sqref="C105">
    <cfRule type="containsText" dxfId="313" priority="85" operator="containsText" text="abs">
      <formula>NOT(ISERROR(SEARCH("abs",C105)))</formula>
    </cfRule>
    <cfRule type="containsText" dxfId="312" priority="86" operator="containsText" text="CA">
      <formula>NOT(ISERROR(SEARCH("CA",C105)))</formula>
    </cfRule>
    <cfRule type="containsText" dxfId="311" priority="87" operator="containsText" text="Abs">
      <formula>NOT(ISERROR(SEARCH("Abs",C105)))</formula>
    </cfRule>
  </conditionalFormatting>
  <conditionalFormatting sqref="C91 C103:C114">
    <cfRule type="containsText" dxfId="310" priority="88" operator="containsText" text="abs">
      <formula>NOT(ISERROR(SEARCH("abs",C91)))</formula>
    </cfRule>
    <cfRule type="containsText" dxfId="309" priority="89" operator="containsText" text="CA">
      <formula>NOT(ISERROR(SEARCH("CA",C91)))</formula>
    </cfRule>
    <cfRule type="containsText" dxfId="308" priority="90" operator="containsText" text="Abs">
      <formula>NOT(ISERROR(SEARCH("Abs",C91)))</formula>
    </cfRule>
  </conditionalFormatting>
  <conditionalFormatting sqref="C92">
    <cfRule type="containsText" dxfId="307" priority="82" operator="containsText" text="abs">
      <formula>NOT(ISERROR(SEARCH("abs",C92)))</formula>
    </cfRule>
    <cfRule type="containsText" dxfId="306" priority="83" operator="containsText" text="CA">
      <formula>NOT(ISERROR(SEARCH("CA",C92)))</formula>
    </cfRule>
    <cfRule type="containsText" dxfId="305" priority="84" operator="containsText" text="Abs">
      <formula>NOT(ISERROR(SEARCH("Abs",C92)))</formula>
    </cfRule>
  </conditionalFormatting>
  <conditionalFormatting sqref="C93">
    <cfRule type="containsText" dxfId="304" priority="79" operator="containsText" text="abs">
      <formula>NOT(ISERROR(SEARCH("abs",C93)))</formula>
    </cfRule>
    <cfRule type="containsText" dxfId="303" priority="80" operator="containsText" text="CA">
      <formula>NOT(ISERROR(SEARCH("CA",C93)))</formula>
    </cfRule>
    <cfRule type="containsText" dxfId="302" priority="81" operator="containsText" text="Abs">
      <formula>NOT(ISERROR(SEARCH("Abs",C93)))</formula>
    </cfRule>
  </conditionalFormatting>
  <conditionalFormatting sqref="C94">
    <cfRule type="containsText" dxfId="301" priority="76" operator="containsText" text="abs">
      <formula>NOT(ISERROR(SEARCH("abs",C94)))</formula>
    </cfRule>
    <cfRule type="containsText" dxfId="300" priority="77" operator="containsText" text="CA">
      <formula>NOT(ISERROR(SEARCH("CA",C94)))</formula>
    </cfRule>
    <cfRule type="containsText" dxfId="299" priority="78" operator="containsText" text="Abs">
      <formula>NOT(ISERROR(SEARCH("Abs",C94)))</formula>
    </cfRule>
  </conditionalFormatting>
  <conditionalFormatting sqref="C95">
    <cfRule type="containsText" dxfId="298" priority="73" operator="containsText" text="abs">
      <formula>NOT(ISERROR(SEARCH("abs",C95)))</formula>
    </cfRule>
    <cfRule type="containsText" dxfId="297" priority="74" operator="containsText" text="CA">
      <formula>NOT(ISERROR(SEARCH("CA",C95)))</formula>
    </cfRule>
    <cfRule type="containsText" dxfId="296" priority="75" operator="containsText" text="Abs">
      <formula>NOT(ISERROR(SEARCH("Abs",C95)))</formula>
    </cfRule>
  </conditionalFormatting>
  <conditionalFormatting sqref="C96">
    <cfRule type="containsText" dxfId="295" priority="70" operator="containsText" text="abs">
      <formula>NOT(ISERROR(SEARCH("abs",C96)))</formula>
    </cfRule>
    <cfRule type="containsText" dxfId="294" priority="71" operator="containsText" text="CA">
      <formula>NOT(ISERROR(SEARCH("CA",C96)))</formula>
    </cfRule>
    <cfRule type="containsText" dxfId="293" priority="72" operator="containsText" text="Abs">
      <formula>NOT(ISERROR(SEARCH("Abs",C96)))</formula>
    </cfRule>
  </conditionalFormatting>
  <conditionalFormatting sqref="C97">
    <cfRule type="containsText" dxfId="292" priority="67" operator="containsText" text="abs">
      <formula>NOT(ISERROR(SEARCH("abs",C97)))</formula>
    </cfRule>
    <cfRule type="containsText" dxfId="291" priority="68" operator="containsText" text="CA">
      <formula>NOT(ISERROR(SEARCH("CA",C97)))</formula>
    </cfRule>
    <cfRule type="containsText" dxfId="290" priority="69" operator="containsText" text="Abs">
      <formula>NOT(ISERROR(SEARCH("Abs",C97)))</formula>
    </cfRule>
  </conditionalFormatting>
  <conditionalFormatting sqref="C98">
    <cfRule type="containsText" dxfId="289" priority="64" operator="containsText" text="abs">
      <formula>NOT(ISERROR(SEARCH("abs",C98)))</formula>
    </cfRule>
    <cfRule type="containsText" dxfId="288" priority="65" operator="containsText" text="CA">
      <formula>NOT(ISERROR(SEARCH("CA",C98)))</formula>
    </cfRule>
    <cfRule type="containsText" dxfId="287" priority="66" operator="containsText" text="Abs">
      <formula>NOT(ISERROR(SEARCH("Abs",C98)))</formula>
    </cfRule>
  </conditionalFormatting>
  <conditionalFormatting sqref="C99">
    <cfRule type="containsText" dxfId="286" priority="61" operator="containsText" text="abs">
      <formula>NOT(ISERROR(SEARCH("abs",C99)))</formula>
    </cfRule>
    <cfRule type="containsText" dxfId="285" priority="62" operator="containsText" text="CA">
      <formula>NOT(ISERROR(SEARCH("CA",C99)))</formula>
    </cfRule>
    <cfRule type="containsText" dxfId="284" priority="63" operator="containsText" text="Abs">
      <formula>NOT(ISERROR(SEARCH("Abs",C99)))</formula>
    </cfRule>
  </conditionalFormatting>
  <conditionalFormatting sqref="C100">
    <cfRule type="containsText" dxfId="283" priority="58" operator="containsText" text="abs">
      <formula>NOT(ISERROR(SEARCH("abs",C100)))</formula>
    </cfRule>
    <cfRule type="containsText" dxfId="282" priority="59" operator="containsText" text="CA">
      <formula>NOT(ISERROR(SEARCH("CA",C100)))</formula>
    </cfRule>
    <cfRule type="containsText" dxfId="281" priority="60" operator="containsText" text="Abs">
      <formula>NOT(ISERROR(SEARCH("Abs",C100)))</formula>
    </cfRule>
  </conditionalFormatting>
  <conditionalFormatting sqref="C101">
    <cfRule type="containsText" dxfId="280" priority="55" operator="containsText" text="abs">
      <formula>NOT(ISERROR(SEARCH("abs",C101)))</formula>
    </cfRule>
    <cfRule type="containsText" dxfId="279" priority="56" operator="containsText" text="CA">
      <formula>NOT(ISERROR(SEARCH("CA",C101)))</formula>
    </cfRule>
    <cfRule type="containsText" dxfId="278" priority="57" operator="containsText" text="Abs">
      <formula>NOT(ISERROR(SEARCH("Abs",C101)))</formula>
    </cfRule>
  </conditionalFormatting>
  <conditionalFormatting sqref="C102">
    <cfRule type="containsText" dxfId="277" priority="52" operator="containsText" text="abs">
      <formula>NOT(ISERROR(SEARCH("abs",C102)))</formula>
    </cfRule>
    <cfRule type="containsText" dxfId="276" priority="53" operator="containsText" text="CA">
      <formula>NOT(ISERROR(SEARCH("CA",C102)))</formula>
    </cfRule>
    <cfRule type="containsText" dxfId="275" priority="54" operator="containsText" text="Abs">
      <formula>NOT(ISERROR(SEARCH("Abs",C102)))</formula>
    </cfRule>
  </conditionalFormatting>
  <conditionalFormatting sqref="I90:I114">
    <cfRule type="cellIs" dxfId="274" priority="51" operator="greaterThan">
      <formula>$G$7</formula>
    </cfRule>
  </conditionalFormatting>
  <conditionalFormatting sqref="C104">
    <cfRule type="containsText" dxfId="273" priority="48" operator="containsText" text="abs">
      <formula>NOT(ISERROR(SEARCH("abs",C104)))</formula>
    </cfRule>
    <cfRule type="containsText" dxfId="272" priority="49" operator="containsText" text="CA">
      <formula>NOT(ISERROR(SEARCH("CA",C104)))</formula>
    </cfRule>
    <cfRule type="containsText" dxfId="271" priority="50" operator="containsText" text="Abs">
      <formula>NOT(ISERROR(SEARCH("Abs",C104)))</formula>
    </cfRule>
  </conditionalFormatting>
  <conditionalFormatting sqref="C90">
    <cfRule type="containsText" dxfId="270" priority="45" operator="containsText" text="abs">
      <formula>NOT(ISERROR(SEARCH("abs",C90)))</formula>
    </cfRule>
    <cfRule type="containsText" dxfId="269" priority="46" operator="containsText" text="CA">
      <formula>NOT(ISERROR(SEARCH("CA",C90)))</formula>
    </cfRule>
    <cfRule type="containsText" dxfId="268" priority="47" operator="containsText" text="Abs">
      <formula>NOT(ISERROR(SEARCH("Abs",C90)))</formula>
    </cfRule>
  </conditionalFormatting>
  <conditionalFormatting sqref="F90:F114">
    <cfRule type="containsText" dxfId="267" priority="42" operator="containsText" text="abs">
      <formula>NOT(ISERROR(SEARCH("abs",F90)))</formula>
    </cfRule>
    <cfRule type="containsText" dxfId="266" priority="43" operator="containsText" text="CA">
      <formula>NOT(ISERROR(SEARCH("CA",F90)))</formula>
    </cfRule>
    <cfRule type="containsText" dxfId="265" priority="44" operator="containsText" text="Abs">
      <formula>NOT(ISERROR(SEARCH("Abs",F90)))</formula>
    </cfRule>
  </conditionalFormatting>
  <conditionalFormatting sqref="C133">
    <cfRule type="containsText" dxfId="264" priority="36" operator="containsText" text="abs">
      <formula>NOT(ISERROR(SEARCH("abs",C133)))</formula>
    </cfRule>
    <cfRule type="containsText" dxfId="263" priority="37" operator="containsText" text="CA">
      <formula>NOT(ISERROR(SEARCH("CA",C133)))</formula>
    </cfRule>
    <cfRule type="containsText" dxfId="262" priority="38" operator="containsText" text="Abs">
      <formula>NOT(ISERROR(SEARCH("Abs",C133)))</formula>
    </cfRule>
  </conditionalFormatting>
  <conditionalFormatting sqref="C119 C121 C125 C130:C142">
    <cfRule type="containsText" dxfId="261" priority="39" operator="containsText" text="abs">
      <formula>NOT(ISERROR(SEARCH("abs",C119)))</formula>
    </cfRule>
    <cfRule type="containsText" dxfId="260" priority="40" operator="containsText" text="CA">
      <formula>NOT(ISERROR(SEARCH("CA",C119)))</formula>
    </cfRule>
    <cfRule type="containsText" dxfId="259" priority="41" operator="containsText" text="Abs">
      <formula>NOT(ISERROR(SEARCH("Abs",C119)))</formula>
    </cfRule>
  </conditionalFormatting>
  <conditionalFormatting sqref="C120">
    <cfRule type="containsText" dxfId="258" priority="33" operator="containsText" text="abs">
      <formula>NOT(ISERROR(SEARCH("abs",C120)))</formula>
    </cfRule>
    <cfRule type="containsText" dxfId="257" priority="34" operator="containsText" text="CA">
      <formula>NOT(ISERROR(SEARCH("CA",C120)))</formula>
    </cfRule>
    <cfRule type="containsText" dxfId="256" priority="35" operator="containsText" text="Abs">
      <formula>NOT(ISERROR(SEARCH("Abs",C120)))</formula>
    </cfRule>
  </conditionalFormatting>
  <conditionalFormatting sqref="C122">
    <cfRule type="containsText" dxfId="255" priority="30" operator="containsText" text="abs">
      <formula>NOT(ISERROR(SEARCH("abs",C122)))</formula>
    </cfRule>
    <cfRule type="containsText" dxfId="254" priority="31" operator="containsText" text="CA">
      <formula>NOT(ISERROR(SEARCH("CA",C122)))</formula>
    </cfRule>
    <cfRule type="containsText" dxfId="253" priority="32" operator="containsText" text="Abs">
      <formula>NOT(ISERROR(SEARCH("Abs",C122)))</formula>
    </cfRule>
  </conditionalFormatting>
  <conditionalFormatting sqref="C123">
    <cfRule type="containsText" dxfId="252" priority="27" operator="containsText" text="abs">
      <formula>NOT(ISERROR(SEARCH("abs",C123)))</formula>
    </cfRule>
    <cfRule type="containsText" dxfId="251" priority="28" operator="containsText" text="CA">
      <formula>NOT(ISERROR(SEARCH("CA",C123)))</formula>
    </cfRule>
    <cfRule type="containsText" dxfId="250" priority="29" operator="containsText" text="Abs">
      <formula>NOT(ISERROR(SEARCH("Abs",C123)))</formula>
    </cfRule>
  </conditionalFormatting>
  <conditionalFormatting sqref="C124">
    <cfRule type="containsText" dxfId="249" priority="24" operator="containsText" text="abs">
      <formula>NOT(ISERROR(SEARCH("abs",C124)))</formula>
    </cfRule>
    <cfRule type="containsText" dxfId="248" priority="25" operator="containsText" text="CA">
      <formula>NOT(ISERROR(SEARCH("CA",C124)))</formula>
    </cfRule>
    <cfRule type="containsText" dxfId="247" priority="26" operator="containsText" text="Abs">
      <formula>NOT(ISERROR(SEARCH("Abs",C124)))</formula>
    </cfRule>
  </conditionalFormatting>
  <conditionalFormatting sqref="C126">
    <cfRule type="containsText" dxfId="246" priority="21" operator="containsText" text="abs">
      <formula>NOT(ISERROR(SEARCH("abs",C126)))</formula>
    </cfRule>
    <cfRule type="containsText" dxfId="245" priority="22" operator="containsText" text="CA">
      <formula>NOT(ISERROR(SEARCH("CA",C126)))</formula>
    </cfRule>
    <cfRule type="containsText" dxfId="244" priority="23" operator="containsText" text="Abs">
      <formula>NOT(ISERROR(SEARCH("Abs",C126)))</formula>
    </cfRule>
  </conditionalFormatting>
  <conditionalFormatting sqref="C127">
    <cfRule type="containsText" dxfId="243" priority="18" operator="containsText" text="abs">
      <formula>NOT(ISERROR(SEARCH("abs",C127)))</formula>
    </cfRule>
    <cfRule type="containsText" dxfId="242" priority="19" operator="containsText" text="CA">
      <formula>NOT(ISERROR(SEARCH("CA",C127)))</formula>
    </cfRule>
    <cfRule type="containsText" dxfId="241" priority="20" operator="containsText" text="Abs">
      <formula>NOT(ISERROR(SEARCH("Abs",C127)))</formula>
    </cfRule>
  </conditionalFormatting>
  <conditionalFormatting sqref="C128">
    <cfRule type="containsText" dxfId="240" priority="15" operator="containsText" text="abs">
      <formula>NOT(ISERROR(SEARCH("abs",C128)))</formula>
    </cfRule>
    <cfRule type="containsText" dxfId="239" priority="16" operator="containsText" text="CA">
      <formula>NOT(ISERROR(SEARCH("CA",C128)))</formula>
    </cfRule>
    <cfRule type="containsText" dxfId="238" priority="17" operator="containsText" text="Abs">
      <formula>NOT(ISERROR(SEARCH("Abs",C128)))</formula>
    </cfRule>
  </conditionalFormatting>
  <conditionalFormatting sqref="C129">
    <cfRule type="containsText" dxfId="237" priority="12" operator="containsText" text="abs">
      <formula>NOT(ISERROR(SEARCH("abs",C129)))</formula>
    </cfRule>
    <cfRule type="containsText" dxfId="236" priority="13" operator="containsText" text="CA">
      <formula>NOT(ISERROR(SEARCH("CA",C129)))</formula>
    </cfRule>
    <cfRule type="containsText" dxfId="235" priority="14" operator="containsText" text="Abs">
      <formula>NOT(ISERROR(SEARCH("Abs",C129)))</formula>
    </cfRule>
  </conditionalFormatting>
  <conditionalFormatting sqref="I118:I142">
    <cfRule type="cellIs" dxfId="234" priority="11" operator="greaterThan">
      <formula>$G$7</formula>
    </cfRule>
  </conditionalFormatting>
  <conditionalFormatting sqref="C132">
    <cfRule type="containsText" dxfId="233" priority="8" operator="containsText" text="abs">
      <formula>NOT(ISERROR(SEARCH("abs",C132)))</formula>
    </cfRule>
    <cfRule type="containsText" dxfId="232" priority="9" operator="containsText" text="CA">
      <formula>NOT(ISERROR(SEARCH("CA",C132)))</formula>
    </cfRule>
    <cfRule type="containsText" dxfId="231" priority="10" operator="containsText" text="Abs">
      <formula>NOT(ISERROR(SEARCH("Abs",C132)))</formula>
    </cfRule>
  </conditionalFormatting>
  <conditionalFormatting sqref="C118">
    <cfRule type="containsText" dxfId="230" priority="5" operator="containsText" text="abs">
      <formula>NOT(ISERROR(SEARCH("abs",C118)))</formula>
    </cfRule>
    <cfRule type="containsText" dxfId="229" priority="6" operator="containsText" text="CA">
      <formula>NOT(ISERROR(SEARCH("CA",C118)))</formula>
    </cfRule>
    <cfRule type="containsText" dxfId="228" priority="7" operator="containsText" text="Abs">
      <formula>NOT(ISERROR(SEARCH("Abs",C118)))</formula>
    </cfRule>
  </conditionalFormatting>
  <conditionalFormatting sqref="F118:F142">
    <cfRule type="containsText" dxfId="227" priority="2" operator="containsText" text="abs">
      <formula>NOT(ISERROR(SEARCH("abs",F118)))</formula>
    </cfRule>
    <cfRule type="containsText" dxfId="226" priority="3" operator="containsText" text="CA">
      <formula>NOT(ISERROR(SEARCH("CA",F118)))</formula>
    </cfRule>
    <cfRule type="containsText" dxfId="225" priority="4" operator="containsText" text="Abs">
      <formula>NOT(ISERROR(SEARCH("Abs",F118)))</formula>
    </cfRule>
  </conditionalFormatting>
  <conditionalFormatting sqref="C5:K143">
    <cfRule type="expression" dxfId="224" priority="1">
      <formula>COUNTIF(Feries,$C5)=1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AC4BA3-09E8-470B-B9CE-12650EC49373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8175-756C-4303-BE6C-C82A977D7B1B}">
  <dimension ref="A1:U143"/>
  <sheetViews>
    <sheetView workbookViewId="0">
      <selection activeCell="L13" sqref="L13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69" customFormat="1" ht="24.95" customHeight="1" thickBot="1" x14ac:dyDescent="0.3">
      <c r="B1" s="70" t="s">
        <v>53</v>
      </c>
      <c r="C1" s="71">
        <f>YEAR(J1)</f>
        <v>2019</v>
      </c>
      <c r="F1" s="72" t="s">
        <v>54</v>
      </c>
      <c r="G1" s="79" t="str">
        <f>INDEX(T_Mois[Mois],MATCH(MONTH(J1),T_Mois[Nb],0))</f>
        <v>février</v>
      </c>
      <c r="I1" s="72" t="s">
        <v>55</v>
      </c>
      <c r="J1" s="73">
        <f>'Semaine 5'!C117+3</f>
        <v>43500</v>
      </c>
    </row>
    <row r="2" spans="1:21" ht="15.75" thickBot="1" x14ac:dyDescent="0.3">
      <c r="A2" s="104" t="s">
        <v>1</v>
      </c>
      <c r="B2" s="106" t="s">
        <v>2</v>
      </c>
      <c r="C2" s="110" t="s">
        <v>3</v>
      </c>
      <c r="D2" s="111"/>
      <c r="E2" s="112"/>
      <c r="F2" s="110" t="s">
        <v>4</v>
      </c>
      <c r="G2" s="111"/>
      <c r="H2" s="112"/>
      <c r="I2" s="113" t="s">
        <v>5</v>
      </c>
      <c r="J2" s="114"/>
      <c r="K2" s="115"/>
      <c r="N2" s="116" t="s">
        <v>1</v>
      </c>
      <c r="O2" s="108" t="s">
        <v>2</v>
      </c>
      <c r="P2" s="104" t="s">
        <v>11</v>
      </c>
      <c r="Q2" s="102" t="s">
        <v>12</v>
      </c>
      <c r="R2" s="102" t="s">
        <v>13</v>
      </c>
      <c r="S2" s="102" t="s">
        <v>14</v>
      </c>
      <c r="T2" s="102" t="s">
        <v>15</v>
      </c>
      <c r="U2" s="102" t="s">
        <v>16</v>
      </c>
    </row>
    <row r="3" spans="1:21" ht="15.75" thickBot="1" x14ac:dyDescent="0.3">
      <c r="A3" s="105"/>
      <c r="B3" s="107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117"/>
      <c r="O3" s="109"/>
      <c r="P3" s="105"/>
      <c r="Q3" s="103"/>
      <c r="R3" s="103"/>
      <c r="S3" s="103"/>
      <c r="T3" s="103"/>
      <c r="U3" s="103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74" t="s">
        <v>56</v>
      </c>
      <c r="B5" s="75">
        <f>_xlfn.ISOWEEKNUM(J1)</f>
        <v>6</v>
      </c>
      <c r="C5" s="95">
        <f>J1</f>
        <v>43500</v>
      </c>
      <c r="D5" s="96"/>
      <c r="E5" s="96"/>
      <c r="F5" s="96"/>
      <c r="G5" s="96"/>
      <c r="H5" s="96"/>
      <c r="I5" s="96"/>
      <c r="J5" s="96"/>
      <c r="K5" s="98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99" t="s">
        <v>19</v>
      </c>
      <c r="B31" s="100"/>
      <c r="C31" s="100"/>
      <c r="D31" s="100"/>
      <c r="E31" s="100"/>
      <c r="F31" s="100"/>
      <c r="G31" s="100"/>
      <c r="H31" s="101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118">
        <f>C5+1</f>
        <v>43501</v>
      </c>
      <c r="D33" s="119"/>
      <c r="E33" s="120"/>
      <c r="F33" s="120"/>
      <c r="G33" s="120"/>
      <c r="H33" s="120"/>
      <c r="I33" s="120"/>
      <c r="J33" s="120"/>
      <c r="K33" s="121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99" t="s">
        <v>19</v>
      </c>
      <c r="B59" s="100"/>
      <c r="C59" s="100"/>
      <c r="D59" s="100"/>
      <c r="E59" s="100"/>
      <c r="F59" s="100"/>
      <c r="G59" s="100"/>
      <c r="H59" s="101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5"/>
      <c r="D60" s="65"/>
      <c r="E60" s="65"/>
      <c r="F60" s="65"/>
      <c r="G60" s="65"/>
      <c r="H60" s="65"/>
      <c r="I60" s="24"/>
      <c r="J60" s="14"/>
      <c r="K60" s="25"/>
    </row>
    <row r="61" spans="1:11" ht="15.75" thickBot="1" x14ac:dyDescent="0.3">
      <c r="C61" s="118">
        <f>C33+1</f>
        <v>43502</v>
      </c>
      <c r="D61" s="97"/>
      <c r="E61" s="97"/>
      <c r="F61" s="97"/>
      <c r="G61" s="97"/>
      <c r="H61" s="97"/>
      <c r="I61" s="97"/>
      <c r="J61" s="97"/>
      <c r="K61" s="122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99" t="s">
        <v>19</v>
      </c>
      <c r="B87" s="100"/>
      <c r="C87" s="100"/>
      <c r="D87" s="100"/>
      <c r="E87" s="100"/>
      <c r="F87" s="100"/>
      <c r="G87" s="100"/>
      <c r="H87" s="101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5"/>
      <c r="D88" s="65"/>
      <c r="E88" s="65"/>
      <c r="F88" s="65"/>
      <c r="G88" s="65"/>
      <c r="H88" s="65"/>
      <c r="I88" s="24"/>
      <c r="J88" s="14"/>
      <c r="K88" s="25"/>
    </row>
    <row r="89" spans="1:11" ht="15.75" thickBot="1" x14ac:dyDescent="0.3">
      <c r="C89" s="118">
        <f>C61+1</f>
        <v>43503</v>
      </c>
      <c r="D89" s="97"/>
      <c r="E89" s="97"/>
      <c r="F89" s="97"/>
      <c r="G89" s="97"/>
      <c r="H89" s="97"/>
      <c r="I89" s="97"/>
      <c r="J89" s="97"/>
      <c r="K89" s="122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99" t="s">
        <v>19</v>
      </c>
      <c r="B115" s="100"/>
      <c r="C115" s="100"/>
      <c r="D115" s="100"/>
      <c r="E115" s="100"/>
      <c r="F115" s="100"/>
      <c r="G115" s="100"/>
      <c r="H115" s="101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5"/>
      <c r="D116" s="65"/>
      <c r="E116" s="65"/>
      <c r="F116" s="65"/>
      <c r="G116" s="65"/>
      <c r="H116" s="65"/>
      <c r="I116" s="24"/>
      <c r="J116" s="14"/>
      <c r="K116" s="26"/>
    </row>
    <row r="117" spans="1:11" ht="15.75" thickBot="1" x14ac:dyDescent="0.3">
      <c r="C117" s="118">
        <f>C89+1</f>
        <v>43504</v>
      </c>
      <c r="D117" s="97"/>
      <c r="E117" s="97"/>
      <c r="F117" s="97"/>
      <c r="G117" s="97"/>
      <c r="H117" s="97"/>
      <c r="I117" s="97"/>
      <c r="J117" s="97"/>
      <c r="K117" s="122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99" t="s">
        <v>19</v>
      </c>
      <c r="B143" s="100"/>
      <c r="C143" s="100"/>
      <c r="D143" s="100"/>
      <c r="E143" s="100"/>
      <c r="F143" s="100"/>
      <c r="G143" s="100"/>
      <c r="H143" s="101"/>
      <c r="I143" s="17">
        <f>SUM(I118:I142)</f>
        <v>0</v>
      </c>
      <c r="J143" s="16"/>
      <c r="K143" s="18">
        <f>SUM(K118:K142)</f>
        <v>0</v>
      </c>
    </row>
  </sheetData>
  <mergeCells count="23">
    <mergeCell ref="A87:H87"/>
    <mergeCell ref="C89:K89"/>
    <mergeCell ref="A115:H115"/>
    <mergeCell ref="C117:K117"/>
    <mergeCell ref="A143:H143"/>
    <mergeCell ref="U2:U3"/>
    <mergeCell ref="C5:K5"/>
    <mergeCell ref="A31:H31"/>
    <mergeCell ref="C33:K33"/>
    <mergeCell ref="A59:H59"/>
    <mergeCell ref="S2:S3"/>
    <mergeCell ref="T2:T3"/>
    <mergeCell ref="A2:A3"/>
    <mergeCell ref="B2:B3"/>
    <mergeCell ref="C61:K61"/>
    <mergeCell ref="O2:O3"/>
    <mergeCell ref="P2:P3"/>
    <mergeCell ref="Q2:Q3"/>
    <mergeCell ref="R2:R3"/>
    <mergeCell ref="C2:E2"/>
    <mergeCell ref="F2:H2"/>
    <mergeCell ref="I2:K2"/>
    <mergeCell ref="N2:N3"/>
  </mergeCells>
  <conditionalFormatting sqref="S31">
    <cfRule type="cellIs" dxfId="223" priority="224" operator="greaterThan">
      <formula>0</formula>
    </cfRule>
  </conditionalFormatting>
  <conditionalFormatting sqref="S6:S30">
    <cfRule type="cellIs" dxfId="222" priority="223" operator="greaterThan">
      <formula>0</formula>
    </cfRule>
  </conditionalFormatting>
  <conditionalFormatting sqref="F6:F30">
    <cfRule type="containsText" dxfId="221" priority="220" operator="containsText" text="abs">
      <formula>NOT(ISERROR(SEARCH("abs",F6)))</formula>
    </cfRule>
    <cfRule type="containsText" dxfId="220" priority="221" operator="containsText" text="CA">
      <formula>NOT(ISERROR(SEARCH("CA",F6)))</formula>
    </cfRule>
    <cfRule type="containsText" dxfId="219" priority="222" operator="containsText" text="Abs">
      <formula>NOT(ISERROR(SEARCH("Abs",F6)))</formula>
    </cfRule>
  </conditionalFormatting>
  <conditionalFormatting sqref="C21">
    <cfRule type="containsText" dxfId="218" priority="214" operator="containsText" text="abs">
      <formula>NOT(ISERROR(SEARCH("abs",C21)))</formula>
    </cfRule>
    <cfRule type="containsText" dxfId="217" priority="215" operator="containsText" text="CA">
      <formula>NOT(ISERROR(SEARCH("CA",C21)))</formula>
    </cfRule>
    <cfRule type="containsText" dxfId="216" priority="216" operator="containsText" text="Abs">
      <formula>NOT(ISERROR(SEARCH("Abs",C21)))</formula>
    </cfRule>
  </conditionalFormatting>
  <conditionalFormatting sqref="C6:C7 C13 C19:C30">
    <cfRule type="containsText" dxfId="215" priority="217" operator="containsText" text="abs">
      <formula>NOT(ISERROR(SEARCH("abs",C6)))</formula>
    </cfRule>
    <cfRule type="containsText" dxfId="214" priority="218" operator="containsText" text="CA">
      <formula>NOT(ISERROR(SEARCH("CA",C6)))</formula>
    </cfRule>
    <cfRule type="containsText" dxfId="213" priority="219" operator="containsText" text="Abs">
      <formula>NOT(ISERROR(SEARCH("Abs",C6)))</formula>
    </cfRule>
  </conditionalFormatting>
  <conditionalFormatting sqref="I6:I30">
    <cfRule type="cellIs" dxfId="212" priority="213" operator="greaterThan">
      <formula>$G$7</formula>
    </cfRule>
  </conditionalFormatting>
  <conditionalFormatting sqref="C8">
    <cfRule type="containsText" dxfId="211" priority="210" operator="containsText" text="abs">
      <formula>NOT(ISERROR(SEARCH("abs",C8)))</formula>
    </cfRule>
    <cfRule type="containsText" dxfId="210" priority="211" operator="containsText" text="CA">
      <formula>NOT(ISERROR(SEARCH("CA",C8)))</formula>
    </cfRule>
    <cfRule type="containsText" dxfId="209" priority="212" operator="containsText" text="Abs">
      <formula>NOT(ISERROR(SEARCH("Abs",C8)))</formula>
    </cfRule>
  </conditionalFormatting>
  <conditionalFormatting sqref="C9">
    <cfRule type="containsText" dxfId="208" priority="207" operator="containsText" text="abs">
      <formula>NOT(ISERROR(SEARCH("abs",C9)))</formula>
    </cfRule>
    <cfRule type="containsText" dxfId="207" priority="208" operator="containsText" text="CA">
      <formula>NOT(ISERROR(SEARCH("CA",C9)))</formula>
    </cfRule>
    <cfRule type="containsText" dxfId="206" priority="209" operator="containsText" text="Abs">
      <formula>NOT(ISERROR(SEARCH("Abs",C9)))</formula>
    </cfRule>
  </conditionalFormatting>
  <conditionalFormatting sqref="C10">
    <cfRule type="containsText" dxfId="205" priority="204" operator="containsText" text="abs">
      <formula>NOT(ISERROR(SEARCH("abs",C10)))</formula>
    </cfRule>
    <cfRule type="containsText" dxfId="204" priority="205" operator="containsText" text="CA">
      <formula>NOT(ISERROR(SEARCH("CA",C10)))</formula>
    </cfRule>
    <cfRule type="containsText" dxfId="203" priority="206" operator="containsText" text="Abs">
      <formula>NOT(ISERROR(SEARCH("Abs",C10)))</formula>
    </cfRule>
  </conditionalFormatting>
  <conditionalFormatting sqref="C11">
    <cfRule type="containsText" dxfId="202" priority="201" operator="containsText" text="abs">
      <formula>NOT(ISERROR(SEARCH("abs",C11)))</formula>
    </cfRule>
    <cfRule type="containsText" dxfId="201" priority="202" operator="containsText" text="CA">
      <formula>NOT(ISERROR(SEARCH("CA",C11)))</formula>
    </cfRule>
    <cfRule type="containsText" dxfId="200" priority="203" operator="containsText" text="Abs">
      <formula>NOT(ISERROR(SEARCH("Abs",C11)))</formula>
    </cfRule>
  </conditionalFormatting>
  <conditionalFormatting sqref="C12">
    <cfRule type="containsText" dxfId="199" priority="198" operator="containsText" text="abs">
      <formula>NOT(ISERROR(SEARCH("abs",C12)))</formula>
    </cfRule>
    <cfRule type="containsText" dxfId="198" priority="199" operator="containsText" text="CA">
      <formula>NOT(ISERROR(SEARCH("CA",C12)))</formula>
    </cfRule>
    <cfRule type="containsText" dxfId="197" priority="200" operator="containsText" text="Abs">
      <formula>NOT(ISERROR(SEARCH("Abs",C12)))</formula>
    </cfRule>
  </conditionalFormatting>
  <conditionalFormatting sqref="C14">
    <cfRule type="containsText" dxfId="196" priority="195" operator="containsText" text="abs">
      <formula>NOT(ISERROR(SEARCH("abs",C14)))</formula>
    </cfRule>
    <cfRule type="containsText" dxfId="195" priority="196" operator="containsText" text="CA">
      <formula>NOT(ISERROR(SEARCH("CA",C14)))</formula>
    </cfRule>
    <cfRule type="containsText" dxfId="194" priority="197" operator="containsText" text="Abs">
      <formula>NOT(ISERROR(SEARCH("Abs",C14)))</formula>
    </cfRule>
  </conditionalFormatting>
  <conditionalFormatting sqref="C15">
    <cfRule type="containsText" dxfId="193" priority="192" operator="containsText" text="abs">
      <formula>NOT(ISERROR(SEARCH("abs",C15)))</formula>
    </cfRule>
    <cfRule type="containsText" dxfId="192" priority="193" operator="containsText" text="CA">
      <formula>NOT(ISERROR(SEARCH("CA",C15)))</formula>
    </cfRule>
    <cfRule type="containsText" dxfId="191" priority="194" operator="containsText" text="Abs">
      <formula>NOT(ISERROR(SEARCH("Abs",C15)))</formula>
    </cfRule>
  </conditionalFormatting>
  <conditionalFormatting sqref="C16">
    <cfRule type="containsText" dxfId="190" priority="189" operator="containsText" text="abs">
      <formula>NOT(ISERROR(SEARCH("abs",C16)))</formula>
    </cfRule>
    <cfRule type="containsText" dxfId="189" priority="190" operator="containsText" text="CA">
      <formula>NOT(ISERROR(SEARCH("CA",C16)))</formula>
    </cfRule>
    <cfRule type="containsText" dxfId="188" priority="191" operator="containsText" text="Abs">
      <formula>NOT(ISERROR(SEARCH("Abs",C16)))</formula>
    </cfRule>
  </conditionalFormatting>
  <conditionalFormatting sqref="C17">
    <cfRule type="containsText" dxfId="187" priority="186" operator="containsText" text="abs">
      <formula>NOT(ISERROR(SEARCH("abs",C17)))</formula>
    </cfRule>
    <cfRule type="containsText" dxfId="186" priority="187" operator="containsText" text="CA">
      <formula>NOT(ISERROR(SEARCH("CA",C17)))</formula>
    </cfRule>
    <cfRule type="containsText" dxfId="185" priority="188" operator="containsText" text="Abs">
      <formula>NOT(ISERROR(SEARCH("Abs",C17)))</formula>
    </cfRule>
  </conditionalFormatting>
  <conditionalFormatting sqref="C18">
    <cfRule type="containsText" dxfId="184" priority="183" operator="containsText" text="abs">
      <formula>NOT(ISERROR(SEARCH("abs",C18)))</formula>
    </cfRule>
    <cfRule type="containsText" dxfId="183" priority="184" operator="containsText" text="CA">
      <formula>NOT(ISERROR(SEARCH("CA",C18)))</formula>
    </cfRule>
    <cfRule type="containsText" dxfId="182" priority="185" operator="containsText" text="Abs">
      <formula>NOT(ISERROR(SEARCH("Abs",C18)))</formula>
    </cfRule>
  </conditionalFormatting>
  <conditionalFormatting sqref="C20">
    <cfRule type="containsText" dxfId="181" priority="180" operator="containsText" text="abs">
      <formula>NOT(ISERROR(SEARCH("abs",C20)))</formula>
    </cfRule>
    <cfRule type="containsText" dxfId="180" priority="181" operator="containsText" text="CA">
      <formula>NOT(ISERROR(SEARCH("CA",C20)))</formula>
    </cfRule>
    <cfRule type="containsText" dxfId="179" priority="182" operator="containsText" text="Abs">
      <formula>NOT(ISERROR(SEARCH("Abs",C20)))</formula>
    </cfRule>
  </conditionalFormatting>
  <conditionalFormatting sqref="C49">
    <cfRule type="containsText" dxfId="178" priority="174" operator="containsText" text="abs">
      <formula>NOT(ISERROR(SEARCH("abs",C49)))</formula>
    </cfRule>
    <cfRule type="containsText" dxfId="177" priority="175" operator="containsText" text="CA">
      <formula>NOT(ISERROR(SEARCH("CA",C49)))</formula>
    </cfRule>
    <cfRule type="containsText" dxfId="176" priority="176" operator="containsText" text="Abs">
      <formula>NOT(ISERROR(SEARCH("Abs",C49)))</formula>
    </cfRule>
  </conditionalFormatting>
  <conditionalFormatting sqref="C34 C46 C48:C58">
    <cfRule type="containsText" dxfId="175" priority="177" operator="containsText" text="abs">
      <formula>NOT(ISERROR(SEARCH("abs",C34)))</formula>
    </cfRule>
    <cfRule type="containsText" dxfId="174" priority="178" operator="containsText" text="CA">
      <formula>NOT(ISERROR(SEARCH("CA",C34)))</formula>
    </cfRule>
    <cfRule type="containsText" dxfId="173" priority="179" operator="containsText" text="Abs">
      <formula>NOT(ISERROR(SEARCH("Abs",C34)))</formula>
    </cfRule>
  </conditionalFormatting>
  <conditionalFormatting sqref="C36">
    <cfRule type="containsText" dxfId="172" priority="171" operator="containsText" text="abs">
      <formula>NOT(ISERROR(SEARCH("abs",C36)))</formula>
    </cfRule>
    <cfRule type="containsText" dxfId="171" priority="172" operator="containsText" text="CA">
      <formula>NOT(ISERROR(SEARCH("CA",C36)))</formula>
    </cfRule>
    <cfRule type="containsText" dxfId="170" priority="173" operator="containsText" text="Abs">
      <formula>NOT(ISERROR(SEARCH("Abs",C36)))</formula>
    </cfRule>
  </conditionalFormatting>
  <conditionalFormatting sqref="C37">
    <cfRule type="containsText" dxfId="169" priority="168" operator="containsText" text="abs">
      <formula>NOT(ISERROR(SEARCH("abs",C37)))</formula>
    </cfRule>
    <cfRule type="containsText" dxfId="168" priority="169" operator="containsText" text="CA">
      <formula>NOT(ISERROR(SEARCH("CA",C37)))</formula>
    </cfRule>
    <cfRule type="containsText" dxfId="167" priority="170" operator="containsText" text="Abs">
      <formula>NOT(ISERROR(SEARCH("Abs",C37)))</formula>
    </cfRule>
  </conditionalFormatting>
  <conditionalFormatting sqref="C38">
    <cfRule type="containsText" dxfId="166" priority="165" operator="containsText" text="abs">
      <formula>NOT(ISERROR(SEARCH("abs",C38)))</formula>
    </cfRule>
    <cfRule type="containsText" dxfId="165" priority="166" operator="containsText" text="CA">
      <formula>NOT(ISERROR(SEARCH("CA",C38)))</formula>
    </cfRule>
    <cfRule type="containsText" dxfId="164" priority="167" operator="containsText" text="Abs">
      <formula>NOT(ISERROR(SEARCH("Abs",C38)))</formula>
    </cfRule>
  </conditionalFormatting>
  <conditionalFormatting sqref="C39">
    <cfRule type="containsText" dxfId="163" priority="162" operator="containsText" text="abs">
      <formula>NOT(ISERROR(SEARCH("abs",C39)))</formula>
    </cfRule>
    <cfRule type="containsText" dxfId="162" priority="163" operator="containsText" text="CA">
      <formula>NOT(ISERROR(SEARCH("CA",C39)))</formula>
    </cfRule>
    <cfRule type="containsText" dxfId="161" priority="164" operator="containsText" text="Abs">
      <formula>NOT(ISERROR(SEARCH("Abs",C39)))</formula>
    </cfRule>
  </conditionalFormatting>
  <conditionalFormatting sqref="C40">
    <cfRule type="containsText" dxfId="160" priority="159" operator="containsText" text="abs">
      <formula>NOT(ISERROR(SEARCH("abs",C40)))</formula>
    </cfRule>
    <cfRule type="containsText" dxfId="159" priority="160" operator="containsText" text="CA">
      <formula>NOT(ISERROR(SEARCH("CA",C40)))</formula>
    </cfRule>
    <cfRule type="containsText" dxfId="158" priority="161" operator="containsText" text="Abs">
      <formula>NOT(ISERROR(SEARCH("Abs",C40)))</formula>
    </cfRule>
  </conditionalFormatting>
  <conditionalFormatting sqref="C41">
    <cfRule type="containsText" dxfId="157" priority="156" operator="containsText" text="abs">
      <formula>NOT(ISERROR(SEARCH("abs",C41)))</formula>
    </cfRule>
    <cfRule type="containsText" dxfId="156" priority="157" operator="containsText" text="CA">
      <formula>NOT(ISERROR(SEARCH("CA",C41)))</formula>
    </cfRule>
    <cfRule type="containsText" dxfId="155" priority="158" operator="containsText" text="Abs">
      <formula>NOT(ISERROR(SEARCH("Abs",C41)))</formula>
    </cfRule>
  </conditionalFormatting>
  <conditionalFormatting sqref="C42">
    <cfRule type="containsText" dxfId="154" priority="153" operator="containsText" text="abs">
      <formula>NOT(ISERROR(SEARCH("abs",C42)))</formula>
    </cfRule>
    <cfRule type="containsText" dxfId="153" priority="154" operator="containsText" text="CA">
      <formula>NOT(ISERROR(SEARCH("CA",C42)))</formula>
    </cfRule>
    <cfRule type="containsText" dxfId="152" priority="155" operator="containsText" text="Abs">
      <formula>NOT(ISERROR(SEARCH("Abs",C42)))</formula>
    </cfRule>
  </conditionalFormatting>
  <conditionalFormatting sqref="C43">
    <cfRule type="containsText" dxfId="151" priority="150" operator="containsText" text="abs">
      <formula>NOT(ISERROR(SEARCH("abs",C43)))</formula>
    </cfRule>
    <cfRule type="containsText" dxfId="150" priority="151" operator="containsText" text="CA">
      <formula>NOT(ISERROR(SEARCH("CA",C43)))</formula>
    </cfRule>
    <cfRule type="containsText" dxfId="149" priority="152" operator="containsText" text="Abs">
      <formula>NOT(ISERROR(SEARCH("Abs",C43)))</formula>
    </cfRule>
  </conditionalFormatting>
  <conditionalFormatting sqref="C44">
    <cfRule type="containsText" dxfId="148" priority="147" operator="containsText" text="abs">
      <formula>NOT(ISERROR(SEARCH("abs",C44)))</formula>
    </cfRule>
    <cfRule type="containsText" dxfId="147" priority="148" operator="containsText" text="CA">
      <formula>NOT(ISERROR(SEARCH("CA",C44)))</formula>
    </cfRule>
    <cfRule type="containsText" dxfId="146" priority="149" operator="containsText" text="Abs">
      <formula>NOT(ISERROR(SEARCH("Abs",C44)))</formula>
    </cfRule>
  </conditionalFormatting>
  <conditionalFormatting sqref="C45">
    <cfRule type="containsText" dxfId="145" priority="144" operator="containsText" text="abs">
      <formula>NOT(ISERROR(SEARCH("abs",C45)))</formula>
    </cfRule>
    <cfRule type="containsText" dxfId="144" priority="145" operator="containsText" text="CA">
      <formula>NOT(ISERROR(SEARCH("CA",C45)))</formula>
    </cfRule>
    <cfRule type="containsText" dxfId="143" priority="146" operator="containsText" text="Abs">
      <formula>NOT(ISERROR(SEARCH("Abs",C45)))</formula>
    </cfRule>
  </conditionalFormatting>
  <conditionalFormatting sqref="C47">
    <cfRule type="containsText" dxfId="142" priority="141" operator="containsText" text="abs">
      <formula>NOT(ISERROR(SEARCH("abs",C47)))</formula>
    </cfRule>
    <cfRule type="containsText" dxfId="141" priority="142" operator="containsText" text="CA">
      <formula>NOT(ISERROR(SEARCH("CA",C47)))</formula>
    </cfRule>
    <cfRule type="containsText" dxfId="140" priority="143" operator="containsText" text="Abs">
      <formula>NOT(ISERROR(SEARCH("Abs",C47)))</formula>
    </cfRule>
  </conditionalFormatting>
  <conditionalFormatting sqref="I34:I58">
    <cfRule type="cellIs" dxfId="139" priority="140" operator="greaterThan">
      <formula>$G$7</formula>
    </cfRule>
  </conditionalFormatting>
  <conditionalFormatting sqref="C48">
    <cfRule type="containsText" dxfId="138" priority="137" operator="containsText" text="abs">
      <formula>NOT(ISERROR(SEARCH("abs",C48)))</formula>
    </cfRule>
    <cfRule type="containsText" dxfId="137" priority="138" operator="containsText" text="CA">
      <formula>NOT(ISERROR(SEARCH("CA",C48)))</formula>
    </cfRule>
    <cfRule type="containsText" dxfId="136" priority="139" operator="containsText" text="Abs">
      <formula>NOT(ISERROR(SEARCH("Abs",C48)))</formula>
    </cfRule>
  </conditionalFormatting>
  <conditionalFormatting sqref="F34:F58">
    <cfRule type="containsText" dxfId="135" priority="134" operator="containsText" text="abs">
      <formula>NOT(ISERROR(SEARCH("abs",F34)))</formula>
    </cfRule>
    <cfRule type="containsText" dxfId="134" priority="135" operator="containsText" text="CA">
      <formula>NOT(ISERROR(SEARCH("CA",F34)))</formula>
    </cfRule>
    <cfRule type="containsText" dxfId="133" priority="136" operator="containsText" text="Abs">
      <formula>NOT(ISERROR(SEARCH("Abs",F34)))</formula>
    </cfRule>
  </conditionalFormatting>
  <conditionalFormatting sqref="C35">
    <cfRule type="containsText" dxfId="132" priority="131" operator="containsText" text="abs">
      <formula>NOT(ISERROR(SEARCH("abs",C35)))</formula>
    </cfRule>
    <cfRule type="containsText" dxfId="131" priority="132" operator="containsText" text="CA">
      <formula>NOT(ISERROR(SEARCH("CA",C35)))</formula>
    </cfRule>
    <cfRule type="containsText" dxfId="130" priority="133" operator="containsText" text="Abs">
      <formula>NOT(ISERROR(SEARCH("Abs",C35)))</formula>
    </cfRule>
  </conditionalFormatting>
  <conditionalFormatting sqref="C77">
    <cfRule type="containsText" dxfId="129" priority="125" operator="containsText" text="abs">
      <formula>NOT(ISERROR(SEARCH("abs",C77)))</formula>
    </cfRule>
    <cfRule type="containsText" dxfId="128" priority="126" operator="containsText" text="CA">
      <formula>NOT(ISERROR(SEARCH("CA",C77)))</formula>
    </cfRule>
    <cfRule type="containsText" dxfId="127" priority="127" operator="containsText" text="Abs">
      <formula>NOT(ISERROR(SEARCH("Abs",C77)))</formula>
    </cfRule>
  </conditionalFormatting>
  <conditionalFormatting sqref="C62:C63 C69 C74:C86">
    <cfRule type="containsText" dxfId="126" priority="128" operator="containsText" text="abs">
      <formula>NOT(ISERROR(SEARCH("abs",C62)))</formula>
    </cfRule>
    <cfRule type="containsText" dxfId="125" priority="129" operator="containsText" text="CA">
      <formula>NOT(ISERROR(SEARCH("CA",C62)))</formula>
    </cfRule>
    <cfRule type="containsText" dxfId="124" priority="130" operator="containsText" text="Abs">
      <formula>NOT(ISERROR(SEARCH("Abs",C62)))</formula>
    </cfRule>
  </conditionalFormatting>
  <conditionalFormatting sqref="C64">
    <cfRule type="containsText" dxfId="123" priority="122" operator="containsText" text="abs">
      <formula>NOT(ISERROR(SEARCH("abs",C64)))</formula>
    </cfRule>
    <cfRule type="containsText" dxfId="122" priority="123" operator="containsText" text="CA">
      <formula>NOT(ISERROR(SEARCH("CA",C64)))</formula>
    </cfRule>
    <cfRule type="containsText" dxfId="121" priority="124" operator="containsText" text="Abs">
      <formula>NOT(ISERROR(SEARCH("Abs",C64)))</formula>
    </cfRule>
  </conditionalFormatting>
  <conditionalFormatting sqref="C65">
    <cfRule type="containsText" dxfId="120" priority="119" operator="containsText" text="abs">
      <formula>NOT(ISERROR(SEARCH("abs",C65)))</formula>
    </cfRule>
    <cfRule type="containsText" dxfId="119" priority="120" operator="containsText" text="CA">
      <formula>NOT(ISERROR(SEARCH("CA",C65)))</formula>
    </cfRule>
    <cfRule type="containsText" dxfId="118" priority="121" operator="containsText" text="Abs">
      <formula>NOT(ISERROR(SEARCH("Abs",C65)))</formula>
    </cfRule>
  </conditionalFormatting>
  <conditionalFormatting sqref="C66">
    <cfRule type="containsText" dxfId="117" priority="116" operator="containsText" text="abs">
      <formula>NOT(ISERROR(SEARCH("abs",C66)))</formula>
    </cfRule>
    <cfRule type="containsText" dxfId="116" priority="117" operator="containsText" text="CA">
      <formula>NOT(ISERROR(SEARCH("CA",C66)))</formula>
    </cfRule>
    <cfRule type="containsText" dxfId="115" priority="118" operator="containsText" text="Abs">
      <formula>NOT(ISERROR(SEARCH("Abs",C66)))</formula>
    </cfRule>
  </conditionalFormatting>
  <conditionalFormatting sqref="C67">
    <cfRule type="containsText" dxfId="114" priority="113" operator="containsText" text="abs">
      <formula>NOT(ISERROR(SEARCH("abs",C67)))</formula>
    </cfRule>
    <cfRule type="containsText" dxfId="113" priority="114" operator="containsText" text="CA">
      <formula>NOT(ISERROR(SEARCH("CA",C67)))</formula>
    </cfRule>
    <cfRule type="containsText" dxfId="112" priority="115" operator="containsText" text="Abs">
      <formula>NOT(ISERROR(SEARCH("Abs",C67)))</formula>
    </cfRule>
  </conditionalFormatting>
  <conditionalFormatting sqref="C68">
    <cfRule type="containsText" dxfId="111" priority="110" operator="containsText" text="abs">
      <formula>NOT(ISERROR(SEARCH("abs",C68)))</formula>
    </cfRule>
    <cfRule type="containsText" dxfId="110" priority="111" operator="containsText" text="CA">
      <formula>NOT(ISERROR(SEARCH("CA",C68)))</formula>
    </cfRule>
    <cfRule type="containsText" dxfId="109" priority="112" operator="containsText" text="Abs">
      <formula>NOT(ISERROR(SEARCH("Abs",C68)))</formula>
    </cfRule>
  </conditionalFormatting>
  <conditionalFormatting sqref="C70">
    <cfRule type="containsText" dxfId="108" priority="107" operator="containsText" text="abs">
      <formula>NOT(ISERROR(SEARCH("abs",C70)))</formula>
    </cfRule>
    <cfRule type="containsText" dxfId="107" priority="108" operator="containsText" text="CA">
      <formula>NOT(ISERROR(SEARCH("CA",C70)))</formula>
    </cfRule>
    <cfRule type="containsText" dxfId="106" priority="109" operator="containsText" text="Abs">
      <formula>NOT(ISERROR(SEARCH("Abs",C70)))</formula>
    </cfRule>
  </conditionalFormatting>
  <conditionalFormatting sqref="C71">
    <cfRule type="containsText" dxfId="105" priority="104" operator="containsText" text="abs">
      <formula>NOT(ISERROR(SEARCH("abs",C71)))</formula>
    </cfRule>
    <cfRule type="containsText" dxfId="104" priority="105" operator="containsText" text="CA">
      <formula>NOT(ISERROR(SEARCH("CA",C71)))</formula>
    </cfRule>
    <cfRule type="containsText" dxfId="103" priority="106" operator="containsText" text="Abs">
      <formula>NOT(ISERROR(SEARCH("Abs",C71)))</formula>
    </cfRule>
  </conditionalFormatting>
  <conditionalFormatting sqref="C72">
    <cfRule type="containsText" dxfId="102" priority="101" operator="containsText" text="abs">
      <formula>NOT(ISERROR(SEARCH("abs",C72)))</formula>
    </cfRule>
    <cfRule type="containsText" dxfId="101" priority="102" operator="containsText" text="CA">
      <formula>NOT(ISERROR(SEARCH("CA",C72)))</formula>
    </cfRule>
    <cfRule type="containsText" dxfId="100" priority="103" operator="containsText" text="Abs">
      <formula>NOT(ISERROR(SEARCH("Abs",C72)))</formula>
    </cfRule>
  </conditionalFormatting>
  <conditionalFormatting sqref="C73">
    <cfRule type="containsText" dxfId="99" priority="98" operator="containsText" text="abs">
      <formula>NOT(ISERROR(SEARCH("abs",C73)))</formula>
    </cfRule>
    <cfRule type="containsText" dxfId="98" priority="99" operator="containsText" text="CA">
      <formula>NOT(ISERROR(SEARCH("CA",C73)))</formula>
    </cfRule>
    <cfRule type="containsText" dxfId="97" priority="100" operator="containsText" text="Abs">
      <formula>NOT(ISERROR(SEARCH("Abs",C73)))</formula>
    </cfRule>
  </conditionalFormatting>
  <conditionalFormatting sqref="I62:I86">
    <cfRule type="cellIs" dxfId="96" priority="97" operator="greaterThan">
      <formula>$G$7</formula>
    </cfRule>
  </conditionalFormatting>
  <conditionalFormatting sqref="C76">
    <cfRule type="containsText" dxfId="95" priority="94" operator="containsText" text="abs">
      <formula>NOT(ISERROR(SEARCH("abs",C76)))</formula>
    </cfRule>
    <cfRule type="containsText" dxfId="94" priority="95" operator="containsText" text="CA">
      <formula>NOT(ISERROR(SEARCH("CA",C76)))</formula>
    </cfRule>
    <cfRule type="containsText" dxfId="93" priority="96" operator="containsText" text="Abs">
      <formula>NOT(ISERROR(SEARCH("Abs",C76)))</formula>
    </cfRule>
  </conditionalFormatting>
  <conditionalFormatting sqref="F62:F86">
    <cfRule type="containsText" dxfId="92" priority="91" operator="containsText" text="abs">
      <formula>NOT(ISERROR(SEARCH("abs",F62)))</formula>
    </cfRule>
    <cfRule type="containsText" dxfId="91" priority="92" operator="containsText" text="CA">
      <formula>NOT(ISERROR(SEARCH("CA",F62)))</formula>
    </cfRule>
    <cfRule type="containsText" dxfId="90" priority="93" operator="containsText" text="Abs">
      <formula>NOT(ISERROR(SEARCH("Abs",F62)))</formula>
    </cfRule>
  </conditionalFormatting>
  <conditionalFormatting sqref="C105">
    <cfRule type="containsText" dxfId="89" priority="85" operator="containsText" text="abs">
      <formula>NOT(ISERROR(SEARCH("abs",C105)))</formula>
    </cfRule>
    <cfRule type="containsText" dxfId="88" priority="86" operator="containsText" text="CA">
      <formula>NOT(ISERROR(SEARCH("CA",C105)))</formula>
    </cfRule>
    <cfRule type="containsText" dxfId="87" priority="87" operator="containsText" text="Abs">
      <formula>NOT(ISERROR(SEARCH("Abs",C105)))</formula>
    </cfRule>
  </conditionalFormatting>
  <conditionalFormatting sqref="C91 C103:C114">
    <cfRule type="containsText" dxfId="86" priority="88" operator="containsText" text="abs">
      <formula>NOT(ISERROR(SEARCH("abs",C91)))</formula>
    </cfRule>
    <cfRule type="containsText" dxfId="85" priority="89" operator="containsText" text="CA">
      <formula>NOT(ISERROR(SEARCH("CA",C91)))</formula>
    </cfRule>
    <cfRule type="containsText" dxfId="84" priority="90" operator="containsText" text="Abs">
      <formula>NOT(ISERROR(SEARCH("Abs",C91)))</formula>
    </cfRule>
  </conditionalFormatting>
  <conditionalFormatting sqref="C92">
    <cfRule type="containsText" dxfId="83" priority="82" operator="containsText" text="abs">
      <formula>NOT(ISERROR(SEARCH("abs",C92)))</formula>
    </cfRule>
    <cfRule type="containsText" dxfId="82" priority="83" operator="containsText" text="CA">
      <formula>NOT(ISERROR(SEARCH("CA",C92)))</formula>
    </cfRule>
    <cfRule type="containsText" dxfId="81" priority="84" operator="containsText" text="Abs">
      <formula>NOT(ISERROR(SEARCH("Abs",C92)))</formula>
    </cfRule>
  </conditionalFormatting>
  <conditionalFormatting sqref="C93">
    <cfRule type="containsText" dxfId="80" priority="79" operator="containsText" text="abs">
      <formula>NOT(ISERROR(SEARCH("abs",C93)))</formula>
    </cfRule>
    <cfRule type="containsText" dxfId="79" priority="80" operator="containsText" text="CA">
      <formula>NOT(ISERROR(SEARCH("CA",C93)))</formula>
    </cfRule>
    <cfRule type="containsText" dxfId="78" priority="81" operator="containsText" text="Abs">
      <formula>NOT(ISERROR(SEARCH("Abs",C93)))</formula>
    </cfRule>
  </conditionalFormatting>
  <conditionalFormatting sqref="C94">
    <cfRule type="containsText" dxfId="77" priority="76" operator="containsText" text="abs">
      <formula>NOT(ISERROR(SEARCH("abs",C94)))</formula>
    </cfRule>
    <cfRule type="containsText" dxfId="76" priority="77" operator="containsText" text="CA">
      <formula>NOT(ISERROR(SEARCH("CA",C94)))</formula>
    </cfRule>
    <cfRule type="containsText" dxfId="75" priority="78" operator="containsText" text="Abs">
      <formula>NOT(ISERROR(SEARCH("Abs",C94)))</formula>
    </cfRule>
  </conditionalFormatting>
  <conditionalFormatting sqref="C95">
    <cfRule type="containsText" dxfId="74" priority="73" operator="containsText" text="abs">
      <formula>NOT(ISERROR(SEARCH("abs",C95)))</formula>
    </cfRule>
    <cfRule type="containsText" dxfId="73" priority="74" operator="containsText" text="CA">
      <formula>NOT(ISERROR(SEARCH("CA",C95)))</formula>
    </cfRule>
    <cfRule type="containsText" dxfId="72" priority="75" operator="containsText" text="Abs">
      <formula>NOT(ISERROR(SEARCH("Abs",C95)))</formula>
    </cfRule>
  </conditionalFormatting>
  <conditionalFormatting sqref="C96">
    <cfRule type="containsText" dxfId="71" priority="70" operator="containsText" text="abs">
      <formula>NOT(ISERROR(SEARCH("abs",C96)))</formula>
    </cfRule>
    <cfRule type="containsText" dxfId="70" priority="71" operator="containsText" text="CA">
      <formula>NOT(ISERROR(SEARCH("CA",C96)))</formula>
    </cfRule>
    <cfRule type="containsText" dxfId="69" priority="72" operator="containsText" text="Abs">
      <formula>NOT(ISERROR(SEARCH("Abs",C96)))</formula>
    </cfRule>
  </conditionalFormatting>
  <conditionalFormatting sqref="C97">
    <cfRule type="containsText" dxfId="68" priority="67" operator="containsText" text="abs">
      <formula>NOT(ISERROR(SEARCH("abs",C97)))</formula>
    </cfRule>
    <cfRule type="containsText" dxfId="67" priority="68" operator="containsText" text="CA">
      <formula>NOT(ISERROR(SEARCH("CA",C97)))</formula>
    </cfRule>
    <cfRule type="containsText" dxfId="66" priority="69" operator="containsText" text="Abs">
      <formula>NOT(ISERROR(SEARCH("Abs",C97)))</formula>
    </cfRule>
  </conditionalFormatting>
  <conditionalFormatting sqref="C98">
    <cfRule type="containsText" dxfId="65" priority="64" operator="containsText" text="abs">
      <formula>NOT(ISERROR(SEARCH("abs",C98)))</formula>
    </cfRule>
    <cfRule type="containsText" dxfId="64" priority="65" operator="containsText" text="CA">
      <formula>NOT(ISERROR(SEARCH("CA",C98)))</formula>
    </cfRule>
    <cfRule type="containsText" dxfId="63" priority="66" operator="containsText" text="Abs">
      <formula>NOT(ISERROR(SEARCH("Abs",C98)))</formula>
    </cfRule>
  </conditionalFormatting>
  <conditionalFormatting sqref="C99">
    <cfRule type="containsText" dxfId="62" priority="61" operator="containsText" text="abs">
      <formula>NOT(ISERROR(SEARCH("abs",C99)))</formula>
    </cfRule>
    <cfRule type="containsText" dxfId="61" priority="62" operator="containsText" text="CA">
      <formula>NOT(ISERROR(SEARCH("CA",C99)))</formula>
    </cfRule>
    <cfRule type="containsText" dxfId="60" priority="63" operator="containsText" text="Abs">
      <formula>NOT(ISERROR(SEARCH("Abs",C99)))</formula>
    </cfRule>
  </conditionalFormatting>
  <conditionalFormatting sqref="C100">
    <cfRule type="containsText" dxfId="59" priority="58" operator="containsText" text="abs">
      <formula>NOT(ISERROR(SEARCH("abs",C100)))</formula>
    </cfRule>
    <cfRule type="containsText" dxfId="58" priority="59" operator="containsText" text="CA">
      <formula>NOT(ISERROR(SEARCH("CA",C100)))</formula>
    </cfRule>
    <cfRule type="containsText" dxfId="57" priority="60" operator="containsText" text="Abs">
      <formula>NOT(ISERROR(SEARCH("Abs",C100)))</formula>
    </cfRule>
  </conditionalFormatting>
  <conditionalFormatting sqref="C101">
    <cfRule type="containsText" dxfId="56" priority="55" operator="containsText" text="abs">
      <formula>NOT(ISERROR(SEARCH("abs",C101)))</formula>
    </cfRule>
    <cfRule type="containsText" dxfId="55" priority="56" operator="containsText" text="CA">
      <formula>NOT(ISERROR(SEARCH("CA",C101)))</formula>
    </cfRule>
    <cfRule type="containsText" dxfId="54" priority="57" operator="containsText" text="Abs">
      <formula>NOT(ISERROR(SEARCH("Abs",C101)))</formula>
    </cfRule>
  </conditionalFormatting>
  <conditionalFormatting sqref="C102">
    <cfRule type="containsText" dxfId="53" priority="52" operator="containsText" text="abs">
      <formula>NOT(ISERROR(SEARCH("abs",C102)))</formula>
    </cfRule>
    <cfRule type="containsText" dxfId="52" priority="53" operator="containsText" text="CA">
      <formula>NOT(ISERROR(SEARCH("CA",C102)))</formula>
    </cfRule>
    <cfRule type="containsText" dxfId="51" priority="54" operator="containsText" text="Abs">
      <formula>NOT(ISERROR(SEARCH("Abs",C102)))</formula>
    </cfRule>
  </conditionalFormatting>
  <conditionalFormatting sqref="I90:I114">
    <cfRule type="cellIs" dxfId="50" priority="51" operator="greaterThan">
      <formula>$G$7</formula>
    </cfRule>
  </conditionalFormatting>
  <conditionalFormatting sqref="C104">
    <cfRule type="containsText" dxfId="49" priority="48" operator="containsText" text="abs">
      <formula>NOT(ISERROR(SEARCH("abs",C104)))</formula>
    </cfRule>
    <cfRule type="containsText" dxfId="48" priority="49" operator="containsText" text="CA">
      <formula>NOT(ISERROR(SEARCH("CA",C104)))</formula>
    </cfRule>
    <cfRule type="containsText" dxfId="47" priority="50" operator="containsText" text="Abs">
      <formula>NOT(ISERROR(SEARCH("Abs",C104)))</formula>
    </cfRule>
  </conditionalFormatting>
  <conditionalFormatting sqref="C90">
    <cfRule type="containsText" dxfId="46" priority="45" operator="containsText" text="abs">
      <formula>NOT(ISERROR(SEARCH("abs",C90)))</formula>
    </cfRule>
    <cfRule type="containsText" dxfId="45" priority="46" operator="containsText" text="CA">
      <formula>NOT(ISERROR(SEARCH("CA",C90)))</formula>
    </cfRule>
    <cfRule type="containsText" dxfId="44" priority="47" operator="containsText" text="Abs">
      <formula>NOT(ISERROR(SEARCH("Abs",C90)))</formula>
    </cfRule>
  </conditionalFormatting>
  <conditionalFormatting sqref="F90:F114">
    <cfRule type="containsText" dxfId="43" priority="42" operator="containsText" text="abs">
      <formula>NOT(ISERROR(SEARCH("abs",F90)))</formula>
    </cfRule>
    <cfRule type="containsText" dxfId="42" priority="43" operator="containsText" text="CA">
      <formula>NOT(ISERROR(SEARCH("CA",F90)))</formula>
    </cfRule>
    <cfRule type="containsText" dxfId="41" priority="44" operator="containsText" text="Abs">
      <formula>NOT(ISERROR(SEARCH("Abs",F90)))</formula>
    </cfRule>
  </conditionalFormatting>
  <conditionalFormatting sqref="C133">
    <cfRule type="containsText" dxfId="40" priority="36" operator="containsText" text="abs">
      <formula>NOT(ISERROR(SEARCH("abs",C133)))</formula>
    </cfRule>
    <cfRule type="containsText" dxfId="39" priority="37" operator="containsText" text="CA">
      <formula>NOT(ISERROR(SEARCH("CA",C133)))</formula>
    </cfRule>
    <cfRule type="containsText" dxfId="38" priority="38" operator="containsText" text="Abs">
      <formula>NOT(ISERROR(SEARCH("Abs",C133)))</formula>
    </cfRule>
  </conditionalFormatting>
  <conditionalFormatting sqref="C119 C121 C125 C130:C142">
    <cfRule type="containsText" dxfId="37" priority="39" operator="containsText" text="abs">
      <formula>NOT(ISERROR(SEARCH("abs",C119)))</formula>
    </cfRule>
    <cfRule type="containsText" dxfId="36" priority="40" operator="containsText" text="CA">
      <formula>NOT(ISERROR(SEARCH("CA",C119)))</formula>
    </cfRule>
    <cfRule type="containsText" dxfId="35" priority="41" operator="containsText" text="Abs">
      <formula>NOT(ISERROR(SEARCH("Abs",C119)))</formula>
    </cfRule>
  </conditionalFormatting>
  <conditionalFormatting sqref="C120">
    <cfRule type="containsText" dxfId="34" priority="33" operator="containsText" text="abs">
      <formula>NOT(ISERROR(SEARCH("abs",C120)))</formula>
    </cfRule>
    <cfRule type="containsText" dxfId="33" priority="34" operator="containsText" text="CA">
      <formula>NOT(ISERROR(SEARCH("CA",C120)))</formula>
    </cfRule>
    <cfRule type="containsText" dxfId="32" priority="35" operator="containsText" text="Abs">
      <formula>NOT(ISERROR(SEARCH("Abs",C120)))</formula>
    </cfRule>
  </conditionalFormatting>
  <conditionalFormatting sqref="C122">
    <cfRule type="containsText" dxfId="31" priority="30" operator="containsText" text="abs">
      <formula>NOT(ISERROR(SEARCH("abs",C122)))</formula>
    </cfRule>
    <cfRule type="containsText" dxfId="30" priority="31" operator="containsText" text="CA">
      <formula>NOT(ISERROR(SEARCH("CA",C122)))</formula>
    </cfRule>
    <cfRule type="containsText" dxfId="29" priority="32" operator="containsText" text="Abs">
      <formula>NOT(ISERROR(SEARCH("Abs",C122)))</formula>
    </cfRule>
  </conditionalFormatting>
  <conditionalFormatting sqref="C123">
    <cfRule type="containsText" dxfId="28" priority="27" operator="containsText" text="abs">
      <formula>NOT(ISERROR(SEARCH("abs",C123)))</formula>
    </cfRule>
    <cfRule type="containsText" dxfId="27" priority="28" operator="containsText" text="CA">
      <formula>NOT(ISERROR(SEARCH("CA",C123)))</formula>
    </cfRule>
    <cfRule type="containsText" dxfId="26" priority="29" operator="containsText" text="Abs">
      <formula>NOT(ISERROR(SEARCH("Abs",C123)))</formula>
    </cfRule>
  </conditionalFormatting>
  <conditionalFormatting sqref="C124">
    <cfRule type="containsText" dxfId="25" priority="24" operator="containsText" text="abs">
      <formula>NOT(ISERROR(SEARCH("abs",C124)))</formula>
    </cfRule>
    <cfRule type="containsText" dxfId="24" priority="25" operator="containsText" text="CA">
      <formula>NOT(ISERROR(SEARCH("CA",C124)))</formula>
    </cfRule>
    <cfRule type="containsText" dxfId="23" priority="26" operator="containsText" text="Abs">
      <formula>NOT(ISERROR(SEARCH("Abs",C124)))</formula>
    </cfRule>
  </conditionalFormatting>
  <conditionalFormatting sqref="C126">
    <cfRule type="containsText" dxfId="22" priority="21" operator="containsText" text="abs">
      <formula>NOT(ISERROR(SEARCH("abs",C126)))</formula>
    </cfRule>
    <cfRule type="containsText" dxfId="21" priority="22" operator="containsText" text="CA">
      <formula>NOT(ISERROR(SEARCH("CA",C126)))</formula>
    </cfRule>
    <cfRule type="containsText" dxfId="20" priority="23" operator="containsText" text="Abs">
      <formula>NOT(ISERROR(SEARCH("Abs",C126)))</formula>
    </cfRule>
  </conditionalFormatting>
  <conditionalFormatting sqref="C127">
    <cfRule type="containsText" dxfId="19" priority="18" operator="containsText" text="abs">
      <formula>NOT(ISERROR(SEARCH("abs",C127)))</formula>
    </cfRule>
    <cfRule type="containsText" dxfId="18" priority="19" operator="containsText" text="CA">
      <formula>NOT(ISERROR(SEARCH("CA",C127)))</formula>
    </cfRule>
    <cfRule type="containsText" dxfId="17" priority="20" operator="containsText" text="Abs">
      <formula>NOT(ISERROR(SEARCH("Abs",C127)))</formula>
    </cfRule>
  </conditionalFormatting>
  <conditionalFormatting sqref="C128">
    <cfRule type="containsText" dxfId="16" priority="15" operator="containsText" text="abs">
      <formula>NOT(ISERROR(SEARCH("abs",C128)))</formula>
    </cfRule>
    <cfRule type="containsText" dxfId="15" priority="16" operator="containsText" text="CA">
      <formula>NOT(ISERROR(SEARCH("CA",C128)))</formula>
    </cfRule>
    <cfRule type="containsText" dxfId="14" priority="17" operator="containsText" text="Abs">
      <formula>NOT(ISERROR(SEARCH("Abs",C128)))</formula>
    </cfRule>
  </conditionalFormatting>
  <conditionalFormatting sqref="C129">
    <cfRule type="containsText" dxfId="13" priority="12" operator="containsText" text="abs">
      <formula>NOT(ISERROR(SEARCH("abs",C129)))</formula>
    </cfRule>
    <cfRule type="containsText" dxfId="12" priority="13" operator="containsText" text="CA">
      <formula>NOT(ISERROR(SEARCH("CA",C129)))</formula>
    </cfRule>
    <cfRule type="containsText" dxfId="11" priority="14" operator="containsText" text="Abs">
      <formula>NOT(ISERROR(SEARCH("Abs",C129)))</formula>
    </cfRule>
  </conditionalFormatting>
  <conditionalFormatting sqref="I118:I142">
    <cfRule type="cellIs" dxfId="10" priority="11" operator="greaterThan">
      <formula>$G$7</formula>
    </cfRule>
  </conditionalFormatting>
  <conditionalFormatting sqref="C132">
    <cfRule type="containsText" dxfId="9" priority="8" operator="containsText" text="abs">
      <formula>NOT(ISERROR(SEARCH("abs",C132)))</formula>
    </cfRule>
    <cfRule type="containsText" dxfId="8" priority="9" operator="containsText" text="CA">
      <formula>NOT(ISERROR(SEARCH("CA",C132)))</formula>
    </cfRule>
    <cfRule type="containsText" dxfId="7" priority="10" operator="containsText" text="Abs">
      <formula>NOT(ISERROR(SEARCH("Abs",C132)))</formula>
    </cfRule>
  </conditionalFormatting>
  <conditionalFormatting sqref="C118">
    <cfRule type="containsText" dxfId="6" priority="5" operator="containsText" text="abs">
      <formula>NOT(ISERROR(SEARCH("abs",C118)))</formula>
    </cfRule>
    <cfRule type="containsText" dxfId="5" priority="6" operator="containsText" text="CA">
      <formula>NOT(ISERROR(SEARCH("CA",C118)))</formula>
    </cfRule>
    <cfRule type="containsText" dxfId="4" priority="7" operator="containsText" text="Abs">
      <formula>NOT(ISERROR(SEARCH("Abs",C118)))</formula>
    </cfRule>
  </conditionalFormatting>
  <conditionalFormatting sqref="F118:F142">
    <cfRule type="containsText" dxfId="3" priority="2" operator="containsText" text="abs">
      <formula>NOT(ISERROR(SEARCH("abs",F118)))</formula>
    </cfRule>
    <cfRule type="containsText" dxfId="2" priority="3" operator="containsText" text="CA">
      <formula>NOT(ISERROR(SEARCH("CA",F118)))</formula>
    </cfRule>
    <cfRule type="containsText" dxfId="1" priority="4" operator="containsText" text="Abs">
      <formula>NOT(ISERROR(SEARCH("Abs",F118)))</formula>
    </cfRule>
  </conditionalFormatting>
  <conditionalFormatting sqref="A5:K143">
    <cfRule type="expression" dxfId="0" priority="1">
      <formula>COUNTIF(Feries,$C5)=1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B72DB09-F8A1-4AD6-8760-A155040DBCB0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Explications formule MOD</vt:lpstr>
      <vt:lpstr>Paramètres</vt:lpstr>
      <vt:lpstr>Semaine 1</vt:lpstr>
      <vt:lpstr>Semaine 2</vt:lpstr>
      <vt:lpstr>Semaine 3</vt:lpstr>
      <vt:lpstr>Semaine 4</vt:lpstr>
      <vt:lpstr>Semaine 5</vt:lpstr>
      <vt:lpstr>Semaine 6</vt:lpstr>
      <vt:lpstr>Feries</vt:lpstr>
      <vt:lpstr>L_Annee</vt:lpstr>
      <vt:lpstr>L_Mois</vt:lpstr>
      <vt:lpstr>L_Nom</vt:lpstr>
      <vt:lpstr>num_mois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Zébulon</cp:lastModifiedBy>
  <cp:revision/>
  <dcterms:created xsi:type="dcterms:W3CDTF">2017-05-09T15:21:20Z</dcterms:created>
  <dcterms:modified xsi:type="dcterms:W3CDTF">2019-10-24T22:12:54Z</dcterms:modified>
  <cp:category/>
  <cp:contentStatus/>
</cp:coreProperties>
</file>