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04584A8A-5389-4A5E-A27B-48AAF8E89F89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BD" sheetId="1" r:id="rId1"/>
    <sheet name="tableau_BP" sheetId="5" r:id="rId2"/>
  </sheets>
  <calcPr calcId="181029"/>
  <pivotCaches>
    <pivotCache cacheId="17" r:id="rId3"/>
    <pivotCache cacheId="2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" i="1" l="1"/>
  <c r="A15" i="1"/>
  <c r="A14" i="1"/>
  <c r="A13" i="1"/>
  <c r="A12" i="1"/>
  <c r="E15" i="5" l="1" a="1"/>
  <c r="E15" i="5" s="1"/>
  <c r="E16" i="5" a="1"/>
  <c r="E16" i="5" s="1"/>
  <c r="E17" i="5" a="1"/>
  <c r="E17" i="5" s="1"/>
  <c r="E18" i="5" a="1"/>
  <c r="E18" i="5" s="1"/>
  <c r="E19" i="5" a="1"/>
  <c r="E19" i="5" s="1"/>
  <c r="E14" i="5" a="1"/>
  <c r="E14" i="5" s="1"/>
  <c r="D14" i="5" a="1"/>
  <c r="D14" i="5" s="1"/>
  <c r="A6" i="1"/>
  <c r="D19" i="5" a="1"/>
  <c r="D19" i="5" s="1"/>
  <c r="D18" i="5" a="1"/>
  <c r="D18" i="5" s="1"/>
  <c r="D17" i="5" a="1"/>
  <c r="D17" i="5" s="1"/>
  <c r="D16" i="5" a="1"/>
  <c r="D16" i="5" s="1"/>
  <c r="D15" i="5" a="1"/>
  <c r="D15" i="5" s="1"/>
  <c r="C19" i="5" a="1"/>
  <c r="C19" i="5" s="1"/>
  <c r="C18" i="5" a="1"/>
  <c r="C18" i="5" s="1"/>
  <c r="C17" i="5" a="1"/>
  <c r="C17" i="5" s="1"/>
  <c r="C16" i="5" a="1"/>
  <c r="C16" i="5" s="1"/>
  <c r="C15" i="5" a="1"/>
  <c r="C15" i="5" s="1"/>
  <c r="C14" i="5" a="1"/>
  <c r="C14" i="5" s="1"/>
  <c r="B19" i="5" a="1"/>
  <c r="B19" i="5" s="1"/>
  <c r="B18" i="5" a="1"/>
  <c r="B18" i="5" s="1"/>
  <c r="B17" i="5" a="1"/>
  <c r="B17" i="5" s="1"/>
  <c r="B16" i="5" a="1"/>
  <c r="B16" i="5" s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3" i="1"/>
  <c r="A4" i="1"/>
  <c r="A5" i="1"/>
  <c r="B15" i="5" s="1" a="1"/>
  <c r="B15" i="5" s="1"/>
  <c r="A7" i="1"/>
  <c r="A8" i="1"/>
  <c r="A9" i="1"/>
  <c r="A10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2" i="1"/>
  <c r="B14" i="5" l="1" a="1"/>
  <c r="B14" i="5" s="1"/>
</calcChain>
</file>

<file path=xl/sharedStrings.xml><?xml version="1.0" encoding="utf-8"?>
<sst xmlns="http://schemas.openxmlformats.org/spreadsheetml/2006/main" count="65" uniqueCount="26">
  <si>
    <t>prénom</t>
  </si>
  <si>
    <t>NOM/Prénom</t>
  </si>
  <si>
    <t>Adresse</t>
  </si>
  <si>
    <t>Localité</t>
  </si>
  <si>
    <t>CP / Localité</t>
  </si>
  <si>
    <t>x</t>
  </si>
  <si>
    <t>Mme</t>
  </si>
  <si>
    <t>Titre</t>
  </si>
  <si>
    <t xml:space="preserve"> </t>
  </si>
  <si>
    <t>identité</t>
  </si>
  <si>
    <t>Identification</t>
  </si>
  <si>
    <t>Date courrier fournisseur</t>
  </si>
  <si>
    <t>foot</t>
  </si>
  <si>
    <t>tennis</t>
  </si>
  <si>
    <t>réunion</t>
  </si>
  <si>
    <t>Mme 77 88</t>
  </si>
  <si>
    <t>Mme 99 10</t>
  </si>
  <si>
    <t>Total général</t>
  </si>
  <si>
    <t>(Tous)</t>
  </si>
  <si>
    <t>(vide)</t>
  </si>
  <si>
    <t>Sport</t>
  </si>
  <si>
    <t>Foot</t>
  </si>
  <si>
    <t>Tennis</t>
  </si>
  <si>
    <t>Avec 2 colonnes distinctes pour l'activité</t>
  </si>
  <si>
    <t>Avec 1 colonne pour l'activité</t>
  </si>
  <si>
    <t>Possibilité d'utiliser une liste déroulante pour le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</si>
</sst>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Comic Sans MS"/>
      <family val="4"/>
    </font>
    <font>
      <b/>
      <sz val="11"/>
      <color theme="1"/>
      <name val="Century Gothic"/>
      <family val="2"/>
    </font>
    <font>
      <b/>
      <u/>
      <sz val="14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indent="5"/>
    </xf>
    <xf numFmtId="0" fontId="0" fillId="0" borderId="1" xfId="0" applyBorder="1" applyAlignment="1">
      <alignment vertical="center"/>
    </xf>
    <xf numFmtId="14" fontId="2" fillId="2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14" fontId="5" fillId="2" borderId="0" xfId="0" applyNumberFormat="1" applyFont="1" applyFill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2" xfId="0" applyFont="1" applyBorder="1" applyAlignment="1">
      <alignment horizontal="center"/>
    </xf>
    <xf numFmtId="164" fontId="0" fillId="3" borderId="1" xfId="0" applyNumberForma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3665.822466666665" createdVersion="6" refreshedVersion="6" minRefreshableVersion="3" recordCount="5" xr:uid="{CFFE2732-B2E3-42AD-915F-A446D99E8142}">
  <cacheSource type="worksheet">
    <worksheetSource ref="A1:I6" sheet="BD"/>
  </cacheSource>
  <cacheFields count="9">
    <cacheField name="identité" numFmtId="0">
      <sharedItems count="5">
        <s v="Mme 11 22"/>
        <s v="Mme 33 44"/>
        <s v="Mme 55 66"/>
        <s v="Mme 77 88"/>
        <s v="Mme 99 10"/>
      </sharedItems>
    </cacheField>
    <cacheField name="Titre" numFmtId="0">
      <sharedItems/>
    </cacheField>
    <cacheField name="NOM/Prénom" numFmtId="0">
      <sharedItems containsSemiMixedTypes="0" containsString="0" containsNumber="1" containsInteger="1" minValue="11" maxValue="99"/>
    </cacheField>
    <cacheField name="prénom" numFmtId="0">
      <sharedItems containsSemiMixedTypes="0" containsString="0" containsNumber="1" containsInteger="1" minValue="10" maxValue="88"/>
    </cacheField>
    <cacheField name="Adresse" numFmtId="0">
      <sharedItems containsSemiMixedTypes="0" containsString="0" containsNumber="1" containsInteger="1" minValue="3256" maxValue="6523" count="4">
        <n v="4125"/>
        <n v="5412"/>
        <n v="3256"/>
        <n v="6523"/>
      </sharedItems>
    </cacheField>
    <cacheField name="CP / Localité" numFmtId="0">
      <sharedItems containsSemiMixedTypes="0" containsString="0" containsNumber="1" containsInteger="1" minValue="25000" maxValue="25000" count="1">
        <n v="25000"/>
      </sharedItems>
    </cacheField>
    <cacheField name="foot" numFmtId="0">
      <sharedItems containsBlank="1" count="2">
        <s v="x"/>
        <m/>
      </sharedItems>
    </cacheField>
    <cacheField name="tennis" numFmtId="0">
      <sharedItems containsBlank="1" count="2">
        <m/>
        <s v="x"/>
      </sharedItems>
    </cacheField>
    <cacheField name="réunion" numFmtId="14">
      <sharedItems containsSemiMixedTypes="0" containsNonDate="0" containsDate="1" containsString="0" minDate="2019-08-05T00:00:00" maxDate="2019-09-21T00:00:00" count="3">
        <d v="2019-09-20T00:00:00"/>
        <d v="2019-08-05T00:00:00"/>
        <d v="2019-09-17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3665.824726736108" createdVersion="6" refreshedVersion="6" minRefreshableVersion="3" recordCount="5" xr:uid="{70308A8C-9F7F-41B7-AFF4-79AE33E10382}">
  <cacheSource type="worksheet">
    <worksheetSource ref="A11:H16" sheet="BD"/>
  </cacheSource>
  <cacheFields count="8">
    <cacheField name="identité" numFmtId="0">
      <sharedItems count="5">
        <s v="Mme 11 22"/>
        <s v="Mme 33 44"/>
        <s v="Mme 55 66"/>
        <s v="Mme 77 88"/>
        <s v="Mme 99 10"/>
      </sharedItems>
    </cacheField>
    <cacheField name="Titre" numFmtId="0">
      <sharedItems/>
    </cacheField>
    <cacheField name="NOM/Prénom" numFmtId="0">
      <sharedItems containsSemiMixedTypes="0" containsString="0" containsNumber="1" containsInteger="1" minValue="11" maxValue="99"/>
    </cacheField>
    <cacheField name="prénom" numFmtId="0">
      <sharedItems containsSemiMixedTypes="0" containsString="0" containsNumber="1" containsInteger="1" minValue="10" maxValue="88"/>
    </cacheField>
    <cacheField name="Adresse" numFmtId="0">
      <sharedItems containsSemiMixedTypes="0" containsString="0" containsNumber="1" containsInteger="1" minValue="3256" maxValue="6523" count="4">
        <n v="4125"/>
        <n v="5412"/>
        <n v="3256"/>
        <n v="6523"/>
      </sharedItems>
    </cacheField>
    <cacheField name="CP / Localité" numFmtId="0">
      <sharedItems containsSemiMixedTypes="0" containsString="0" containsNumber="1" containsInteger="1" minValue="25000" maxValue="25000" count="1">
        <n v="25000"/>
      </sharedItems>
    </cacheField>
    <cacheField name="Sport" numFmtId="0">
      <sharedItems count="2">
        <s v="Foot"/>
        <s v="Tennis"/>
      </sharedItems>
    </cacheField>
    <cacheField name="réunion" numFmtId="14">
      <sharedItems containsSemiMixedTypes="0" containsNonDate="0" containsDate="1" containsString="0" minDate="2019-08-05T00:00:00" maxDate="2019-09-21T00:00:00" count="3">
        <d v="2019-09-20T00:00:00"/>
        <d v="2019-08-05T00:00:00"/>
        <d v="2019-09-17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s v="Mme"/>
    <n v="11"/>
    <n v="22"/>
    <x v="0"/>
    <x v="0"/>
    <x v="0"/>
    <x v="0"/>
    <x v="0"/>
  </r>
  <r>
    <x v="1"/>
    <s v="Mme"/>
    <n v="33"/>
    <n v="44"/>
    <x v="1"/>
    <x v="0"/>
    <x v="1"/>
    <x v="1"/>
    <x v="1"/>
  </r>
  <r>
    <x v="2"/>
    <s v="Mme"/>
    <n v="55"/>
    <n v="66"/>
    <x v="2"/>
    <x v="0"/>
    <x v="1"/>
    <x v="1"/>
    <x v="2"/>
  </r>
  <r>
    <x v="3"/>
    <s v="Mme"/>
    <n v="77"/>
    <n v="88"/>
    <x v="3"/>
    <x v="0"/>
    <x v="0"/>
    <x v="0"/>
    <x v="1"/>
  </r>
  <r>
    <x v="4"/>
    <s v="Mme"/>
    <n v="99"/>
    <n v="10"/>
    <x v="3"/>
    <x v="0"/>
    <x v="0"/>
    <x v="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s v="Mme"/>
    <n v="11"/>
    <n v="22"/>
    <x v="0"/>
    <x v="0"/>
    <x v="0"/>
    <x v="0"/>
  </r>
  <r>
    <x v="1"/>
    <s v="Mme"/>
    <n v="33"/>
    <n v="44"/>
    <x v="1"/>
    <x v="0"/>
    <x v="1"/>
    <x v="1"/>
  </r>
  <r>
    <x v="2"/>
    <s v="Mme"/>
    <n v="55"/>
    <n v="66"/>
    <x v="2"/>
    <x v="0"/>
    <x v="1"/>
    <x v="2"/>
  </r>
  <r>
    <x v="3"/>
    <s v="Mme"/>
    <n v="77"/>
    <n v="88"/>
    <x v="3"/>
    <x v="0"/>
    <x v="0"/>
    <x v="1"/>
  </r>
  <r>
    <x v="4"/>
    <s v="Mme"/>
    <n v="99"/>
    <n v="10"/>
    <x v="3"/>
    <x v="0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4FE87B-653D-4D94-9EFA-4BB5F79955D6}" name="Tableau croisé dynamique3" cacheId="24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compact="0" compactData="0" multipleFieldFilters="0">
  <location ref="B42:D44" firstHeaderRow="1" firstDataRow="1" firstDataCol="3" rowPageCount="2" colPageCount="1"/>
  <pivotFields count="8">
    <pivotField axis="axisRow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4">
        <item x="2"/>
        <item x="0"/>
        <item x="1"/>
        <item x="3"/>
      </items>
    </pivotField>
    <pivotField axis="axisRow" compact="0" outline="0" showAll="0" defaultSubtotal="0">
      <items count="1">
        <item x="0"/>
      </items>
    </pivotField>
    <pivotField axis="axisPage" compact="0" outline="0" multipleItemSelectionAllowed="1" showAll="0" defaultSubtotal="0">
      <items count="2">
        <item x="0"/>
        <item h="1" x="1"/>
      </items>
    </pivotField>
    <pivotField axis="axisPage" compact="0" numFmtId="14" outline="0" multipleItemSelectionAllowed="1" showAll="0" defaultSubtotal="0">
      <items count="3">
        <item x="1"/>
        <item h="1" x="2"/>
        <item h="1" x="0"/>
      </items>
    </pivotField>
  </pivotFields>
  <rowFields count="3">
    <field x="0"/>
    <field x="4"/>
    <field x="5"/>
  </rowFields>
  <rowItems count="2">
    <i>
      <x v="3"/>
      <x v="3"/>
      <x/>
    </i>
    <i>
      <x v="4"/>
      <x v="3"/>
      <x/>
    </i>
  </rowItems>
  <colItems count="1">
    <i/>
  </colItems>
  <pageFields count="2">
    <pageField fld="7" hier="-1"/>
    <pageField fld="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3C819AB-83BD-437A-A895-5325A9476131}" name="Tableau croisé dynamique2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27:D30" firstHeaderRow="1" firstDataRow="1" firstDataCol="3" rowPageCount="3" colPageCount="1"/>
  <pivotFields count="9">
    <pivotField axis="axisRow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4">
        <item x="2"/>
        <item x="0"/>
        <item x="1"/>
        <item x="3"/>
      </items>
    </pivotField>
    <pivotField axis="axisRow" compact="0" outline="0" showAll="0" defaultSubtotal="0">
      <items count="1">
        <item x="0"/>
      </items>
    </pivotField>
    <pivotField axis="axisPage" compact="0" outline="0" multipleItemSelectionAllowed="1" showAll="0" defaultSubtotal="0">
      <items count="2">
        <item x="0"/>
        <item x="1"/>
      </items>
    </pivotField>
    <pivotField axis="axisPage" compact="0" outline="0" multipleItemSelectionAllowed="1" showAll="0" defaultSubtotal="0">
      <items count="2">
        <item h="1" x="1"/>
        <item x="0"/>
      </items>
    </pivotField>
    <pivotField axis="axisPage" compact="0" numFmtId="14" outline="0" multipleItemSelectionAllowed="1" showAll="0" defaultSubtotal="0">
      <items count="3">
        <item x="1"/>
        <item h="1" x="2"/>
        <item h="1" x="0"/>
      </items>
    </pivotField>
  </pivotFields>
  <rowFields count="3">
    <field x="0"/>
    <field x="4"/>
    <field x="5"/>
  </rowFields>
  <rowItems count="3">
    <i>
      <x v="3"/>
      <x v="3"/>
      <x/>
    </i>
    <i>
      <x v="4"/>
      <x v="3"/>
      <x/>
    </i>
    <i t="grand">
      <x/>
    </i>
  </rowItems>
  <colItems count="1">
    <i/>
  </colItems>
  <pageFields count="3">
    <pageField fld="8" hier="-1"/>
    <pageField fld="6" hier="-1"/>
    <pageField fld="7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showGridLines="0" tabSelected="1" workbookViewId="0">
      <pane ySplit="1" topLeftCell="A2" activePane="bottomLeft" state="frozen"/>
      <selection pane="bottomLeft" activeCell="G19" sqref="G19"/>
    </sheetView>
  </sheetViews>
  <sheetFormatPr baseColWidth="10" defaultColWidth="11.42578125" defaultRowHeight="16.5" x14ac:dyDescent="0.3"/>
  <cols>
    <col min="1" max="1" width="29.7109375" style="14" bestFit="1" customWidth="1"/>
    <col min="2" max="2" width="11.42578125" style="3"/>
    <col min="3" max="3" width="18" style="3" bestFit="1" customWidth="1"/>
    <col min="4" max="4" width="17" style="3" customWidth="1"/>
    <col min="5" max="5" width="27.5703125" style="3" bestFit="1" customWidth="1"/>
    <col min="6" max="6" width="11.7109375" style="3" bestFit="1" customWidth="1"/>
    <col min="7" max="7" width="14.28515625" style="3" bestFit="1" customWidth="1"/>
    <col min="8" max="8" width="9.85546875" style="3" bestFit="1" customWidth="1"/>
    <col min="9" max="9" width="12" style="3" bestFit="1" customWidth="1"/>
    <col min="10" max="10" width="14" style="3" customWidth="1"/>
    <col min="11" max="11" width="40.140625" style="3" customWidth="1"/>
    <col min="12" max="16384" width="11.42578125" style="3"/>
  </cols>
  <sheetData>
    <row r="1" spans="1:11" s="8" customFormat="1" ht="18" customHeight="1" x14ac:dyDescent="0.3">
      <c r="A1" s="12" t="s">
        <v>9</v>
      </c>
      <c r="B1" s="7" t="s">
        <v>7</v>
      </c>
      <c r="C1" s="4" t="s">
        <v>1</v>
      </c>
      <c r="D1" s="4" t="s">
        <v>0</v>
      </c>
      <c r="E1" s="4" t="s">
        <v>2</v>
      </c>
      <c r="F1" s="4" t="s">
        <v>4</v>
      </c>
      <c r="G1" s="32" t="s">
        <v>12</v>
      </c>
      <c r="H1" s="32" t="s">
        <v>13</v>
      </c>
      <c r="I1" s="35" t="s">
        <v>14</v>
      </c>
      <c r="J1" s="4"/>
      <c r="K1" s="4"/>
    </row>
    <row r="2" spans="1:11" x14ac:dyDescent="0.3">
      <c r="A2" s="28" t="str">
        <f t="shared" ref="A2:A33" si="0">B2&amp;" "&amp;C2&amp;" "&amp;D2</f>
        <v>Mme 11 22</v>
      </c>
      <c r="B2" s="29" t="s">
        <v>6</v>
      </c>
      <c r="C2" s="29">
        <v>11</v>
      </c>
      <c r="D2" s="29">
        <v>22</v>
      </c>
      <c r="E2" s="29">
        <v>4125</v>
      </c>
      <c r="F2" s="29">
        <v>25000</v>
      </c>
      <c r="G2" s="33" t="s">
        <v>5</v>
      </c>
      <c r="H2" s="33"/>
      <c r="I2" s="36">
        <v>43728</v>
      </c>
      <c r="J2" s="29"/>
      <c r="K2" s="29"/>
    </row>
    <row r="3" spans="1:11" x14ac:dyDescent="0.3">
      <c r="A3" s="27" t="str">
        <f t="shared" si="0"/>
        <v>Mme 33 44</v>
      </c>
      <c r="B3" s="5" t="s">
        <v>6</v>
      </c>
      <c r="C3" s="6">
        <v>33</v>
      </c>
      <c r="D3" s="6">
        <v>44</v>
      </c>
      <c r="E3" s="5">
        <v>5412</v>
      </c>
      <c r="F3" s="5">
        <v>25000</v>
      </c>
      <c r="G3" s="34"/>
      <c r="H3" s="34" t="s">
        <v>5</v>
      </c>
      <c r="I3" s="20">
        <v>43682</v>
      </c>
      <c r="J3" s="5"/>
      <c r="K3" s="5"/>
    </row>
    <row r="4" spans="1:11" x14ac:dyDescent="0.3">
      <c r="A4" s="27" t="str">
        <f t="shared" si="0"/>
        <v>Mme 55 66</v>
      </c>
      <c r="B4" s="5" t="s">
        <v>6</v>
      </c>
      <c r="C4" s="5">
        <v>55</v>
      </c>
      <c r="D4" s="5">
        <v>66</v>
      </c>
      <c r="E4" s="5">
        <v>3256</v>
      </c>
      <c r="F4" s="5">
        <v>25000</v>
      </c>
      <c r="G4" s="34"/>
      <c r="H4" s="34" t="s">
        <v>5</v>
      </c>
      <c r="I4" s="20">
        <v>43725</v>
      </c>
      <c r="J4" s="5"/>
      <c r="K4" s="5"/>
    </row>
    <row r="5" spans="1:11" x14ac:dyDescent="0.3">
      <c r="A5" s="27" t="str">
        <f t="shared" si="0"/>
        <v>Mme 77 88</v>
      </c>
      <c r="B5" s="5" t="s">
        <v>6</v>
      </c>
      <c r="C5" s="5">
        <v>77</v>
      </c>
      <c r="D5" s="5">
        <v>88</v>
      </c>
      <c r="E5" s="5">
        <v>6523</v>
      </c>
      <c r="F5" s="5">
        <v>25000</v>
      </c>
      <c r="G5" s="34" t="s">
        <v>5</v>
      </c>
      <c r="H5" s="34"/>
      <c r="I5" s="20">
        <v>43682</v>
      </c>
      <c r="J5" s="5"/>
      <c r="K5" s="5"/>
    </row>
    <row r="6" spans="1:11" x14ac:dyDescent="0.3">
      <c r="A6" s="13" t="str">
        <f t="shared" si="0"/>
        <v>Mme 99 10</v>
      </c>
      <c r="B6" s="5" t="s">
        <v>6</v>
      </c>
      <c r="C6" s="5">
        <v>99</v>
      </c>
      <c r="D6" s="5">
        <v>10</v>
      </c>
      <c r="E6" s="5">
        <v>6523</v>
      </c>
      <c r="F6" s="5">
        <v>25000</v>
      </c>
      <c r="G6" s="34" t="s">
        <v>5</v>
      </c>
      <c r="H6" s="34"/>
      <c r="I6" s="20">
        <v>43682</v>
      </c>
      <c r="J6" s="5"/>
      <c r="K6" s="5"/>
    </row>
    <row r="7" spans="1:11" x14ac:dyDescent="0.3">
      <c r="A7" s="13" t="str">
        <f t="shared" si="0"/>
        <v xml:space="preserve">  </v>
      </c>
      <c r="B7" s="5"/>
      <c r="C7" s="5"/>
      <c r="D7" s="5"/>
      <c r="E7" s="5"/>
      <c r="F7" s="5"/>
      <c r="G7" s="34"/>
      <c r="H7" s="34"/>
      <c r="I7" s="37"/>
      <c r="J7" s="5"/>
      <c r="K7" s="5"/>
    </row>
    <row r="8" spans="1:11" x14ac:dyDescent="0.3">
      <c r="A8" s="13" t="str">
        <f t="shared" si="0"/>
        <v xml:space="preserve">  </v>
      </c>
      <c r="B8" s="5"/>
      <c r="C8" s="5"/>
      <c r="D8" s="5"/>
      <c r="E8" s="5"/>
      <c r="F8" s="5"/>
      <c r="G8" s="34"/>
      <c r="H8" s="34"/>
      <c r="I8" s="37"/>
      <c r="J8" s="5"/>
      <c r="K8" s="5"/>
    </row>
    <row r="9" spans="1:11" x14ac:dyDescent="0.3">
      <c r="A9" s="13" t="str">
        <f t="shared" si="0"/>
        <v xml:space="preserve">  </v>
      </c>
      <c r="B9" s="5"/>
      <c r="C9" s="5"/>
      <c r="D9" s="5"/>
      <c r="E9" s="5"/>
      <c r="F9" s="5"/>
      <c r="G9" s="34"/>
      <c r="H9" s="34"/>
      <c r="I9" s="37"/>
      <c r="J9" s="5"/>
      <c r="K9" s="5"/>
    </row>
    <row r="10" spans="1:11" x14ac:dyDescent="0.3">
      <c r="A10" s="13" t="str">
        <f t="shared" si="0"/>
        <v xml:space="preserve">  </v>
      </c>
      <c r="B10" s="5"/>
      <c r="C10" s="5"/>
      <c r="D10" s="5"/>
      <c r="E10" s="5"/>
      <c r="F10" s="5"/>
      <c r="G10" s="34"/>
      <c r="H10" s="34"/>
      <c r="I10" s="37"/>
      <c r="J10" s="5"/>
      <c r="K10" s="5"/>
    </row>
    <row r="11" spans="1:11" ht="33" x14ac:dyDescent="0.3">
      <c r="A11" s="12" t="s">
        <v>9</v>
      </c>
      <c r="B11" s="7" t="s">
        <v>7</v>
      </c>
      <c r="C11" s="4" t="s">
        <v>1</v>
      </c>
      <c r="D11" s="4" t="s">
        <v>0</v>
      </c>
      <c r="E11" s="4" t="s">
        <v>2</v>
      </c>
      <c r="F11" s="4" t="s">
        <v>4</v>
      </c>
      <c r="G11" s="32" t="s">
        <v>20</v>
      </c>
      <c r="H11" s="35" t="s">
        <v>14</v>
      </c>
      <c r="J11" s="5"/>
      <c r="K11" s="5"/>
    </row>
    <row r="12" spans="1:11" x14ac:dyDescent="0.3">
      <c r="A12" s="28" t="str">
        <f t="shared" ref="A12:A16" si="1">B12&amp;" "&amp;C12&amp;" "&amp;D12</f>
        <v>Mme 11 22</v>
      </c>
      <c r="B12" s="29" t="s">
        <v>6</v>
      </c>
      <c r="C12" s="29">
        <v>11</v>
      </c>
      <c r="D12" s="29">
        <v>22</v>
      </c>
      <c r="E12" s="29">
        <v>4125</v>
      </c>
      <c r="F12" s="29">
        <v>25000</v>
      </c>
      <c r="G12" s="33" t="s">
        <v>21</v>
      </c>
      <c r="H12" s="36">
        <v>43728</v>
      </c>
      <c r="J12" s="5"/>
      <c r="K12" s="5"/>
    </row>
    <row r="13" spans="1:11" x14ac:dyDescent="0.3">
      <c r="A13" s="27" t="str">
        <f t="shared" si="1"/>
        <v>Mme 33 44</v>
      </c>
      <c r="B13" s="5" t="s">
        <v>6</v>
      </c>
      <c r="C13" s="6">
        <v>33</v>
      </c>
      <c r="D13" s="6">
        <v>44</v>
      </c>
      <c r="E13" s="5">
        <v>5412</v>
      </c>
      <c r="F13" s="5">
        <v>25000</v>
      </c>
      <c r="G13" s="34" t="s">
        <v>22</v>
      </c>
      <c r="H13" s="20">
        <v>43682</v>
      </c>
      <c r="J13" s="5"/>
      <c r="K13" s="5"/>
    </row>
    <row r="14" spans="1:11" x14ac:dyDescent="0.3">
      <c r="A14" s="27" t="str">
        <f t="shared" si="1"/>
        <v>Mme 55 66</v>
      </c>
      <c r="B14" s="5" t="s">
        <v>6</v>
      </c>
      <c r="C14" s="5">
        <v>55</v>
      </c>
      <c r="D14" s="5">
        <v>66</v>
      </c>
      <c r="E14" s="5">
        <v>3256</v>
      </c>
      <c r="F14" s="5">
        <v>25000</v>
      </c>
      <c r="G14" s="34" t="s">
        <v>22</v>
      </c>
      <c r="H14" s="20">
        <v>43725</v>
      </c>
      <c r="J14" s="5"/>
      <c r="K14" s="5"/>
    </row>
    <row r="15" spans="1:11" x14ac:dyDescent="0.3">
      <c r="A15" s="27" t="str">
        <f t="shared" si="1"/>
        <v>Mme 77 88</v>
      </c>
      <c r="B15" s="5" t="s">
        <v>6</v>
      </c>
      <c r="C15" s="5">
        <v>77</v>
      </c>
      <c r="D15" s="5">
        <v>88</v>
      </c>
      <c r="E15" s="5">
        <v>6523</v>
      </c>
      <c r="F15" s="5">
        <v>25000</v>
      </c>
      <c r="G15" s="34" t="s">
        <v>21</v>
      </c>
      <c r="H15" s="20">
        <v>43682</v>
      </c>
      <c r="J15" s="5"/>
      <c r="K15" s="5"/>
    </row>
    <row r="16" spans="1:11" x14ac:dyDescent="0.3">
      <c r="A16" s="13" t="str">
        <f t="shared" si="1"/>
        <v>Mme 99 10</v>
      </c>
      <c r="B16" s="5" t="s">
        <v>6</v>
      </c>
      <c r="C16" s="5">
        <v>99</v>
      </c>
      <c r="D16" s="5">
        <v>10</v>
      </c>
      <c r="E16" s="5">
        <v>6523</v>
      </c>
      <c r="F16" s="5">
        <v>25000</v>
      </c>
      <c r="G16" s="34" t="s">
        <v>21</v>
      </c>
      <c r="H16" s="20">
        <v>43682</v>
      </c>
      <c r="J16" s="5"/>
      <c r="K16" s="5"/>
    </row>
    <row r="17" spans="1:11" x14ac:dyDescent="0.3">
      <c r="A17" s="13" t="str">
        <f t="shared" si="0"/>
        <v xml:space="preserve">  </v>
      </c>
      <c r="B17" s="5"/>
      <c r="C17" s="5"/>
      <c r="D17" s="5"/>
      <c r="E17" s="5"/>
      <c r="F17" s="5"/>
      <c r="G17" s="34"/>
      <c r="H17" s="34"/>
      <c r="I17" s="37"/>
      <c r="J17" s="5"/>
      <c r="K17" s="5"/>
    </row>
    <row r="18" spans="1:11" x14ac:dyDescent="0.3">
      <c r="A18" s="13" t="str">
        <f t="shared" si="0"/>
        <v xml:space="preserve">  </v>
      </c>
      <c r="B18" s="5"/>
      <c r="C18" s="5"/>
      <c r="D18" s="5"/>
      <c r="E18" s="5"/>
      <c r="F18" s="5"/>
      <c r="G18" s="34"/>
      <c r="H18" s="34"/>
      <c r="I18" s="37"/>
      <c r="J18" s="5"/>
      <c r="K18" s="5"/>
    </row>
    <row r="19" spans="1:11" x14ac:dyDescent="0.3">
      <c r="A19" s="13" t="str">
        <f t="shared" si="0"/>
        <v xml:space="preserve">  </v>
      </c>
      <c r="B19" s="5"/>
      <c r="C19" s="5"/>
      <c r="D19" s="5"/>
      <c r="E19" s="5"/>
      <c r="F19" s="5"/>
      <c r="G19" s="34"/>
      <c r="H19" s="34"/>
      <c r="I19" s="37"/>
      <c r="J19" s="5"/>
      <c r="K19" s="5"/>
    </row>
    <row r="20" spans="1:11" x14ac:dyDescent="0.3">
      <c r="A20" s="13" t="str">
        <f t="shared" si="0"/>
        <v xml:space="preserve">  </v>
      </c>
      <c r="B20" s="5"/>
      <c r="C20" s="5"/>
      <c r="D20" s="5"/>
      <c r="E20" s="5"/>
      <c r="F20" s="5"/>
      <c r="G20" s="34"/>
      <c r="H20" s="34"/>
      <c r="I20" s="37"/>
      <c r="J20" s="5"/>
      <c r="K20" s="5"/>
    </row>
    <row r="21" spans="1:11" x14ac:dyDescent="0.3">
      <c r="A21" s="13" t="str">
        <f t="shared" si="0"/>
        <v xml:space="preserve">  </v>
      </c>
      <c r="B21" s="5"/>
      <c r="C21" s="5"/>
      <c r="D21" s="5"/>
      <c r="E21" s="5"/>
      <c r="F21" s="5"/>
      <c r="G21" s="34"/>
      <c r="H21" s="34"/>
      <c r="I21" s="37"/>
      <c r="J21" s="5"/>
      <c r="K21" s="5"/>
    </row>
    <row r="22" spans="1:11" x14ac:dyDescent="0.3">
      <c r="A22" s="13" t="str">
        <f t="shared" si="0"/>
        <v xml:space="preserve">  </v>
      </c>
      <c r="B22" s="5"/>
      <c r="C22" s="5"/>
      <c r="D22" s="5"/>
      <c r="E22" s="5"/>
      <c r="F22" s="5"/>
      <c r="G22" s="34"/>
      <c r="H22" s="34"/>
      <c r="I22" s="37"/>
      <c r="J22" s="5"/>
      <c r="K22" s="5"/>
    </row>
    <row r="23" spans="1:11" x14ac:dyDescent="0.3">
      <c r="A23" s="13" t="str">
        <f t="shared" si="0"/>
        <v xml:space="preserve">  </v>
      </c>
      <c r="B23" s="5"/>
      <c r="C23" s="5"/>
      <c r="D23" s="5"/>
      <c r="E23" s="5"/>
      <c r="F23" s="5"/>
      <c r="G23" s="34"/>
      <c r="H23" s="34"/>
      <c r="I23" s="37"/>
      <c r="J23" s="5"/>
      <c r="K23" s="5"/>
    </row>
    <row r="24" spans="1:11" x14ac:dyDescent="0.3">
      <c r="A24" s="13" t="str">
        <f t="shared" si="0"/>
        <v xml:space="preserve">  </v>
      </c>
      <c r="B24" s="5"/>
      <c r="C24" s="5"/>
      <c r="D24" s="5"/>
      <c r="E24" s="5"/>
      <c r="F24" s="5"/>
      <c r="G24" s="34"/>
      <c r="H24" s="34"/>
      <c r="I24" s="37"/>
      <c r="J24" s="5"/>
      <c r="K24" s="5"/>
    </row>
    <row r="25" spans="1:11" x14ac:dyDescent="0.3">
      <c r="A25" s="13" t="str">
        <f t="shared" si="0"/>
        <v xml:space="preserve">  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x14ac:dyDescent="0.3">
      <c r="A26" s="13" t="str">
        <f t="shared" si="0"/>
        <v xml:space="preserve">  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x14ac:dyDescent="0.3">
      <c r="A27" s="13" t="str">
        <f t="shared" si="0"/>
        <v xml:space="preserve">  </v>
      </c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x14ac:dyDescent="0.3">
      <c r="A28" s="13" t="str">
        <f t="shared" si="0"/>
        <v xml:space="preserve">  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x14ac:dyDescent="0.3">
      <c r="A29" s="13" t="str">
        <f t="shared" si="0"/>
        <v xml:space="preserve">  </v>
      </c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3">
      <c r="A30" s="13" t="str">
        <f t="shared" si="0"/>
        <v xml:space="preserve">  </v>
      </c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3">
      <c r="A31" s="13" t="str">
        <f t="shared" si="0"/>
        <v xml:space="preserve">  </v>
      </c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x14ac:dyDescent="0.3">
      <c r="A32" s="13" t="str">
        <f t="shared" si="0"/>
        <v xml:space="preserve">  </v>
      </c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3">
      <c r="A33" s="13" t="str">
        <f t="shared" si="0"/>
        <v xml:space="preserve">  </v>
      </c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3">
      <c r="A34" s="13" t="str">
        <f t="shared" ref="A34:A50" si="2">B34&amp;" "&amp;C34&amp;" "&amp;D34</f>
        <v xml:space="preserve">  </v>
      </c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x14ac:dyDescent="0.3">
      <c r="A35" s="13" t="str">
        <f t="shared" si="2"/>
        <v xml:space="preserve">  </v>
      </c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x14ac:dyDescent="0.3">
      <c r="A36" s="13" t="str">
        <f t="shared" si="2"/>
        <v xml:space="preserve">  </v>
      </c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x14ac:dyDescent="0.3">
      <c r="A37" s="13" t="str">
        <f t="shared" si="2"/>
        <v xml:space="preserve">  </v>
      </c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x14ac:dyDescent="0.3">
      <c r="A38" s="13" t="str">
        <f t="shared" si="2"/>
        <v xml:space="preserve">  </v>
      </c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x14ac:dyDescent="0.3">
      <c r="A39" s="13" t="str">
        <f t="shared" si="2"/>
        <v xml:space="preserve">  </v>
      </c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x14ac:dyDescent="0.3">
      <c r="A40" s="13" t="str">
        <f t="shared" si="2"/>
        <v xml:space="preserve">  </v>
      </c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x14ac:dyDescent="0.3">
      <c r="A41" s="13" t="str">
        <f t="shared" si="2"/>
        <v xml:space="preserve">  </v>
      </c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x14ac:dyDescent="0.3">
      <c r="A42" s="13" t="str">
        <f t="shared" si="2"/>
        <v xml:space="preserve">  </v>
      </c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x14ac:dyDescent="0.3">
      <c r="A43" s="13" t="str">
        <f t="shared" si="2"/>
        <v xml:space="preserve">  </v>
      </c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x14ac:dyDescent="0.3">
      <c r="A44" s="13" t="str">
        <f t="shared" si="2"/>
        <v xml:space="preserve">  </v>
      </c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x14ac:dyDescent="0.3">
      <c r="A45" s="13" t="str">
        <f t="shared" si="2"/>
        <v xml:space="preserve">  </v>
      </c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x14ac:dyDescent="0.3">
      <c r="A46" s="13" t="str">
        <f t="shared" si="2"/>
        <v xml:space="preserve">  </v>
      </c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x14ac:dyDescent="0.3">
      <c r="A47" s="13" t="str">
        <f t="shared" si="2"/>
        <v xml:space="preserve">  </v>
      </c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1:11" x14ac:dyDescent="0.3">
      <c r="A48" s="13" t="str">
        <f t="shared" si="2"/>
        <v xml:space="preserve">  </v>
      </c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1:11" x14ac:dyDescent="0.3">
      <c r="A49" s="13" t="str">
        <f t="shared" si="2"/>
        <v xml:space="preserve">  </v>
      </c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1:11" x14ac:dyDescent="0.3">
      <c r="A50" s="13" t="str">
        <f t="shared" si="2"/>
        <v xml:space="preserve">  </v>
      </c>
      <c r="B50" s="5"/>
      <c r="C50" s="5"/>
      <c r="D50" s="5"/>
      <c r="E50" s="5"/>
      <c r="F50" s="5"/>
      <c r="G50" s="5"/>
      <c r="H50" s="5"/>
      <c r="I50" s="5"/>
      <c r="J50" s="5"/>
      <c r="K50" s="5"/>
    </row>
  </sheetData>
  <dataValidations count="1">
    <dataValidation type="list" allowBlank="1" showInputMessage="1" showErrorMessage="1" sqref="G12:G16" xr:uid="{3A3070A1-5BB9-4C20-A07E-9302BB79B406}">
      <formula1>"Foot,Tennis"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4"/>
  <sheetViews>
    <sheetView showGridLines="0" topLeftCell="A19" zoomScaleNormal="100" workbookViewId="0">
      <selection activeCell="G40" sqref="G40"/>
    </sheetView>
  </sheetViews>
  <sheetFormatPr baseColWidth="10" defaultColWidth="11.42578125" defaultRowHeight="15" x14ac:dyDescent="0.25"/>
  <cols>
    <col min="1" max="1" width="7.42578125" customWidth="1"/>
    <col min="2" max="2" width="21" bestFit="1" customWidth="1"/>
    <col min="3" max="3" width="10.7109375" bestFit="1" customWidth="1"/>
    <col min="4" max="4" width="14.140625" bestFit="1" customWidth="1"/>
    <col min="5" max="5" width="27.85546875" customWidth="1"/>
    <col min="6" max="6" width="13.42578125" customWidth="1"/>
    <col min="7" max="7" width="29.85546875" customWidth="1"/>
  </cols>
  <sheetData>
    <row r="1" spans="1:7" x14ac:dyDescent="0.25">
      <c r="A1" s="1"/>
      <c r="B1" s="10"/>
    </row>
    <row r="2" spans="1:7" x14ac:dyDescent="0.25">
      <c r="A2" s="1"/>
      <c r="B2" s="10"/>
    </row>
    <row r="3" spans="1:7" x14ac:dyDescent="0.25">
      <c r="A3" s="1"/>
      <c r="B3" s="10"/>
    </row>
    <row r="4" spans="1:7" x14ac:dyDescent="0.25">
      <c r="A4" s="9" t="s">
        <v>8</v>
      </c>
      <c r="B4" s="10"/>
    </row>
    <row r="6" spans="1:7" s="2" customFormat="1" ht="18" x14ac:dyDescent="0.3">
      <c r="C6" s="38"/>
      <c r="D6" s="38"/>
      <c r="E6" s="25">
        <v>43682</v>
      </c>
      <c r="F6" s="31" t="s">
        <v>12</v>
      </c>
    </row>
    <row r="7" spans="1:7" ht="16.5" x14ac:dyDescent="0.3">
      <c r="B7" s="16"/>
      <c r="C7" s="2"/>
      <c r="D7" s="2"/>
      <c r="E7" s="2"/>
      <c r="F7" s="2"/>
    </row>
    <row r="8" spans="1:7" ht="16.5" x14ac:dyDescent="0.3">
      <c r="B8" s="17"/>
      <c r="C8" s="2"/>
      <c r="D8" s="2"/>
      <c r="E8" s="2"/>
      <c r="F8" s="2"/>
    </row>
    <row r="9" spans="1:7" ht="16.5" x14ac:dyDescent="0.3">
      <c r="B9" s="18"/>
      <c r="C9" s="2"/>
      <c r="D9" s="2"/>
      <c r="E9" s="2"/>
      <c r="F9" s="2"/>
    </row>
    <row r="10" spans="1:7" ht="16.5" x14ac:dyDescent="0.3">
      <c r="B10" s="18"/>
      <c r="C10" s="2"/>
      <c r="D10" s="2"/>
      <c r="E10" s="2"/>
      <c r="F10" s="2"/>
    </row>
    <row r="11" spans="1:7" ht="16.5" x14ac:dyDescent="0.3">
      <c r="B11" s="18"/>
      <c r="C11" s="2"/>
      <c r="D11" s="2"/>
      <c r="E11" s="2"/>
      <c r="F11" s="2"/>
    </row>
    <row r="13" spans="1:7" ht="56.25" customHeight="1" x14ac:dyDescent="0.25">
      <c r="B13" s="15" t="s">
        <v>10</v>
      </c>
      <c r="C13" s="15" t="s">
        <v>2</v>
      </c>
      <c r="D13" s="15" t="s">
        <v>3</v>
      </c>
      <c r="E13" s="15" t="s">
        <v>11</v>
      </c>
      <c r="F13" s="15"/>
      <c r="G13" s="15"/>
    </row>
    <row r="14" spans="1:7" s="11" customFormat="1" ht="28.5" customHeight="1" x14ac:dyDescent="0.25">
      <c r="B14" s="21" t="str">
        <f t="array" ref="B14">IFERROR(INDEX(BD!$A$2:$A$5,SMALL(IF(BD!$I$2:$I$5=$E$6,ROW(BD!$A$2:$A$5)-ROW(BD!$A$2)+1),ROWS(B$14:B14))),"")</f>
        <v>Mme 33 44</v>
      </c>
      <c r="C14" s="22">
        <f t="array" ref="C14">IFERROR(INDEX(BD!$E$2:$E$5,SMALL(IF(BD!$I$2:$I$5=$E$6,ROW(BD!$A$2:$A$5)-ROW(BD!$A$2)+1),ROWS(B$14:B14))),"")</f>
        <v>5412</v>
      </c>
      <c r="D14" s="23">
        <f t="array" ref="D14">IFERROR(INDEX(BD!$F$2:$F$5,SMALL(IF(BD!$I$2:$I$5=$E$6,ROW(BD!$A$2:$A$5)-ROW(BD!$A$2)+1),ROWS(B$14:B14))),"")</f>
        <v>25000</v>
      </c>
      <c r="E14" s="30" t="str">
        <f t="array" ref="E14">IFERROR(INDEX(BD!#REF!,SMALL(IF(BD!$I$2:$I$5=$E$6,ROW(BD!$A$2:$A$5)-ROW(BD!$A$2)+1),ROWS(C$14:C14))),"")</f>
        <v/>
      </c>
      <c r="F14" s="24"/>
      <c r="G14" s="24"/>
    </row>
    <row r="15" spans="1:7" s="11" customFormat="1" ht="29.25" customHeight="1" x14ac:dyDescent="0.25">
      <c r="B15" s="21" t="str">
        <f t="array" ref="B15">IFERROR(INDEX(BD!$A$2:$A$5,SMALL(IF(BD!$I$2:$I$5=$E$6,ROW(BD!$A$2:$A$5)-ROW(BD!$A$2)+1),ROWS(B$14:B15))),"")</f>
        <v>Mme 77 88</v>
      </c>
      <c r="C15" s="22">
        <f t="array" ref="C15">IFERROR(INDEX(BD!$E$2:$E$5,SMALL(IF(BD!$I$2:$I$5=$E$6,ROW(BD!$A$2:$A$5)-ROW(BD!$A$2)+1),ROWS(B$14:B15))),"")</f>
        <v>6523</v>
      </c>
      <c r="D15" s="23">
        <f t="array" ref="D15">IFERROR(INDEX(BD!$F$2:$F$5,SMALL(IF(BD!$I$2:$I$5=$E$6,ROW(BD!$A$2:$A$5)-ROW(BD!$A$2)+1),ROWS(B$14:B15))),"")</f>
        <v>25000</v>
      </c>
      <c r="E15" s="30" t="str">
        <f t="array" ref="E15">IFERROR(INDEX(BD!#REF!,SMALL(IF(BD!$I$2:$I$5=$E$6,ROW(BD!$A$2:$A$5)-ROW(BD!$A$2)+1),ROWS(C$14:C15))),"")</f>
        <v/>
      </c>
      <c r="F15" s="19"/>
      <c r="G15" s="19"/>
    </row>
    <row r="16" spans="1:7" s="11" customFormat="1" ht="29.25" customHeight="1" x14ac:dyDescent="0.25">
      <c r="B16" s="21" t="str">
        <f t="array" ref="B16">IFERROR(INDEX(BD!$A$2:$A$5,SMALL(IF(BD!$I$2:$I$5=$E$6,ROW(BD!$A$2:$A$5)-ROW(BD!$A$2)+1),ROWS(B$14:B16))),"")</f>
        <v/>
      </c>
      <c r="C16" s="22" t="str">
        <f t="array" ref="C16">IFERROR(INDEX(BD!$E$2:$E$5,SMALL(IF(BD!$I$2:$I$5=$E$6,ROW(BD!$A$2:$A$5)-ROW(BD!$A$2)+1),ROWS(B$14:B16))),"")</f>
        <v/>
      </c>
      <c r="D16" s="23" t="str">
        <f t="array" ref="D16">IFERROR(INDEX(BD!$F$2:$F$5,SMALL(IF(BD!$I$2:$I$5=$E$6,ROW(BD!$A$2:$A$5)-ROW(BD!$A$2)+1),ROWS(B$14:B16))),"")</f>
        <v/>
      </c>
      <c r="E16" s="30" t="str">
        <f t="array" ref="E16">IFERROR(INDEX(BD!#REF!,SMALL(IF(BD!$I$2:$I$5=$E$6,ROW(BD!$A$2:$A$5)-ROW(BD!$A$2)+1),ROWS(C$14:C16))),"")</f>
        <v/>
      </c>
      <c r="F16" s="19"/>
      <c r="G16" s="19"/>
    </row>
    <row r="17" spans="2:8" s="11" customFormat="1" ht="29.25" customHeight="1" x14ac:dyDescent="0.25">
      <c r="B17" s="21" t="str">
        <f t="array" ref="B17">IFERROR(INDEX(BD!$A$2:$A$5,SMALL(IF(BD!$I$2:$I$5=$E$6,ROW(BD!$A$2:$A$5)-ROW(BD!$A$2)+1),ROWS(B$14:B17))),"")</f>
        <v/>
      </c>
      <c r="C17" s="22" t="str">
        <f t="array" ref="C17">IFERROR(INDEX(BD!$E$2:$E$5,SMALL(IF(BD!$I$2:$I$5=$E$6,ROW(BD!$A$2:$A$5)-ROW(BD!$A$2)+1),ROWS(B$14:B17))),"")</f>
        <v/>
      </c>
      <c r="D17" s="23" t="str">
        <f t="array" ref="D17">IFERROR(INDEX(BD!$F$2:$F$5,SMALL(IF(BD!$I$2:$I$5=$E$6,ROW(BD!$A$2:$A$5)-ROW(BD!$A$2)+1),ROWS(B$14:B17))),"")</f>
        <v/>
      </c>
      <c r="E17" s="30" t="str">
        <f t="array" ref="E17">IFERROR(INDEX(BD!#REF!,SMALL(IF(BD!$I$2:$I$5=$E$6,ROW(BD!$A$2:$A$5)-ROW(BD!$A$2)+1),ROWS(C$14:C17))),"")</f>
        <v/>
      </c>
      <c r="F17" s="19"/>
      <c r="G17" s="19"/>
    </row>
    <row r="18" spans="2:8" s="11" customFormat="1" ht="29.25" customHeight="1" x14ac:dyDescent="0.25">
      <c r="B18" s="21" t="str">
        <f t="array" ref="B18">IFERROR(INDEX(BD!$A$2:$A$5,SMALL(IF(BD!$I$2:$I$5=$E$6,ROW(BD!$A$2:$A$5)-ROW(BD!$A$2)+1),ROWS(B$14:B18))),"")</f>
        <v/>
      </c>
      <c r="C18" s="22" t="str">
        <f t="array" ref="C18">IFERROR(INDEX(BD!$E$2:$E$5,SMALL(IF(BD!$I$2:$I$5=$E$6,ROW(BD!$A$2:$A$5)-ROW(BD!$A$2)+1),ROWS(B$14:B18))),"")</f>
        <v/>
      </c>
      <c r="D18" s="23" t="str">
        <f t="array" ref="D18">IFERROR(INDEX(BD!$F$2:$F$5,SMALL(IF(BD!$I$2:$I$5=$E$6,ROW(BD!$A$2:$A$5)-ROW(BD!$A$2)+1),ROWS(B$14:B18))),"")</f>
        <v/>
      </c>
      <c r="E18" s="30" t="str">
        <f t="array" ref="E18">IFERROR(INDEX(BD!#REF!,SMALL(IF(BD!$I$2:$I$5=$E$6,ROW(BD!$A$2:$A$5)-ROW(BD!$A$2)+1),ROWS(C$14:C18))),"")</f>
        <v/>
      </c>
      <c r="F18" s="19"/>
      <c r="G18" s="19"/>
    </row>
    <row r="19" spans="2:8" s="11" customFormat="1" ht="29.25" customHeight="1" x14ac:dyDescent="0.25">
      <c r="B19" s="21" t="str">
        <f t="array" ref="B19">IFERROR(INDEX(BD!$A$2:$A$5,SMALL(IF(BD!$I$2:$I$5=$E$6,ROW(BD!$A$2:$A$5)-ROW(BD!$A$2)+1),ROWS(B$14:B19))),"")</f>
        <v/>
      </c>
      <c r="C19" s="22" t="str">
        <f t="array" ref="C19">IFERROR(INDEX(BD!$E$2:$E$5,SMALL(IF(BD!$I$2:$I$5=$E$6,ROW(BD!$A$2:$A$5)-ROW(BD!$A$2)+1),ROWS(B$14:B19))),"")</f>
        <v/>
      </c>
      <c r="D19" s="23" t="str">
        <f t="array" ref="D19">IFERROR(INDEX(BD!$F$2:$F$5,SMALL(IF(BD!$I$2:$I$5=$E$6,ROW(BD!$A$2:$A$5)-ROW(BD!$A$2)+1),ROWS(B$14:B19))),"")</f>
        <v/>
      </c>
      <c r="E19" s="30" t="str">
        <f t="array" ref="E19">IFERROR(INDEX(BD!#REF!,SMALL(IF(BD!$I$2:$I$5=$E$6,ROW(BD!$A$2:$A$5)-ROW(BD!$A$2)+1),ROWS(C$14:C19))),"")</f>
        <v/>
      </c>
      <c r="F19" s="19"/>
      <c r="G19" s="19"/>
    </row>
    <row r="20" spans="2:8" s="11" customFormat="1" ht="29.25" customHeight="1" x14ac:dyDescent="0.25">
      <c r="B20" s="26"/>
      <c r="C20" s="19"/>
      <c r="D20" s="19"/>
      <c r="E20" s="19"/>
      <c r="F20" s="19"/>
      <c r="G20" s="19"/>
    </row>
    <row r="21" spans="2:8" s="11" customFormat="1" ht="29.25" customHeight="1" x14ac:dyDescent="0.25">
      <c r="B21" s="26"/>
      <c r="C21" s="19"/>
      <c r="D21" s="19"/>
      <c r="E21" s="19"/>
      <c r="F21" s="19"/>
      <c r="G21" s="19"/>
    </row>
    <row r="22" spans="2:8" s="11" customFormat="1" ht="29.25" customHeight="1" x14ac:dyDescent="0.25">
      <c r="B22" s="41"/>
      <c r="C22" s="42"/>
      <c r="D22" s="42"/>
      <c r="E22" s="42"/>
      <c r="F22" s="42"/>
      <c r="G22" s="42"/>
    </row>
    <row r="23" spans="2:8" x14ac:dyDescent="0.25">
      <c r="B23" s="39" t="s">
        <v>14</v>
      </c>
      <c r="C23" s="40">
        <v>43682</v>
      </c>
      <c r="G23" s="43" t="s">
        <v>23</v>
      </c>
      <c r="H23" s="43"/>
    </row>
    <row r="24" spans="2:8" x14ac:dyDescent="0.25">
      <c r="B24" s="39" t="s">
        <v>12</v>
      </c>
      <c r="C24" t="s">
        <v>18</v>
      </c>
    </row>
    <row r="25" spans="2:8" x14ac:dyDescent="0.25">
      <c r="B25" s="39" t="s">
        <v>13</v>
      </c>
      <c r="C25" t="s">
        <v>19</v>
      </c>
    </row>
    <row r="27" spans="2:8" x14ac:dyDescent="0.25">
      <c r="B27" s="39" t="s">
        <v>9</v>
      </c>
      <c r="C27" s="39" t="s">
        <v>2</v>
      </c>
      <c r="D27" s="39" t="s">
        <v>4</v>
      </c>
    </row>
    <row r="28" spans="2:8" x14ac:dyDescent="0.25">
      <c r="B28" t="s">
        <v>15</v>
      </c>
      <c r="C28">
        <v>6523</v>
      </c>
      <c r="D28">
        <v>25000</v>
      </c>
    </row>
    <row r="29" spans="2:8" x14ac:dyDescent="0.25">
      <c r="B29" t="s">
        <v>16</v>
      </c>
      <c r="C29">
        <v>6523</v>
      </c>
      <c r="D29">
        <v>25000</v>
      </c>
    </row>
    <row r="30" spans="2:8" x14ac:dyDescent="0.25">
      <c r="B30" t="s">
        <v>17</v>
      </c>
    </row>
    <row r="39" spans="2:8" x14ac:dyDescent="0.25">
      <c r="B39" s="39" t="s">
        <v>14</v>
      </c>
      <c r="C39" s="40">
        <v>43682</v>
      </c>
      <c r="G39" s="43" t="s">
        <v>24</v>
      </c>
      <c r="H39" s="43"/>
    </row>
    <row r="40" spans="2:8" x14ac:dyDescent="0.25">
      <c r="B40" s="39" t="s">
        <v>20</v>
      </c>
      <c r="C40" t="s">
        <v>21</v>
      </c>
      <c r="G40" t="s">
        <v>25</v>
      </c>
    </row>
    <row r="42" spans="2:8" x14ac:dyDescent="0.25">
      <c r="B42" s="39" t="s">
        <v>9</v>
      </c>
      <c r="C42" s="39" t="s">
        <v>2</v>
      </c>
      <c r="D42" s="39" t="s">
        <v>4</v>
      </c>
    </row>
    <row r="43" spans="2:8" x14ac:dyDescent="0.25">
      <c r="B43" t="s">
        <v>15</v>
      </c>
      <c r="C43">
        <v>6523</v>
      </c>
      <c r="D43">
        <v>25000</v>
      </c>
    </row>
    <row r="44" spans="2:8" x14ac:dyDescent="0.25">
      <c r="B44" t="s">
        <v>16</v>
      </c>
      <c r="C44">
        <v>6523</v>
      </c>
      <c r="D44">
        <v>25000</v>
      </c>
    </row>
  </sheetData>
  <mergeCells count="1">
    <mergeCell ref="C6:D6"/>
  </mergeCells>
  <dataValidations count="1">
    <dataValidation type="list" allowBlank="1" showInputMessage="1" showErrorMessage="1" sqref="E6" xr:uid="{00000000-0002-0000-0100-000000000000}">
      <formula1>dt_bp</formula1>
    </dataValidation>
  </dataValidations>
  <pageMargins left="0.51181102362204722" right="0.51181102362204722" top="0.74803149606299213" bottom="0.55118110236220474" header="0.11811023622047245" footer="0.11811023622047245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tableau_BP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JoDan</cp:lastModifiedBy>
  <cp:lastPrinted>2019-07-19T17:09:19Z</cp:lastPrinted>
  <dcterms:created xsi:type="dcterms:W3CDTF">2019-07-19T11:51:16Z</dcterms:created>
  <dcterms:modified xsi:type="dcterms:W3CDTF">2019-07-19T17:52:17Z</dcterms:modified>
</cp:coreProperties>
</file>