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5D8B9DC-334A-4168-A9D3-C40CBFED74FA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Base" sheetId="6" r:id="rId1"/>
    <sheet name="TdB" sheetId="5" r:id="rId2"/>
    <sheet name="paramètres" sheetId="2" r:id="rId3"/>
    <sheet name="PwQu" sheetId="3" r:id="rId4"/>
  </sheets>
  <externalReferences>
    <externalReference r:id="rId5"/>
  </externalReferences>
  <definedNames>
    <definedName name="An" localSheetId="0">Base!$E$8:$E$33</definedName>
    <definedName name="An">#REF!</definedName>
    <definedName name="Centre">PwQu!$D$4</definedName>
    <definedName name="CodeDepart">PwQu!#REF!</definedName>
    <definedName name="DonnéesExternes_1" localSheetId="3" hidden="1">PwQu!#REF!</definedName>
    <definedName name="DonnéesExternes_2" localSheetId="3" hidden="1">PwQu!#REF!</definedName>
    <definedName name="DonnéesExternes_3" localSheetId="3" hidden="1">PwQu!#REF!</definedName>
    <definedName name="DonnéesExternes_4" localSheetId="3" hidden="1">PwQu!$B$7:$F$12</definedName>
    <definedName name="L_Centre" localSheetId="0">T_Centre[Centre]</definedName>
    <definedName name="L_Centre">T_Centre[Centre]</definedName>
    <definedName name="L_CodeDépart" localSheetId="0">T_CodeDépart[Code du départ]</definedName>
    <definedName name="L_CodeDépart">T_CodeDépart[Code du départ]</definedName>
    <definedName name="L_Loupe" localSheetId="0">T_Loupe[[Loupe ]]</definedName>
    <definedName name="L_Loupe">T_Loupe[[Loupe ]]</definedName>
    <definedName name="L_PosteSource" localSheetId="0">T_PosteSource[Poste Source]</definedName>
    <definedName name="L_PosteSource">T_PosteSource[Poste Source]</definedName>
    <definedName name="L_Top">paramètres!$J$3:$J$6</definedName>
    <definedName name="Loupe">PwQu!$D$3</definedName>
    <definedName name="Mn" localSheetId="0">Base!$F$8:$F$33</definedName>
    <definedName name="Mn">#REF!</definedName>
    <definedName name="PosteSource">PwQu!$D$3</definedName>
    <definedName name="Segment_Centre">#N/A</definedName>
    <definedName name="Sn" localSheetId="0">Base!$G$8:$G$33</definedName>
    <definedName name="Sn">#REF!</definedName>
    <definedName name="Top">PwQu!$D$2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5" l="1"/>
  <c r="I20" i="6"/>
  <c r="I13" i="6"/>
  <c r="I10" i="6"/>
  <c r="I15" i="6"/>
  <c r="I21" i="6"/>
  <c r="I23" i="6"/>
  <c r="I19" i="6"/>
  <c r="I31" i="6"/>
  <c r="I12" i="6"/>
  <c r="I25" i="6"/>
  <c r="I18" i="6"/>
  <c r="I26" i="6"/>
  <c r="I16" i="6"/>
  <c r="I32" i="6"/>
  <c r="I30" i="6"/>
  <c r="I11" i="6"/>
  <c r="I8" i="6"/>
  <c r="I24" i="6"/>
  <c r="I17" i="6"/>
  <c r="I14" i="6"/>
  <c r="I33" i="6"/>
  <c r="I28" i="6"/>
  <c r="I27" i="6"/>
  <c r="I22" i="6"/>
  <c r="I29" i="6"/>
  <c r="I9" i="6"/>
  <c r="F9" i="5" l="1"/>
  <c r="D9" i="5" l="1"/>
  <c r="E9" i="5"/>
  <c r="B9" i="5"/>
  <c r="C9" i="5"/>
  <c r="F10" i="5"/>
  <c r="D10" i="5" l="1"/>
  <c r="E10" i="5"/>
  <c r="B10" i="5"/>
  <c r="C10" i="5"/>
  <c r="F11" i="5"/>
  <c r="D11" i="5" l="1"/>
  <c r="E11" i="5"/>
  <c r="B11" i="5"/>
  <c r="C11" i="5"/>
  <c r="F12" i="5"/>
  <c r="D12" i="5" l="1"/>
  <c r="E12" i="5"/>
  <c r="B12" i="5"/>
  <c r="C12" i="5"/>
  <c r="F13" i="5"/>
  <c r="D13" i="5" l="1"/>
  <c r="E13" i="5"/>
  <c r="B13" i="5"/>
  <c r="C13" i="5"/>
  <c r="F14" i="5"/>
  <c r="D14" i="5" l="1"/>
  <c r="E14" i="5"/>
  <c r="B14" i="5"/>
  <c r="C14" i="5"/>
  <c r="F15" i="5"/>
  <c r="D15" i="5" l="1"/>
  <c r="E15" i="5"/>
  <c r="B15" i="5"/>
  <c r="C15" i="5"/>
  <c r="F16" i="5"/>
  <c r="D16" i="5" l="1"/>
  <c r="E16" i="5"/>
  <c r="B16" i="5"/>
  <c r="C16" i="5"/>
  <c r="F17" i="5"/>
  <c r="E17" i="5" s="1"/>
  <c r="D17" i="5" l="1"/>
  <c r="B17" i="5"/>
  <c r="C17" i="5"/>
  <c r="F18" i="5"/>
  <c r="D18" i="5" l="1"/>
  <c r="E18" i="5"/>
  <c r="B18" i="5"/>
  <c r="C18" i="5"/>
  <c r="F19" i="5"/>
  <c r="D19" i="5" l="1"/>
  <c r="E19" i="5"/>
  <c r="B19" i="5"/>
  <c r="C19" i="5"/>
  <c r="F20" i="5"/>
  <c r="E20" i="5" s="1"/>
  <c r="D20" i="5" l="1"/>
  <c r="F21" i="5"/>
  <c r="B20" i="5"/>
  <c r="C20" i="5"/>
  <c r="D21" i="5" l="1"/>
  <c r="E21" i="5"/>
  <c r="F22" i="5"/>
  <c r="E22" i="5" s="1"/>
  <c r="C21" i="5"/>
  <c r="B21" i="5"/>
  <c r="C22" i="5" l="1"/>
  <c r="D22" i="5"/>
  <c r="F23" i="5"/>
  <c r="E23" i="5" s="1"/>
  <c r="B22" i="5"/>
  <c r="D23" i="5" l="1"/>
  <c r="B23" i="5"/>
  <c r="C23" i="5"/>
  <c r="F24" i="5"/>
  <c r="E24" i="5" s="1"/>
  <c r="D24" i="5" l="1"/>
  <c r="B24" i="5"/>
  <c r="C24" i="5"/>
  <c r="F25" i="5"/>
  <c r="E25" i="5" s="1"/>
  <c r="D25" i="5" l="1"/>
  <c r="B25" i="5"/>
  <c r="C25" i="5"/>
  <c r="F26" i="5"/>
  <c r="E26" i="5" s="1"/>
  <c r="D26" i="5" l="1"/>
  <c r="C26" i="5"/>
  <c r="B26" i="5"/>
  <c r="F27" i="5"/>
  <c r="E27" i="5" s="1"/>
  <c r="D27" i="5" l="1"/>
  <c r="B27" i="5"/>
  <c r="C27" i="5"/>
  <c r="F28" i="5"/>
  <c r="E28" i="5" s="1"/>
  <c r="D28" i="5" l="1"/>
  <c r="B28" i="5"/>
  <c r="C28" i="5"/>
  <c r="F29" i="5"/>
  <c r="E29" i="5" s="1"/>
  <c r="F30" i="5" l="1"/>
  <c r="E30" i="5" s="1"/>
  <c r="D29" i="5"/>
  <c r="C29" i="5"/>
  <c r="B29" i="5"/>
  <c r="F31" i="5" l="1"/>
  <c r="E31" i="5" s="1"/>
  <c r="D30" i="5"/>
  <c r="B30" i="5"/>
  <c r="C30" i="5"/>
  <c r="F32" i="5"/>
  <c r="E32" i="5" s="1"/>
  <c r="C31" i="5" l="1"/>
  <c r="B31" i="5"/>
  <c r="D31" i="5"/>
  <c r="D32" i="5"/>
  <c r="F33" i="5"/>
  <c r="E33" i="5" s="1"/>
  <c r="C32" i="5"/>
  <c r="B32" i="5"/>
  <c r="F34" i="5" l="1"/>
  <c r="E34" i="5" s="1"/>
  <c r="D33" i="5"/>
  <c r="B33" i="5"/>
  <c r="C33" i="5"/>
  <c r="F35" i="5" l="1"/>
  <c r="B35" i="5" s="1"/>
  <c r="D34" i="5"/>
  <c r="B34" i="5"/>
  <c r="C34" i="5"/>
  <c r="D35" i="5" l="1"/>
  <c r="E35" i="5"/>
  <c r="C35" i="5"/>
  <c r="F36" i="5"/>
  <c r="D36" i="5" l="1"/>
  <c r="E36" i="5"/>
  <c r="C36" i="5"/>
  <c r="B36" i="5"/>
  <c r="F37" i="5"/>
  <c r="F38" i="5" s="1"/>
  <c r="B38" i="5" l="1"/>
  <c r="C38" i="5"/>
  <c r="D38" i="5"/>
  <c r="E38" i="5"/>
  <c r="F39" i="5"/>
  <c r="B39" i="5" s="1"/>
  <c r="D37" i="5"/>
  <c r="E37" i="5"/>
  <c r="B37" i="5"/>
  <c r="C37" i="5"/>
  <c r="D39" i="5" l="1"/>
  <c r="E39" i="5"/>
  <c r="F40" i="5"/>
  <c r="F41" i="5" s="1"/>
  <c r="C39" i="5"/>
  <c r="D41" i="5" l="1"/>
  <c r="E41" i="5"/>
  <c r="D40" i="5"/>
  <c r="E40" i="5"/>
  <c r="C40" i="5"/>
  <c r="B40" i="5"/>
  <c r="B41" i="5"/>
  <c r="C41" i="5"/>
  <c r="F42" i="5"/>
  <c r="D42" i="5" l="1"/>
  <c r="E42" i="5"/>
  <c r="B42" i="5"/>
  <c r="C42" i="5"/>
  <c r="F43" i="5"/>
  <c r="D43" i="5" l="1"/>
  <c r="E43" i="5"/>
  <c r="B43" i="5"/>
  <c r="C43" i="5"/>
  <c r="F44" i="5"/>
  <c r="D44" i="5" l="1"/>
  <c r="E44" i="5"/>
  <c r="B44" i="5"/>
  <c r="C44" i="5"/>
  <c r="F45" i="5"/>
  <c r="D45" i="5" l="1"/>
  <c r="E45" i="5"/>
  <c r="B45" i="5"/>
  <c r="C45" i="5"/>
  <c r="F46" i="5"/>
  <c r="D46" i="5" l="1"/>
  <c r="E46" i="5"/>
  <c r="B46" i="5"/>
  <c r="C46" i="5"/>
  <c r="F47" i="5"/>
  <c r="D47" i="5" l="1"/>
  <c r="E47" i="5"/>
  <c r="B47" i="5"/>
  <c r="C47" i="5"/>
  <c r="F48" i="5"/>
  <c r="D48" i="5" l="1"/>
  <c r="E48" i="5"/>
  <c r="B48" i="5"/>
  <c r="C48" i="5"/>
  <c r="F49" i="5"/>
  <c r="D49" i="5" l="1"/>
  <c r="E49" i="5"/>
  <c r="B49" i="5"/>
  <c r="C49" i="5"/>
  <c r="F50" i="5"/>
  <c r="D50" i="5" l="1"/>
  <c r="E50" i="5"/>
  <c r="B50" i="5"/>
  <c r="C50" i="5"/>
  <c r="F51" i="5"/>
  <c r="D51" i="5" l="1"/>
  <c r="E51" i="5"/>
  <c r="B51" i="5"/>
  <c r="C51" i="5"/>
  <c r="F52" i="5"/>
  <c r="D52" i="5" l="1"/>
  <c r="E52" i="5"/>
  <c r="B52" i="5"/>
  <c r="C52" i="5"/>
  <c r="F53" i="5"/>
  <c r="D53" i="5" l="1"/>
  <c r="E53" i="5"/>
  <c r="B53" i="5"/>
  <c r="C53" i="5"/>
  <c r="F54" i="5"/>
  <c r="D54" i="5" l="1"/>
  <c r="E54" i="5"/>
  <c r="B54" i="5"/>
  <c r="C54" i="5"/>
  <c r="F55" i="5"/>
  <c r="D55" i="5" l="1"/>
  <c r="E55" i="5"/>
  <c r="B55" i="5"/>
  <c r="C55" i="5"/>
  <c r="F56" i="5"/>
  <c r="D56" i="5" l="1"/>
  <c r="E56" i="5"/>
  <c r="B56" i="5"/>
  <c r="C56" i="5"/>
  <c r="F57" i="5"/>
  <c r="D57" i="5" l="1"/>
  <c r="E57" i="5"/>
  <c r="B57" i="5"/>
  <c r="C57" i="5"/>
  <c r="F58" i="5"/>
  <c r="D58" i="5" l="1"/>
  <c r="E58" i="5"/>
  <c r="B58" i="5"/>
  <c r="C58" i="5"/>
  <c r="F59" i="5"/>
  <c r="D59" i="5" l="1"/>
  <c r="E59" i="5"/>
  <c r="B59" i="5"/>
  <c r="C59" i="5"/>
  <c r="F60" i="5"/>
  <c r="D60" i="5" l="1"/>
  <c r="E60" i="5"/>
  <c r="B60" i="5"/>
  <c r="C60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C775E3-DC18-4F32-B1B2-1A1A05EEE3F8}" keepAlive="1" name="Requête - Centre" description="Connexion à la requête « Centre » dans le classeur." type="5" refreshedVersion="0" background="1">
    <dbPr connection="Provider=Microsoft.Mashup.OleDb.1;Data Source=$Workbook$;Location=Centre;Extended Properties=&quot;&quot;" command="SELECT * FROM [Centre]"/>
  </connection>
  <connection id="2" xr16:uid="{3252057F-1C51-4246-AE8B-4ECC5D84611E}" keepAlive="1" name="Requête - Loupe" description="Connexion à la requête « Loupe » dans le classeur." type="5" refreshedVersion="0" background="1">
    <dbPr connection="Provider=Microsoft.Mashup.OleDb.1;Data Source=$Workbook$;Location=Loupe;Extended Properties=&quot;&quot;" command="SELECT * FROM [Loupe]"/>
  </connection>
  <connection id="3" xr16:uid="{F76AA42A-D3EA-4DE4-B4B2-656601FA1CE8}" keepAlive="1" name="Requête - Résultat" description="Connexion à la requête « Résultat » dans le classeur." type="5" refreshedVersion="6" background="1" saveData="1">
    <dbPr connection="Provider=Microsoft.Mashup.OleDb.1;Data Source=$Workbook$;Location=Résultat;Extended Properties=&quot;&quot;" command="SELECT * FROM [Résultat]"/>
  </connection>
  <connection id="4" xr16:uid="{E00C77FC-793C-4DF9-9A57-9A01720A16D0}" keepAlive="1" name="Requête - Top" description="Connexion à la requête « Top » dans le classeur." type="5" refreshedVersion="0" background="1">
    <dbPr connection="Provider=Microsoft.Mashup.OleDb.1;Data Source=$Workbook$;Location=Top;Extended Properties=&quot;&quot;" command="SELECT * FROM [Top]"/>
  </connection>
</connections>
</file>

<file path=xl/sharedStrings.xml><?xml version="1.0" encoding="utf-8"?>
<sst xmlns="http://schemas.openxmlformats.org/spreadsheetml/2006/main" count="133" uniqueCount="25">
  <si>
    <t xml:space="preserve"> Centre</t>
  </si>
  <si>
    <t>Poste Source</t>
  </si>
  <si>
    <t>Code du départ</t>
  </si>
  <si>
    <t>Loupe</t>
  </si>
  <si>
    <t>Mn</t>
  </si>
  <si>
    <t>Top</t>
  </si>
  <si>
    <t>Centre</t>
  </si>
  <si>
    <t>An</t>
  </si>
  <si>
    <t>Sn</t>
  </si>
  <si>
    <t>FLERS</t>
  </si>
  <si>
    <t>ZUP</t>
  </si>
  <si>
    <t>FLERSC0606</t>
  </si>
  <si>
    <t>AGNEA</t>
  </si>
  <si>
    <t>ZONE I</t>
  </si>
  <si>
    <t>AGNEAC0056</t>
  </si>
  <si>
    <t>P.AU5</t>
  </si>
  <si>
    <t>P.AU5C1703</t>
  </si>
  <si>
    <t>AGNEAC0058</t>
  </si>
  <si>
    <t>AGNEAC0057</t>
  </si>
  <si>
    <t>VARET</t>
  </si>
  <si>
    <t>ZPORTU</t>
  </si>
  <si>
    <t>VARETC0001</t>
  </si>
  <si>
    <t xml:space="preserve">Loupe </t>
  </si>
  <si>
    <t>Colonne1</t>
  </si>
  <si>
    <t>Filtrée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</si>
</sst>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0000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2EFDA"/>
      </patternFill>
    </fill>
    <fill>
      <patternFill patternType="solid">
        <fgColor rgb="FFD9E1F2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 style="thin">
        <color rgb="FF4472C4"/>
      </left>
      <right style="thin">
        <color rgb="FF4472C4"/>
      </right>
      <top/>
      <bottom style="thin">
        <color rgb="FF4472C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0" fillId="5" borderId="4" xfId="0" applyNumberFormat="1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0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165" fontId="0" fillId="0" borderId="0" xfId="0" applyNumberFormat="1" applyFill="1"/>
    <xf numFmtId="0" fontId="0" fillId="7" borderId="0" xfId="0" applyFill="1" applyAlignment="1">
      <alignment horizontal="center"/>
    </xf>
    <xf numFmtId="0" fontId="0" fillId="7" borderId="0" xfId="0" applyFont="1" applyFill="1" applyAlignment="1">
      <alignment horizontal="center"/>
    </xf>
    <xf numFmtId="165" fontId="0" fillId="7" borderId="0" xfId="0" applyNumberFormat="1" applyFill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6" borderId="6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1" fontId="6" fillId="6" borderId="6" xfId="0" applyNumberFormat="1" applyFont="1" applyFill="1" applyBorder="1" applyAlignment="1">
      <alignment horizontal="center" vertical="center"/>
    </xf>
    <xf numFmtId="1" fontId="5" fillId="0" borderId="0" xfId="0" quotePrefix="1" applyNumberFormat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30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0.00000000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164" formatCode="0.000"/>
    </dxf>
    <dxf>
      <numFmt numFmtId="164" formatCode="0.000"/>
    </dxf>
    <dxf>
      <font>
        <b val="0"/>
      </font>
      <numFmt numFmtId="164" formatCode="0.000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D9E1F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4472C4"/>
        </left>
        <right/>
        <top/>
        <bottom style="thin">
          <color rgb="FF4472C4"/>
        </bottom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15240</xdr:colOff>
      <xdr:row>3</xdr:row>
      <xdr:rowOff>114300</xdr:rowOff>
    </xdr:from>
    <xdr:to>
      <xdr:col>6</xdr:col>
      <xdr:colOff>22860</xdr:colOff>
      <xdr:row>6</xdr:row>
      <xdr:rowOff>99060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 Centre">
              <a:extLst>
                <a:ext uri="{FF2B5EF4-FFF2-40B4-BE49-F238E27FC236}">
                  <a16:creationId xmlns:a16="http://schemas.microsoft.com/office/drawing/2014/main" id="{0C6D1184-F2CD-495D-804B-159B5B9E098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 Cen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2900" y="800100"/>
              <a:ext cx="4183380" cy="6705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55176/Documents/Analyse%20signaux%20faibles/Automatisation%20de%20la%20table/En%20cours/Automatisation%20test%20d&#233;roulan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xport"/>
      <sheetName val="Table"/>
      <sheetName val="test"/>
      <sheetName val="Paramètres"/>
      <sheetName val="CTB"/>
      <sheetName val="Information"/>
      <sheetName val="Erreur"/>
      <sheetName val="Automatisation test déroulant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3" xr16:uid="{D9F1B1FC-58D9-4A54-98CE-666ED969412C}" autoFormatId="16" applyNumberFormats="0" applyBorderFormats="0" applyFontFormats="0" applyPatternFormats="0" applyAlignmentFormats="0" applyWidthHeightFormats="0">
  <queryTableRefresh nextId="13">
    <queryTableFields count="5">
      <queryTableField id="1" name=" Centre" tableColumnId="1"/>
      <queryTableField id="2" name="Poste Source" tableColumnId="2"/>
      <queryTableField id="3" name="Colonne1" tableColumnId="3"/>
      <queryTableField id="4" name="Code du départ" tableColumnId="4"/>
      <queryTableField id="12" name="An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entre" xr10:uid="{261C1FAC-85CD-43B7-848E-8A2FF61694CA}" sourceName=" Centre">
  <extLst>
    <x:ext xmlns:x15="http://schemas.microsoft.com/office/spreadsheetml/2010/11/main" uri="{2F2917AC-EB37-4324-AD4E-5DD8C200BD13}">
      <x15:tableSlicerCache tableId="2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 Centre" xr10:uid="{6846D478-6344-4D7A-9E1B-CB3E60F71B71}" cache="Segment_Centre" caption=" Centre" columnCount="6" rowHeight="234950"/>
</slicer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CCDC94-57C1-4E1B-A0F4-B9FB7D552C8F}" name="T_Base" displayName="T_Base" ref="A7:G33" totalsRowShown="0" headerRowDxfId="29">
  <autoFilter ref="A7:G33" xr:uid="{C7BEE3BE-50DE-4293-9089-20C58315C361}">
    <filterColumn colId="0" hiddenButton="1">
      <filters>
        <filter val="25"/>
      </filters>
    </filterColumn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1D33FAE-230E-4A1A-B5A3-50222FF3F771}" name=" Centre" dataDxfId="28"/>
    <tableColumn id="2" xr3:uid="{34F6EFD0-7494-4231-B5F2-355D54080769}" name="Poste Source" dataDxfId="27"/>
    <tableColumn id="3" xr3:uid="{A386F04A-9879-4F3A-8743-10E032D97BC2}" name="Colonne1" dataDxfId="26"/>
    <tableColumn id="4" xr3:uid="{F4A0CA87-EDD6-4C92-BFD4-6E822C31B579}" name="Code du départ" dataDxfId="25"/>
    <tableColumn id="5" xr3:uid="{17CB15DF-B148-454C-94C8-9852E8015C32}" name="An" dataDxfId="24"/>
    <tableColumn id="6" xr3:uid="{5B39B649-FCCC-4DE4-B221-308A03654848}" name="Mn" dataDxfId="23"/>
    <tableColumn id="7" xr3:uid="{077CC813-2B8B-4139-93B5-D44537421828}" name="Sn" dataDxfId="22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709350-5398-4B4C-BBFA-F30ECFD4F449}" name="T_LgFiltrée" displayName="T_LgFiltrée" ref="I7:I33" totalsRowShown="0" headerRowDxfId="21" dataDxfId="20">
  <autoFilter ref="I7:I33" xr:uid="{23A80BAC-8959-47B3-B030-F5692EA40D6C}">
    <filterColumn colId="0" hiddenButton="1"/>
  </autoFilter>
  <tableColumns count="1">
    <tableColumn id="1" xr3:uid="{C9F0C6ED-696C-4383-AB65-B9E686090F7F}" name="Filtrée" dataDxfId="19">
      <calculatedColumnFormula>INDIRECT("T_Base[@"&amp;TdB!$C$2&amp;"]")-ROW()/10^10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70500C-EDC0-4E56-BBCC-CAEF80708765}" name="T_Centre" displayName="T_Centre" ref="B2:B8" totalsRowShown="0" headerRowDxfId="17" dataDxfId="16">
  <autoFilter ref="B2:B8" xr:uid="{5CDFA38C-BA33-42A6-AD52-9EDB84370619}">
    <filterColumn colId="0" hiddenButton="1"/>
  </autoFilter>
  <tableColumns count="1">
    <tableColumn id="1" xr3:uid="{783E3DC4-700C-480E-9DAE-C74BD3D695A8}" name="Centre" dataDxfId="15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111FCF-4375-400B-89D6-93036B2DE5EF}" name="T_CodeDépart" displayName="T_CodeDépart" ref="D2:D6" totalsRowShown="0" headerRowDxfId="14">
  <autoFilter ref="D2:D6" xr:uid="{6DB1B513-5843-400F-8AA4-1DBB1056A9BB}">
    <filterColumn colId="0" hiddenButton="1"/>
  </autoFilter>
  <tableColumns count="1">
    <tableColumn id="1" xr3:uid="{ABFBBEB3-1045-4672-8085-9F4404A96578}" name="Code du départ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0C15EB-8D18-4CF2-A426-98B7E9F38870}" name="T_PosteSource" displayName="T_PosteSource" ref="F2:F6" totalsRowShown="0" headerRowDxfId="13">
  <autoFilter ref="F2:F6" xr:uid="{D23F1D4F-6CCD-4FA8-A7FD-DAB4B1CE840D}">
    <filterColumn colId="0" hiddenButton="1"/>
  </autoFilter>
  <tableColumns count="1">
    <tableColumn id="1" xr3:uid="{764C60B0-E6BF-4FF0-A466-2AF8D3EB9698}" name="Poste Source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BEE685B-F80A-406C-A987-073187133258}" name="T_Loupe" displayName="T_Loupe" ref="H2:H5" totalsRowShown="0" headerRowDxfId="12" dataDxfId="11" tableBorderDxfId="10">
  <autoFilter ref="H2:H5" xr:uid="{1AA3E28F-83AC-42C0-8340-2EA3A78B4D66}">
    <filterColumn colId="0" hiddenButton="1"/>
  </autoFilter>
  <tableColumns count="1">
    <tableColumn id="1" xr3:uid="{8893BB2C-E269-4C2C-A6A9-CB82D1C9C128}" name="Loupe " dataDxfId="9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9E60C2-6AAA-471D-9057-4F9FD38A29EA}" name="T_Top" displayName="T_Top" ref="J2:J6" totalsRowShown="0" headerRowDxfId="8" dataDxfId="7" tableBorderDxfId="6">
  <autoFilter ref="J2:J6" xr:uid="{344BE82B-15B3-4C08-BC6D-BDB2063A7BB8}">
    <filterColumn colId="0" hiddenButton="1"/>
  </autoFilter>
  <tableColumns count="1">
    <tableColumn id="1" xr3:uid="{608E3F7E-77F9-4710-AF20-E2D8F0EFE6DA}" name="Top" dataDxfId="5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353E2D0-E39B-46A8-9CAE-C92A6938B1A4}" name="Résultat" displayName="Résultat" ref="B7:F12" tableType="queryTable" totalsRowShown="0" headerRowDxfId="4">
  <autoFilter ref="B7:F12" xr:uid="{CF71E372-3DC6-4C5C-AE09-71E704F6FA6A}">
    <filterColumn colId="0" hiddenButton="1"/>
    <filterColumn colId="1" hiddenButton="1"/>
    <filterColumn colId="2" hiddenButton="1"/>
    <filterColumn colId="3" hiddenButton="1"/>
  </autoFilter>
  <tableColumns count="5">
    <tableColumn id="1" xr3:uid="{54F3DBE2-0A40-484B-929C-8082BBA39616}" uniqueName="1" name=" Centre" queryTableFieldId="1" dataDxfId="3"/>
    <tableColumn id="2" xr3:uid="{3CD878DF-7414-4951-B6FE-97338470CA6C}" uniqueName="2" name="Poste Source" queryTableFieldId="2" dataDxfId="2"/>
    <tableColumn id="3" xr3:uid="{D5DE579F-0760-4820-BB2F-C23A5DE730F5}" uniqueName="3" name="Colonne1" queryTableFieldId="3" dataDxfId="1"/>
    <tableColumn id="4" xr3:uid="{2F5B5A1E-9A1C-4119-89F0-8FBEF8DC7887}" uniqueName="4" name="Code du départ" queryTableFieldId="4" dataDxfId="0"/>
    <tableColumn id="7" xr3:uid="{8057D221-AF23-417A-A59E-C1A52D44FCA7}" uniqueName="7" name="An" queryTableFieldId="1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C68CA-0992-49E4-83DD-646ECD04571A}">
  <sheetPr codeName="Feuil4"/>
  <dimension ref="A1:M87"/>
  <sheetViews>
    <sheetView showGridLines="0" workbookViewId="0">
      <selection activeCell="K4" sqref="K4"/>
    </sheetView>
  </sheetViews>
  <sheetFormatPr baseColWidth="10" defaultRowHeight="14.4" x14ac:dyDescent="0.3"/>
  <cols>
    <col min="1" max="1" width="8.77734375" customWidth="1"/>
    <col min="2" max="2" width="13.77734375" customWidth="1"/>
    <col min="3" max="3" width="10.77734375" style="1" customWidth="1"/>
    <col min="4" max="4" width="15.77734375" style="1" customWidth="1"/>
    <col min="5" max="5" width="6.77734375" style="1" customWidth="1"/>
    <col min="6" max="7" width="6.77734375" customWidth="1"/>
    <col min="8" max="8" width="2.77734375" customWidth="1"/>
    <col min="9" max="9" width="6.109375" style="20" bestFit="1" customWidth="1"/>
    <col min="12" max="12" width="12.44140625" style="17" bestFit="1" customWidth="1"/>
  </cols>
  <sheetData>
    <row r="1" spans="1:13" ht="12.75" customHeight="1" x14ac:dyDescent="0.3">
      <c r="A1" s="15"/>
      <c r="B1" s="2"/>
      <c r="C1" s="15"/>
    </row>
    <row r="2" spans="1:13" x14ac:dyDescent="0.3">
      <c r="B2" s="2"/>
      <c r="C2"/>
    </row>
    <row r="3" spans="1:13" x14ac:dyDescent="0.3">
      <c r="C3"/>
      <c r="E3" s="3"/>
    </row>
    <row r="4" spans="1:13" x14ac:dyDescent="0.3">
      <c r="C4"/>
      <c r="E4" s="3"/>
    </row>
    <row r="7" spans="1:13" s="21" customFormat="1" ht="13.5" customHeight="1" x14ac:dyDescent="0.3">
      <c r="A7" s="24" t="s">
        <v>0</v>
      </c>
      <c r="B7" s="24" t="s">
        <v>1</v>
      </c>
      <c r="C7" s="24" t="s">
        <v>23</v>
      </c>
      <c r="D7" s="24" t="s">
        <v>2</v>
      </c>
      <c r="E7" s="24" t="s">
        <v>7</v>
      </c>
      <c r="F7" s="25" t="s">
        <v>4</v>
      </c>
      <c r="G7" s="25" t="s">
        <v>8</v>
      </c>
      <c r="H7" s="22"/>
      <c r="I7" s="26" t="s">
        <v>24</v>
      </c>
      <c r="J7" s="22"/>
      <c r="K7" s="22"/>
      <c r="L7" s="23"/>
      <c r="M7" s="22"/>
    </row>
    <row r="8" spans="1:13" hidden="1" x14ac:dyDescent="0.3">
      <c r="A8" s="4">
        <v>26</v>
      </c>
      <c r="B8" s="4" t="s">
        <v>9</v>
      </c>
      <c r="C8" s="4" t="s">
        <v>10</v>
      </c>
      <c r="D8" s="5" t="s">
        <v>11</v>
      </c>
      <c r="E8" s="18">
        <v>1</v>
      </c>
      <c r="F8" s="16">
        <v>22</v>
      </c>
      <c r="G8" s="16">
        <v>2</v>
      </c>
      <c r="I8" s="19">
        <f ca="1">INDIRECT("T_Base[@"&amp;TdB!$C$2&amp;"]")-ROW()/10^10</f>
        <v>0.99999999920000004</v>
      </c>
    </row>
    <row r="9" spans="1:13" x14ac:dyDescent="0.3">
      <c r="A9" s="4">
        <v>25</v>
      </c>
      <c r="B9" s="4" t="s">
        <v>12</v>
      </c>
      <c r="C9" s="4" t="s">
        <v>13</v>
      </c>
      <c r="D9" s="5" t="s">
        <v>14</v>
      </c>
      <c r="E9" s="18">
        <v>4</v>
      </c>
      <c r="F9" s="16">
        <v>21</v>
      </c>
      <c r="G9" s="16">
        <v>1</v>
      </c>
      <c r="I9" s="19">
        <f ca="1">INDIRECT("T_Base[@"&amp;TdB!$C$2&amp;"]")-ROW()/10^10</f>
        <v>3.9999999990999999</v>
      </c>
    </row>
    <row r="10" spans="1:13" hidden="1" x14ac:dyDescent="0.3">
      <c r="A10" s="4">
        <v>22</v>
      </c>
      <c r="B10" s="4" t="s">
        <v>15</v>
      </c>
      <c r="C10" s="4" t="s">
        <v>10</v>
      </c>
      <c r="D10" s="5" t="s">
        <v>16</v>
      </c>
      <c r="E10" s="18">
        <v>4</v>
      </c>
      <c r="F10" s="16">
        <v>20</v>
      </c>
      <c r="G10" s="16">
        <v>4</v>
      </c>
      <c r="I10" s="19">
        <f ca="1">INDIRECT("T_Base[@"&amp;TdB!$C$2&amp;"]")-ROW()/10^10</f>
        <v>3.9999999989999999</v>
      </c>
    </row>
    <row r="11" spans="1:13" hidden="1" x14ac:dyDescent="0.3">
      <c r="A11" s="4">
        <v>26</v>
      </c>
      <c r="B11" s="4" t="s">
        <v>9</v>
      </c>
      <c r="C11" s="4" t="s">
        <v>10</v>
      </c>
      <c r="D11" s="5" t="s">
        <v>11</v>
      </c>
      <c r="E11" s="18">
        <v>3</v>
      </c>
      <c r="F11" s="16">
        <v>19</v>
      </c>
      <c r="G11" s="16">
        <v>2</v>
      </c>
      <c r="I11" s="19">
        <f ca="1">INDIRECT("T_Base[@"&amp;TdB!$C$2&amp;"]")-ROW()/10^10</f>
        <v>2.9999999988999999</v>
      </c>
    </row>
    <row r="12" spans="1:13" x14ac:dyDescent="0.3">
      <c r="A12" s="4">
        <v>25</v>
      </c>
      <c r="B12" s="4" t="s">
        <v>12</v>
      </c>
      <c r="C12" s="4" t="s">
        <v>13</v>
      </c>
      <c r="D12" s="5" t="s">
        <v>14</v>
      </c>
      <c r="E12" s="18">
        <v>6</v>
      </c>
      <c r="F12" s="16">
        <v>18</v>
      </c>
      <c r="G12" s="16">
        <v>1</v>
      </c>
      <c r="H12" s="15"/>
      <c r="I12" s="19">
        <f ca="1">INDIRECT("T_Base[@"&amp;TdB!$C$2&amp;"]")-ROW()/10^10</f>
        <v>5.9999999987999999</v>
      </c>
    </row>
    <row r="13" spans="1:13" hidden="1" x14ac:dyDescent="0.3">
      <c r="A13" s="4">
        <v>22</v>
      </c>
      <c r="B13" s="4" t="s">
        <v>15</v>
      </c>
      <c r="C13" s="4" t="s">
        <v>10</v>
      </c>
      <c r="D13" s="5" t="s">
        <v>16</v>
      </c>
      <c r="E13" s="18">
        <v>3</v>
      </c>
      <c r="F13" s="16">
        <v>17</v>
      </c>
      <c r="G13" s="16">
        <v>4</v>
      </c>
      <c r="I13" s="19">
        <f ca="1">INDIRECT("T_Base[@"&amp;TdB!$C$2&amp;"]")-ROW()/10^10</f>
        <v>2.9999999986999999</v>
      </c>
    </row>
    <row r="14" spans="1:13" hidden="1" x14ac:dyDescent="0.3">
      <c r="A14" s="4">
        <v>26</v>
      </c>
      <c r="B14" s="4" t="s">
        <v>9</v>
      </c>
      <c r="C14" s="4" t="s">
        <v>10</v>
      </c>
      <c r="D14" s="5" t="s">
        <v>11</v>
      </c>
      <c r="E14" s="18">
        <v>0</v>
      </c>
      <c r="F14" s="16">
        <v>16</v>
      </c>
      <c r="G14" s="16">
        <v>2</v>
      </c>
      <c r="I14" s="19">
        <f ca="1">INDIRECT("T_Base[@"&amp;TdB!$C$2&amp;"]")-ROW()/10^10</f>
        <v>-1.3999999999999999E-9</v>
      </c>
    </row>
    <row r="15" spans="1:13" x14ac:dyDescent="0.3">
      <c r="A15" s="4">
        <v>25</v>
      </c>
      <c r="B15" s="4" t="s">
        <v>12</v>
      </c>
      <c r="C15" s="4" t="s">
        <v>13</v>
      </c>
      <c r="D15" s="5" t="s">
        <v>14</v>
      </c>
      <c r="E15" s="18">
        <v>5</v>
      </c>
      <c r="F15" s="16">
        <v>15</v>
      </c>
      <c r="G15" s="16">
        <v>1</v>
      </c>
      <c r="H15" s="15"/>
      <c r="I15" s="19">
        <f ca="1">INDIRECT("T_Base[@"&amp;TdB!$C$2&amp;"]")-ROW()/10^10</f>
        <v>4.9999999984999999</v>
      </c>
    </row>
    <row r="16" spans="1:13" hidden="1" x14ac:dyDescent="0.3">
      <c r="A16" s="4">
        <v>22</v>
      </c>
      <c r="B16" s="4" t="s">
        <v>15</v>
      </c>
      <c r="C16" s="4" t="s">
        <v>10</v>
      </c>
      <c r="D16" s="5" t="s">
        <v>16</v>
      </c>
      <c r="E16" s="18">
        <v>0</v>
      </c>
      <c r="F16" s="16">
        <v>14</v>
      </c>
      <c r="G16" s="16">
        <v>4</v>
      </c>
      <c r="I16" s="19">
        <f ca="1">INDIRECT("T_Base[@"&amp;TdB!$C$2&amp;"]")-ROW()/10^10</f>
        <v>-1.6000000000000001E-9</v>
      </c>
    </row>
    <row r="17" spans="1:9" hidden="1" x14ac:dyDescent="0.3">
      <c r="A17" s="4">
        <v>26</v>
      </c>
      <c r="B17" s="4" t="s">
        <v>9</v>
      </c>
      <c r="C17" s="4" t="s">
        <v>10</v>
      </c>
      <c r="D17" s="5" t="s">
        <v>11</v>
      </c>
      <c r="E17" s="18">
        <v>5</v>
      </c>
      <c r="F17" s="16">
        <v>13</v>
      </c>
      <c r="G17" s="16">
        <v>2</v>
      </c>
      <c r="I17" s="19">
        <f ca="1">INDIRECT("T_Base[@"&amp;TdB!$C$2&amp;"]")-ROW()/10^10</f>
        <v>4.9999999982999999</v>
      </c>
    </row>
    <row r="18" spans="1:9" x14ac:dyDescent="0.3">
      <c r="A18" s="4">
        <v>25</v>
      </c>
      <c r="B18" s="4" t="s">
        <v>12</v>
      </c>
      <c r="C18" s="4" t="s">
        <v>13</v>
      </c>
      <c r="D18" s="5" t="s">
        <v>14</v>
      </c>
      <c r="E18" s="18">
        <v>0</v>
      </c>
      <c r="F18" s="16">
        <v>12</v>
      </c>
      <c r="G18" s="16">
        <v>1</v>
      </c>
      <c r="I18" s="19">
        <f ca="1">INDIRECT("T_Base[@"&amp;TdB!$C$2&amp;"]")-ROW()/10^10</f>
        <v>-1.8E-9</v>
      </c>
    </row>
    <row r="19" spans="1:9" hidden="1" x14ac:dyDescent="0.3">
      <c r="A19" s="4">
        <v>22</v>
      </c>
      <c r="B19" s="4" t="s">
        <v>15</v>
      </c>
      <c r="C19" s="4" t="s">
        <v>10</v>
      </c>
      <c r="D19" s="5" t="s">
        <v>16</v>
      </c>
      <c r="E19" s="18">
        <v>0</v>
      </c>
      <c r="F19" s="16">
        <v>11</v>
      </c>
      <c r="G19" s="16">
        <v>4</v>
      </c>
      <c r="I19" s="19">
        <f ca="1">INDIRECT("T_Base[@"&amp;TdB!$C$2&amp;"]")-ROW()/10^10</f>
        <v>-1.9000000000000001E-9</v>
      </c>
    </row>
    <row r="20" spans="1:9" hidden="1" x14ac:dyDescent="0.3">
      <c r="A20" s="4">
        <v>26</v>
      </c>
      <c r="B20" s="4" t="s">
        <v>9</v>
      </c>
      <c r="C20" s="4" t="s">
        <v>10</v>
      </c>
      <c r="D20" s="5" t="s">
        <v>11</v>
      </c>
      <c r="E20" s="18">
        <v>5</v>
      </c>
      <c r="F20" s="16">
        <v>10</v>
      </c>
      <c r="G20" s="16">
        <v>2</v>
      </c>
      <c r="I20" s="19">
        <f ca="1">INDIRECT("T_Base[@"&amp;TdB!$C$2&amp;"]")-ROW()/10^10</f>
        <v>4.9999999979999998</v>
      </c>
    </row>
    <row r="21" spans="1:9" x14ac:dyDescent="0.3">
      <c r="A21" s="4">
        <v>25</v>
      </c>
      <c r="B21" s="4" t="s">
        <v>12</v>
      </c>
      <c r="C21" s="4" t="s">
        <v>13</v>
      </c>
      <c r="D21" s="5" t="s">
        <v>14</v>
      </c>
      <c r="E21" s="18">
        <v>0</v>
      </c>
      <c r="F21" s="16">
        <v>9</v>
      </c>
      <c r="G21" s="16">
        <v>1</v>
      </c>
      <c r="I21" s="19">
        <f ca="1">INDIRECT("T_Base[@"&amp;TdB!$C$2&amp;"]")-ROW()/10^10</f>
        <v>-2.1000000000000002E-9</v>
      </c>
    </row>
    <row r="22" spans="1:9" hidden="1" x14ac:dyDescent="0.3">
      <c r="A22" s="4">
        <v>22</v>
      </c>
      <c r="B22" s="4" t="s">
        <v>15</v>
      </c>
      <c r="C22" s="4" t="s">
        <v>10</v>
      </c>
      <c r="D22" s="5" t="s">
        <v>16</v>
      </c>
      <c r="E22" s="18">
        <v>0</v>
      </c>
      <c r="F22" s="16">
        <v>8</v>
      </c>
      <c r="G22" s="16">
        <v>4</v>
      </c>
      <c r="I22" s="19">
        <f ca="1">INDIRECT("T_Base[@"&amp;TdB!$C$2&amp;"]")-ROW()/10^10</f>
        <v>-2.1999999999999998E-9</v>
      </c>
    </row>
    <row r="23" spans="1:9" hidden="1" x14ac:dyDescent="0.3">
      <c r="A23" s="4">
        <v>26</v>
      </c>
      <c r="B23" s="4" t="s">
        <v>9</v>
      </c>
      <c r="C23" s="4" t="s">
        <v>10</v>
      </c>
      <c r="D23" s="5" t="s">
        <v>11</v>
      </c>
      <c r="E23" s="18">
        <v>0</v>
      </c>
      <c r="F23" s="16">
        <v>7</v>
      </c>
      <c r="G23" s="16">
        <v>2</v>
      </c>
      <c r="I23" s="19">
        <f ca="1">INDIRECT("T_Base[@"&amp;TdB!$C$2&amp;"]")-ROW()/10^10</f>
        <v>-2.2999999999999999E-9</v>
      </c>
    </row>
    <row r="24" spans="1:9" hidden="1" x14ac:dyDescent="0.3">
      <c r="A24" s="4">
        <v>22</v>
      </c>
      <c r="B24" s="4" t="s">
        <v>15</v>
      </c>
      <c r="C24" s="4" t="s">
        <v>10</v>
      </c>
      <c r="D24" s="5" t="s">
        <v>16</v>
      </c>
      <c r="E24" s="18">
        <v>0</v>
      </c>
      <c r="F24" s="16">
        <v>6</v>
      </c>
      <c r="G24" s="16">
        <v>4</v>
      </c>
      <c r="I24" s="19">
        <f ca="1">INDIRECT("T_Base[@"&amp;TdB!$C$2&amp;"]")-ROW()/10^10</f>
        <v>-2.4E-9</v>
      </c>
    </row>
    <row r="25" spans="1:9" x14ac:dyDescent="0.3">
      <c r="A25" s="4">
        <v>25</v>
      </c>
      <c r="B25" s="4" t="s">
        <v>12</v>
      </c>
      <c r="C25" s="4" t="s">
        <v>13</v>
      </c>
      <c r="D25" s="5" t="s">
        <v>17</v>
      </c>
      <c r="E25" s="18">
        <v>2</v>
      </c>
      <c r="F25" s="16">
        <v>5</v>
      </c>
      <c r="G25" s="16">
        <v>3</v>
      </c>
      <c r="I25" s="19">
        <f ca="1">INDIRECT("T_Base[@"&amp;TdB!$C$2&amp;"]")-ROW()/10^10</f>
        <v>1.9999999975</v>
      </c>
    </row>
    <row r="26" spans="1:9" hidden="1" x14ac:dyDescent="0.3">
      <c r="A26" s="4">
        <v>26</v>
      </c>
      <c r="B26" s="4" t="s">
        <v>9</v>
      </c>
      <c r="C26" s="4" t="s">
        <v>10</v>
      </c>
      <c r="D26" s="5" t="s">
        <v>11</v>
      </c>
      <c r="E26" s="18">
        <v>9</v>
      </c>
      <c r="F26" s="16">
        <v>4</v>
      </c>
      <c r="G26" s="16">
        <v>2</v>
      </c>
      <c r="H26" s="15"/>
      <c r="I26" s="19">
        <f ca="1">INDIRECT("T_Base[@"&amp;TdB!$C$2&amp;"]")-ROW()/10^10</f>
        <v>8.9999999973999998</v>
      </c>
    </row>
    <row r="27" spans="1:9" x14ac:dyDescent="0.3">
      <c r="A27" s="4">
        <v>25</v>
      </c>
      <c r="B27" s="4" t="s">
        <v>12</v>
      </c>
      <c r="C27" s="4" t="s">
        <v>13</v>
      </c>
      <c r="D27" s="5" t="s">
        <v>18</v>
      </c>
      <c r="E27" s="18">
        <v>1</v>
      </c>
      <c r="F27" s="16">
        <v>5</v>
      </c>
      <c r="G27" s="16">
        <v>2</v>
      </c>
      <c r="I27" s="19">
        <f ca="1">INDIRECT("T_Base[@"&amp;TdB!$C$2&amp;"]")-ROW()/10^10</f>
        <v>0.9999999973</v>
      </c>
    </row>
    <row r="28" spans="1:9" x14ac:dyDescent="0.3">
      <c r="A28" s="4">
        <v>25</v>
      </c>
      <c r="B28" s="4" t="s">
        <v>12</v>
      </c>
      <c r="C28" s="4" t="s">
        <v>13</v>
      </c>
      <c r="D28" s="5" t="s">
        <v>14</v>
      </c>
      <c r="E28" s="18">
        <v>0</v>
      </c>
      <c r="F28" s="16">
        <v>3</v>
      </c>
      <c r="G28" s="16">
        <v>1</v>
      </c>
      <c r="I28" s="19">
        <f ca="1">INDIRECT("T_Base[@"&amp;TdB!$C$2&amp;"]")-ROW()/10^10</f>
        <v>-2.7999999999999998E-9</v>
      </c>
    </row>
    <row r="29" spans="1:9" x14ac:dyDescent="0.3">
      <c r="A29" s="4">
        <v>25</v>
      </c>
      <c r="B29" s="4" t="s">
        <v>12</v>
      </c>
      <c r="C29" s="4" t="s">
        <v>13</v>
      </c>
      <c r="D29" s="5" t="s">
        <v>14</v>
      </c>
      <c r="E29" s="18">
        <v>4</v>
      </c>
      <c r="F29" s="16">
        <v>4</v>
      </c>
      <c r="G29" s="16">
        <v>1</v>
      </c>
      <c r="I29" s="19">
        <f ca="1">INDIRECT("T_Base[@"&amp;TdB!$C$2&amp;"]")-ROW()/10^10</f>
        <v>3.9999999971000002</v>
      </c>
    </row>
    <row r="30" spans="1:9" hidden="1" x14ac:dyDescent="0.3">
      <c r="A30" s="4">
        <v>24</v>
      </c>
      <c r="B30" s="4" t="s">
        <v>19</v>
      </c>
      <c r="C30" s="4" t="s">
        <v>20</v>
      </c>
      <c r="D30" s="5" t="s">
        <v>21</v>
      </c>
      <c r="E30" s="18">
        <v>5</v>
      </c>
      <c r="F30" s="16">
        <v>2</v>
      </c>
      <c r="G30" s="16">
        <v>5</v>
      </c>
      <c r="I30" s="19">
        <f ca="1">INDIRECT("T_Base[@"&amp;TdB!$C$2&amp;"]")-ROW()/10^10</f>
        <v>4.9999999969999998</v>
      </c>
    </row>
    <row r="31" spans="1:9" hidden="1" x14ac:dyDescent="0.3">
      <c r="A31" s="4">
        <v>22</v>
      </c>
      <c r="B31" s="4" t="s">
        <v>15</v>
      </c>
      <c r="C31" s="4" t="s">
        <v>10</v>
      </c>
      <c r="D31" s="5" t="s">
        <v>16</v>
      </c>
      <c r="E31" s="18">
        <v>5</v>
      </c>
      <c r="F31" s="16">
        <v>3</v>
      </c>
      <c r="G31" s="16">
        <v>4</v>
      </c>
      <c r="I31" s="19">
        <f ca="1">INDIRECT("T_Base[@"&amp;TdB!$C$2&amp;"]")-ROW()/10^10</f>
        <v>4.9999999968999997</v>
      </c>
    </row>
    <row r="32" spans="1:9" hidden="1" x14ac:dyDescent="0.3">
      <c r="A32" s="4">
        <v>22</v>
      </c>
      <c r="B32" s="4" t="s">
        <v>15</v>
      </c>
      <c r="C32" s="4" t="s">
        <v>10</v>
      </c>
      <c r="D32" s="5" t="s">
        <v>16</v>
      </c>
      <c r="E32" s="18">
        <v>8</v>
      </c>
      <c r="F32" s="16">
        <v>2</v>
      </c>
      <c r="G32" s="16">
        <v>4</v>
      </c>
      <c r="H32" s="15"/>
      <c r="I32" s="19">
        <f ca="1">INDIRECT("T_Base[@"&amp;TdB!$C$2&amp;"]")-ROW()/10^10</f>
        <v>7.9999999967999997</v>
      </c>
    </row>
    <row r="33" spans="1:9" hidden="1" x14ac:dyDescent="0.3">
      <c r="A33" s="4">
        <v>26</v>
      </c>
      <c r="B33" s="4" t="s">
        <v>9</v>
      </c>
      <c r="C33" s="4" t="s">
        <v>10</v>
      </c>
      <c r="D33" s="5" t="s">
        <v>11</v>
      </c>
      <c r="E33" s="18">
        <v>6</v>
      </c>
      <c r="F33" s="16">
        <v>1</v>
      </c>
      <c r="G33" s="16">
        <v>2</v>
      </c>
      <c r="H33" s="15"/>
      <c r="I33" s="19">
        <f ca="1">INDIRECT("T_Base[@"&amp;TdB!$C$2&amp;"]")-ROW()/10^10</f>
        <v>5.9999999966999997</v>
      </c>
    </row>
    <row r="34" spans="1:9" x14ac:dyDescent="0.3">
      <c r="C34"/>
      <c r="D34"/>
      <c r="E34"/>
    </row>
    <row r="35" spans="1:9" x14ac:dyDescent="0.3">
      <c r="C35"/>
      <c r="D35"/>
      <c r="E35"/>
    </row>
    <row r="36" spans="1:9" x14ac:dyDescent="0.3">
      <c r="C36"/>
      <c r="D36"/>
      <c r="E36"/>
    </row>
    <row r="37" spans="1:9" x14ac:dyDescent="0.3">
      <c r="C37"/>
      <c r="D37"/>
      <c r="E37"/>
    </row>
    <row r="38" spans="1:9" x14ac:dyDescent="0.3">
      <c r="C38"/>
      <c r="D38"/>
      <c r="E38"/>
    </row>
    <row r="39" spans="1:9" x14ac:dyDescent="0.3">
      <c r="C39"/>
      <c r="D39"/>
      <c r="E39"/>
    </row>
    <row r="40" spans="1:9" x14ac:dyDescent="0.3">
      <c r="C40"/>
      <c r="D40"/>
      <c r="E40"/>
    </row>
    <row r="41" spans="1:9" x14ac:dyDescent="0.3">
      <c r="C41"/>
      <c r="D41"/>
      <c r="E41"/>
    </row>
    <row r="42" spans="1:9" x14ac:dyDescent="0.3">
      <c r="C42"/>
      <c r="D42"/>
      <c r="E42"/>
    </row>
    <row r="43" spans="1:9" x14ac:dyDescent="0.3">
      <c r="C43"/>
      <c r="D43"/>
      <c r="E43"/>
    </row>
    <row r="44" spans="1:9" x14ac:dyDescent="0.3">
      <c r="C44"/>
      <c r="D44"/>
      <c r="E44"/>
    </row>
    <row r="45" spans="1:9" x14ac:dyDescent="0.3">
      <c r="C45"/>
      <c r="D45"/>
      <c r="E45"/>
    </row>
    <row r="46" spans="1:9" x14ac:dyDescent="0.3">
      <c r="C46"/>
      <c r="D46"/>
      <c r="E46"/>
    </row>
    <row r="47" spans="1:9" x14ac:dyDescent="0.3">
      <c r="C47"/>
      <c r="D47"/>
      <c r="E47"/>
    </row>
    <row r="48" spans="1:9" x14ac:dyDescent="0.3">
      <c r="C48"/>
      <c r="D48"/>
      <c r="E48"/>
    </row>
    <row r="49" spans="3:5" x14ac:dyDescent="0.3">
      <c r="C49"/>
      <c r="D49"/>
      <c r="E49"/>
    </row>
    <row r="50" spans="3:5" x14ac:dyDescent="0.3">
      <c r="C50"/>
      <c r="D50"/>
      <c r="E50"/>
    </row>
    <row r="51" spans="3:5" x14ac:dyDescent="0.3">
      <c r="C51"/>
      <c r="D51"/>
      <c r="E51"/>
    </row>
    <row r="52" spans="3:5" x14ac:dyDescent="0.3">
      <c r="C52"/>
      <c r="D52"/>
      <c r="E52"/>
    </row>
    <row r="53" spans="3:5" x14ac:dyDescent="0.3">
      <c r="C53"/>
      <c r="D53"/>
      <c r="E53"/>
    </row>
    <row r="54" spans="3:5" x14ac:dyDescent="0.3">
      <c r="C54"/>
      <c r="D54"/>
      <c r="E54"/>
    </row>
    <row r="55" spans="3:5" x14ac:dyDescent="0.3">
      <c r="C55"/>
      <c r="D55"/>
      <c r="E55"/>
    </row>
    <row r="56" spans="3:5" x14ac:dyDescent="0.3">
      <c r="C56"/>
      <c r="D56"/>
      <c r="E56"/>
    </row>
    <row r="57" spans="3:5" x14ac:dyDescent="0.3">
      <c r="C57"/>
      <c r="D57"/>
      <c r="E57"/>
    </row>
    <row r="58" spans="3:5" x14ac:dyDescent="0.3">
      <c r="C58"/>
      <c r="D58"/>
      <c r="E58"/>
    </row>
    <row r="59" spans="3:5" x14ac:dyDescent="0.3">
      <c r="C59"/>
      <c r="D59"/>
      <c r="E59"/>
    </row>
    <row r="60" spans="3:5" x14ac:dyDescent="0.3">
      <c r="C60"/>
      <c r="D60"/>
      <c r="E60"/>
    </row>
    <row r="61" spans="3:5" x14ac:dyDescent="0.3">
      <c r="C61"/>
      <c r="D61"/>
      <c r="E61"/>
    </row>
    <row r="62" spans="3:5" x14ac:dyDescent="0.3">
      <c r="C62"/>
      <c r="D62"/>
      <c r="E62"/>
    </row>
    <row r="63" spans="3:5" x14ac:dyDescent="0.3">
      <c r="C63"/>
      <c r="D63"/>
      <c r="E63"/>
    </row>
    <row r="64" spans="3:5" x14ac:dyDescent="0.3">
      <c r="C64"/>
      <c r="D64"/>
      <c r="E64"/>
    </row>
    <row r="65" spans="3:5" x14ac:dyDescent="0.3">
      <c r="C65"/>
      <c r="D65"/>
      <c r="E65"/>
    </row>
    <row r="66" spans="3:5" x14ac:dyDescent="0.3">
      <c r="C66"/>
      <c r="D66"/>
      <c r="E66"/>
    </row>
    <row r="67" spans="3:5" x14ac:dyDescent="0.3">
      <c r="C67"/>
      <c r="D67"/>
      <c r="E67"/>
    </row>
    <row r="68" spans="3:5" x14ac:dyDescent="0.3">
      <c r="C68"/>
      <c r="D68"/>
      <c r="E68"/>
    </row>
    <row r="69" spans="3:5" x14ac:dyDescent="0.3">
      <c r="C69"/>
      <c r="D69"/>
      <c r="E69"/>
    </row>
    <row r="70" spans="3:5" x14ac:dyDescent="0.3">
      <c r="C70"/>
      <c r="D70"/>
      <c r="E70"/>
    </row>
    <row r="71" spans="3:5" x14ac:dyDescent="0.3">
      <c r="C71"/>
      <c r="D71"/>
      <c r="E71"/>
    </row>
    <row r="72" spans="3:5" x14ac:dyDescent="0.3">
      <c r="C72"/>
      <c r="D72"/>
      <c r="E72"/>
    </row>
    <row r="73" spans="3:5" x14ac:dyDescent="0.3">
      <c r="C73"/>
      <c r="D73"/>
      <c r="E73"/>
    </row>
    <row r="74" spans="3:5" x14ac:dyDescent="0.3">
      <c r="C74"/>
      <c r="D74"/>
      <c r="E74"/>
    </row>
    <row r="75" spans="3:5" x14ac:dyDescent="0.3">
      <c r="C75"/>
      <c r="D75"/>
      <c r="E75"/>
    </row>
    <row r="76" spans="3:5" x14ac:dyDescent="0.3">
      <c r="C76"/>
      <c r="D76"/>
      <c r="E76"/>
    </row>
    <row r="77" spans="3:5" x14ac:dyDescent="0.3">
      <c r="C77"/>
      <c r="D77"/>
      <c r="E77"/>
    </row>
    <row r="78" spans="3:5" x14ac:dyDescent="0.3">
      <c r="C78"/>
      <c r="D78"/>
      <c r="E78"/>
    </row>
    <row r="79" spans="3:5" x14ac:dyDescent="0.3">
      <c r="C79"/>
      <c r="D79"/>
      <c r="E79"/>
    </row>
    <row r="80" spans="3:5" x14ac:dyDescent="0.3">
      <c r="C80"/>
      <c r="D80"/>
      <c r="E80"/>
    </row>
    <row r="81" spans="3:5" x14ac:dyDescent="0.3">
      <c r="C81"/>
      <c r="D81"/>
      <c r="E81"/>
    </row>
    <row r="82" spans="3:5" x14ac:dyDescent="0.3">
      <c r="C82"/>
      <c r="D82"/>
      <c r="E82"/>
    </row>
    <row r="83" spans="3:5" x14ac:dyDescent="0.3">
      <c r="C83"/>
      <c r="D83"/>
      <c r="E83"/>
    </row>
    <row r="84" spans="3:5" x14ac:dyDescent="0.3">
      <c r="C84"/>
      <c r="D84"/>
      <c r="E84"/>
    </row>
    <row r="85" spans="3:5" x14ac:dyDescent="0.3">
      <c r="C85"/>
      <c r="D85"/>
      <c r="E85"/>
    </row>
    <row r="86" spans="3:5" x14ac:dyDescent="0.3">
      <c r="C86"/>
      <c r="D86"/>
      <c r="E86"/>
    </row>
    <row r="87" spans="3:5" x14ac:dyDescent="0.3">
      <c r="C87"/>
      <c r="D87"/>
      <c r="E87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170AA-B7C2-410F-BDDB-AD5700D09BE5}">
  <sheetPr codeName="Feuil5"/>
  <dimension ref="B1:F60"/>
  <sheetViews>
    <sheetView showGridLines="0" tabSelected="1" workbookViewId="0">
      <selection activeCell="J7" sqref="J7"/>
    </sheetView>
  </sheetViews>
  <sheetFormatPr baseColWidth="10" defaultRowHeight="18" customHeight="1" x14ac:dyDescent="0.3"/>
  <cols>
    <col min="1" max="1" width="4.77734375" style="30" customWidth="1"/>
    <col min="2" max="2" width="9.77734375" style="28" customWidth="1"/>
    <col min="3" max="3" width="13.77734375" style="28" customWidth="1"/>
    <col min="4" max="4" width="11.77734375" style="28" customWidth="1"/>
    <col min="5" max="5" width="16.77734375" style="28" customWidth="1"/>
    <col min="6" max="6" width="8.77734375" style="29" customWidth="1"/>
    <col min="7" max="7" width="4.77734375" style="30" customWidth="1"/>
    <col min="8" max="16384" width="11.5546875" style="30"/>
  </cols>
  <sheetData>
    <row r="1" spans="2:6" ht="18" customHeight="1" x14ac:dyDescent="0.3">
      <c r="B1" s="27"/>
    </row>
    <row r="2" spans="2:6" ht="18" customHeight="1" x14ac:dyDescent="0.3">
      <c r="B2" s="31" t="s">
        <v>3</v>
      </c>
      <c r="C2" s="32" t="s">
        <v>7</v>
      </c>
      <c r="D2" s="33"/>
    </row>
    <row r="3" spans="2:6" ht="18" customHeight="1" x14ac:dyDescent="0.3">
      <c r="B3" s="31" t="s">
        <v>5</v>
      </c>
      <c r="C3" s="32">
        <v>10</v>
      </c>
      <c r="D3" s="33"/>
    </row>
    <row r="4" spans="2:6" ht="18" customHeight="1" x14ac:dyDescent="0.3">
      <c r="B4" s="27"/>
      <c r="D4" s="33"/>
    </row>
    <row r="5" spans="2:6" ht="18" customHeight="1" x14ac:dyDescent="0.3">
      <c r="B5" s="27"/>
      <c r="D5" s="33"/>
    </row>
    <row r="6" spans="2:6" ht="18" customHeight="1" x14ac:dyDescent="0.3">
      <c r="B6" s="27"/>
      <c r="D6" s="33"/>
    </row>
    <row r="7" spans="2:6" ht="18" customHeight="1" x14ac:dyDescent="0.3">
      <c r="B7" s="27"/>
      <c r="D7" s="33"/>
    </row>
    <row r="8" spans="2:6" s="28" customFormat="1" ht="18" customHeight="1" x14ac:dyDescent="0.3">
      <c r="B8" s="34" t="s">
        <v>0</v>
      </c>
      <c r="C8" s="34" t="s">
        <v>1</v>
      </c>
      <c r="D8" s="34" t="s">
        <v>23</v>
      </c>
      <c r="E8" s="34" t="s">
        <v>2</v>
      </c>
      <c r="F8" s="35" t="str">
        <f>C2</f>
        <v>An</v>
      </c>
    </row>
    <row r="9" spans="2:6" ht="18" customHeight="1" x14ac:dyDescent="0.3">
      <c r="B9" s="28">
        <f ca="1">IFERROR(INDEX(T_Base[[ Centre]],MATCH($F9,T_LgFiltrée[Filtrée],0)),"")</f>
        <v>25</v>
      </c>
      <c r="C9" s="28" t="str">
        <f ca="1">IFERROR(INDEX(T_Base[Poste Source],MATCH($F9,T_LgFiltrée[Filtrée],0)),"")</f>
        <v>AGNEA</v>
      </c>
      <c r="D9" s="28" t="str">
        <f ca="1">IFERROR(INDEX(T_Base[Colonne1],MATCH($F9,T_LgFiltrée[Filtrée],0)),"")</f>
        <v>ZONE I</v>
      </c>
      <c r="E9" s="28" t="str">
        <f ca="1">IFERROR(INDEX(T_Base[Code du départ],MATCH($F9,T_LgFiltrée[Filtrée],0)),"")</f>
        <v>AGNEAC0056</v>
      </c>
      <c r="F9" s="36">
        <f ca="1">IFERROR(IF(COUNTA($F$8:F8)&lt;=$C$3,_xlfn.AGGREGATE(14,5,T_LgFiltrée[Filtrée],ROW(A1)),""),"")</f>
        <v>5.9999999987999999</v>
      </c>
    </row>
    <row r="10" spans="2:6" ht="18" customHeight="1" x14ac:dyDescent="0.3">
      <c r="B10" s="28">
        <f ca="1">IFERROR(INDEX(T_Base[[ Centre]],MATCH($F10,T_LgFiltrée[Filtrée],0)),"")</f>
        <v>25</v>
      </c>
      <c r="C10" s="28" t="str">
        <f ca="1">IFERROR(INDEX(T_Base[Poste Source],MATCH($F10,T_LgFiltrée[Filtrée],0)),"")</f>
        <v>AGNEA</v>
      </c>
      <c r="D10" s="28" t="str">
        <f ca="1">IFERROR(INDEX(T_Base[Colonne1],MATCH($F10,T_LgFiltrée[Filtrée],0)),"")</f>
        <v>ZONE I</v>
      </c>
      <c r="E10" s="28" t="str">
        <f ca="1">IFERROR(INDEX(T_Base[Code du départ],MATCH($F10,T_LgFiltrée[Filtrée],0)),"")</f>
        <v>AGNEAC0056</v>
      </c>
      <c r="F10" s="36">
        <f ca="1">IFERROR(IF(COUNTA($F$8:F9)&lt;=$C$3,_xlfn.AGGREGATE(14,5,T_LgFiltrée[Filtrée],ROW(A2)),""),"")</f>
        <v>4.9999999984999999</v>
      </c>
    </row>
    <row r="11" spans="2:6" ht="18" customHeight="1" x14ac:dyDescent="0.3">
      <c r="B11" s="28">
        <f ca="1">IFERROR(INDEX(T_Base[[ Centre]],MATCH($F11,T_LgFiltrée[Filtrée],0)),"")</f>
        <v>25</v>
      </c>
      <c r="C11" s="28" t="str">
        <f ca="1">IFERROR(INDEX(T_Base[Poste Source],MATCH($F11,T_LgFiltrée[Filtrée],0)),"")</f>
        <v>AGNEA</v>
      </c>
      <c r="D11" s="28" t="str">
        <f ca="1">IFERROR(INDEX(T_Base[Colonne1],MATCH($F11,T_LgFiltrée[Filtrée],0)),"")</f>
        <v>ZONE I</v>
      </c>
      <c r="E11" s="28" t="str">
        <f ca="1">IFERROR(INDEX(T_Base[Code du départ],MATCH($F11,T_LgFiltrée[Filtrée],0)),"")</f>
        <v>AGNEAC0056</v>
      </c>
      <c r="F11" s="36">
        <f ca="1">IFERROR(IF(COUNTA($F$8:F10)&lt;=$C$3,_xlfn.AGGREGATE(14,5,T_LgFiltrée[Filtrée],ROW(A3)),""),"")</f>
        <v>3.9999999990999999</v>
      </c>
    </row>
    <row r="12" spans="2:6" ht="18" customHeight="1" x14ac:dyDescent="0.3">
      <c r="B12" s="28">
        <f ca="1">IFERROR(INDEX(T_Base[[ Centre]],MATCH($F12,T_LgFiltrée[Filtrée],0)),"")</f>
        <v>25</v>
      </c>
      <c r="C12" s="28" t="str">
        <f ca="1">IFERROR(INDEX(T_Base[Poste Source],MATCH($F12,T_LgFiltrée[Filtrée],0)),"")</f>
        <v>AGNEA</v>
      </c>
      <c r="D12" s="28" t="str">
        <f ca="1">IFERROR(INDEX(T_Base[Colonne1],MATCH($F12,T_LgFiltrée[Filtrée],0)),"")</f>
        <v>ZONE I</v>
      </c>
      <c r="E12" s="28" t="str">
        <f ca="1">IFERROR(INDEX(T_Base[Code du départ],MATCH($F12,T_LgFiltrée[Filtrée],0)),"")</f>
        <v>AGNEAC0056</v>
      </c>
      <c r="F12" s="36">
        <f ca="1">IFERROR(IF(COUNTA($F$8:F11)&lt;=$C$3,_xlfn.AGGREGATE(14,5,T_LgFiltrée[Filtrée],ROW(A4)),""),"")</f>
        <v>3.9999999971000002</v>
      </c>
    </row>
    <row r="13" spans="2:6" ht="18" customHeight="1" x14ac:dyDescent="0.3">
      <c r="B13" s="28">
        <f ca="1">IFERROR(INDEX(T_Base[[ Centre]],MATCH($F13,T_LgFiltrée[Filtrée],0)),"")</f>
        <v>25</v>
      </c>
      <c r="C13" s="28" t="str">
        <f ca="1">IFERROR(INDEX(T_Base[Poste Source],MATCH($F13,T_LgFiltrée[Filtrée],0)),"")</f>
        <v>AGNEA</v>
      </c>
      <c r="D13" s="28" t="str">
        <f ca="1">IFERROR(INDEX(T_Base[Colonne1],MATCH($F13,T_LgFiltrée[Filtrée],0)),"")</f>
        <v>ZONE I</v>
      </c>
      <c r="E13" s="28" t="str">
        <f ca="1">IFERROR(INDEX(T_Base[Code du départ],MATCH($F13,T_LgFiltrée[Filtrée],0)),"")</f>
        <v>AGNEAC0058</v>
      </c>
      <c r="F13" s="36">
        <f ca="1">IFERROR(IF(COUNTA($F$8:F12)&lt;=$C$3,_xlfn.AGGREGATE(14,5,T_LgFiltrée[Filtrée],ROW(A5)),""),"")</f>
        <v>1.9999999975</v>
      </c>
    </row>
    <row r="14" spans="2:6" ht="18" customHeight="1" x14ac:dyDescent="0.3">
      <c r="B14" s="28">
        <f ca="1">IFERROR(INDEX(T_Base[[ Centre]],MATCH($F14,T_LgFiltrée[Filtrée],0)),"")</f>
        <v>25</v>
      </c>
      <c r="C14" s="28" t="str">
        <f ca="1">IFERROR(INDEX(T_Base[Poste Source],MATCH($F14,T_LgFiltrée[Filtrée],0)),"")</f>
        <v>AGNEA</v>
      </c>
      <c r="D14" s="28" t="str">
        <f ca="1">IFERROR(INDEX(T_Base[Colonne1],MATCH($F14,T_LgFiltrée[Filtrée],0)),"")</f>
        <v>ZONE I</v>
      </c>
      <c r="E14" s="28" t="str">
        <f ca="1">IFERROR(INDEX(T_Base[Code du départ],MATCH($F14,T_LgFiltrée[Filtrée],0)),"")</f>
        <v>AGNEAC0057</v>
      </c>
      <c r="F14" s="36">
        <f ca="1">IFERROR(IF(COUNTA($F$8:F13)&lt;=$C$3,_xlfn.AGGREGATE(14,5,T_LgFiltrée[Filtrée],ROW(A6)),""),"")</f>
        <v>0.9999999973</v>
      </c>
    </row>
    <row r="15" spans="2:6" ht="18" customHeight="1" x14ac:dyDescent="0.3">
      <c r="B15" s="28">
        <f ca="1">IFERROR(INDEX(T_Base[[ Centre]],MATCH($F15,T_LgFiltrée[Filtrée],0)),"")</f>
        <v>25</v>
      </c>
      <c r="C15" s="28" t="str">
        <f ca="1">IFERROR(INDEX(T_Base[Poste Source],MATCH($F15,T_LgFiltrée[Filtrée],0)),"")</f>
        <v>AGNEA</v>
      </c>
      <c r="D15" s="28" t="str">
        <f ca="1">IFERROR(INDEX(T_Base[Colonne1],MATCH($F15,T_LgFiltrée[Filtrée],0)),"")</f>
        <v>ZONE I</v>
      </c>
      <c r="E15" s="28" t="str">
        <f ca="1">IFERROR(INDEX(T_Base[Code du départ],MATCH($F15,T_LgFiltrée[Filtrée],0)),"")</f>
        <v>AGNEAC0056</v>
      </c>
      <c r="F15" s="36">
        <f ca="1">IFERROR(IF(COUNTA($F$8:F14)&lt;=$C$3,_xlfn.AGGREGATE(14,5,T_LgFiltrée[Filtrée],ROW(A7)),""),"")</f>
        <v>-1.8E-9</v>
      </c>
    </row>
    <row r="16" spans="2:6" ht="18" customHeight="1" x14ac:dyDescent="0.3">
      <c r="B16" s="28">
        <f ca="1">IFERROR(INDEX(T_Base[[ Centre]],MATCH($F16,T_LgFiltrée[Filtrée],0)),"")</f>
        <v>25</v>
      </c>
      <c r="C16" s="28" t="str">
        <f ca="1">IFERROR(INDEX(T_Base[Poste Source],MATCH($F16,T_LgFiltrée[Filtrée],0)),"")</f>
        <v>AGNEA</v>
      </c>
      <c r="D16" s="28" t="str">
        <f ca="1">IFERROR(INDEX(T_Base[Colonne1],MATCH($F16,T_LgFiltrée[Filtrée],0)),"")</f>
        <v>ZONE I</v>
      </c>
      <c r="E16" s="28" t="str">
        <f ca="1">IFERROR(INDEX(T_Base[Code du départ],MATCH($F16,T_LgFiltrée[Filtrée],0)),"")</f>
        <v>AGNEAC0056</v>
      </c>
      <c r="F16" s="36">
        <f ca="1">IFERROR(IF(COUNTA($F$8:F15)&lt;=$C$3,_xlfn.AGGREGATE(14,5,T_LgFiltrée[Filtrée],ROW(A8)),""),"")</f>
        <v>-2.1000000000000002E-9</v>
      </c>
    </row>
    <row r="17" spans="2:6" ht="18" customHeight="1" x14ac:dyDescent="0.3">
      <c r="B17" s="28">
        <f ca="1">IFERROR(INDEX(T_Base[[ Centre]],MATCH($F17,T_LgFiltrée[Filtrée],0)),"")</f>
        <v>25</v>
      </c>
      <c r="C17" s="28" t="str">
        <f ca="1">IFERROR(INDEX(T_Base[Poste Source],MATCH($F17,T_LgFiltrée[Filtrée],0)),"")</f>
        <v>AGNEA</v>
      </c>
      <c r="D17" s="28" t="str">
        <f ca="1">IFERROR(INDEX(T_Base[Colonne1],MATCH($F17,T_LgFiltrée[Filtrée],0)),"")</f>
        <v>ZONE I</v>
      </c>
      <c r="E17" s="28" t="str">
        <f ca="1">IFERROR(INDEX(T_Base[Code du départ],MATCH($F17,T_LgFiltrée[Filtrée],0)),"")</f>
        <v>AGNEAC0056</v>
      </c>
      <c r="F17" s="36">
        <f ca="1">IFERROR(IF(COUNTA($F$8:F16)&lt;=$C$3,_xlfn.AGGREGATE(14,5,T_LgFiltrée[Filtrée],ROW(A9)),""),"")</f>
        <v>-2.7999999999999998E-9</v>
      </c>
    </row>
    <row r="18" spans="2:6" ht="18" customHeight="1" x14ac:dyDescent="0.3">
      <c r="B18" s="28" t="str">
        <f ca="1">IFERROR(INDEX(T_Base[[ Centre]],MATCH($F18,T_LgFiltrée[Filtrée],0)),"")</f>
        <v/>
      </c>
      <c r="C18" s="28" t="str">
        <f ca="1">IFERROR(INDEX(T_Base[Poste Source],MATCH($F18,T_LgFiltrée[Filtrée],0)),"")</f>
        <v/>
      </c>
      <c r="D18" s="28" t="str">
        <f ca="1">IFERROR(INDEX(T_Base[Colonne1],MATCH($F18,T_LgFiltrée[Filtrée],0)),"")</f>
        <v/>
      </c>
      <c r="E18" s="28" t="str">
        <f ca="1">IFERROR(INDEX(T_Base[Code du départ],MATCH($F18,T_LgFiltrée[Filtrée],0)),"")</f>
        <v/>
      </c>
      <c r="F18" s="36" t="str">
        <f ca="1">IFERROR(IF(COUNTA($F$8:F17)&lt;=$C$3,_xlfn.AGGREGATE(14,5,T_LgFiltrée[Filtrée],ROW(A10)),""),"")</f>
        <v/>
      </c>
    </row>
    <row r="19" spans="2:6" ht="18" customHeight="1" x14ac:dyDescent="0.3">
      <c r="B19" s="28" t="str">
        <f ca="1">IFERROR(INDEX(T_Base[[ Centre]],MATCH($F19,T_LgFiltrée[Filtrée],0)),"")</f>
        <v/>
      </c>
      <c r="C19" s="28" t="str">
        <f ca="1">IFERROR(INDEX(T_Base[Poste Source],MATCH($F19,T_LgFiltrée[Filtrée],0)),"")</f>
        <v/>
      </c>
      <c r="D19" s="28" t="str">
        <f ca="1">IFERROR(INDEX(T_Base[Colonne1],MATCH($F19,T_LgFiltrée[Filtrée],0)),"")</f>
        <v/>
      </c>
      <c r="E19" s="28" t="str">
        <f ca="1">IFERROR(INDEX(T_Base[Code du départ],MATCH($F19,T_LgFiltrée[Filtrée],0)),"")</f>
        <v/>
      </c>
      <c r="F19" s="36" t="str">
        <f ca="1">IFERROR(IF(COUNTA($F$8:F18)&lt;=$C$3,_xlfn.AGGREGATE(14,5,T_LgFiltrée[Filtrée],ROW(A11)),""),"")</f>
        <v/>
      </c>
    </row>
    <row r="20" spans="2:6" ht="18" customHeight="1" x14ac:dyDescent="0.3">
      <c r="B20" s="28" t="str">
        <f ca="1">IFERROR(INDEX(T_Base[[ Centre]],MATCH($F20,T_LgFiltrée[Filtrée],0)),"")</f>
        <v/>
      </c>
      <c r="C20" s="28" t="str">
        <f ca="1">IFERROR(INDEX(T_Base[Poste Source],MATCH($F20,T_LgFiltrée[Filtrée],0)),"")</f>
        <v/>
      </c>
      <c r="D20" s="28" t="str">
        <f ca="1">IFERROR(INDEX(T_Base[Colonne1],MATCH($F20,T_LgFiltrée[Filtrée],0)),"")</f>
        <v/>
      </c>
      <c r="E20" s="28" t="str">
        <f ca="1">IFERROR(INDEX(T_Base[Code du départ],MATCH($F20,T_LgFiltrée[Filtrée],0)),"")</f>
        <v/>
      </c>
      <c r="F20" s="36" t="str">
        <f ca="1">IFERROR(IF(COUNTA($F$8:F19)&lt;=$C$3,_xlfn.AGGREGATE(14,5,T_LgFiltrée[Filtrée],ROW(A12)),""),"")</f>
        <v/>
      </c>
    </row>
    <row r="21" spans="2:6" ht="18" customHeight="1" x14ac:dyDescent="0.3">
      <c r="B21" s="28" t="str">
        <f ca="1">IFERROR(INDEX(T_Base[[ Centre]],MATCH($F21,T_LgFiltrée[Filtrée],0)),"")</f>
        <v/>
      </c>
      <c r="C21" s="28" t="str">
        <f ca="1">IFERROR(INDEX(T_Base[Poste Source],MATCH($F21,T_LgFiltrée[Filtrée],0)),"")</f>
        <v/>
      </c>
      <c r="D21" s="28" t="str">
        <f ca="1">IFERROR(INDEX(T_Base[Colonne1],MATCH($F21,T_LgFiltrée[Filtrée],0)),"")</f>
        <v/>
      </c>
      <c r="E21" s="28" t="str">
        <f ca="1">IFERROR(INDEX(T_Base[Code du départ],MATCH($F21,T_LgFiltrée[Filtrée],0)),"")</f>
        <v/>
      </c>
      <c r="F21" s="36" t="str">
        <f ca="1">IFERROR(IF(COUNTA($F$8:F20)&lt;=$C$3,_xlfn.AGGREGATE(14,5,T_LgFiltrée[Filtrée],ROW(A13)),""),"")</f>
        <v/>
      </c>
    </row>
    <row r="22" spans="2:6" ht="18" customHeight="1" x14ac:dyDescent="0.3">
      <c r="B22" s="28" t="str">
        <f ca="1">IFERROR(INDEX(T_Base[[ Centre]],MATCH($F22,T_LgFiltrée[Filtrée],0)),"")</f>
        <v/>
      </c>
      <c r="C22" s="28" t="str">
        <f ca="1">IFERROR(INDEX(T_Base[Poste Source],MATCH($F22,T_LgFiltrée[Filtrée],0)),"")</f>
        <v/>
      </c>
      <c r="D22" s="28" t="str">
        <f ca="1">IFERROR(INDEX(T_Base[Colonne1],MATCH($F22,T_LgFiltrée[Filtrée],0)),"")</f>
        <v/>
      </c>
      <c r="E22" s="28" t="str">
        <f ca="1">IFERROR(INDEX(T_Base[Code du départ],MATCH($F22,T_LgFiltrée[Filtrée],0)),"")</f>
        <v/>
      </c>
      <c r="F22" s="36" t="str">
        <f ca="1">IFERROR(IF(COUNTA($F$8:F21)&lt;=$C$3,_xlfn.AGGREGATE(14,5,T_LgFiltrée[Filtrée],ROW(A14)),""),"")</f>
        <v/>
      </c>
    </row>
    <row r="23" spans="2:6" ht="18" customHeight="1" x14ac:dyDescent="0.3">
      <c r="B23" s="28" t="str">
        <f ca="1">IFERROR(INDEX(T_Base[[ Centre]],MATCH($F23,T_LgFiltrée[Filtrée],0)),"")</f>
        <v/>
      </c>
      <c r="C23" s="28" t="str">
        <f ca="1">IFERROR(INDEX(T_Base[Poste Source],MATCH($F23,T_LgFiltrée[Filtrée],0)),"")</f>
        <v/>
      </c>
      <c r="D23" s="28" t="str">
        <f ca="1">IFERROR(INDEX(T_Base[Colonne1],MATCH($F23,T_LgFiltrée[Filtrée],0)),"")</f>
        <v/>
      </c>
      <c r="E23" s="28" t="str">
        <f ca="1">IFERROR(INDEX(T_Base[Code du départ],MATCH($F23,T_LgFiltrée[Filtrée],0)),"")</f>
        <v/>
      </c>
      <c r="F23" s="36" t="str">
        <f ca="1">IFERROR(IF(COUNTA($F$8:F22)&lt;=$C$3,_xlfn.AGGREGATE(14,5,T_LgFiltrée[Filtrée],ROW(A15)),""),"")</f>
        <v/>
      </c>
    </row>
    <row r="24" spans="2:6" ht="18" customHeight="1" x14ac:dyDescent="0.3">
      <c r="B24" s="28" t="str">
        <f ca="1">IFERROR(INDEX(T_Base[[ Centre]],MATCH($F24,T_LgFiltrée[Filtrée],0)),"")</f>
        <v/>
      </c>
      <c r="C24" s="28" t="str">
        <f ca="1">IFERROR(INDEX(T_Base[Poste Source],MATCH($F24,T_LgFiltrée[Filtrée],0)),"")</f>
        <v/>
      </c>
      <c r="D24" s="28" t="str">
        <f ca="1">IFERROR(INDEX(T_Base[Colonne1],MATCH($F24,T_LgFiltrée[Filtrée],0)),"")</f>
        <v/>
      </c>
      <c r="E24" s="28" t="str">
        <f ca="1">IFERROR(INDEX(T_Base[Code du départ],MATCH($F24,T_LgFiltrée[Filtrée],0)),"")</f>
        <v/>
      </c>
      <c r="F24" s="36" t="str">
        <f ca="1">IFERROR(IF(COUNTA($F$8:F23)&lt;=$C$3,_xlfn.AGGREGATE(14,5,T_LgFiltrée[Filtrée],ROW(A16)),""),"")</f>
        <v/>
      </c>
    </row>
    <row r="25" spans="2:6" ht="18" customHeight="1" x14ac:dyDescent="0.3">
      <c r="B25" s="28" t="str">
        <f ca="1">IFERROR(INDEX(T_Base[[ Centre]],MATCH($F25,T_LgFiltrée[Filtrée],0)),"")</f>
        <v/>
      </c>
      <c r="C25" s="28" t="str">
        <f ca="1">IFERROR(INDEX(T_Base[Poste Source],MATCH($F25,T_LgFiltrée[Filtrée],0)),"")</f>
        <v/>
      </c>
      <c r="D25" s="28" t="str">
        <f ca="1">IFERROR(INDEX(T_Base[Colonne1],MATCH($F25,T_LgFiltrée[Filtrée],0)),"")</f>
        <v/>
      </c>
      <c r="E25" s="28" t="str">
        <f ca="1">IFERROR(INDEX(T_Base[Code du départ],MATCH($F25,T_LgFiltrée[Filtrée],0)),"")</f>
        <v/>
      </c>
      <c r="F25" s="36" t="str">
        <f ca="1">IFERROR(IF(COUNTA($F$8:F24)&lt;=$C$3,_xlfn.AGGREGATE(14,5,T_LgFiltrée[Filtrée],ROW(A17)),""),"")</f>
        <v/>
      </c>
    </row>
    <row r="26" spans="2:6" ht="18" customHeight="1" x14ac:dyDescent="0.3">
      <c r="B26" s="28" t="str">
        <f ca="1">IFERROR(INDEX(T_Base[[ Centre]],MATCH($F26,T_LgFiltrée[Filtrée],0)),"")</f>
        <v/>
      </c>
      <c r="C26" s="28" t="str">
        <f ca="1">IFERROR(INDEX(T_Base[Poste Source],MATCH($F26,T_LgFiltrée[Filtrée],0)),"")</f>
        <v/>
      </c>
      <c r="D26" s="28" t="str">
        <f ca="1">IFERROR(INDEX(T_Base[Colonne1],MATCH($F26,T_LgFiltrée[Filtrée],0)),"")</f>
        <v/>
      </c>
      <c r="E26" s="28" t="str">
        <f ca="1">IFERROR(INDEX(T_Base[Code du départ],MATCH($F26,T_LgFiltrée[Filtrée],0)),"")</f>
        <v/>
      </c>
      <c r="F26" s="36" t="str">
        <f ca="1">IFERROR(IF(COUNTA($F$8:F25)&lt;=$C$3,_xlfn.AGGREGATE(14,5,T_LgFiltrée[Filtrée],ROW(A18)),""),"")</f>
        <v/>
      </c>
    </row>
    <row r="27" spans="2:6" ht="18" customHeight="1" x14ac:dyDescent="0.3">
      <c r="B27" s="28" t="str">
        <f ca="1">IFERROR(INDEX(T_Base[[ Centre]],MATCH($F27,T_LgFiltrée[Filtrée],0)),"")</f>
        <v/>
      </c>
      <c r="C27" s="28" t="str">
        <f ca="1">IFERROR(INDEX(T_Base[Poste Source],MATCH($F27,T_LgFiltrée[Filtrée],0)),"")</f>
        <v/>
      </c>
      <c r="D27" s="28" t="str">
        <f ca="1">IFERROR(INDEX(T_Base[Colonne1],MATCH($F27,T_LgFiltrée[Filtrée],0)),"")</f>
        <v/>
      </c>
      <c r="E27" s="28" t="str">
        <f ca="1">IFERROR(INDEX(T_Base[Code du départ],MATCH($F27,T_LgFiltrée[Filtrée],0)),"")</f>
        <v/>
      </c>
      <c r="F27" s="36" t="str">
        <f ca="1">IFERROR(IF(COUNTA($F$8:F26)&lt;=$C$3,_xlfn.AGGREGATE(14,5,T_LgFiltrée[Filtrée],ROW(A19)),""),"")</f>
        <v/>
      </c>
    </row>
    <row r="28" spans="2:6" ht="18" customHeight="1" x14ac:dyDescent="0.3">
      <c r="B28" s="28" t="str">
        <f ca="1">IFERROR(INDEX(T_Base[[ Centre]],MATCH($F28,T_LgFiltrée[Filtrée],0)),"")</f>
        <v/>
      </c>
      <c r="C28" s="28" t="str">
        <f ca="1">IFERROR(INDEX(T_Base[Poste Source],MATCH($F28,T_LgFiltrée[Filtrée],0)),"")</f>
        <v/>
      </c>
      <c r="D28" s="28" t="str">
        <f ca="1">IFERROR(INDEX(T_Base[Colonne1],MATCH($F28,T_LgFiltrée[Filtrée],0)),"")</f>
        <v/>
      </c>
      <c r="E28" s="28" t="str">
        <f ca="1">IFERROR(INDEX(T_Base[Code du départ],MATCH($F28,T_LgFiltrée[Filtrée],0)),"")</f>
        <v/>
      </c>
      <c r="F28" s="36" t="str">
        <f ca="1">IFERROR(IF(COUNTA($F$8:F27)&lt;=$C$3,_xlfn.AGGREGATE(14,5,T_LgFiltrée[Filtrée],ROW(A20)),""),"")</f>
        <v/>
      </c>
    </row>
    <row r="29" spans="2:6" ht="18" customHeight="1" x14ac:dyDescent="0.3">
      <c r="B29" s="28" t="str">
        <f ca="1">IFERROR(INDEX(T_Base[[ Centre]],MATCH($F29,T_LgFiltrée[Filtrée],0)),"")</f>
        <v/>
      </c>
      <c r="C29" s="28" t="str">
        <f ca="1">IFERROR(INDEX(T_Base[Poste Source],MATCH($F29,T_LgFiltrée[Filtrée],0)),"")</f>
        <v/>
      </c>
      <c r="D29" s="28" t="str">
        <f ca="1">IFERROR(INDEX(T_Base[Colonne1],MATCH($F29,T_LgFiltrée[Filtrée],0)),"")</f>
        <v/>
      </c>
      <c r="E29" s="28" t="str">
        <f ca="1">IFERROR(INDEX(T_Base[Code du départ],MATCH($F29,T_LgFiltrée[Filtrée],0)),"")</f>
        <v/>
      </c>
      <c r="F29" s="36" t="str">
        <f ca="1">IFERROR(IF(COUNTA($F$8:F28)&lt;=$C$3,_xlfn.AGGREGATE(14,5,T_LgFiltrée[Filtrée],ROW(A21)),""),"")</f>
        <v/>
      </c>
    </row>
    <row r="30" spans="2:6" ht="18" customHeight="1" x14ac:dyDescent="0.3">
      <c r="B30" s="28" t="str">
        <f ca="1">IFERROR(INDEX(T_Base[[ Centre]],MATCH($F30,T_LgFiltrée[Filtrée],0)),"")</f>
        <v/>
      </c>
      <c r="C30" s="28" t="str">
        <f ca="1">IFERROR(INDEX(T_Base[Poste Source],MATCH($F30,T_LgFiltrée[Filtrée],0)),"")</f>
        <v/>
      </c>
      <c r="D30" s="28" t="str">
        <f ca="1">IFERROR(INDEX(T_Base[Colonne1],MATCH($F30,T_LgFiltrée[Filtrée],0)),"")</f>
        <v/>
      </c>
      <c r="E30" s="28" t="str">
        <f ca="1">IFERROR(INDEX(T_Base[Code du départ],MATCH($F30,T_LgFiltrée[Filtrée],0)),"")</f>
        <v/>
      </c>
      <c r="F30" s="36" t="str">
        <f ca="1">IFERROR(IF(COUNTA($F$8:F29)&lt;=$C$3,_xlfn.AGGREGATE(14,5,T_LgFiltrée[Filtrée],ROW(A22)),""),"")</f>
        <v/>
      </c>
    </row>
    <row r="31" spans="2:6" ht="18" customHeight="1" x14ac:dyDescent="0.3">
      <c r="B31" s="28" t="str">
        <f ca="1">IFERROR(INDEX(T_Base[[ Centre]],MATCH($F31,T_LgFiltrée[Filtrée],0)),"")</f>
        <v/>
      </c>
      <c r="C31" s="28" t="str">
        <f ca="1">IFERROR(INDEX(T_Base[Poste Source],MATCH($F31,T_LgFiltrée[Filtrée],0)),"")</f>
        <v/>
      </c>
      <c r="D31" s="28" t="str">
        <f ca="1">IFERROR(INDEX(T_Base[Colonne1],MATCH($F31,T_LgFiltrée[Filtrée],0)),"")</f>
        <v/>
      </c>
      <c r="E31" s="28" t="str">
        <f ca="1">IFERROR(INDEX(T_Base[Code du départ],MATCH($F31,T_LgFiltrée[Filtrée],0)),"")</f>
        <v/>
      </c>
      <c r="F31" s="36" t="str">
        <f ca="1">IFERROR(IF(COUNTA($F$8:F30)&lt;=$C$3,_xlfn.AGGREGATE(14,5,T_LgFiltrée[Filtrée],ROW(A23)),""),"")</f>
        <v/>
      </c>
    </row>
    <row r="32" spans="2:6" ht="18" customHeight="1" x14ac:dyDescent="0.3">
      <c r="B32" s="28" t="str">
        <f ca="1">IFERROR(INDEX(T_Base[[ Centre]],MATCH($F32,T_LgFiltrée[Filtrée],0)),"")</f>
        <v/>
      </c>
      <c r="C32" s="28" t="str">
        <f ca="1">IFERROR(INDEX(T_Base[Poste Source],MATCH($F32,T_LgFiltrée[Filtrée],0)),"")</f>
        <v/>
      </c>
      <c r="D32" s="28" t="str">
        <f ca="1">IFERROR(INDEX(T_Base[Colonne1],MATCH($F32,T_LgFiltrée[Filtrée],0)),"")</f>
        <v/>
      </c>
      <c r="E32" s="28" t="str">
        <f ca="1">IFERROR(INDEX(T_Base[Code du départ],MATCH($F32,T_LgFiltrée[Filtrée],0)),"")</f>
        <v/>
      </c>
      <c r="F32" s="36" t="str">
        <f ca="1">IFERROR(IF(COUNTA($F$8:F31)&lt;=$C$3,_xlfn.AGGREGATE(14,5,T_LgFiltrée[Filtrée],ROW(A24)),""),"")</f>
        <v/>
      </c>
    </row>
    <row r="33" spans="2:6" ht="18" customHeight="1" x14ac:dyDescent="0.3">
      <c r="B33" s="28" t="str">
        <f ca="1">IFERROR(INDEX(T_Base[[ Centre]],MATCH($F33,T_LgFiltrée[Filtrée],0)),"")</f>
        <v/>
      </c>
      <c r="C33" s="28" t="str">
        <f ca="1">IFERROR(INDEX(T_Base[Poste Source],MATCH($F33,T_LgFiltrée[Filtrée],0)),"")</f>
        <v/>
      </c>
      <c r="D33" s="28" t="str">
        <f ca="1">IFERROR(INDEX(T_Base[Colonne1],MATCH($F33,T_LgFiltrée[Filtrée],0)),"")</f>
        <v/>
      </c>
      <c r="E33" s="28" t="str">
        <f ca="1">IFERROR(INDEX(T_Base[Code du départ],MATCH($F33,T_LgFiltrée[Filtrée],0)),"")</f>
        <v/>
      </c>
      <c r="F33" s="36" t="str">
        <f ca="1">IFERROR(IF(COUNTA($F$8:F32)&lt;=$C$3,_xlfn.AGGREGATE(14,5,T_LgFiltrée[Filtrée],ROW(A25)),""),"")</f>
        <v/>
      </c>
    </row>
    <row r="34" spans="2:6" ht="18" customHeight="1" x14ac:dyDescent="0.3">
      <c r="B34" s="28" t="str">
        <f ca="1">IFERROR(INDEX(T_Base[[ Centre]],MATCH($F34,T_LgFiltrée[Filtrée],0)),"")</f>
        <v/>
      </c>
      <c r="C34" s="28" t="str">
        <f ca="1">IFERROR(INDEX(T_Base[Poste Source],MATCH($F34,T_LgFiltrée[Filtrée],0)),"")</f>
        <v/>
      </c>
      <c r="D34" s="28" t="str">
        <f ca="1">IFERROR(INDEX(T_Base[Colonne1],MATCH($F34,T_LgFiltrée[Filtrée],0)),"")</f>
        <v/>
      </c>
      <c r="E34" s="28" t="str">
        <f ca="1">IFERROR(INDEX(T_Base[Code du départ],MATCH($F34,T_LgFiltrée[Filtrée],0)),"")</f>
        <v/>
      </c>
      <c r="F34" s="36" t="str">
        <f ca="1">IFERROR(IF(COUNTA($F$8:F33)&lt;=$C$3,_xlfn.AGGREGATE(14,5,T_LgFiltrée[Filtrée],ROW(A26)),""),"")</f>
        <v/>
      </c>
    </row>
    <row r="35" spans="2:6" ht="18" customHeight="1" x14ac:dyDescent="0.3">
      <c r="B35" s="28" t="str">
        <f ca="1">IFERROR(INDEX(T_Base[[ Centre]],MATCH($F35,T_LgFiltrée[Filtrée],0)),"")</f>
        <v/>
      </c>
      <c r="C35" s="28" t="str">
        <f ca="1">IFERROR(INDEX(T_Base[Poste Source],MATCH($F35,T_LgFiltrée[Filtrée],0)),"")</f>
        <v/>
      </c>
      <c r="D35" s="28" t="str">
        <f ca="1">IFERROR(INDEX(T_Base[Colonne1],MATCH($F35,T_LgFiltrée[Filtrée],0)),"")</f>
        <v/>
      </c>
      <c r="E35" s="28" t="str">
        <f ca="1">IFERROR(INDEX(T_Base[Code du départ],MATCH($F35,T_LgFiltrée[Filtrée],0)),"")</f>
        <v/>
      </c>
      <c r="F35" s="36" t="str">
        <f ca="1">IFERROR(IF(COUNTA($F$8:F34)&lt;=$C$3,_xlfn.AGGREGATE(14,5,T_LgFiltrée[Filtrée],ROW(A27)),""),"")</f>
        <v/>
      </c>
    </row>
    <row r="36" spans="2:6" ht="18" customHeight="1" x14ac:dyDescent="0.3">
      <c r="B36" s="28" t="str">
        <f ca="1">IFERROR(INDEX(T_Base[[ Centre]],MATCH($F36,T_LgFiltrée[Filtrée],0)),"")</f>
        <v/>
      </c>
      <c r="C36" s="28" t="str">
        <f ca="1">IFERROR(INDEX(T_Base[Poste Source],MATCH($F36,T_LgFiltrée[Filtrée],0)),"")</f>
        <v/>
      </c>
      <c r="D36" s="28" t="str">
        <f ca="1">IFERROR(INDEX(T_Base[Colonne1],MATCH($F36,T_LgFiltrée[Filtrée],0)),"")</f>
        <v/>
      </c>
      <c r="E36" s="28" t="str">
        <f ca="1">IFERROR(INDEX(T_Base[Code du départ],MATCH($F36,T_LgFiltrée[Filtrée],0)),"")</f>
        <v/>
      </c>
      <c r="F36" s="36" t="str">
        <f ca="1">IFERROR(IF(COUNTA($F$8:F35)&lt;=$C$3,_xlfn.AGGREGATE(14,5,T_LgFiltrée[Filtrée],ROW(A28)),""),"")</f>
        <v/>
      </c>
    </row>
    <row r="37" spans="2:6" ht="18" customHeight="1" x14ac:dyDescent="0.3">
      <c r="B37" s="28" t="str">
        <f ca="1">IFERROR(INDEX(T_Base[[ Centre]],MATCH($F37,T_LgFiltrée[Filtrée],0)),"")</f>
        <v/>
      </c>
      <c r="C37" s="28" t="str">
        <f ca="1">IFERROR(INDEX(T_Base[Poste Source],MATCH($F37,T_LgFiltrée[Filtrée],0)),"")</f>
        <v/>
      </c>
      <c r="D37" s="28" t="str">
        <f ca="1">IFERROR(INDEX(T_Base[Colonne1],MATCH($F37,T_LgFiltrée[Filtrée],0)),"")</f>
        <v/>
      </c>
      <c r="E37" s="28" t="str">
        <f ca="1">IFERROR(INDEX(T_Base[Code du départ],MATCH($F37,T_LgFiltrée[Filtrée],0)),"")</f>
        <v/>
      </c>
      <c r="F37" s="36" t="str">
        <f ca="1">IFERROR(IF(COUNTA($F$8:F36)&lt;=$C$3,_xlfn.AGGREGATE(14,5,T_LgFiltrée[Filtrée],ROW(A29)),""),"")</f>
        <v/>
      </c>
    </row>
    <row r="38" spans="2:6" ht="18" customHeight="1" x14ac:dyDescent="0.3">
      <c r="B38" s="28" t="str">
        <f ca="1">IFERROR(INDEX(T_Base[[ Centre]],MATCH($F38,T_LgFiltrée[Filtrée],0)),"")</f>
        <v/>
      </c>
      <c r="C38" s="28" t="str">
        <f ca="1">IFERROR(INDEX(T_Base[Poste Source],MATCH($F38,T_LgFiltrée[Filtrée],0)),"")</f>
        <v/>
      </c>
      <c r="D38" s="28" t="str">
        <f ca="1">IFERROR(INDEX(T_Base[Colonne1],MATCH($F38,T_LgFiltrée[Filtrée],0)),"")</f>
        <v/>
      </c>
      <c r="E38" s="28" t="str">
        <f ca="1">IFERROR(INDEX(T_Base[Code du départ],MATCH($F38,T_LgFiltrée[Filtrée],0)),"")</f>
        <v/>
      </c>
      <c r="F38" s="36" t="str">
        <f ca="1">IFERROR(IF(COUNTA($F$8:F37)&lt;=$C$3,_xlfn.AGGREGATE(14,5,T_LgFiltrée[Filtrée],ROW(A30)),""),"")</f>
        <v/>
      </c>
    </row>
    <row r="39" spans="2:6" ht="18" customHeight="1" x14ac:dyDescent="0.3">
      <c r="B39" s="28" t="str">
        <f ca="1">IFERROR(INDEX(T_Base[[ Centre]],MATCH($F39,T_LgFiltrée[Filtrée],0)),"")</f>
        <v/>
      </c>
      <c r="C39" s="28" t="str">
        <f ca="1">IFERROR(INDEX(T_Base[Poste Source],MATCH($F39,T_LgFiltrée[Filtrée],0)),"")</f>
        <v/>
      </c>
      <c r="D39" s="28" t="str">
        <f ca="1">IFERROR(INDEX(T_Base[Colonne1],MATCH($F39,T_LgFiltrée[Filtrée],0)),"")</f>
        <v/>
      </c>
      <c r="E39" s="28" t="str">
        <f ca="1">IFERROR(INDEX(T_Base[Code du départ],MATCH($F39,T_LgFiltrée[Filtrée],0)),"")</f>
        <v/>
      </c>
      <c r="F39" s="36" t="str">
        <f ca="1">IFERROR(IF(COUNTA($F$8:F38)&lt;=$C$3,_xlfn.AGGREGATE(14,5,T_LgFiltrée[Filtrée],ROW(A31)),""),"")</f>
        <v/>
      </c>
    </row>
    <row r="40" spans="2:6" ht="18" customHeight="1" x14ac:dyDescent="0.3">
      <c r="B40" s="28" t="str">
        <f ca="1">IFERROR(INDEX(T_Base[[ Centre]],MATCH($F40,T_LgFiltrée[Filtrée],0)),"")</f>
        <v/>
      </c>
      <c r="C40" s="28" t="str">
        <f ca="1">IFERROR(INDEX(T_Base[Poste Source],MATCH($F40,T_LgFiltrée[Filtrée],0)),"")</f>
        <v/>
      </c>
      <c r="D40" s="28" t="str">
        <f ca="1">IFERROR(INDEX(T_Base[Colonne1],MATCH($F40,T_LgFiltrée[Filtrée],0)),"")</f>
        <v/>
      </c>
      <c r="E40" s="28" t="str">
        <f ca="1">IFERROR(INDEX(T_Base[Code du départ],MATCH($F40,T_LgFiltrée[Filtrée],0)),"")</f>
        <v/>
      </c>
      <c r="F40" s="36" t="str">
        <f ca="1">IFERROR(IF(COUNTA($F$8:F39)&lt;=$C$3,_xlfn.AGGREGATE(14,5,T_LgFiltrée[Filtrée],ROW(A32)),""),"")</f>
        <v/>
      </c>
    </row>
    <row r="41" spans="2:6" ht="18" customHeight="1" x14ac:dyDescent="0.3">
      <c r="B41" s="28" t="str">
        <f ca="1">IFERROR(INDEX(T_Base[[ Centre]],MATCH($F41,T_LgFiltrée[Filtrée],0)),"")</f>
        <v/>
      </c>
      <c r="C41" s="28" t="str">
        <f ca="1">IFERROR(INDEX(T_Base[Poste Source],MATCH($F41,T_LgFiltrée[Filtrée],0)),"")</f>
        <v/>
      </c>
      <c r="D41" s="28" t="str">
        <f ca="1">IFERROR(INDEX(T_Base[Colonne1],MATCH($F41,T_LgFiltrée[Filtrée],0)),"")</f>
        <v/>
      </c>
      <c r="E41" s="28" t="str">
        <f ca="1">IFERROR(INDEX(T_Base[Code du départ],MATCH($F41,T_LgFiltrée[Filtrée],0)),"")</f>
        <v/>
      </c>
      <c r="F41" s="36" t="str">
        <f ca="1">IFERROR(IF(COUNTA($F$8:F40)&lt;=$C$3,_xlfn.AGGREGATE(14,5,T_LgFiltrée[Filtrée],ROW(A33)),""),"")</f>
        <v/>
      </c>
    </row>
    <row r="42" spans="2:6" ht="18" customHeight="1" x14ac:dyDescent="0.3">
      <c r="B42" s="28" t="str">
        <f ca="1">IFERROR(INDEX(T_Base[[ Centre]],MATCH($F42,T_LgFiltrée[Filtrée],0)),"")</f>
        <v/>
      </c>
      <c r="C42" s="28" t="str">
        <f ca="1">IFERROR(INDEX(T_Base[Poste Source],MATCH($F42,T_LgFiltrée[Filtrée],0)),"")</f>
        <v/>
      </c>
      <c r="D42" s="28" t="str">
        <f ca="1">IFERROR(INDEX(T_Base[Colonne1],MATCH($F42,T_LgFiltrée[Filtrée],0)),"")</f>
        <v/>
      </c>
      <c r="E42" s="28" t="str">
        <f ca="1">IFERROR(INDEX(T_Base[Code du départ],MATCH($F42,T_LgFiltrée[Filtrée],0)),"")</f>
        <v/>
      </c>
      <c r="F42" s="36" t="str">
        <f ca="1">IFERROR(IF(COUNTA($F$8:F41)&lt;=$C$3,_xlfn.AGGREGATE(14,5,T_LgFiltrée[Filtrée],ROW(A34)),""),"")</f>
        <v/>
      </c>
    </row>
    <row r="43" spans="2:6" ht="18" customHeight="1" x14ac:dyDescent="0.3">
      <c r="B43" s="28" t="str">
        <f ca="1">IFERROR(INDEX(T_Base[[ Centre]],MATCH($F43,T_LgFiltrée[Filtrée],0)),"")</f>
        <v/>
      </c>
      <c r="C43" s="28" t="str">
        <f ca="1">IFERROR(INDEX(T_Base[Poste Source],MATCH($F43,T_LgFiltrée[Filtrée],0)),"")</f>
        <v/>
      </c>
      <c r="D43" s="28" t="str">
        <f ca="1">IFERROR(INDEX(T_Base[Colonne1],MATCH($F43,T_LgFiltrée[Filtrée],0)),"")</f>
        <v/>
      </c>
      <c r="E43" s="28" t="str">
        <f ca="1">IFERROR(INDEX(T_Base[Code du départ],MATCH($F43,T_LgFiltrée[Filtrée],0)),"")</f>
        <v/>
      </c>
      <c r="F43" s="36" t="str">
        <f ca="1">IFERROR(IF(COUNTA($F$8:F42)&lt;=$C$3,_xlfn.AGGREGATE(14,5,T_LgFiltrée[Filtrée],ROW(A35)),""),"")</f>
        <v/>
      </c>
    </row>
    <row r="44" spans="2:6" ht="18" customHeight="1" x14ac:dyDescent="0.3">
      <c r="B44" s="28" t="str">
        <f ca="1">IFERROR(INDEX(T_Base[[ Centre]],MATCH($F44,T_LgFiltrée[Filtrée],0)),"")</f>
        <v/>
      </c>
      <c r="C44" s="28" t="str">
        <f ca="1">IFERROR(INDEX(T_Base[Poste Source],MATCH($F44,T_LgFiltrée[Filtrée],0)),"")</f>
        <v/>
      </c>
      <c r="D44" s="28" t="str">
        <f ca="1">IFERROR(INDEX(T_Base[Colonne1],MATCH($F44,T_LgFiltrée[Filtrée],0)),"")</f>
        <v/>
      </c>
      <c r="E44" s="28" t="str">
        <f ca="1">IFERROR(INDEX(T_Base[Code du départ],MATCH($F44,T_LgFiltrée[Filtrée],0)),"")</f>
        <v/>
      </c>
      <c r="F44" s="36" t="str">
        <f ca="1">IFERROR(IF(COUNTA($F$8:F43)&lt;=$C$3,_xlfn.AGGREGATE(14,5,T_LgFiltrée[Filtrée],ROW(A36)),""),"")</f>
        <v/>
      </c>
    </row>
    <row r="45" spans="2:6" ht="18" customHeight="1" x14ac:dyDescent="0.3">
      <c r="B45" s="28" t="str">
        <f ca="1">IFERROR(INDEX(T_Base[[ Centre]],MATCH($F45,T_LgFiltrée[Filtrée],0)),"")</f>
        <v/>
      </c>
      <c r="C45" s="28" t="str">
        <f ca="1">IFERROR(INDEX(T_Base[Poste Source],MATCH($F45,T_LgFiltrée[Filtrée],0)),"")</f>
        <v/>
      </c>
      <c r="D45" s="28" t="str">
        <f ca="1">IFERROR(INDEX(T_Base[Colonne1],MATCH($F45,T_LgFiltrée[Filtrée],0)),"")</f>
        <v/>
      </c>
      <c r="E45" s="28" t="str">
        <f ca="1">IFERROR(INDEX(T_Base[Code du départ],MATCH($F45,T_LgFiltrée[Filtrée],0)),"")</f>
        <v/>
      </c>
      <c r="F45" s="36" t="str">
        <f ca="1">IFERROR(IF(COUNTA($F$8:F44)&lt;=$C$3,_xlfn.AGGREGATE(14,5,T_LgFiltrée[Filtrée],ROW(A37)),""),"")</f>
        <v/>
      </c>
    </row>
    <row r="46" spans="2:6" ht="18" customHeight="1" x14ac:dyDescent="0.3">
      <c r="B46" s="28" t="str">
        <f ca="1">IFERROR(INDEX(T_Base[[ Centre]],MATCH($F46,T_LgFiltrée[Filtrée],0)),"")</f>
        <v/>
      </c>
      <c r="C46" s="28" t="str">
        <f ca="1">IFERROR(INDEX(T_Base[Poste Source],MATCH($F46,T_LgFiltrée[Filtrée],0)),"")</f>
        <v/>
      </c>
      <c r="D46" s="28" t="str">
        <f ca="1">IFERROR(INDEX(T_Base[Colonne1],MATCH($F46,T_LgFiltrée[Filtrée],0)),"")</f>
        <v/>
      </c>
      <c r="E46" s="28" t="str">
        <f ca="1">IFERROR(INDEX(T_Base[Code du départ],MATCH($F46,T_LgFiltrée[Filtrée],0)),"")</f>
        <v/>
      </c>
      <c r="F46" s="36" t="str">
        <f ca="1">IFERROR(IF(COUNTA($F$8:F45)&lt;=$C$3,_xlfn.AGGREGATE(14,5,T_LgFiltrée[Filtrée],ROW(A38)),""),"")</f>
        <v/>
      </c>
    </row>
    <row r="47" spans="2:6" ht="18" customHeight="1" x14ac:dyDescent="0.3">
      <c r="B47" s="28" t="str">
        <f ca="1">IFERROR(INDEX(T_Base[[ Centre]],MATCH($F47,T_LgFiltrée[Filtrée],0)),"")</f>
        <v/>
      </c>
      <c r="C47" s="28" t="str">
        <f ca="1">IFERROR(INDEX(T_Base[Poste Source],MATCH($F47,T_LgFiltrée[Filtrée],0)),"")</f>
        <v/>
      </c>
      <c r="D47" s="28" t="str">
        <f ca="1">IFERROR(INDEX(T_Base[Colonne1],MATCH($F47,T_LgFiltrée[Filtrée],0)),"")</f>
        <v/>
      </c>
      <c r="E47" s="28" t="str">
        <f ca="1">IFERROR(INDEX(T_Base[Code du départ],MATCH($F47,T_LgFiltrée[Filtrée],0)),"")</f>
        <v/>
      </c>
      <c r="F47" s="36" t="str">
        <f ca="1">IFERROR(IF(COUNTA($F$8:F46)&lt;=$C$3,_xlfn.AGGREGATE(14,5,T_LgFiltrée[Filtrée],ROW(A39)),""),"")</f>
        <v/>
      </c>
    </row>
    <row r="48" spans="2:6" ht="18" customHeight="1" x14ac:dyDescent="0.3">
      <c r="B48" s="28" t="str">
        <f ca="1">IFERROR(INDEX(T_Base[[ Centre]],MATCH($F48,T_LgFiltrée[Filtrée],0)),"")</f>
        <v/>
      </c>
      <c r="C48" s="28" t="str">
        <f ca="1">IFERROR(INDEX(T_Base[Poste Source],MATCH($F48,T_LgFiltrée[Filtrée],0)),"")</f>
        <v/>
      </c>
      <c r="D48" s="28" t="str">
        <f ca="1">IFERROR(INDEX(T_Base[Colonne1],MATCH($F48,T_LgFiltrée[Filtrée],0)),"")</f>
        <v/>
      </c>
      <c r="E48" s="28" t="str">
        <f ca="1">IFERROR(INDEX(T_Base[Code du départ],MATCH($F48,T_LgFiltrée[Filtrée],0)),"")</f>
        <v/>
      </c>
      <c r="F48" s="36" t="str">
        <f ca="1">IFERROR(IF(COUNTA($F$8:F47)&lt;=$C$3,_xlfn.AGGREGATE(14,5,T_LgFiltrée[Filtrée],ROW(A40)),""),"")</f>
        <v/>
      </c>
    </row>
    <row r="49" spans="2:6" ht="18" customHeight="1" x14ac:dyDescent="0.3">
      <c r="B49" s="28" t="str">
        <f ca="1">IFERROR(INDEX(T_Base[[ Centre]],MATCH($F49,T_LgFiltrée[Filtrée],0)),"")</f>
        <v/>
      </c>
      <c r="C49" s="28" t="str">
        <f ca="1">IFERROR(INDEX(T_Base[Poste Source],MATCH($F49,T_LgFiltrée[Filtrée],0)),"")</f>
        <v/>
      </c>
      <c r="D49" s="28" t="str">
        <f ca="1">IFERROR(INDEX(T_Base[Colonne1],MATCH($F49,T_LgFiltrée[Filtrée],0)),"")</f>
        <v/>
      </c>
      <c r="E49" s="28" t="str">
        <f ca="1">IFERROR(INDEX(T_Base[Code du départ],MATCH($F49,T_LgFiltrée[Filtrée],0)),"")</f>
        <v/>
      </c>
      <c r="F49" s="36" t="str">
        <f ca="1">IFERROR(IF(COUNTA($F$8:F48)&lt;=$C$3,_xlfn.AGGREGATE(14,5,T_LgFiltrée[Filtrée],ROW(A41)),""),"")</f>
        <v/>
      </c>
    </row>
    <row r="50" spans="2:6" ht="18" customHeight="1" x14ac:dyDescent="0.3">
      <c r="B50" s="28" t="str">
        <f ca="1">IFERROR(INDEX(T_Base[[ Centre]],MATCH($F50,T_LgFiltrée[Filtrée],0)),"")</f>
        <v/>
      </c>
      <c r="C50" s="28" t="str">
        <f ca="1">IFERROR(INDEX(T_Base[Poste Source],MATCH($F50,T_LgFiltrée[Filtrée],0)),"")</f>
        <v/>
      </c>
      <c r="D50" s="28" t="str">
        <f ca="1">IFERROR(INDEX(T_Base[Colonne1],MATCH($F50,T_LgFiltrée[Filtrée],0)),"")</f>
        <v/>
      </c>
      <c r="E50" s="28" t="str">
        <f ca="1">IFERROR(INDEX(T_Base[Code du départ],MATCH($F50,T_LgFiltrée[Filtrée],0)),"")</f>
        <v/>
      </c>
      <c r="F50" s="36" t="str">
        <f ca="1">IFERROR(IF(COUNTA($F$8:F49)&lt;=$C$3,_xlfn.AGGREGATE(14,5,T_LgFiltrée[Filtrée],ROW(A42)),""),"")</f>
        <v/>
      </c>
    </row>
    <row r="51" spans="2:6" ht="18" customHeight="1" x14ac:dyDescent="0.3">
      <c r="B51" s="28" t="str">
        <f ca="1">IFERROR(INDEX(T_Base[[ Centre]],MATCH($F51,T_LgFiltrée[Filtrée],0)),"")</f>
        <v/>
      </c>
      <c r="C51" s="28" t="str">
        <f ca="1">IFERROR(INDEX(T_Base[Poste Source],MATCH($F51,T_LgFiltrée[Filtrée],0)),"")</f>
        <v/>
      </c>
      <c r="D51" s="28" t="str">
        <f ca="1">IFERROR(INDEX(T_Base[Colonne1],MATCH($F51,T_LgFiltrée[Filtrée],0)),"")</f>
        <v/>
      </c>
      <c r="E51" s="28" t="str">
        <f ca="1">IFERROR(INDEX(T_Base[Code du départ],MATCH($F51,T_LgFiltrée[Filtrée],0)),"")</f>
        <v/>
      </c>
      <c r="F51" s="36" t="str">
        <f ca="1">IFERROR(IF(COUNTA($F$8:F50)&lt;=$C$3,_xlfn.AGGREGATE(14,5,T_LgFiltrée[Filtrée],ROW(A43)),""),"")</f>
        <v/>
      </c>
    </row>
    <row r="52" spans="2:6" ht="18" customHeight="1" x14ac:dyDescent="0.3">
      <c r="B52" s="28" t="str">
        <f ca="1">IFERROR(INDEX(T_Base[[ Centre]],MATCH($F52,T_LgFiltrée[Filtrée],0)),"")</f>
        <v/>
      </c>
      <c r="C52" s="28" t="str">
        <f ca="1">IFERROR(INDEX(T_Base[Poste Source],MATCH($F52,T_LgFiltrée[Filtrée],0)),"")</f>
        <v/>
      </c>
      <c r="D52" s="28" t="str">
        <f ca="1">IFERROR(INDEX(T_Base[Colonne1],MATCH($F52,T_LgFiltrée[Filtrée],0)),"")</f>
        <v/>
      </c>
      <c r="E52" s="28" t="str">
        <f ca="1">IFERROR(INDEX(T_Base[Code du départ],MATCH($F52,T_LgFiltrée[Filtrée],0)),"")</f>
        <v/>
      </c>
      <c r="F52" s="36" t="str">
        <f ca="1">IFERROR(IF(COUNTA($F$8:F51)&lt;=$C$3,_xlfn.AGGREGATE(14,5,T_LgFiltrée[Filtrée],ROW(A44)),""),"")</f>
        <v/>
      </c>
    </row>
    <row r="53" spans="2:6" ht="18" customHeight="1" x14ac:dyDescent="0.3">
      <c r="B53" s="28" t="str">
        <f ca="1">IFERROR(INDEX(T_Base[[ Centre]],MATCH($F53,T_LgFiltrée[Filtrée],0)),"")</f>
        <v/>
      </c>
      <c r="C53" s="28" t="str">
        <f ca="1">IFERROR(INDEX(T_Base[Poste Source],MATCH($F53,T_LgFiltrée[Filtrée],0)),"")</f>
        <v/>
      </c>
      <c r="D53" s="28" t="str">
        <f ca="1">IFERROR(INDEX(T_Base[Colonne1],MATCH($F53,T_LgFiltrée[Filtrée],0)),"")</f>
        <v/>
      </c>
      <c r="E53" s="28" t="str">
        <f ca="1">IFERROR(INDEX(T_Base[Code du départ],MATCH($F53,T_LgFiltrée[Filtrée],0)),"")</f>
        <v/>
      </c>
      <c r="F53" s="36" t="str">
        <f ca="1">IFERROR(IF(COUNTA($F$8:F52)&lt;=$C$3,_xlfn.AGGREGATE(14,5,T_LgFiltrée[Filtrée],ROW(A45)),""),"")</f>
        <v/>
      </c>
    </row>
    <row r="54" spans="2:6" ht="18" customHeight="1" x14ac:dyDescent="0.3">
      <c r="B54" s="28" t="str">
        <f ca="1">IFERROR(INDEX(T_Base[[ Centre]],MATCH($F54,T_LgFiltrée[Filtrée],0)),"")</f>
        <v/>
      </c>
      <c r="C54" s="28" t="str">
        <f ca="1">IFERROR(INDEX(T_Base[Poste Source],MATCH($F54,T_LgFiltrée[Filtrée],0)),"")</f>
        <v/>
      </c>
      <c r="D54" s="28" t="str">
        <f ca="1">IFERROR(INDEX(T_Base[Colonne1],MATCH($F54,T_LgFiltrée[Filtrée],0)),"")</f>
        <v/>
      </c>
      <c r="E54" s="28" t="str">
        <f ca="1">IFERROR(INDEX(T_Base[Code du départ],MATCH($F54,T_LgFiltrée[Filtrée],0)),"")</f>
        <v/>
      </c>
      <c r="F54" s="36" t="str">
        <f ca="1">IFERROR(IF(COUNTA($F$8:F53)&lt;=$C$3,_xlfn.AGGREGATE(14,5,T_LgFiltrée[Filtrée],ROW(A46)),""),"")</f>
        <v/>
      </c>
    </row>
    <row r="55" spans="2:6" ht="18" customHeight="1" x14ac:dyDescent="0.3">
      <c r="B55" s="28" t="str">
        <f ca="1">IFERROR(INDEX(T_Base[[ Centre]],MATCH($F55,T_LgFiltrée[Filtrée],0)),"")</f>
        <v/>
      </c>
      <c r="C55" s="28" t="str">
        <f ca="1">IFERROR(INDEX(T_Base[Poste Source],MATCH($F55,T_LgFiltrée[Filtrée],0)),"")</f>
        <v/>
      </c>
      <c r="D55" s="28" t="str">
        <f ca="1">IFERROR(INDEX(T_Base[Colonne1],MATCH($F55,T_LgFiltrée[Filtrée],0)),"")</f>
        <v/>
      </c>
      <c r="E55" s="28" t="str">
        <f ca="1">IFERROR(INDEX(T_Base[Code du départ],MATCH($F55,T_LgFiltrée[Filtrée],0)),"")</f>
        <v/>
      </c>
      <c r="F55" s="36" t="str">
        <f ca="1">IFERROR(IF(COUNTA($F$8:F54)&lt;=$C$3,_xlfn.AGGREGATE(14,5,T_LgFiltrée[Filtrée],ROW(A47)),""),"")</f>
        <v/>
      </c>
    </row>
    <row r="56" spans="2:6" ht="18" customHeight="1" x14ac:dyDescent="0.3">
      <c r="B56" s="28" t="str">
        <f ca="1">IFERROR(INDEX(T_Base[[ Centre]],MATCH($F56,T_LgFiltrée[Filtrée],0)),"")</f>
        <v/>
      </c>
      <c r="C56" s="28" t="str">
        <f ca="1">IFERROR(INDEX(T_Base[Poste Source],MATCH($F56,T_LgFiltrée[Filtrée],0)),"")</f>
        <v/>
      </c>
      <c r="D56" s="28" t="str">
        <f ca="1">IFERROR(INDEX(T_Base[Colonne1],MATCH($F56,T_LgFiltrée[Filtrée],0)),"")</f>
        <v/>
      </c>
      <c r="E56" s="28" t="str">
        <f ca="1">IFERROR(INDEX(T_Base[Code du départ],MATCH($F56,T_LgFiltrée[Filtrée],0)),"")</f>
        <v/>
      </c>
      <c r="F56" s="36" t="str">
        <f ca="1">IFERROR(IF(COUNTA($F$8:F55)&lt;=$C$3,_xlfn.AGGREGATE(14,5,T_LgFiltrée[Filtrée],ROW(A48)),""),"")</f>
        <v/>
      </c>
    </row>
    <row r="57" spans="2:6" ht="18" customHeight="1" x14ac:dyDescent="0.3">
      <c r="B57" s="28" t="str">
        <f ca="1">IFERROR(INDEX(T_Base[[ Centre]],MATCH($F57,T_LgFiltrée[Filtrée],0)),"")</f>
        <v/>
      </c>
      <c r="C57" s="28" t="str">
        <f ca="1">IFERROR(INDEX(T_Base[Poste Source],MATCH($F57,T_LgFiltrée[Filtrée],0)),"")</f>
        <v/>
      </c>
      <c r="D57" s="28" t="str">
        <f ca="1">IFERROR(INDEX(T_Base[Colonne1],MATCH($F57,T_LgFiltrée[Filtrée],0)),"")</f>
        <v/>
      </c>
      <c r="E57" s="28" t="str">
        <f ca="1">IFERROR(INDEX(T_Base[Code du départ],MATCH($F57,T_LgFiltrée[Filtrée],0)),"")</f>
        <v/>
      </c>
      <c r="F57" s="36" t="str">
        <f ca="1">IFERROR(IF(COUNTA($F$8:F56)&lt;=$C$3,_xlfn.AGGREGATE(14,5,T_LgFiltrée[Filtrée],ROW(A49)),""),"")</f>
        <v/>
      </c>
    </row>
    <row r="58" spans="2:6" ht="18" customHeight="1" x14ac:dyDescent="0.3">
      <c r="B58" s="28" t="str">
        <f ca="1">IFERROR(INDEX(T_Base[[ Centre]],MATCH($F58,T_LgFiltrée[Filtrée],0)),"")</f>
        <v/>
      </c>
      <c r="C58" s="28" t="str">
        <f ca="1">IFERROR(INDEX(T_Base[Poste Source],MATCH($F58,T_LgFiltrée[Filtrée],0)),"")</f>
        <v/>
      </c>
      <c r="D58" s="28" t="str">
        <f ca="1">IFERROR(INDEX(T_Base[Colonne1],MATCH($F58,T_LgFiltrée[Filtrée],0)),"")</f>
        <v/>
      </c>
      <c r="E58" s="28" t="str">
        <f ca="1">IFERROR(INDEX(T_Base[Code du départ],MATCH($F58,T_LgFiltrée[Filtrée],0)),"")</f>
        <v/>
      </c>
      <c r="F58" s="36" t="str">
        <f ca="1">IFERROR(IF(COUNTA($F$8:F57)&lt;=$C$3,_xlfn.AGGREGATE(14,5,T_LgFiltrée[Filtrée],ROW(A50)),""),"")</f>
        <v/>
      </c>
    </row>
    <row r="59" spans="2:6" ht="18" customHeight="1" x14ac:dyDescent="0.3">
      <c r="B59" s="28" t="str">
        <f ca="1">IFERROR(INDEX(T_Base[[ Centre]],MATCH($F59,T_LgFiltrée[Filtrée],0)),"")</f>
        <v/>
      </c>
      <c r="C59" s="28" t="str">
        <f ca="1">IFERROR(INDEX(T_Base[Poste Source],MATCH($F59,T_LgFiltrée[Filtrée],0)),"")</f>
        <v/>
      </c>
      <c r="D59" s="28" t="str">
        <f ca="1">IFERROR(INDEX(T_Base[Colonne1],MATCH($F59,T_LgFiltrée[Filtrée],0)),"")</f>
        <v/>
      </c>
      <c r="E59" s="28" t="str">
        <f ca="1">IFERROR(INDEX(T_Base[Code du départ],MATCH($F59,T_LgFiltrée[Filtrée],0)),"")</f>
        <v/>
      </c>
      <c r="F59" s="36" t="str">
        <f ca="1">IFERROR(IF(COUNTA($F$8:F58)&lt;=$C$3,_xlfn.AGGREGATE(14,5,T_LgFiltrée[Filtrée],ROW(A51)),""),"")</f>
        <v/>
      </c>
    </row>
    <row r="60" spans="2:6" ht="18" customHeight="1" x14ac:dyDescent="0.3">
      <c r="B60" s="28" t="str">
        <f ca="1">IFERROR(INDEX(T_Base[[ Centre]],MATCH($F60,T_LgFiltrée[Filtrée],0)),"")</f>
        <v/>
      </c>
      <c r="C60" s="28" t="str">
        <f ca="1">IFERROR(INDEX(T_Base[Poste Source],MATCH($F60,T_LgFiltrée[Filtrée],0)),"")</f>
        <v/>
      </c>
      <c r="D60" s="28" t="str">
        <f ca="1">IFERROR(INDEX(T_Base[Colonne1],MATCH($F60,T_LgFiltrée[Filtrée],0)),"")</f>
        <v/>
      </c>
      <c r="E60" s="28" t="str">
        <f ca="1">IFERROR(INDEX(T_Base[Code du départ],MATCH($F60,T_LgFiltrée[Filtrée],0)),"")</f>
        <v/>
      </c>
      <c r="F60" s="36" t="str">
        <f ca="1">IFERROR(IF(COUNTA($F$8:F59)&lt;=$C$3,_xlfn.AGGREGATE(14,5,T_LgFiltrée[Filtrée],ROW(A52)),""),"")</f>
        <v/>
      </c>
    </row>
  </sheetData>
  <conditionalFormatting sqref="B9:F66">
    <cfRule type="expression" dxfId="18" priority="1">
      <formula>$B9&lt;&gt;""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92648E-1874-48A8-9A38-A37570A9A38C}">
          <x14:formula1>
            <xm:f>paramètres!$J$3:$J$6</xm:f>
          </x14:formula1>
          <xm:sqref>C3</xm:sqref>
        </x14:dataValidation>
        <x14:dataValidation type="list" allowBlank="1" showInputMessage="1" showErrorMessage="1" xr:uid="{46C8B598-8AF1-404E-861D-31D6A1266B90}">
          <x14:formula1>
            <xm:f>paramètres!$H$3:$H$5</xm:f>
          </x14:formula1>
          <xm:sqref>C2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K27"/>
  <sheetViews>
    <sheetView showGridLines="0" workbookViewId="0">
      <selection activeCell="K3" sqref="K3"/>
    </sheetView>
  </sheetViews>
  <sheetFormatPr baseColWidth="10" defaultRowHeight="14.4" x14ac:dyDescent="0.3"/>
  <cols>
    <col min="1" max="1" width="4.77734375" customWidth="1"/>
    <col min="2" max="2" width="6.5546875" bestFit="1" customWidth="1"/>
    <col min="3" max="3" width="4.77734375" customWidth="1"/>
    <col min="4" max="4" width="15.33203125" customWidth="1"/>
    <col min="5" max="5" width="4.77734375" customWidth="1"/>
    <col min="6" max="6" width="13.44140625" customWidth="1"/>
    <col min="7" max="7" width="4.77734375" customWidth="1"/>
    <col min="9" max="9" width="4.77734375" customWidth="1"/>
  </cols>
  <sheetData>
    <row r="2" spans="2:11" s="1" customFormat="1" x14ac:dyDescent="0.3">
      <c r="B2" s="1" t="s">
        <v>6</v>
      </c>
      <c r="D2" s="1" t="s">
        <v>2</v>
      </c>
      <c r="F2" s="1" t="s">
        <v>1</v>
      </c>
      <c r="H2" s="9" t="s">
        <v>22</v>
      </c>
      <c r="J2" s="9" t="s">
        <v>5</v>
      </c>
    </row>
    <row r="3" spans="2:11" x14ac:dyDescent="0.3">
      <c r="B3" s="1">
        <v>21</v>
      </c>
      <c r="D3" t="s">
        <v>11</v>
      </c>
      <c r="F3" t="s">
        <v>9</v>
      </c>
      <c r="H3" s="6" t="s">
        <v>7</v>
      </c>
      <c r="J3" s="7">
        <v>5</v>
      </c>
      <c r="K3" s="1"/>
    </row>
    <row r="4" spans="2:11" x14ac:dyDescent="0.3">
      <c r="B4" s="1">
        <v>22</v>
      </c>
      <c r="D4" t="s">
        <v>16</v>
      </c>
      <c r="F4" t="s">
        <v>15</v>
      </c>
      <c r="H4" s="3" t="s">
        <v>4</v>
      </c>
      <c r="J4" s="8">
        <v>10</v>
      </c>
      <c r="K4" s="1"/>
    </row>
    <row r="5" spans="2:11" x14ac:dyDescent="0.3">
      <c r="B5" s="1">
        <v>23</v>
      </c>
      <c r="D5" t="s">
        <v>21</v>
      </c>
      <c r="F5" t="s">
        <v>19</v>
      </c>
      <c r="H5" s="3" t="s">
        <v>8</v>
      </c>
      <c r="J5" s="8">
        <v>30</v>
      </c>
      <c r="K5" s="1"/>
    </row>
    <row r="6" spans="2:11" x14ac:dyDescent="0.3">
      <c r="B6" s="1">
        <v>24</v>
      </c>
      <c r="D6" t="s">
        <v>14</v>
      </c>
      <c r="F6" t="s">
        <v>12</v>
      </c>
      <c r="H6" s="10"/>
      <c r="J6" s="10">
        <v>50</v>
      </c>
      <c r="K6" s="1"/>
    </row>
    <row r="7" spans="2:11" x14ac:dyDescent="0.3">
      <c r="B7" s="1">
        <v>25</v>
      </c>
      <c r="H7" s="11"/>
      <c r="K7" s="1"/>
    </row>
    <row r="8" spans="2:11" x14ac:dyDescent="0.3">
      <c r="B8" s="1">
        <v>26</v>
      </c>
      <c r="K8" s="1"/>
    </row>
    <row r="9" spans="2:11" x14ac:dyDescent="0.3">
      <c r="K9" s="1"/>
    </row>
    <row r="10" spans="2:11" x14ac:dyDescent="0.3">
      <c r="K10" s="1"/>
    </row>
    <row r="11" spans="2:11" x14ac:dyDescent="0.3">
      <c r="K11" s="1"/>
    </row>
    <row r="12" spans="2:11" x14ac:dyDescent="0.3">
      <c r="K12" s="1"/>
    </row>
    <row r="13" spans="2:11" x14ac:dyDescent="0.3">
      <c r="K13" s="1"/>
    </row>
    <row r="14" spans="2:11" x14ac:dyDescent="0.3">
      <c r="K14" s="1"/>
    </row>
    <row r="15" spans="2:11" x14ac:dyDescent="0.3">
      <c r="K15" s="1"/>
    </row>
    <row r="16" spans="2:11" x14ac:dyDescent="0.3">
      <c r="K16" s="1"/>
    </row>
    <row r="17" spans="11:11" x14ac:dyDescent="0.3">
      <c r="K17" s="1"/>
    </row>
    <row r="18" spans="11:11" x14ac:dyDescent="0.3">
      <c r="K18" s="1"/>
    </row>
    <row r="19" spans="11:11" x14ac:dyDescent="0.3">
      <c r="K19" s="1"/>
    </row>
    <row r="20" spans="11:11" x14ac:dyDescent="0.3">
      <c r="K20" s="1"/>
    </row>
    <row r="21" spans="11:11" x14ac:dyDescent="0.3">
      <c r="K21" s="1"/>
    </row>
    <row r="22" spans="11:11" x14ac:dyDescent="0.3">
      <c r="K22" s="1"/>
    </row>
    <row r="23" spans="11:11" x14ac:dyDescent="0.3">
      <c r="K23" s="1"/>
    </row>
    <row r="24" spans="11:11" x14ac:dyDescent="0.3">
      <c r="K24" s="1"/>
    </row>
    <row r="25" spans="11:11" x14ac:dyDescent="0.3">
      <c r="K25" s="1"/>
    </row>
    <row r="26" spans="11:11" x14ac:dyDescent="0.3">
      <c r="K26" s="1"/>
    </row>
    <row r="27" spans="11:11" x14ac:dyDescent="0.3">
      <c r="K27" s="1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ADBE-B83B-4E27-A822-92B62BA0DAD1}">
  <sheetPr codeName="Feuil3"/>
  <dimension ref="B2:U16"/>
  <sheetViews>
    <sheetView showGridLines="0" workbookViewId="0">
      <selection activeCell="H16" sqref="H15:H16"/>
    </sheetView>
  </sheetViews>
  <sheetFormatPr baseColWidth="10" defaultRowHeight="14.4" x14ac:dyDescent="0.3"/>
  <cols>
    <col min="1" max="1" width="3.77734375" customWidth="1"/>
    <col min="2" max="2" width="10.77734375" style="1" customWidth="1"/>
    <col min="3" max="3" width="13.77734375" customWidth="1"/>
    <col min="4" max="4" width="12.77734375" customWidth="1"/>
    <col min="5" max="5" width="16.77734375" customWidth="1"/>
    <col min="6" max="8" width="16.77734375" style="15" customWidth="1"/>
    <col min="9" max="10" width="16.77734375" customWidth="1"/>
    <col min="11" max="11" width="6.77734375" style="1" customWidth="1"/>
    <col min="12" max="12" width="6.77734375" customWidth="1"/>
    <col min="13" max="13" width="6.109375" bestFit="1" customWidth="1"/>
    <col min="14" max="14" width="3.77734375" customWidth="1"/>
    <col min="15" max="15" width="7" style="1" bestFit="1" customWidth="1"/>
    <col min="16" max="16" width="11.88671875" bestFit="1" customWidth="1"/>
    <col min="17" max="17" width="9" bestFit="1" customWidth="1"/>
    <col min="18" max="18" width="14" bestFit="1" customWidth="1"/>
    <col min="19" max="19" width="3.88671875" bestFit="1" customWidth="1"/>
    <col min="20" max="20" width="3.77734375" customWidth="1"/>
    <col min="21" max="21" width="7" style="1" bestFit="1" customWidth="1"/>
    <col min="22" max="22" width="11.88671875" bestFit="1" customWidth="1"/>
    <col min="23" max="23" width="9" bestFit="1" customWidth="1"/>
    <col min="24" max="24" width="14" bestFit="1" customWidth="1"/>
    <col min="25" max="25" width="3.109375" bestFit="1" customWidth="1"/>
  </cols>
  <sheetData>
    <row r="2" spans="2:21" x14ac:dyDescent="0.3">
      <c r="C2" s="13" t="s">
        <v>5</v>
      </c>
      <c r="D2" s="12">
        <v>5</v>
      </c>
    </row>
    <row r="3" spans="2:21" x14ac:dyDescent="0.3">
      <c r="C3" s="13" t="s">
        <v>3</v>
      </c>
      <c r="D3" s="12" t="s">
        <v>7</v>
      </c>
    </row>
    <row r="4" spans="2:21" x14ac:dyDescent="0.3">
      <c r="C4" s="13" t="s">
        <v>0</v>
      </c>
      <c r="D4" s="12">
        <v>25</v>
      </c>
    </row>
    <row r="7" spans="2:21" s="1" customFormat="1" x14ac:dyDescent="0.3">
      <c r="B7" s="1" t="s">
        <v>0</v>
      </c>
      <c r="C7" s="1" t="s">
        <v>1</v>
      </c>
      <c r="D7" s="1" t="s">
        <v>23</v>
      </c>
      <c r="E7" s="1" t="s">
        <v>2</v>
      </c>
      <c r="F7" t="s">
        <v>7</v>
      </c>
    </row>
    <row r="8" spans="2:21" x14ac:dyDescent="0.3">
      <c r="B8" s="1">
        <v>25</v>
      </c>
      <c r="C8" s="14" t="s">
        <v>12</v>
      </c>
      <c r="D8" s="14" t="s">
        <v>13</v>
      </c>
      <c r="E8" s="14" t="s">
        <v>14</v>
      </c>
      <c r="F8">
        <v>6</v>
      </c>
      <c r="G8"/>
      <c r="H8" s="1"/>
      <c r="K8"/>
      <c r="N8" s="1"/>
      <c r="O8"/>
      <c r="U8"/>
    </row>
    <row r="9" spans="2:21" x14ac:dyDescent="0.3">
      <c r="B9" s="1">
        <v>25</v>
      </c>
      <c r="C9" s="14" t="s">
        <v>12</v>
      </c>
      <c r="D9" s="14" t="s">
        <v>13</v>
      </c>
      <c r="E9" s="14" t="s">
        <v>14</v>
      </c>
      <c r="F9">
        <v>5</v>
      </c>
      <c r="G9"/>
      <c r="H9" s="1"/>
      <c r="K9"/>
      <c r="N9" s="1"/>
      <c r="O9"/>
      <c r="U9"/>
    </row>
    <row r="10" spans="2:21" x14ac:dyDescent="0.3">
      <c r="B10" s="1">
        <v>25</v>
      </c>
      <c r="C10" s="14" t="s">
        <v>12</v>
      </c>
      <c r="D10" s="14" t="s">
        <v>13</v>
      </c>
      <c r="E10" s="14" t="s">
        <v>14</v>
      </c>
      <c r="F10">
        <v>4</v>
      </c>
      <c r="G10"/>
      <c r="H10" s="1"/>
      <c r="K10"/>
      <c r="N10" s="1"/>
      <c r="O10"/>
      <c r="U10"/>
    </row>
    <row r="11" spans="2:21" x14ac:dyDescent="0.3">
      <c r="B11" s="1">
        <v>25</v>
      </c>
      <c r="C11" s="14" t="s">
        <v>12</v>
      </c>
      <c r="D11" s="14" t="s">
        <v>13</v>
      </c>
      <c r="E11" s="14" t="s">
        <v>14</v>
      </c>
      <c r="F11">
        <v>4</v>
      </c>
      <c r="G11"/>
      <c r="H11" s="1"/>
      <c r="K11"/>
      <c r="N11" s="1"/>
      <c r="O11"/>
      <c r="U11"/>
    </row>
    <row r="12" spans="2:21" x14ac:dyDescent="0.3">
      <c r="B12" s="1">
        <v>25</v>
      </c>
      <c r="C12" s="14" t="s">
        <v>12</v>
      </c>
      <c r="D12" s="14" t="s">
        <v>13</v>
      </c>
      <c r="E12" s="14" t="s">
        <v>17</v>
      </c>
      <c r="F12">
        <v>2</v>
      </c>
      <c r="G12"/>
      <c r="H12" s="1"/>
      <c r="K12"/>
      <c r="N12" s="1"/>
      <c r="O12"/>
      <c r="U12"/>
    </row>
    <row r="13" spans="2:21" x14ac:dyDescent="0.3">
      <c r="H13"/>
      <c r="J13" s="1"/>
      <c r="K13"/>
      <c r="O13"/>
      <c r="P13" s="1"/>
      <c r="U13"/>
    </row>
    <row r="14" spans="2:21" x14ac:dyDescent="0.3">
      <c r="H14"/>
      <c r="J14" s="1"/>
      <c r="K14"/>
      <c r="O14"/>
      <c r="P14" s="1"/>
      <c r="U14"/>
    </row>
    <row r="15" spans="2:21" x14ac:dyDescent="0.3">
      <c r="H15"/>
      <c r="J15" s="1"/>
      <c r="K15"/>
      <c r="O15"/>
      <c r="P15" s="1"/>
      <c r="U15"/>
    </row>
    <row r="16" spans="2:21" x14ac:dyDescent="0.3">
      <c r="H16"/>
      <c r="O16"/>
      <c r="Q16" s="1"/>
      <c r="U16"/>
    </row>
  </sheetData>
  <dataValidations count="3">
    <dataValidation type="list" allowBlank="1" showInputMessage="1" showErrorMessage="1" sqref="D4" xr:uid="{9B9BAA57-CA09-490E-94CE-6FE4D5B63DF7}">
      <formula1>L_Centre</formula1>
    </dataValidation>
    <dataValidation type="list" allowBlank="1" showInputMessage="1" showErrorMessage="1" sqref="D2" xr:uid="{678780CE-52A7-4EA5-82FC-B15DCA08E276}">
      <formula1>L_Top</formula1>
    </dataValidation>
    <dataValidation type="list" allowBlank="1" showInputMessage="1" showErrorMessage="1" sqref="D3" xr:uid="{955E46C5-85D0-49C7-9BA7-5FC6F1258AB0}">
      <formula1>L_Loupe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822CC9-CEFD-4B20-92DA-0C42A8F105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Base</vt:lpstr>
      <vt:lpstr>TdB</vt:lpstr>
      <vt:lpstr>paramètres</vt:lpstr>
      <vt:lpstr>PwQu</vt:lpstr>
      <vt:lpstr>Base!An</vt:lpstr>
      <vt:lpstr>Centre</vt:lpstr>
      <vt:lpstr>Base!L_Centre</vt:lpstr>
      <vt:lpstr>L_Centre</vt:lpstr>
      <vt:lpstr>Base!L_CodeDépart</vt:lpstr>
      <vt:lpstr>L_CodeDépart</vt:lpstr>
      <vt:lpstr>Base!L_Loupe</vt:lpstr>
      <vt:lpstr>L_Loupe</vt:lpstr>
      <vt:lpstr>Base!L_PosteSource</vt:lpstr>
      <vt:lpstr>L_PosteSource</vt:lpstr>
      <vt:lpstr>L_Top</vt:lpstr>
      <vt:lpstr>Loupe</vt:lpstr>
      <vt:lpstr>Base!Mn</vt:lpstr>
      <vt:lpstr>PosteSource</vt:lpstr>
      <vt:lpstr>Base!Sn</vt:lpstr>
      <vt:lpstr>Top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Maximilien</dc:creator>
  <cp:lastModifiedBy>Zébulon</cp:lastModifiedBy>
  <dcterms:created xsi:type="dcterms:W3CDTF">2020-04-24T13:48:17Z</dcterms:created>
  <dcterms:modified xsi:type="dcterms:W3CDTF">2020-04-24T21:29:07Z</dcterms:modified>
</cp:coreProperties>
</file>