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0E66BEB-3FC4-494B-9B1C-FBAACCAC8F14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Véhicules" sheetId="3" r:id="rId1"/>
    <sheet name="Planning" sheetId="4" r:id="rId2"/>
    <sheet name="Paramètres" sheetId="5" r:id="rId3"/>
  </sheets>
  <definedNames>
    <definedName name="L_Immat">T_Vehicule[Immatriculation]</definedName>
    <definedName name="L_Taille">T_Taille[Taille]</definedName>
  </definedNames>
  <calcPr calcId="191029"/>
</workbook>
</file>

<file path=xl/calcChain.xml><?xml version="1.0" encoding="utf-8"?>
<calcChain xmlns="http://schemas.openxmlformats.org/spreadsheetml/2006/main">
  <c r="B9" i="4" l="1"/>
  <c r="B8" i="4"/>
  <c r="B7" i="4"/>
  <c r="C7" i="4"/>
  <c r="C8" i="4"/>
  <c r="C5" i="4"/>
  <c r="C9" i="4"/>
  <c r="C6" i="4"/>
  <c r="C4" i="4"/>
  <c r="B4" i="4" l="1"/>
  <c r="A40" i="5"/>
  <c r="A2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3" i="5"/>
  <c r="B6" i="4" l="1"/>
  <c r="B5" i="4"/>
</calcChain>
</file>

<file path=xl/sharedStrings.xml><?xml version="1.0" encoding="utf-8"?>
<sst xmlns="http://schemas.openxmlformats.org/spreadsheetml/2006/main" count="137" uniqueCount="53">
  <si>
    <t>Chaines 1</t>
  </si>
  <si>
    <t>195/75/R13</t>
  </si>
  <si>
    <t>205/65/R14</t>
  </si>
  <si>
    <t>185/70/R15</t>
  </si>
  <si>
    <t>205/55/R15</t>
  </si>
  <si>
    <t>215/50/R15</t>
  </si>
  <si>
    <t>195/50/R16</t>
  </si>
  <si>
    <t>195/55/R16</t>
  </si>
  <si>
    <t>205/50/R16</t>
  </si>
  <si>
    <t>215/45/R16</t>
  </si>
  <si>
    <t>215/40/R17</t>
  </si>
  <si>
    <t>205/70/R13</t>
  </si>
  <si>
    <t>185/75/R14</t>
  </si>
  <si>
    <t>195/70/R14</t>
  </si>
  <si>
    <t>205/45/R17</t>
  </si>
  <si>
    <t>Chaines 2</t>
  </si>
  <si>
    <t>175/80/R13</t>
  </si>
  <si>
    <t>185/70/R13</t>
  </si>
  <si>
    <t>185/75/R13</t>
  </si>
  <si>
    <t>195/65/R13</t>
  </si>
  <si>
    <t>205/60/R13</t>
  </si>
  <si>
    <t>165/80/R14</t>
  </si>
  <si>
    <t>175/70/R14</t>
  </si>
  <si>
    <t>175/75/R14</t>
  </si>
  <si>
    <t>185/65/R14</t>
  </si>
  <si>
    <t>195/60/R14</t>
  </si>
  <si>
    <t>205/55/R14</t>
  </si>
  <si>
    <t>155/80/R15</t>
  </si>
  <si>
    <t>165/70/R15</t>
  </si>
  <si>
    <t>175/65/R15</t>
  </si>
  <si>
    <t>185/55/R15</t>
  </si>
  <si>
    <t>185/60/R15</t>
  </si>
  <si>
    <t>195/50/R15</t>
  </si>
  <si>
    <t>195/55/R15</t>
  </si>
  <si>
    <t>215/45/R15</t>
  </si>
  <si>
    <t>175/60/R16</t>
  </si>
  <si>
    <t>185/50/R16</t>
  </si>
  <si>
    <t>195/45/R16</t>
  </si>
  <si>
    <t>205/45/R16</t>
  </si>
  <si>
    <t>215/40/R16</t>
  </si>
  <si>
    <t>Immatriculation</t>
  </si>
  <si>
    <t>Modèle</t>
  </si>
  <si>
    <t>Taille pneus</t>
  </si>
  <si>
    <t>Clio IV</t>
  </si>
  <si>
    <t>Polo</t>
  </si>
  <si>
    <t>Véhicule</t>
  </si>
  <si>
    <t>Taille pneu</t>
  </si>
  <si>
    <t>Numéro Chaine</t>
  </si>
  <si>
    <t>Taille</t>
  </si>
  <si>
    <t>Marque</t>
  </si>
  <si>
    <t>Code</t>
  </si>
  <si>
    <t>308 Peugeot</t>
  </si>
  <si>
    <t xml:space="preserve">MFC sur les lignes 5 à 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</si>
</sst>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0" xfId="0" applyFont="1" applyFill="1"/>
    <xf numFmtId="0" fontId="0" fillId="2" borderId="0" xfId="0" applyFill="1" applyAlignment="1">
      <alignment horizontal="center"/>
    </xf>
    <xf numFmtId="0" fontId="0" fillId="0" borderId="0" xfId="0" applyFill="1"/>
    <xf numFmtId="0" fontId="2" fillId="0" borderId="0" xfId="0" applyFont="1" applyFill="1"/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16"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0070C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95250</xdr:colOff>
      <xdr:row>6</xdr:row>
      <xdr:rowOff>171450</xdr:rowOff>
    </xdr:from>
    <xdr:to>
      <xdr:col>8</xdr:col>
      <xdr:colOff>95782</xdr:colOff>
      <xdr:row>23</xdr:row>
      <xdr:rowOff>428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211946B-1DD8-4C10-B95C-A30622128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00450" y="1314450"/>
          <a:ext cx="3810532" cy="3067478"/>
        </a:xfrm>
        <a:prstGeom prst="rect">
          <a:avLst/>
        </a:prstGeom>
      </xdr:spPr>
    </xdr:pic>
    <xdr:clientData/>
  </xdr:twoCellAnchor>
  <xdr:twoCellAnchor>
    <xdr:from>
      <xdr:col>2</xdr:col>
      <xdr:colOff>666750</xdr:colOff>
      <xdr:row>1</xdr:row>
      <xdr:rowOff>19050</xdr:rowOff>
    </xdr:from>
    <xdr:to>
      <xdr:col>4</xdr:col>
      <xdr:colOff>114300</xdr:colOff>
      <xdr:row>6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70EB6F07-4F54-42B6-8990-1C705151728B}"/>
            </a:ext>
          </a:extLst>
        </xdr:cNvPr>
        <xdr:cNvCxnSpPr/>
      </xdr:nvCxnSpPr>
      <xdr:spPr>
        <a:xfrm flipH="1" flipV="1">
          <a:off x="3038475" y="209550"/>
          <a:ext cx="1343025" cy="1057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714375</xdr:colOff>
      <xdr:row>11</xdr:row>
      <xdr:rowOff>123825</xdr:rowOff>
    </xdr:from>
    <xdr:to>
      <xdr:col>12</xdr:col>
      <xdr:colOff>629595</xdr:colOff>
      <xdr:row>26</xdr:row>
      <xdr:rowOff>143276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173EDF1-8CEE-49F1-90AE-50DC13329A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90925" y="1838325"/>
          <a:ext cx="6773220" cy="2876951"/>
        </a:xfrm>
        <a:prstGeom prst="rect">
          <a:avLst/>
        </a:prstGeom>
      </xdr:spPr>
    </xdr:pic>
    <xdr:clientData/>
  </xdr:twoCellAnchor>
  <xdr:twoCellAnchor editAs="oneCell">
    <xdr:from>
      <xdr:col>2</xdr:col>
      <xdr:colOff>714375</xdr:colOff>
      <xdr:row>28</xdr:row>
      <xdr:rowOff>38100</xdr:rowOff>
    </xdr:from>
    <xdr:to>
      <xdr:col>7</xdr:col>
      <xdr:colOff>724433</xdr:colOff>
      <xdr:row>44</xdr:row>
      <xdr:rowOff>48052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72DABC2-77EF-4B67-86BB-F0E0FBC5B2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28925" y="5372100"/>
          <a:ext cx="3820058" cy="3057952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2</xdr:row>
      <xdr:rowOff>104775</xdr:rowOff>
    </xdr:from>
    <xdr:to>
      <xdr:col>3</xdr:col>
      <xdr:colOff>476250</xdr:colOff>
      <xdr:row>28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2AA8DFD-DF3A-4EE2-9080-F52737F9EE7B}"/>
            </a:ext>
          </a:extLst>
        </xdr:cNvPr>
        <xdr:cNvCxnSpPr/>
      </xdr:nvCxnSpPr>
      <xdr:spPr>
        <a:xfrm flipH="1" flipV="1">
          <a:off x="1619250" y="485775"/>
          <a:ext cx="1733550" cy="4895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1428F7-95EA-4A9A-87DE-0EFD57AAD248}" name="T_Vehicule" displayName="T_Vehicule" ref="A1:C4" totalsRowShown="0" headerRowDxfId="15">
  <autoFilter ref="A1:C4" xr:uid="{44637F9B-C56A-4F0C-BA19-6B7CF290A5EE}">
    <filterColumn colId="0" hiddenButton="1"/>
    <filterColumn colId="1" hiddenButton="1"/>
    <filterColumn colId="2" hiddenButton="1"/>
  </autoFilter>
  <tableColumns count="3">
    <tableColumn id="1" xr3:uid="{90BC9C52-6F6B-4456-9412-B5924547E0F1}" name="Immatriculation" dataDxfId="14"/>
    <tableColumn id="2" xr3:uid="{6933B818-25CA-4E39-A865-46BC4C7B6F63}" name="Modèle" dataDxfId="13"/>
    <tableColumn id="3" xr3:uid="{1E6B9AC7-BB8A-4BEB-93DC-FB08988B62AE}" name="Taille pneus" dataDxfId="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D0AD77-E12F-494C-83BA-0DA0F60EFAF0}" name="T_Marque" displayName="T_Marque" ref="A1:C40" totalsRowShown="0" headerRowDxfId="11" dataDxfId="10">
  <autoFilter ref="A1:C40" xr:uid="{7B847F36-6DBE-4348-8005-1C663AA8ADD2}">
    <filterColumn colId="0" hiddenButton="1"/>
    <filterColumn colId="1" hiddenButton="1"/>
    <filterColumn colId="2" hiddenButton="1"/>
  </autoFilter>
  <sortState ref="A2:C40">
    <sortCondition ref="B2:B40"/>
    <sortCondition ref="C2:C40"/>
  </sortState>
  <tableColumns count="3">
    <tableColumn id="3" xr3:uid="{B282BD8E-F9A6-4D83-B45B-47E993115FCC}" name="Code" dataDxfId="9">
      <calculatedColumnFormula>T_Marque[[#This Row],[Taille]]&amp;"-"&amp;COUNTIF($B$2:B2,B2)</calculatedColumnFormula>
    </tableColumn>
    <tableColumn id="1" xr3:uid="{60DD39E0-125C-4A22-8F6B-27817C16AA66}" name="Taille" dataDxfId="8"/>
    <tableColumn id="2" xr3:uid="{73021737-A439-43E8-A908-D885B9237CDB}" name="Marque" dataDxfId="7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17D1968-2F56-43BC-8DD7-36220D607AC1}" name="T_Taille" displayName="T_Taille" ref="E1:E39" totalsRowShown="0" headerRowDxfId="6" dataDxfId="4" headerRowBorderDxfId="5" tableBorderDxfId="3">
  <autoFilter ref="E1:E39" xr:uid="{3A7C0ED7-DDAE-4535-A91D-4908B9E447A2}">
    <filterColumn colId="0" hiddenButton="1"/>
  </autoFilter>
  <tableColumns count="1">
    <tableColumn id="1" xr3:uid="{9F7E6D22-BB42-4DD9-8495-7F22180D3128}" name="Taill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showGridLines="0" workbookViewId="0">
      <selection activeCell="K18" sqref="K18"/>
    </sheetView>
  </sheetViews>
  <sheetFormatPr baseColWidth="10" defaultRowHeight="15" x14ac:dyDescent="0.25"/>
  <cols>
    <col min="1" max="1" width="17.28515625" customWidth="1"/>
    <col min="2" max="2" width="18.28515625" customWidth="1"/>
    <col min="3" max="3" width="17" customWidth="1"/>
  </cols>
  <sheetData>
    <row r="1" spans="1:3" x14ac:dyDescent="0.25">
      <c r="A1" s="6" t="s">
        <v>40</v>
      </c>
      <c r="B1" s="6" t="s">
        <v>41</v>
      </c>
      <c r="C1" s="6" t="s">
        <v>42</v>
      </c>
    </row>
    <row r="2" spans="1:3" x14ac:dyDescent="0.25">
      <c r="A2" s="6">
        <v>624</v>
      </c>
      <c r="B2" s="6" t="s">
        <v>43</v>
      </c>
      <c r="C2" s="6" t="s">
        <v>16</v>
      </c>
    </row>
    <row r="3" spans="1:3" x14ac:dyDescent="0.25">
      <c r="A3" s="6">
        <v>101</v>
      </c>
      <c r="B3" s="6" t="s">
        <v>44</v>
      </c>
      <c r="C3" s="6" t="s">
        <v>7</v>
      </c>
    </row>
    <row r="4" spans="1:3" x14ac:dyDescent="0.25">
      <c r="A4" s="6">
        <v>805</v>
      </c>
      <c r="B4" s="6" t="s">
        <v>51</v>
      </c>
      <c r="C4" s="6" t="s">
        <v>27</v>
      </c>
    </row>
  </sheetData>
  <dataValidations count="1">
    <dataValidation type="list" allowBlank="1" showInputMessage="1" showErrorMessage="1" sqref="C2:C4" xr:uid="{09043078-91EA-49A9-9574-3BFED2DB21EA}">
      <formula1>L_Taille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C21"/>
  <sheetViews>
    <sheetView showGridLines="0" tabSelected="1" workbookViewId="0">
      <selection activeCell="Q24" sqref="Q24"/>
    </sheetView>
  </sheetViews>
  <sheetFormatPr baseColWidth="10" defaultRowHeight="15" x14ac:dyDescent="0.25"/>
  <cols>
    <col min="1" max="1" width="16.42578125" customWidth="1"/>
    <col min="2" max="2" width="15.28515625" customWidth="1"/>
  </cols>
  <sheetData>
    <row r="3" spans="1:3" x14ac:dyDescent="0.25">
      <c r="A3" s="8" t="s">
        <v>45</v>
      </c>
      <c r="B3" s="9">
        <v>805</v>
      </c>
    </row>
    <row r="4" spans="1:3" x14ac:dyDescent="0.25">
      <c r="A4" s="8" t="s">
        <v>46</v>
      </c>
      <c r="B4" s="9" t="str">
        <f>VLOOKUP(B3,T_Vehicule[],3,FALSE)</f>
        <v>155/80/R15</v>
      </c>
      <c r="C4" t="str">
        <f ca="1">_xlfn.FORMULATEXT(B4)</f>
        <v>=RECHERCHEV(B3;T_Vehicule;3;FAUX)</v>
      </c>
    </row>
    <row r="5" spans="1:3" x14ac:dyDescent="0.25">
      <c r="A5" s="11" t="s">
        <v>47</v>
      </c>
      <c r="B5" s="12" t="str">
        <f>IFERROR(INDEX(T_Marque[Marque],MATCH(Planning!B4&amp;"-"&amp;1,T_Marque[Code],0)),"")</f>
        <v>Chaines 1</v>
      </c>
      <c r="C5" t="str">
        <f t="shared" ref="C5:C9" ca="1" si="0">_xlfn.FORMULATEXT(B5)</f>
        <v>=SIERREUR(INDEX(T_Marque[Marque];EQUIV(Planning!B4&amp;"-"&amp;1;T_Marque[Code];0));"")</v>
      </c>
    </row>
    <row r="6" spans="1:3" x14ac:dyDescent="0.25">
      <c r="A6" s="11" t="s">
        <v>47</v>
      </c>
      <c r="B6" s="12" t="str">
        <f>IFERROR(INDEX(T_Marque[Marque],MATCH(Planning!B4&amp;"-"&amp;2,T_Marque[Code],0)),"")</f>
        <v>Chaines 2</v>
      </c>
      <c r="C6" t="str">
        <f t="shared" ca="1" si="0"/>
        <v>=SIERREUR(INDEX(T_Marque[Marque];EQUIV(Planning!B4&amp;"-"&amp;2;T_Marque[Code];0));"")</v>
      </c>
    </row>
    <row r="7" spans="1:3" x14ac:dyDescent="0.25">
      <c r="A7" s="11" t="s">
        <v>47</v>
      </c>
      <c r="B7" s="12" t="str">
        <f>IFERROR(INDEX(T_Marque[Marque],MATCH(Planning!B4&amp;"-"&amp;3,T_Marque[Code],0)),"")</f>
        <v/>
      </c>
      <c r="C7" t="str">
        <f t="shared" ca="1" si="0"/>
        <v>=SIERREUR(INDEX(T_Marque[Marque];EQUIV(Planning!B4&amp;"-"&amp;3;T_Marque[Code];0));"")</v>
      </c>
    </row>
    <row r="8" spans="1:3" x14ac:dyDescent="0.25">
      <c r="A8" s="11" t="s">
        <v>47</v>
      </c>
      <c r="B8" s="12" t="str">
        <f>IFERROR(INDEX(T_Marque[Marque],MATCH(Planning!B4&amp;"-"&amp;4,T_Marque[Code],0)),"")</f>
        <v/>
      </c>
      <c r="C8" t="str">
        <f t="shared" ca="1" si="0"/>
        <v>=SIERREUR(INDEX(T_Marque[Marque];EQUIV(Planning!B4&amp;"-"&amp;4;T_Marque[Code];0));"")</v>
      </c>
    </row>
    <row r="9" spans="1:3" x14ac:dyDescent="0.25">
      <c r="A9" s="11" t="s">
        <v>47</v>
      </c>
      <c r="B9" s="12" t="str">
        <f>IFERROR(INDEX(T_Marque[Marque],MATCH(Planning!B4&amp;"-"&amp;5,T_Marque[Code],0)),"")</f>
        <v/>
      </c>
      <c r="C9" t="str">
        <f t="shared" ca="1" si="0"/>
        <v>=SIERREUR(INDEX(T_Marque[Marque];EQUIV(Planning!B4&amp;"-"&amp;5;T_Marque[Code];0));"")</v>
      </c>
    </row>
    <row r="10" spans="1:3" x14ac:dyDescent="0.25">
      <c r="A10" s="11"/>
      <c r="B10" s="12"/>
    </row>
    <row r="11" spans="1:3" x14ac:dyDescent="0.25">
      <c r="A11" s="11"/>
      <c r="B11" s="12"/>
    </row>
    <row r="12" spans="1:3" x14ac:dyDescent="0.25">
      <c r="A12" s="10"/>
      <c r="B12" s="10"/>
      <c r="C12" t="s">
        <v>52</v>
      </c>
    </row>
    <row r="13" spans="1:3" x14ac:dyDescent="0.25">
      <c r="A13" s="10"/>
      <c r="B13" s="10"/>
    </row>
    <row r="14" spans="1:3" x14ac:dyDescent="0.25">
      <c r="A14" s="10"/>
      <c r="B14" s="10"/>
    </row>
    <row r="15" spans="1:3" x14ac:dyDescent="0.25">
      <c r="A15" s="10"/>
      <c r="B15" s="10"/>
    </row>
    <row r="16" spans="1:3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</sheetData>
  <conditionalFormatting sqref="A5:A11">
    <cfRule type="expression" dxfId="1" priority="2">
      <formula>$B5&lt;&gt;""</formula>
    </cfRule>
  </conditionalFormatting>
  <conditionalFormatting sqref="B5:B11">
    <cfRule type="expression" dxfId="0" priority="1">
      <formula>$B5&lt;&gt;""</formula>
    </cfRule>
  </conditionalFormatting>
  <dataValidations count="1">
    <dataValidation type="list" allowBlank="1" showInputMessage="1" showErrorMessage="1" sqref="B3" xr:uid="{00000000-0002-0000-0000-000000000000}">
      <formula1>L_Immat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C7A9A-D06D-49AB-A177-75B4EEE4CCB6}">
  <dimension ref="A1:E40"/>
  <sheetViews>
    <sheetView showGridLines="0" workbookViewId="0">
      <selection activeCell="H9" sqref="H9"/>
    </sheetView>
  </sheetViews>
  <sheetFormatPr baseColWidth="10" defaultRowHeight="15" x14ac:dyDescent="0.25"/>
  <cols>
    <col min="1" max="2" width="12.7109375" style="2" customWidth="1"/>
    <col min="3" max="3" width="11.42578125" style="2"/>
    <col min="4" max="4" width="4.7109375" style="2" customWidth="1"/>
    <col min="5" max="16384" width="11.42578125" style="2"/>
  </cols>
  <sheetData>
    <row r="1" spans="1:5" x14ac:dyDescent="0.25">
      <c r="A1" s="3" t="s">
        <v>50</v>
      </c>
      <c r="B1" s="3" t="s">
        <v>48</v>
      </c>
      <c r="C1" s="3" t="s">
        <v>49</v>
      </c>
      <c r="E1" s="7" t="s">
        <v>48</v>
      </c>
    </row>
    <row r="2" spans="1:5" x14ac:dyDescent="0.25">
      <c r="A2" s="1" t="str">
        <f>T_Marque[[#This Row],[Taille]]&amp;"-"&amp;COUNTIF($B$2:B2,B2)</f>
        <v>155/80/R15-1</v>
      </c>
      <c r="B2" s="3" t="s">
        <v>27</v>
      </c>
      <c r="C2" s="3" t="s">
        <v>0</v>
      </c>
      <c r="E2" s="4" t="s">
        <v>27</v>
      </c>
    </row>
    <row r="3" spans="1:5" x14ac:dyDescent="0.25">
      <c r="A3" s="1" t="str">
        <f>T_Marque[[#This Row],[Taille]]&amp;"-"&amp;COUNTIF($B$2:B3,B3)</f>
        <v>155/80/R15-2</v>
      </c>
      <c r="B3" s="3" t="s">
        <v>27</v>
      </c>
      <c r="C3" s="3" t="s">
        <v>15</v>
      </c>
      <c r="E3" s="5" t="s">
        <v>28</v>
      </c>
    </row>
    <row r="4" spans="1:5" x14ac:dyDescent="0.25">
      <c r="A4" s="1" t="str">
        <f>T_Marque[[#This Row],[Taille]]&amp;"-"&amp;COUNTIF($B$2:B4,B4)</f>
        <v>165/70/R15-1</v>
      </c>
      <c r="B4" s="3" t="s">
        <v>28</v>
      </c>
      <c r="C4" s="3" t="s">
        <v>15</v>
      </c>
      <c r="E4" s="4" t="s">
        <v>21</v>
      </c>
    </row>
    <row r="5" spans="1:5" x14ac:dyDescent="0.25">
      <c r="A5" s="1" t="str">
        <f>T_Marque[[#This Row],[Taille]]&amp;"-"&amp;COUNTIF($B$2:B5,B5)</f>
        <v>165/80/R14-1</v>
      </c>
      <c r="B5" s="3" t="s">
        <v>21</v>
      </c>
      <c r="C5" s="3" t="s">
        <v>15</v>
      </c>
      <c r="E5" s="5" t="s">
        <v>35</v>
      </c>
    </row>
    <row r="6" spans="1:5" x14ac:dyDescent="0.25">
      <c r="A6" s="1" t="str">
        <f>T_Marque[[#This Row],[Taille]]&amp;"-"&amp;COUNTIF($B$2:B6,B6)</f>
        <v>175/60/R16-1</v>
      </c>
      <c r="B6" s="3" t="s">
        <v>35</v>
      </c>
      <c r="C6" s="3" t="s">
        <v>15</v>
      </c>
      <c r="E6" s="4" t="s">
        <v>29</v>
      </c>
    </row>
    <row r="7" spans="1:5" x14ac:dyDescent="0.25">
      <c r="A7" s="1" t="str">
        <f>T_Marque[[#This Row],[Taille]]&amp;"-"&amp;COUNTIF($B$2:B7,B7)</f>
        <v>175/65/R15-1</v>
      </c>
      <c r="B7" s="3" t="s">
        <v>29</v>
      </c>
      <c r="C7" s="3" t="s">
        <v>15</v>
      </c>
      <c r="E7" s="5" t="s">
        <v>22</v>
      </c>
    </row>
    <row r="8" spans="1:5" x14ac:dyDescent="0.25">
      <c r="A8" s="1" t="str">
        <f>T_Marque[[#This Row],[Taille]]&amp;"-"&amp;COUNTIF($B$2:B8,B8)</f>
        <v>175/70/R14-1</v>
      </c>
      <c r="B8" s="3" t="s">
        <v>22</v>
      </c>
      <c r="C8" s="3" t="s">
        <v>15</v>
      </c>
      <c r="E8" s="4" t="s">
        <v>23</v>
      </c>
    </row>
    <row r="9" spans="1:5" x14ac:dyDescent="0.25">
      <c r="A9" s="1" t="str">
        <f>T_Marque[[#This Row],[Taille]]&amp;"-"&amp;COUNTIF($B$2:B9,B9)</f>
        <v>175/75/R14-1</v>
      </c>
      <c r="B9" s="3" t="s">
        <v>23</v>
      </c>
      <c r="C9" s="3" t="s">
        <v>15</v>
      </c>
      <c r="E9" s="5" t="s">
        <v>16</v>
      </c>
    </row>
    <row r="10" spans="1:5" x14ac:dyDescent="0.25">
      <c r="A10" s="1" t="str">
        <f>T_Marque[[#This Row],[Taille]]&amp;"-"&amp;COUNTIF($B$2:B10,B10)</f>
        <v>175/80/R13-1</v>
      </c>
      <c r="B10" s="3" t="s">
        <v>16</v>
      </c>
      <c r="C10" s="3" t="s">
        <v>15</v>
      </c>
      <c r="E10" s="4" t="s">
        <v>36</v>
      </c>
    </row>
    <row r="11" spans="1:5" x14ac:dyDescent="0.25">
      <c r="A11" s="1" t="str">
        <f>T_Marque[[#This Row],[Taille]]&amp;"-"&amp;COUNTIF($B$2:B11,B11)</f>
        <v>185/50/R16-1</v>
      </c>
      <c r="B11" s="3" t="s">
        <v>36</v>
      </c>
      <c r="C11" s="3" t="s">
        <v>15</v>
      </c>
      <c r="E11" s="5" t="s">
        <v>30</v>
      </c>
    </row>
    <row r="12" spans="1:5" x14ac:dyDescent="0.25">
      <c r="A12" s="1" t="str">
        <f>T_Marque[[#This Row],[Taille]]&amp;"-"&amp;COUNTIF($B$2:B12,B12)</f>
        <v>185/55/R15-1</v>
      </c>
      <c r="B12" s="3" t="s">
        <v>30</v>
      </c>
      <c r="C12" s="3" t="s">
        <v>15</v>
      </c>
      <c r="E12" s="4" t="s">
        <v>31</v>
      </c>
    </row>
    <row r="13" spans="1:5" x14ac:dyDescent="0.25">
      <c r="A13" s="1" t="str">
        <f>T_Marque[[#This Row],[Taille]]&amp;"-"&amp;COUNTIF($B$2:B13,B13)</f>
        <v>185/60/R15-1</v>
      </c>
      <c r="B13" s="3" t="s">
        <v>31</v>
      </c>
      <c r="C13" s="3" t="s">
        <v>15</v>
      </c>
      <c r="E13" s="5" t="s">
        <v>24</v>
      </c>
    </row>
    <row r="14" spans="1:5" x14ac:dyDescent="0.25">
      <c r="A14" s="1" t="str">
        <f>T_Marque[[#This Row],[Taille]]&amp;"-"&amp;COUNTIF($B$2:B14,B14)</f>
        <v>185/65/R14-1</v>
      </c>
      <c r="B14" s="3" t="s">
        <v>24</v>
      </c>
      <c r="C14" s="3" t="s">
        <v>15</v>
      </c>
      <c r="E14" s="4" t="s">
        <v>17</v>
      </c>
    </row>
    <row r="15" spans="1:5" x14ac:dyDescent="0.25">
      <c r="A15" s="1" t="str">
        <f>T_Marque[[#This Row],[Taille]]&amp;"-"&amp;COUNTIF($B$2:B15,B15)</f>
        <v>185/70/R13-1</v>
      </c>
      <c r="B15" s="3" t="s">
        <v>17</v>
      </c>
      <c r="C15" s="3" t="s">
        <v>15</v>
      </c>
      <c r="E15" s="5" t="s">
        <v>3</v>
      </c>
    </row>
    <row r="16" spans="1:5" x14ac:dyDescent="0.25">
      <c r="A16" s="1" t="str">
        <f>T_Marque[[#This Row],[Taille]]&amp;"-"&amp;COUNTIF($B$2:B16,B16)</f>
        <v>185/70/R15-1</v>
      </c>
      <c r="B16" s="3" t="s">
        <v>3</v>
      </c>
      <c r="C16" s="3" t="s">
        <v>0</v>
      </c>
      <c r="E16" s="4" t="s">
        <v>18</v>
      </c>
    </row>
    <row r="17" spans="1:5" x14ac:dyDescent="0.25">
      <c r="A17" s="1" t="str">
        <f>T_Marque[[#This Row],[Taille]]&amp;"-"&amp;COUNTIF($B$2:B17,B17)</f>
        <v>185/75/R13-1</v>
      </c>
      <c r="B17" s="3" t="s">
        <v>18</v>
      </c>
      <c r="C17" s="3" t="s">
        <v>15</v>
      </c>
      <c r="E17" s="5" t="s">
        <v>12</v>
      </c>
    </row>
    <row r="18" spans="1:5" x14ac:dyDescent="0.25">
      <c r="A18" s="1" t="str">
        <f>T_Marque[[#This Row],[Taille]]&amp;"-"&amp;COUNTIF($B$2:B18,B18)</f>
        <v>185/75/R14-1</v>
      </c>
      <c r="B18" s="3" t="s">
        <v>12</v>
      </c>
      <c r="C18" s="3" t="s">
        <v>0</v>
      </c>
      <c r="E18" s="4" t="s">
        <v>37</v>
      </c>
    </row>
    <row r="19" spans="1:5" x14ac:dyDescent="0.25">
      <c r="A19" s="1" t="str">
        <f>T_Marque[[#This Row],[Taille]]&amp;"-"&amp;COUNTIF($B$2:B19,B19)</f>
        <v>195/45/R16-1</v>
      </c>
      <c r="B19" s="3" t="s">
        <v>37</v>
      </c>
      <c r="C19" s="3" t="s">
        <v>15</v>
      </c>
      <c r="E19" s="5" t="s">
        <v>32</v>
      </c>
    </row>
    <row r="20" spans="1:5" x14ac:dyDescent="0.25">
      <c r="A20" s="1" t="str">
        <f>T_Marque[[#This Row],[Taille]]&amp;"-"&amp;COUNTIF($B$2:B20,B20)</f>
        <v>195/50/R15-1</v>
      </c>
      <c r="B20" s="3" t="s">
        <v>32</v>
      </c>
      <c r="C20" s="3" t="s">
        <v>15</v>
      </c>
      <c r="E20" s="4" t="s">
        <v>6</v>
      </c>
    </row>
    <row r="21" spans="1:5" x14ac:dyDescent="0.25">
      <c r="A21" s="1" t="str">
        <f>T_Marque[[#This Row],[Taille]]&amp;"-"&amp;COUNTIF($B$2:B21,B21)</f>
        <v>195/50/R16-1</v>
      </c>
      <c r="B21" s="3" t="s">
        <v>6</v>
      </c>
      <c r="C21" s="3" t="s">
        <v>0</v>
      </c>
      <c r="E21" s="5" t="s">
        <v>33</v>
      </c>
    </row>
    <row r="22" spans="1:5" x14ac:dyDescent="0.25">
      <c r="A22" s="1" t="str">
        <f>T_Marque[[#This Row],[Taille]]&amp;"-"&amp;COUNTIF($B$2:B22,B22)</f>
        <v>195/55/R15-1</v>
      </c>
      <c r="B22" s="3" t="s">
        <v>33</v>
      </c>
      <c r="C22" s="3" t="s">
        <v>15</v>
      </c>
      <c r="E22" s="4" t="s">
        <v>7</v>
      </c>
    </row>
    <row r="23" spans="1:5" x14ac:dyDescent="0.25">
      <c r="A23" s="1" t="str">
        <f>T_Marque[[#This Row],[Taille]]&amp;"-"&amp;COUNTIF($B$2:B23,B23)</f>
        <v>195/55/R16-1</v>
      </c>
      <c r="B23" s="3" t="s">
        <v>7</v>
      </c>
      <c r="C23" s="3" t="s">
        <v>0</v>
      </c>
      <c r="E23" s="5" t="s">
        <v>25</v>
      </c>
    </row>
    <row r="24" spans="1:5" x14ac:dyDescent="0.25">
      <c r="A24" s="1" t="str">
        <f>T_Marque[[#This Row],[Taille]]&amp;"-"&amp;COUNTIF($B$2:B24,B24)</f>
        <v>195/60/R14-1</v>
      </c>
      <c r="B24" s="3" t="s">
        <v>25</v>
      </c>
      <c r="C24" s="3" t="s">
        <v>15</v>
      </c>
      <c r="E24" s="4" t="s">
        <v>19</v>
      </c>
    </row>
    <row r="25" spans="1:5" x14ac:dyDescent="0.25">
      <c r="A25" s="1" t="str">
        <f>T_Marque[[#This Row],[Taille]]&amp;"-"&amp;COUNTIF($B$2:B25,B25)</f>
        <v>195/65/R13-1</v>
      </c>
      <c r="B25" s="3" t="s">
        <v>19</v>
      </c>
      <c r="C25" s="3" t="s">
        <v>15</v>
      </c>
      <c r="E25" s="5" t="s">
        <v>13</v>
      </c>
    </row>
    <row r="26" spans="1:5" x14ac:dyDescent="0.25">
      <c r="A26" s="1" t="str">
        <f>T_Marque[[#This Row],[Taille]]&amp;"-"&amp;COUNTIF($B$2:B26,B26)</f>
        <v>195/70/R14-1</v>
      </c>
      <c r="B26" s="3" t="s">
        <v>13</v>
      </c>
      <c r="C26" s="3" t="s">
        <v>0</v>
      </c>
      <c r="E26" s="4" t="s">
        <v>1</v>
      </c>
    </row>
    <row r="27" spans="1:5" x14ac:dyDescent="0.25">
      <c r="A27" s="1" t="str">
        <f>T_Marque[[#This Row],[Taille]]&amp;"-"&amp;COUNTIF($B$2:B27,B27)</f>
        <v>195/75/R13-1</v>
      </c>
      <c r="B27" s="3" t="s">
        <v>1</v>
      </c>
      <c r="C27" s="3" t="s">
        <v>0</v>
      </c>
      <c r="E27" s="5" t="s">
        <v>38</v>
      </c>
    </row>
    <row r="28" spans="1:5" x14ac:dyDescent="0.25">
      <c r="A28" s="1" t="str">
        <f>T_Marque[[#This Row],[Taille]]&amp;"-"&amp;COUNTIF($B$2:B28,B28)</f>
        <v>205/45/R16-1</v>
      </c>
      <c r="B28" s="3" t="s">
        <v>38</v>
      </c>
      <c r="C28" s="3" t="s">
        <v>15</v>
      </c>
      <c r="E28" s="4" t="s">
        <v>14</v>
      </c>
    </row>
    <row r="29" spans="1:5" x14ac:dyDescent="0.25">
      <c r="A29" s="1" t="str">
        <f>T_Marque[[#This Row],[Taille]]&amp;"-"&amp;COUNTIF($B$2:B29,B29)</f>
        <v>205/45/R17-1</v>
      </c>
      <c r="B29" s="3" t="s">
        <v>14</v>
      </c>
      <c r="C29" s="3" t="s">
        <v>0</v>
      </c>
      <c r="E29" s="5" t="s">
        <v>8</v>
      </c>
    </row>
    <row r="30" spans="1:5" x14ac:dyDescent="0.25">
      <c r="A30" s="1" t="str">
        <f>T_Marque[[#This Row],[Taille]]&amp;"-"&amp;COUNTIF($B$2:B30,B30)</f>
        <v>205/50/R16-1</v>
      </c>
      <c r="B30" s="3" t="s">
        <v>8</v>
      </c>
      <c r="C30" s="3" t="s">
        <v>0</v>
      </c>
      <c r="E30" s="4" t="s">
        <v>26</v>
      </c>
    </row>
    <row r="31" spans="1:5" x14ac:dyDescent="0.25">
      <c r="A31" s="1" t="str">
        <f>T_Marque[[#This Row],[Taille]]&amp;"-"&amp;COUNTIF($B$2:B31,B31)</f>
        <v>205/55/R14-1</v>
      </c>
      <c r="B31" s="3" t="s">
        <v>26</v>
      </c>
      <c r="C31" s="3" t="s">
        <v>15</v>
      </c>
      <c r="E31" s="5" t="s">
        <v>4</v>
      </c>
    </row>
    <row r="32" spans="1:5" x14ac:dyDescent="0.25">
      <c r="A32" s="1" t="str">
        <f>T_Marque[[#This Row],[Taille]]&amp;"-"&amp;COUNTIF($B$2:B32,B32)</f>
        <v>205/55/R15-1</v>
      </c>
      <c r="B32" s="3" t="s">
        <v>4</v>
      </c>
      <c r="C32" s="3" t="s">
        <v>0</v>
      </c>
      <c r="E32" s="4" t="s">
        <v>20</v>
      </c>
    </row>
    <row r="33" spans="1:5" x14ac:dyDescent="0.25">
      <c r="A33" s="1" t="str">
        <f>T_Marque[[#This Row],[Taille]]&amp;"-"&amp;COUNTIF($B$2:B33,B33)</f>
        <v>205/60/R13-1</v>
      </c>
      <c r="B33" s="3" t="s">
        <v>20</v>
      </c>
      <c r="C33" s="3" t="s">
        <v>15</v>
      </c>
      <c r="E33" s="5" t="s">
        <v>2</v>
      </c>
    </row>
    <row r="34" spans="1:5" x14ac:dyDescent="0.25">
      <c r="A34" s="1" t="str">
        <f>T_Marque[[#This Row],[Taille]]&amp;"-"&amp;COUNTIF($B$2:B34,B34)</f>
        <v>205/65/R14-1</v>
      </c>
      <c r="B34" s="3" t="s">
        <v>2</v>
      </c>
      <c r="C34" s="3" t="s">
        <v>0</v>
      </c>
      <c r="E34" s="4" t="s">
        <v>11</v>
      </c>
    </row>
    <row r="35" spans="1:5" x14ac:dyDescent="0.25">
      <c r="A35" s="1" t="str">
        <f>T_Marque[[#This Row],[Taille]]&amp;"-"&amp;COUNTIF($B$2:B35,B35)</f>
        <v>205/70/R13-1</v>
      </c>
      <c r="B35" s="3" t="s">
        <v>11</v>
      </c>
      <c r="C35" s="3" t="s">
        <v>0</v>
      </c>
      <c r="E35" s="5" t="s">
        <v>39</v>
      </c>
    </row>
    <row r="36" spans="1:5" x14ac:dyDescent="0.25">
      <c r="A36" s="1" t="str">
        <f>T_Marque[[#This Row],[Taille]]&amp;"-"&amp;COUNTIF($B$2:B36,B36)</f>
        <v>215/40/R16-1</v>
      </c>
      <c r="B36" s="3" t="s">
        <v>39</v>
      </c>
      <c r="C36" s="3" t="s">
        <v>15</v>
      </c>
      <c r="E36" s="4" t="s">
        <v>10</v>
      </c>
    </row>
    <row r="37" spans="1:5" x14ac:dyDescent="0.25">
      <c r="A37" s="1" t="str">
        <f>T_Marque[[#This Row],[Taille]]&amp;"-"&amp;COUNTIF($B$2:B37,B37)</f>
        <v>215/40/R17-1</v>
      </c>
      <c r="B37" s="3" t="s">
        <v>10</v>
      </c>
      <c r="C37" s="3" t="s">
        <v>0</v>
      </c>
      <c r="E37" s="5" t="s">
        <v>34</v>
      </c>
    </row>
    <row r="38" spans="1:5" x14ac:dyDescent="0.25">
      <c r="A38" s="1" t="str">
        <f>T_Marque[[#This Row],[Taille]]&amp;"-"&amp;COUNTIF($B$2:B38,B38)</f>
        <v>215/45/R15-1</v>
      </c>
      <c r="B38" s="3" t="s">
        <v>34</v>
      </c>
      <c r="C38" s="3" t="s">
        <v>15</v>
      </c>
      <c r="E38" s="4" t="s">
        <v>9</v>
      </c>
    </row>
    <row r="39" spans="1:5" x14ac:dyDescent="0.25">
      <c r="A39" s="1" t="str">
        <f>T_Marque[[#This Row],[Taille]]&amp;"-"&amp;COUNTIF($B$2:B39,B39)</f>
        <v>215/45/R16-1</v>
      </c>
      <c r="B39" s="3" t="s">
        <v>9</v>
      </c>
      <c r="C39" s="3" t="s">
        <v>0</v>
      </c>
      <c r="E39" s="5" t="s">
        <v>5</v>
      </c>
    </row>
    <row r="40" spans="1:5" x14ac:dyDescent="0.25">
      <c r="A40" s="1" t="str">
        <f>T_Marque[[#This Row],[Taille]]&amp;"-"&amp;COUNTIF($B$2:B41,B40)</f>
        <v>215/50/R15-1</v>
      </c>
      <c r="B40" s="3" t="s">
        <v>5</v>
      </c>
      <c r="C40" s="3" t="s">
        <v>0</v>
      </c>
      <c r="E40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Véhicules</vt:lpstr>
      <vt:lpstr>Planning</vt:lpstr>
      <vt:lpstr>Paramètres</vt:lpstr>
      <vt:lpstr>L_Immat</vt:lpstr>
      <vt:lpstr>L_Taille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</dc:creator>
  <cp:lastModifiedBy>Zébulon</cp:lastModifiedBy>
  <dcterms:created xsi:type="dcterms:W3CDTF">2019-12-13T15:35:55Z</dcterms:created>
  <dcterms:modified xsi:type="dcterms:W3CDTF">2019-12-13T18:18:26Z</dcterms:modified>
</cp:coreProperties>
</file>