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7F33DE0-96EB-451A-92DF-5024541E61ED}" xr6:coauthVersionLast="41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O19" i="1" l="1"/>
  <c r="O20" i="1"/>
  <c r="O21" i="1"/>
  <c r="B20" i="1"/>
  <c r="E16" i="1" s="1"/>
  <c r="D17" i="1"/>
  <c r="E17" i="1"/>
  <c r="F17" i="1"/>
  <c r="G17" i="1"/>
  <c r="H17" i="1"/>
  <c r="I17" i="1"/>
  <c r="C21" i="1"/>
  <c r="D21" i="1"/>
  <c r="E21" i="1"/>
  <c r="F21" i="1"/>
  <c r="C17" i="1" s="1"/>
  <c r="G21" i="1"/>
  <c r="H21" i="1"/>
  <c r="I21" i="1"/>
  <c r="J21" i="1"/>
  <c r="K21" i="1"/>
  <c r="L21" i="1"/>
  <c r="M21" i="1"/>
  <c r="N21" i="1"/>
  <c r="B21" i="1"/>
  <c r="D15" i="1"/>
  <c r="E15" i="1"/>
  <c r="F15" i="1"/>
  <c r="G15" i="1"/>
  <c r="H15" i="1"/>
  <c r="I15" i="1"/>
  <c r="C15" i="1"/>
  <c r="C20" i="1"/>
  <c r="D20" i="1"/>
  <c r="E20" i="1"/>
  <c r="F20" i="1"/>
  <c r="G20" i="1"/>
  <c r="H20" i="1"/>
  <c r="I20" i="1"/>
  <c r="J20" i="1"/>
  <c r="K20" i="1"/>
  <c r="L20" i="1"/>
  <c r="M20" i="1"/>
  <c r="N20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4" i="1"/>
  <c r="H16" i="1" l="1"/>
  <c r="D16" i="1"/>
  <c r="G16" i="1"/>
  <c r="C16" i="1"/>
  <c r="F16" i="1"/>
  <c r="I16" i="1"/>
  <c r="C12" i="1"/>
  <c r="B7" i="1" l="1" a="1"/>
  <c r="B7" i="1" s="1"/>
  <c r="B11" i="1" l="1"/>
  <c r="B8" i="1" s="1"/>
  <c r="H7" i="1" a="1"/>
  <c r="H7" i="1" s="1"/>
  <c r="H6" i="1" s="1"/>
  <c r="B6" i="1"/>
  <c r="C13" i="1" s="1"/>
  <c r="I7" i="1" l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<sst xmlns="http://schemas.openxmlformats.org/spreadsheetml/2006/main" count="15" uniqueCount="13">
  <si>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</si>
  <si>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</si>
  <si>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</si>
  <si>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</si>
  <si>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</si>
  <si>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</si>
  <si>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</si>
  <si>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</si>
  <si>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</si>
  <si>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TOCA DE 7 A 20</t>
  </si>
  <si>
    <t>TOCB DE 21 A 30</t>
  </si>
  <si>
    <t>TOCX 31 ET PLUS</t>
  </si>
  <si>
    <t>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</si>
</sst>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6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8" borderId="0" xfId="0" applyFill="1"/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8" borderId="0" xfId="0" applyFill="1" applyAlignment="1">
      <alignment horizontal="center" vertic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14</xdr:row>
      <xdr:rowOff>19051</xdr:rowOff>
    </xdr:from>
    <xdr:to>
      <xdr:col>1</xdr:col>
      <xdr:colOff>314325</xdr:colOff>
      <xdr:row>14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91297753-02B5-4D5C-B8F8-790073DEFB49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15</xdr:row>
      <xdr:rowOff>9525</xdr:rowOff>
    </xdr:from>
    <xdr:to>
      <xdr:col>1</xdr:col>
      <xdr:colOff>304800</xdr:colOff>
      <xdr:row>15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2388C2D0-1C11-4CB5-8913-6824E264067A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16</xdr:row>
      <xdr:rowOff>19050</xdr:rowOff>
    </xdr:from>
    <xdr:to>
      <xdr:col>1</xdr:col>
      <xdr:colOff>314325</xdr:colOff>
      <xdr:row>16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6571932F-2BB7-4026-951F-7B02AD152E34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5"/>
  <sheetViews>
    <sheetView tabSelected="1" workbookViewId="0">
      <selection activeCell="O15" sqref="O15"/>
    </sheetView>
  </sheetViews>
  <sheetFormatPr baseColWidth="10" defaultColWidth="11.42578125" defaultRowHeight="15" outlineLevelRow="1" x14ac:dyDescent="0.25"/>
  <cols>
    <col min="1" max="1" width="17.7109375" customWidth="1"/>
    <col min="2" max="15" width="6" customWidth="1"/>
    <col min="17" max="17" width="6" style="6" customWidth="1"/>
    <col min="18" max="18" width="10.7109375" style="6" customWidth="1"/>
    <col min="19" max="29" width="6" style="6" customWidth="1"/>
  </cols>
  <sheetData>
    <row r="1" spans="1:29" x14ac:dyDescent="0.25">
      <c r="Q1" s="15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3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 xml:space="preserve">BMW </v>
      </c>
      <c r="C2" s="23"/>
      <c r="Q2" s="10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Q3" s="10"/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" t="s">
        <v>1</v>
      </c>
      <c r="B4" s="4">
        <v>152</v>
      </c>
      <c r="C4" s="4">
        <v>65</v>
      </c>
      <c r="D4" s="4">
        <v>13</v>
      </c>
      <c r="E4" s="4">
        <v>18</v>
      </c>
      <c r="F4" s="4">
        <v>1.8</v>
      </c>
      <c r="G4" s="4">
        <v>33</v>
      </c>
      <c r="H4" s="4">
        <v>85</v>
      </c>
      <c r="I4" s="4">
        <v>13</v>
      </c>
      <c r="J4" s="4">
        <v>24</v>
      </c>
      <c r="K4" s="4">
        <v>11</v>
      </c>
      <c r="L4" s="4">
        <v>13</v>
      </c>
      <c r="M4" s="4">
        <v>17</v>
      </c>
      <c r="N4" s="4">
        <v>11</v>
      </c>
      <c r="O4" s="4">
        <v>22</v>
      </c>
      <c r="Q4" s="10"/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 s="10"/>
      <c r="R5" s="20">
        <v>2.9</v>
      </c>
      <c r="S5" s="20">
        <v>36</v>
      </c>
      <c r="T5" s="20"/>
      <c r="U5" s="20"/>
      <c r="V5" s="20"/>
      <c r="W5" s="20"/>
      <c r="X5" s="20"/>
    </row>
    <row r="6" spans="1:29" x14ac:dyDescent="0.25">
      <c r="A6" s="16" t="s">
        <v>5</v>
      </c>
      <c r="B6" s="7">
        <f>IF(B7&lt;&gt;"",INDEX($B$3:$O$3,,MATCH(B7,$B$4:$O$4,0)),"")</f>
        <v>5</v>
      </c>
      <c r="D6" s="24" t="s">
        <v>2</v>
      </c>
      <c r="E6" s="24"/>
      <c r="F6" s="24"/>
      <c r="H6" s="7" t="str">
        <f>IF(H7&lt;&gt;"",INDEX($B$3:$O$3,,MATCH(H7,$B$4:$O$4,0)),"")</f>
        <v/>
      </c>
      <c r="I6" s="7" t="str">
        <f>IF(I7&lt;&gt;"",INDEX($B$3:$O$3,,MATCH(I7,$B$4:$O$4,0)),"")</f>
        <v/>
      </c>
      <c r="J6" s="7" t="str">
        <f>IF(J7&lt;&gt;"",INDEX($B$3:$O$3,,MATCH(J7,$B$4:$O$4,0)),"")</f>
        <v/>
      </c>
      <c r="Q6" s="10"/>
      <c r="R6" s="20">
        <v>50</v>
      </c>
      <c r="S6" s="20">
        <v>26</v>
      </c>
      <c r="T6" s="20"/>
      <c r="U6" s="20"/>
      <c r="V6" s="20"/>
      <c r="W6" s="20"/>
      <c r="X6" s="20"/>
    </row>
    <row r="7" spans="1:29" x14ac:dyDescent="0.25">
      <c r="A7" s="12" t="s">
        <v>7</v>
      </c>
      <c r="B7" s="8">
        <f t="array" ref="B7">MIN(IF($B$4:$O$4&gt;0,$B$4:$O$4))</f>
        <v>1.8</v>
      </c>
      <c r="H7" s="8" t="str">
        <f t="array" ref="H7">IF(B7&lt;&gt;"",IFERROR(IF(MIN(IF($B$4:$O$4&gt;B7,$B$4:$O$4))&lt;10,MIN(IF($B$4:$O$4&gt;B7,$B$4:$O$4)),""),""),"")</f>
        <v/>
      </c>
      <c r="I7" s="8" t="str">
        <f t="array" ref="I7">IF(H7&lt;&gt;"",IFERROR(IF(MIN(IF($B$4:$O$4&gt;H7,$B$4:$O$4))&lt;10,MIN(IF($B$4:$O$4&gt;H7,$B$4:$O$4)),""),""),"")</f>
        <v/>
      </c>
      <c r="J7" s="8" t="str">
        <f t="array" ref="J7">IF(I7&lt;&gt;"",IFERROR(IF(MIN(IF($B$4:$O$4&gt;I7,$B$4:$O$4))&lt;10,MIN(IF($B$4:$O$4&gt;I7,$B$4:$O$4)),""),""),"")</f>
        <v/>
      </c>
    </row>
    <row r="8" spans="1:29" x14ac:dyDescent="0.25">
      <c r="A8" s="14" t="s">
        <v>4</v>
      </c>
      <c r="B8" s="9">
        <f>B12+C12</f>
        <v>95</v>
      </c>
    </row>
    <row r="9" spans="1:29" ht="15.75" thickBot="1" x14ac:dyDescent="0.3">
      <c r="B9" s="6"/>
    </row>
    <row r="10" spans="1:29" ht="16.5" thickTop="1" thickBot="1" x14ac:dyDescent="0.3">
      <c r="B10" s="17" t="s">
        <v>5</v>
      </c>
      <c r="C10" s="17" t="s">
        <v>6</v>
      </c>
      <c r="P10" s="20" t="s">
        <v>8</v>
      </c>
    </row>
    <row r="11" spans="1:29" ht="16.5" thickTop="1" thickBot="1" x14ac:dyDescent="0.3">
      <c r="B11" s="17">
        <f>B7</f>
        <v>1.8</v>
      </c>
      <c r="C11" s="18">
        <v>1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3"/>
      <c r="R11" s="13"/>
      <c r="S11" s="13"/>
    </row>
    <row r="12" spans="1:29" ht="15.75" thickTop="1" x14ac:dyDescent="0.25">
      <c r="A12" s="5"/>
      <c r="B12" s="20">
        <f>INDEX(S2:S6,MATCH(B11,R1:R6,1))</f>
        <v>54</v>
      </c>
      <c r="C12" s="20">
        <f>INDEX(X2:X4,SUMPRODUCT(MAX((V2:W4&lt;=C11)*(ROW(V2:V4)-1))))</f>
        <v>41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3"/>
      <c r="R12" s="13"/>
    </row>
    <row r="13" spans="1:29" x14ac:dyDescent="0.25">
      <c r="A13" s="16" t="s">
        <v>5</v>
      </c>
      <c r="C13" s="21">
        <f>B6</f>
        <v>5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4"/>
    </row>
    <row r="14" spans="1:29" x14ac:dyDescent="0.25">
      <c r="A14" s="16"/>
      <c r="O14" t="str">
        <f t="shared" ref="D14:O19" si="0">IF(AND(O$4&gt;6,O$4&lt;21),O$4,"")</f>
        <v/>
      </c>
      <c r="P14" s="11"/>
      <c r="Q14" s="14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</row>
    <row r="15" spans="1:29" x14ac:dyDescent="0.25">
      <c r="A15" s="5" t="s">
        <v>9</v>
      </c>
      <c r="C15" s="8">
        <f>IFERROR(SMALL($B$19:$O$19,B$3),"")</f>
        <v>11</v>
      </c>
      <c r="D15" s="8">
        <f t="shared" ref="D15:I15" si="1">IFERROR(SMALL($B$19:$O$19,C$3),"")</f>
        <v>11</v>
      </c>
      <c r="E15" s="8">
        <f t="shared" si="1"/>
        <v>13</v>
      </c>
      <c r="F15" s="8">
        <f t="shared" si="1"/>
        <v>13</v>
      </c>
      <c r="G15" s="8">
        <f t="shared" si="1"/>
        <v>13</v>
      </c>
      <c r="H15" s="8">
        <f t="shared" si="1"/>
        <v>17</v>
      </c>
      <c r="I15" s="8">
        <f t="shared" si="1"/>
        <v>18</v>
      </c>
      <c r="J15" s="10"/>
      <c r="K15" s="10"/>
      <c r="L15" s="10"/>
      <c r="M15" s="10"/>
      <c r="N15" s="10"/>
      <c r="O15" s="10"/>
      <c r="P15" s="10"/>
      <c r="Q15" s="13"/>
    </row>
    <row r="16" spans="1:29" x14ac:dyDescent="0.25">
      <c r="A16" s="19" t="s">
        <v>10</v>
      </c>
      <c r="C16" s="8">
        <f>IFERROR(SMALL($B$20:$O$20,B$3),"")</f>
        <v>22</v>
      </c>
      <c r="D16" s="8">
        <f t="shared" ref="D16:I16" si="2">IFERROR(SMALL($B$20:$O$20,C$3),"")</f>
        <v>24</v>
      </c>
      <c r="E16" s="8" t="str">
        <f t="shared" si="2"/>
        <v/>
      </c>
      <c r="F16" s="8" t="str">
        <f t="shared" si="2"/>
        <v/>
      </c>
      <c r="G16" s="8" t="str">
        <f t="shared" si="2"/>
        <v/>
      </c>
      <c r="H16" s="8" t="str">
        <f t="shared" si="2"/>
        <v/>
      </c>
      <c r="I16" s="8" t="str">
        <f t="shared" si="2"/>
        <v/>
      </c>
    </row>
    <row r="17" spans="1:15" x14ac:dyDescent="0.25">
      <c r="A17" s="19" t="s">
        <v>11</v>
      </c>
      <c r="C17" s="8">
        <f>IFERROR(SMALL($B$21:$O$21,B$3),"")</f>
        <v>33</v>
      </c>
      <c r="D17" s="8">
        <f t="shared" ref="D17:I17" si="3">IFERROR(SMALL($B$21:$O$21,C$3),"")</f>
        <v>65</v>
      </c>
      <c r="E17" s="8">
        <f t="shared" si="3"/>
        <v>85</v>
      </c>
      <c r="F17" s="8">
        <f t="shared" si="3"/>
        <v>152</v>
      </c>
      <c r="G17" s="8" t="str">
        <f t="shared" si="3"/>
        <v/>
      </c>
      <c r="H17" s="8" t="str">
        <f t="shared" si="3"/>
        <v/>
      </c>
      <c r="I17" s="8" t="str">
        <f t="shared" si="3"/>
        <v/>
      </c>
    </row>
    <row r="18" spans="1:15" x14ac:dyDescent="0.25">
      <c r="A18" s="19"/>
      <c r="B18" s="19"/>
      <c r="C18" s="19"/>
      <c r="D18" s="19"/>
      <c r="E18" s="19"/>
      <c r="F18" s="19"/>
      <c r="G18" s="19"/>
      <c r="H18" s="19"/>
    </row>
    <row r="19" spans="1:15" outlineLevel="1" x14ac:dyDescent="0.25">
      <c r="A19" s="25" t="s">
        <v>12</v>
      </c>
      <c r="B19" s="22" t="str">
        <f>IF(AND(B$4&gt;6,B$4&lt;21),B$4,"")</f>
        <v/>
      </c>
      <c r="C19" s="22" t="str">
        <f>IF(AND(C$4&gt;6,C$4&lt;21),C$4,"")</f>
        <v/>
      </c>
      <c r="D19" s="22">
        <f t="shared" si="0"/>
        <v>13</v>
      </c>
      <c r="E19" s="22">
        <f t="shared" si="0"/>
        <v>18</v>
      </c>
      <c r="F19" s="22" t="str">
        <f t="shared" si="0"/>
        <v/>
      </c>
      <c r="G19" s="22" t="str">
        <f t="shared" si="0"/>
        <v/>
      </c>
      <c r="H19" s="22" t="str">
        <f t="shared" si="0"/>
        <v/>
      </c>
      <c r="I19" s="22">
        <f t="shared" si="0"/>
        <v>13</v>
      </c>
      <c r="J19" s="22" t="str">
        <f t="shared" si="0"/>
        <v/>
      </c>
      <c r="K19" s="22">
        <f t="shared" si="0"/>
        <v>11</v>
      </c>
      <c r="L19" s="22">
        <f t="shared" si="0"/>
        <v>13</v>
      </c>
      <c r="M19" s="22">
        <f t="shared" si="0"/>
        <v>17</v>
      </c>
      <c r="N19" s="22">
        <f t="shared" si="0"/>
        <v>11</v>
      </c>
      <c r="O19" s="22" t="str">
        <f t="shared" si="0"/>
        <v/>
      </c>
    </row>
    <row r="20" spans="1:15" outlineLevel="1" x14ac:dyDescent="0.25">
      <c r="A20" s="25"/>
      <c r="B20" s="22" t="str">
        <f>IF(AND(B$4&gt;20,B$4&lt;31),B$4,"")</f>
        <v/>
      </c>
      <c r="C20" s="22" t="str">
        <f t="shared" ref="C20:O20" si="4">IF(AND(C$4&gt;20,C$4&lt;31),C$4,"")</f>
        <v/>
      </c>
      <c r="D20" s="22" t="str">
        <f t="shared" si="4"/>
        <v/>
      </c>
      <c r="E20" s="22" t="str">
        <f t="shared" si="4"/>
        <v/>
      </c>
      <c r="F20" s="22" t="str">
        <f t="shared" si="4"/>
        <v/>
      </c>
      <c r="G20" s="22" t="str">
        <f t="shared" si="4"/>
        <v/>
      </c>
      <c r="H20" s="22" t="str">
        <f t="shared" si="4"/>
        <v/>
      </c>
      <c r="I20" s="22" t="str">
        <f t="shared" si="4"/>
        <v/>
      </c>
      <c r="J20" s="22">
        <f t="shared" si="4"/>
        <v>24</v>
      </c>
      <c r="K20" s="22" t="str">
        <f t="shared" si="4"/>
        <v/>
      </c>
      <c r="L20" s="22" t="str">
        <f t="shared" si="4"/>
        <v/>
      </c>
      <c r="M20" s="22" t="str">
        <f t="shared" si="4"/>
        <v/>
      </c>
      <c r="N20" s="22" t="str">
        <f t="shared" si="4"/>
        <v/>
      </c>
      <c r="O20" s="22">
        <f t="shared" si="4"/>
        <v>22</v>
      </c>
    </row>
    <row r="21" spans="1:15" outlineLevel="1" x14ac:dyDescent="0.25">
      <c r="A21" s="25"/>
      <c r="B21" s="22">
        <f>IF(B$4&gt;30,B$4,"")</f>
        <v>152</v>
      </c>
      <c r="C21" s="22">
        <f t="shared" ref="C21:O21" si="5">IF(C$4&gt;30,C$4,"")</f>
        <v>65</v>
      </c>
      <c r="D21" s="22" t="str">
        <f t="shared" si="5"/>
        <v/>
      </c>
      <c r="E21" s="22" t="str">
        <f t="shared" si="5"/>
        <v/>
      </c>
      <c r="F21" s="22" t="str">
        <f t="shared" si="5"/>
        <v/>
      </c>
      <c r="G21" s="22">
        <f t="shared" si="5"/>
        <v>33</v>
      </c>
      <c r="H21" s="22">
        <f t="shared" si="5"/>
        <v>85</v>
      </c>
      <c r="I21" s="22" t="str">
        <f t="shared" si="5"/>
        <v/>
      </c>
      <c r="J21" s="22" t="str">
        <f t="shared" si="5"/>
        <v/>
      </c>
      <c r="K21" s="22" t="str">
        <f t="shared" si="5"/>
        <v/>
      </c>
      <c r="L21" s="22" t="str">
        <f t="shared" si="5"/>
        <v/>
      </c>
      <c r="M21" s="22" t="str">
        <f t="shared" si="5"/>
        <v/>
      </c>
      <c r="N21" s="22" t="str">
        <f t="shared" si="5"/>
        <v/>
      </c>
      <c r="O21" s="22" t="str">
        <f t="shared" si="5"/>
        <v/>
      </c>
    </row>
    <row r="22" spans="1:15" x14ac:dyDescent="0.25">
      <c r="A22" s="19"/>
      <c r="B22" s="19"/>
      <c r="C22" s="19"/>
      <c r="D22" s="19"/>
      <c r="E22" s="19"/>
      <c r="F22" s="19"/>
      <c r="G22" s="19"/>
      <c r="H22" s="19"/>
    </row>
    <row r="24" spans="1:15" x14ac:dyDescent="0.25">
      <c r="C24" s="6"/>
    </row>
    <row r="25" spans="1:15" x14ac:dyDescent="0.25">
      <c r="C25" s="19"/>
      <c r="D25" s="19"/>
      <c r="E25" s="19"/>
      <c r="F25" s="19"/>
      <c r="G25" s="19"/>
      <c r="H25" s="19"/>
      <c r="I25" s="19"/>
    </row>
  </sheetData>
  <mergeCells count="3">
    <mergeCell ref="B2:C2"/>
    <mergeCell ref="D6:F6"/>
    <mergeCell ref="A19:A2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JoDan</cp:lastModifiedBy>
  <dcterms:created xsi:type="dcterms:W3CDTF">2019-07-19T23:08:30Z</dcterms:created>
  <dcterms:modified xsi:type="dcterms:W3CDTF">2019-07-22T16:32:26Z</dcterms:modified>
</cp:coreProperties>
</file>