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9AC390C9-3189-4680-81BB-8596465CCDBB}" xr6:coauthVersionLast="47" xr6:coauthVersionMax="47" xr10:uidLastSave="{00000000-0000-0000-0000-000000000000}"/>
  <bookViews>
    <workbookView xWindow="-108" yWindow="-108" windowWidth="23256" windowHeight="12576" activeTab="1" xr2:uid="{198C1FA1-227F-4F08-8A92-ECB598C9967F}"/>
  </bookViews>
  <sheets>
    <sheet name="Arrosages" sheetId="1" r:id="rId1"/>
    <sheet name="PQ" sheetId="2" r:id="rId2"/>
  </sheets>
  <definedNames>
    <definedName name="DonnéesExternes_1" localSheetId="1" hidden="1">PQ!$C$3:$G$28</definedName>
    <definedName name="Segment_Mois">#N/A</definedName>
    <definedName name="Segment_Plant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D2" i="1" l="1"/>
  <c r="D3" i="1"/>
  <c r="D5" i="1"/>
  <c r="D6" i="1"/>
  <c r="D7" i="1"/>
  <c r="D8" i="1"/>
  <c r="D9" i="1"/>
  <c r="D10" i="1"/>
  <c r="D11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C3" i="1" a="1"/>
  <c r="C3" i="1" s="1"/>
  <c r="C5" i="1" a="1"/>
  <c r="C5" i="1" s="1"/>
  <c r="C11" i="1" a="1"/>
  <c r="C11" i="1" s="1"/>
  <c r="C10" i="1" a="1"/>
  <c r="C10" i="1" s="1"/>
  <c r="C9" i="1" a="1"/>
  <c r="C9" i="1" s="1"/>
  <c r="C7" i="1" a="1"/>
  <c r="C7" i="1" s="1"/>
  <c r="C14" i="1" a="1"/>
  <c r="C14" i="1" s="1"/>
  <c r="C15" i="1" a="1"/>
  <c r="C15" i="1" s="1"/>
  <c r="C19" i="1" a="1"/>
  <c r="C19" i="1" s="1"/>
  <c r="C18" i="1" a="1"/>
  <c r="C18" i="1" s="1"/>
  <c r="C16" i="1" a="1"/>
  <c r="C16" i="1" s="1"/>
  <c r="C13" i="1" a="1"/>
  <c r="C13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12" i="1" a="1"/>
  <c r="C12" i="1" s="1"/>
  <c r="D12" i="1" s="1"/>
  <c r="C6" i="1" a="1"/>
  <c r="C6" i="1" s="1"/>
  <c r="C2" i="1" a="1"/>
  <c r="C2" i="1" s="1"/>
  <c r="C17" i="1" a="1"/>
  <c r="C17" i="1" s="1"/>
  <c r="C8" i="1" a="1"/>
  <c r="C8" i="1" s="1"/>
  <c r="C4" i="1" a="1"/>
  <c r="C4" i="1" s="1"/>
  <c r="D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BD1C600-08A1-4FD4-BE13-8F20E3711B35}" keepAlive="1" name="Requête - Calcul écart" description="Connexion à la requête « Calcul écart » dans le classeur." type="5" refreshedVersion="8" background="1" saveData="1">
    <dbPr connection="Provider=Microsoft.Mashup.OleDb.1;Data Source=$Workbook$;Location=&quot;Calcul écart&quot;;Extended Properties=&quot;&quot;" command="SELECT * FROM [Calcul écart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<sst xmlns="http://schemas.openxmlformats.org/spreadsheetml/2006/main" count="59" uniqueCount="14">
  <si>
    <t>Plante</t>
  </si>
  <si>
    <t>Date arrosage</t>
  </si>
  <si>
    <t>Date arrosage précédent</t>
  </si>
  <si>
    <t>Cactus euphorbia (Gabin)</t>
  </si>
  <si>
    <t>Crassula</t>
  </si>
  <si>
    <t>Sansevieria</t>
  </si>
  <si>
    <t>Cactus de noel</t>
  </si>
  <si>
    <t>Poinsettia</t>
  </si>
  <si>
    <t>Aloe vera</t>
  </si>
  <si>
    <t>Cactus echinopsis</t>
  </si>
  <si>
    <t>Interval</t>
  </si>
  <si>
    <t>Arrosage précédent</t>
  </si>
  <si>
    <t>Ecart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</si>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</sst>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 wrapText="1"/>
    </xf>
    <xf numFmtId="1" fontId="0" fillId="0" borderId="0" xfId="0" applyNumberFormat="1" applyAlignment="1">
      <alignment horizontal="right" vertical="center" indent="1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3">
    <dxf>
      <numFmt numFmtId="0" formatCode="General"/>
      <alignment horizontal="center" vertical="bottom" textRotation="0" wrapText="0" indent="0" justifyLastLine="0" shrinkToFit="0" readingOrder="0"/>
    </dxf>
    <dxf>
      <numFmt numFmtId="1" formatCode="0"/>
      <alignment horizontal="righ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0" formatCode="General"/>
      <alignment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microsoft.com/office/2007/relationships/slicerCache" Target="slicerCaches/slicerCache2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601980</xdr:rowOff>
    </xdr:from>
    <xdr:to>
      <xdr:col>1</xdr:col>
      <xdr:colOff>1828800</xdr:colOff>
      <xdr:row>14</xdr:row>
      <xdr:rowOff>59055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Plante">
              <a:extLst>
                <a:ext uri="{FF2B5EF4-FFF2-40B4-BE49-F238E27FC236}">
                  <a16:creationId xmlns:a16="http://schemas.microsoft.com/office/drawing/2014/main" id="{88E395F1-211E-2170-A386-62E0E5A5E97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lan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9080" y="78486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7620</xdr:colOff>
      <xdr:row>0</xdr:row>
      <xdr:rowOff>60961</xdr:rowOff>
    </xdr:from>
    <xdr:to>
      <xdr:col>7</xdr:col>
      <xdr:colOff>22860</xdr:colOff>
      <xdr:row>1</xdr:row>
      <xdr:rowOff>525780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76728372-6759-C4BD-1085-2B169D80817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09800" y="60961"/>
              <a:ext cx="4320540" cy="6476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DF630492-5521-4B88-99DE-B595BCB86B2D}" autoFormatId="16" applyNumberFormats="0" applyBorderFormats="0" applyFontFormats="0" applyPatternFormats="0" applyAlignmentFormats="0" applyWidthHeightFormats="0">
  <queryTableRefresh nextId="7">
    <queryTableFields count="5">
      <queryTableField id="1" name="Plante" tableColumnId="1"/>
      <queryTableField id="2" name="Date arrosage" tableColumnId="2"/>
      <queryTableField id="3" name="Arrosage précédent" tableColumnId="3"/>
      <queryTableField id="4" name="Ecart" tableColumnId="4"/>
      <queryTableField id="6" name="Mois" tableColumnId="6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lante" xr10:uid="{5F2E2DCD-5D5E-4EE9-BAFA-FFEED9418DB7}" sourceName="Plante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6E61E76F-6314-415D-9F94-08860E872ADC}" sourceName="Mois">
  <extLst>
    <x:ext xmlns:x15="http://schemas.microsoft.com/office/spreadsheetml/2010/11/main" uri="{2F2917AC-EB37-4324-AD4E-5DD8C200BD13}">
      <x15:tableSlicerCache tableId="2" column="6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lante" xr10:uid="{6FCA7725-AD00-4135-B7E7-F8BB199D1DD1}" cache="Segment_Plante" caption="Plante" rowHeight="234950"/>
  <slicer name="Mois" xr10:uid="{71B54D0C-472A-445C-BA13-6B6297B710ED}" cache="Segment_Mois" caption="Mois" columnCount="12" rowHeight="23495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29CA5E-1230-4EEF-96A1-4335BD5601B3}" name="Tableau1" displayName="Tableau1" ref="A1:D26" totalsRowShown="0" headerRowDxfId="12" dataDxfId="11">
  <autoFilter ref="A1:D26" xr:uid="{4141A491-ED17-4526-9645-E13688FEE54B}"/>
  <sortState xmlns:xlrd2="http://schemas.microsoft.com/office/spreadsheetml/2017/richdata2" ref="A2:C26">
    <sortCondition ref="B1:B26"/>
  </sortState>
  <tableColumns count="4">
    <tableColumn id="2" xr3:uid="{650401A8-7468-418B-AD7D-AF064CD44591}" name="Plante" dataDxfId="10"/>
    <tableColumn id="1" xr3:uid="{D05EE699-4287-4512-9FB1-7FF0108078A1}" name="Date arrosage" dataDxfId="9"/>
    <tableColumn id="4" xr3:uid="{B9A0FA29-3E01-4AF0-A775-6A24117AC984}" name="Date arrosage précédent" dataDxfId="8">
      <calculatedColumnFormula array="1">LARGE(IF(A:A=Tableau1[[#This Row],[Plante]], B:B), 2)</calculatedColumnFormula>
    </tableColumn>
    <tableColumn id="5" xr3:uid="{F1330B42-4F82-4BD3-9616-B405798707B4}" name="Interval" dataDxfId="7">
      <calculatedColumnFormula>Tableau1[[#This Row],[Date arrosage]]-Tableau1[[#This Row],[Date arrosage précédent]]</calculatedColumnFormula>
    </tableColumn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C92207-D7FB-46BF-AA4E-43F133038177}" name="Calcul_écart" displayName="Calcul_écart" ref="C3:G28" tableType="queryTable" totalsRowShown="0" headerRowDxfId="6" dataDxfId="5">
  <autoFilter ref="C3:G28" xr:uid="{73C92207-D7FB-46BF-AA4E-43F133038177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163C9DA4-CD5F-4F8C-A714-7DC5EA51D460}" uniqueName="1" name="Plante" queryTableFieldId="1" dataDxfId="4"/>
    <tableColumn id="2" xr3:uid="{63F5077D-36F0-43F3-A640-909FC8ECA494}" uniqueName="2" name="Date arrosage" queryTableFieldId="2" dataDxfId="3"/>
    <tableColumn id="3" xr3:uid="{0E2E04F7-3DA5-4C6F-B482-1948E1EE2A61}" uniqueName="3" name="Arrosage précédent" queryTableFieldId="3" dataDxfId="2"/>
    <tableColumn id="4" xr3:uid="{B27941DD-6A74-4A45-A8A8-655DF43B4411}" uniqueName="4" name="Ecart" queryTableFieldId="4" dataDxfId="1"/>
    <tableColumn id="6" xr3:uid="{68304C9B-F561-4A20-824E-EDFD6622401F}" uniqueName="6" name="Mois" queryTableFieldId="6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53772-D64A-4BDA-8824-34961DFA5D73}">
  <dimension ref="A1:D26"/>
  <sheetViews>
    <sheetView workbookViewId="0">
      <selection activeCell="H7" sqref="H7"/>
    </sheetView>
  </sheetViews>
  <sheetFormatPr baseColWidth="10" defaultColWidth="8.88671875" defaultRowHeight="14.4" x14ac:dyDescent="0.3"/>
  <cols>
    <col min="1" max="1" width="29.33203125" style="1" customWidth="1"/>
    <col min="2" max="2" width="15.6640625" style="1" customWidth="1"/>
    <col min="3" max="3" width="28.33203125" style="1" customWidth="1"/>
    <col min="4" max="4" width="10.77734375" style="1" customWidth="1"/>
    <col min="5" max="16384" width="8.88671875" style="1"/>
  </cols>
  <sheetData>
    <row r="1" spans="1:4" ht="22.8" customHeight="1" x14ac:dyDescent="0.3">
      <c r="A1" s="1" t="s">
        <v>0</v>
      </c>
      <c r="B1" s="1" t="s">
        <v>1</v>
      </c>
      <c r="C1" s="1" t="s">
        <v>2</v>
      </c>
      <c r="D1" s="1" t="s">
        <v>10</v>
      </c>
    </row>
    <row r="2" spans="1:4" x14ac:dyDescent="0.3">
      <c r="A2" s="1" t="s">
        <v>4</v>
      </c>
      <c r="B2" s="2">
        <v>46143</v>
      </c>
      <c r="C2" s="2" cm="1">
        <f t="array" ref="C2">LARGE(IF(A:A=Tableau1[[#This Row],[Plante]], B:B), 2)</f>
        <v>46204</v>
      </c>
      <c r="D2" s="1">
        <f>Tableau1[[#This Row],[Date arrosage]]-Tableau1[[#This Row],[Date arrosage précédent]]</f>
        <v>-61</v>
      </c>
    </row>
    <row r="3" spans="1:4" x14ac:dyDescent="0.3">
      <c r="A3" s="1" t="s">
        <v>9</v>
      </c>
      <c r="B3" s="2">
        <v>46144</v>
      </c>
      <c r="C3" s="2" cm="1">
        <f t="array" ref="C3">LARGE(IF(A:A=Tableau1[[#This Row],[Plante]], B:B), 2)</f>
        <v>46194</v>
      </c>
      <c r="D3" s="1">
        <f>Tableau1[[#This Row],[Date arrosage]]-Tableau1[[#This Row],[Date arrosage précédent]]</f>
        <v>-50</v>
      </c>
    </row>
    <row r="4" spans="1:4" x14ac:dyDescent="0.3">
      <c r="A4" s="1" t="s">
        <v>8</v>
      </c>
      <c r="B4" s="2">
        <v>46157</v>
      </c>
      <c r="C4" s="2" cm="1">
        <f t="array" ref="C4">LARGE(IF(A:A=Tableau1[[#This Row],[Plante]], B:B), 2)</f>
        <v>46218</v>
      </c>
      <c r="D4" s="1">
        <f>Tableau1[[#This Row],[Date arrosage]]-Tableau1[[#This Row],[Date arrosage précédent]]</f>
        <v>-61</v>
      </c>
    </row>
    <row r="5" spans="1:4" x14ac:dyDescent="0.3">
      <c r="A5" s="1" t="s">
        <v>9</v>
      </c>
      <c r="B5" s="2">
        <v>46161</v>
      </c>
      <c r="C5" s="2" cm="1">
        <f t="array" ref="C5">LARGE(IF(A:A=Tableau1[[#This Row],[Plante]], B:B), 2)</f>
        <v>46194</v>
      </c>
      <c r="D5" s="1">
        <f>Tableau1[[#This Row],[Date arrosage]]-Tableau1[[#This Row],[Date arrosage précédent]]</f>
        <v>-33</v>
      </c>
    </row>
    <row r="6" spans="1:4" x14ac:dyDescent="0.3">
      <c r="A6" s="1" t="s">
        <v>4</v>
      </c>
      <c r="B6" s="2">
        <v>46174</v>
      </c>
      <c r="C6" s="2" cm="1">
        <f t="array" ref="C6">LARGE(IF(A:A=Tableau1[[#This Row],[Plante]], B:B), 2)</f>
        <v>46204</v>
      </c>
      <c r="D6" s="1">
        <f>Tableau1[[#This Row],[Date arrosage]]-Tableau1[[#This Row],[Date arrosage précédent]]</f>
        <v>-30</v>
      </c>
    </row>
    <row r="7" spans="1:4" x14ac:dyDescent="0.3">
      <c r="A7" s="1" t="s">
        <v>7</v>
      </c>
      <c r="B7" s="2">
        <v>46176</v>
      </c>
      <c r="C7" s="2" cm="1">
        <f t="array" ref="C7">LARGE(IF(A:A=Tableau1[[#This Row],[Plante]], B:B), 2)</f>
        <v>46193</v>
      </c>
      <c r="D7" s="1">
        <f>Tableau1[[#This Row],[Date arrosage]]-Tableau1[[#This Row],[Date arrosage précédent]]</f>
        <v>-17</v>
      </c>
    </row>
    <row r="8" spans="1:4" x14ac:dyDescent="0.3">
      <c r="A8" s="1" t="s">
        <v>8</v>
      </c>
      <c r="B8" s="2">
        <v>46188</v>
      </c>
      <c r="C8" s="2" cm="1">
        <f t="array" ref="C8">LARGE(IF(A:A=Tableau1[[#This Row],[Plante]], B:B), 2)</f>
        <v>46218</v>
      </c>
      <c r="D8" s="1">
        <f>Tableau1[[#This Row],[Date arrosage]]-Tableau1[[#This Row],[Date arrosage précédent]]</f>
        <v>-30</v>
      </c>
    </row>
    <row r="9" spans="1:4" x14ac:dyDescent="0.3">
      <c r="A9" s="1" t="s">
        <v>7</v>
      </c>
      <c r="B9" s="2">
        <v>46188</v>
      </c>
      <c r="C9" s="2" cm="1">
        <f t="array" ref="C9">LARGE(IF(A:A=Tableau1[[#This Row],[Plante]], B:B), 2)</f>
        <v>46193</v>
      </c>
      <c r="D9" s="1">
        <f>Tableau1[[#This Row],[Date arrosage]]-Tableau1[[#This Row],[Date arrosage précédent]]</f>
        <v>-5</v>
      </c>
    </row>
    <row r="10" spans="1:4" x14ac:dyDescent="0.3">
      <c r="A10" s="1" t="s">
        <v>7</v>
      </c>
      <c r="B10" s="2">
        <v>46193</v>
      </c>
      <c r="C10" s="2" cm="1">
        <f t="array" ref="C10">LARGE(IF(A:A=Tableau1[[#This Row],[Plante]], B:B), 2)</f>
        <v>46193</v>
      </c>
      <c r="D10" s="1">
        <f>Tableau1[[#This Row],[Date arrosage]]-Tableau1[[#This Row],[Date arrosage précédent]]</f>
        <v>0</v>
      </c>
    </row>
    <row r="11" spans="1:4" x14ac:dyDescent="0.3">
      <c r="A11" s="1" t="s">
        <v>9</v>
      </c>
      <c r="B11" s="2">
        <v>46194</v>
      </c>
      <c r="C11" s="2" cm="1">
        <f t="array" ref="C11">LARGE(IF(A:A=Tableau1[[#This Row],[Plante]], B:B), 2)</f>
        <v>46194</v>
      </c>
      <c r="D11" s="1">
        <f>Tableau1[[#This Row],[Date arrosage]]-Tableau1[[#This Row],[Date arrosage précédent]]</f>
        <v>0</v>
      </c>
    </row>
    <row r="12" spans="1:4" x14ac:dyDescent="0.3">
      <c r="A12" s="1" t="s">
        <v>4</v>
      </c>
      <c r="B12" s="2">
        <v>46204</v>
      </c>
      <c r="C12" s="2" cm="1">
        <f t="array" ref="C12">LARGE(IF(A:A=Tableau1[[#This Row],[Plante]], B:B), 2)</f>
        <v>46204</v>
      </c>
      <c r="D12" s="1">
        <f>Tableau1[[#This Row],[Date arrosage]]-Tableau1[[#This Row],[Date arrosage précédent]]</f>
        <v>0</v>
      </c>
    </row>
    <row r="13" spans="1:4" x14ac:dyDescent="0.3">
      <c r="A13" s="1" t="s">
        <v>3</v>
      </c>
      <c r="B13" s="2">
        <v>46204</v>
      </c>
      <c r="C13" s="2" cm="1">
        <f t="array" ref="C13">LARGE(IF(A:A=Tableau1[[#This Row],[Plante]], B:B), 2)</f>
        <v>46213</v>
      </c>
      <c r="D13" s="1">
        <f>Tableau1[[#This Row],[Date arrosage]]-Tableau1[[#This Row],[Date arrosage précédent]]</f>
        <v>-9</v>
      </c>
    </row>
    <row r="14" spans="1:4" x14ac:dyDescent="0.3">
      <c r="A14" s="1" t="s">
        <v>6</v>
      </c>
      <c r="B14" s="2">
        <v>46204</v>
      </c>
      <c r="C14" s="2" cm="1">
        <f t="array" ref="C14">LARGE(IF(A:A=Tableau1[[#This Row],[Plante]], B:B), 2)</f>
        <v>46208</v>
      </c>
      <c r="D14" s="1">
        <f>Tableau1[[#This Row],[Date arrosage]]-Tableau1[[#This Row],[Date arrosage précédent]]</f>
        <v>-4</v>
      </c>
    </row>
    <row r="15" spans="1:4" x14ac:dyDescent="0.3">
      <c r="A15" s="1" t="s">
        <v>6</v>
      </c>
      <c r="B15" s="2">
        <v>46208</v>
      </c>
      <c r="C15" s="2" cm="1">
        <f t="array" ref="C15">LARGE(IF(A:A=Tableau1[[#This Row],[Plante]], B:B), 2)</f>
        <v>46208</v>
      </c>
      <c r="D15" s="1">
        <f>Tableau1[[#This Row],[Date arrosage]]-Tableau1[[#This Row],[Date arrosage précédent]]</f>
        <v>0</v>
      </c>
    </row>
    <row r="16" spans="1:4" x14ac:dyDescent="0.3">
      <c r="A16" s="1" t="s">
        <v>3</v>
      </c>
      <c r="B16" s="2">
        <v>46213</v>
      </c>
      <c r="C16" s="2" cm="1">
        <f t="array" ref="C16">LARGE(IF(A:A=Tableau1[[#This Row],[Plante]], B:B), 2)</f>
        <v>46213</v>
      </c>
      <c r="D16" s="1">
        <f>Tableau1[[#This Row],[Date arrosage]]-Tableau1[[#This Row],[Date arrosage précédent]]</f>
        <v>0</v>
      </c>
    </row>
    <row r="17" spans="1:4" x14ac:dyDescent="0.3">
      <c r="A17" s="1" t="s">
        <v>8</v>
      </c>
      <c r="B17" s="2">
        <v>46218</v>
      </c>
      <c r="C17" s="2" cm="1">
        <f t="array" ref="C17">LARGE(IF(A:A=Tableau1[[#This Row],[Plante]], B:B), 2)</f>
        <v>46218</v>
      </c>
      <c r="D17" s="1">
        <f>Tableau1[[#This Row],[Date arrosage]]-Tableau1[[#This Row],[Date arrosage précédent]]</f>
        <v>0</v>
      </c>
    </row>
    <row r="18" spans="1:4" x14ac:dyDescent="0.3">
      <c r="A18" s="1" t="s">
        <v>5</v>
      </c>
      <c r="B18" s="2">
        <v>46240</v>
      </c>
      <c r="C18" s="2" cm="1">
        <f t="array" ref="C18">LARGE(IF(A:A=Tableau1[[#This Row],[Plante]], B:B), 2)</f>
        <v>46259</v>
      </c>
      <c r="D18" s="1">
        <f>Tableau1[[#This Row],[Date arrosage]]-Tableau1[[#This Row],[Date arrosage précédent]]</f>
        <v>-19</v>
      </c>
    </row>
    <row r="19" spans="1:4" x14ac:dyDescent="0.3">
      <c r="A19" s="1" t="s">
        <v>5</v>
      </c>
      <c r="B19" s="2">
        <v>46259</v>
      </c>
      <c r="C19" s="2" cm="1">
        <f t="array" ref="C19">LARGE(IF(A:A=Tableau1[[#This Row],[Plante]], B:B), 2)</f>
        <v>46259</v>
      </c>
      <c r="D19" s="1">
        <f>Tableau1[[#This Row],[Date arrosage]]-Tableau1[[#This Row],[Date arrosage précédent]]</f>
        <v>0</v>
      </c>
    </row>
    <row r="20" spans="1:4" x14ac:dyDescent="0.3">
      <c r="A20" s="1" t="s">
        <v>3</v>
      </c>
      <c r="B20" s="2">
        <v>46270</v>
      </c>
      <c r="C20" s="2" cm="1">
        <f t="array" ref="C20">LARGE(IF(A:A=Tableau1[[#This Row],[Plante]], B:B), 2)</f>
        <v>46213</v>
      </c>
      <c r="D20" s="1">
        <f>Tableau1[[#This Row],[Date arrosage]]-Tableau1[[#This Row],[Date arrosage précédent]]</f>
        <v>57</v>
      </c>
    </row>
    <row r="21" spans="1:4" x14ac:dyDescent="0.3">
      <c r="A21" s="1" t="s">
        <v>4</v>
      </c>
      <c r="B21" s="2">
        <v>46270</v>
      </c>
      <c r="C21" s="2" cm="1">
        <f t="array" ref="C21">LARGE(IF(A:A=Tableau1[[#This Row],[Plante]], B:B), 2)</f>
        <v>46204</v>
      </c>
      <c r="D21" s="1">
        <f>Tableau1[[#This Row],[Date arrosage]]-Tableau1[[#This Row],[Date arrosage précédent]]</f>
        <v>66</v>
      </c>
    </row>
    <row r="22" spans="1:4" x14ac:dyDescent="0.3">
      <c r="A22" s="1" t="s">
        <v>5</v>
      </c>
      <c r="B22" s="2">
        <v>46270</v>
      </c>
      <c r="C22" s="2" cm="1">
        <f t="array" ref="C22">LARGE(IF(A:A=Tableau1[[#This Row],[Plante]], B:B), 2)</f>
        <v>46259</v>
      </c>
      <c r="D22" s="1">
        <f>Tableau1[[#This Row],[Date arrosage]]-Tableau1[[#This Row],[Date arrosage précédent]]</f>
        <v>11</v>
      </c>
    </row>
    <row r="23" spans="1:4" x14ac:dyDescent="0.3">
      <c r="A23" s="1" t="s">
        <v>6</v>
      </c>
      <c r="B23" s="2">
        <v>46270</v>
      </c>
      <c r="C23" s="2" cm="1">
        <f t="array" ref="C23">LARGE(IF(A:A=Tableau1[[#This Row],[Plante]], B:B), 2)</f>
        <v>46208</v>
      </c>
      <c r="D23" s="1">
        <f>Tableau1[[#This Row],[Date arrosage]]-Tableau1[[#This Row],[Date arrosage précédent]]</f>
        <v>62</v>
      </c>
    </row>
    <row r="24" spans="1:4" x14ac:dyDescent="0.3">
      <c r="A24" s="1" t="s">
        <v>7</v>
      </c>
      <c r="B24" s="2">
        <v>46273</v>
      </c>
      <c r="C24" s="2" cm="1">
        <f t="array" ref="C24">LARGE(IF(A:A=Tableau1[[#This Row],[Plante]], B:B), 2)</f>
        <v>46193</v>
      </c>
      <c r="D24" s="1">
        <f>Tableau1[[#This Row],[Date arrosage]]-Tableau1[[#This Row],[Date arrosage précédent]]</f>
        <v>80</v>
      </c>
    </row>
    <row r="25" spans="1:4" x14ac:dyDescent="0.3">
      <c r="A25" s="1" t="s">
        <v>8</v>
      </c>
      <c r="B25" s="2">
        <v>46276</v>
      </c>
      <c r="C25" s="2" cm="1">
        <f t="array" ref="C25">LARGE(IF(A:A=Tableau1[[#This Row],[Plante]], B:B), 2)</f>
        <v>46218</v>
      </c>
      <c r="D25" s="1">
        <f>Tableau1[[#This Row],[Date arrosage]]-Tableau1[[#This Row],[Date arrosage précédent]]</f>
        <v>58</v>
      </c>
    </row>
    <row r="26" spans="1:4" x14ac:dyDescent="0.3">
      <c r="A26" s="1" t="s">
        <v>9</v>
      </c>
      <c r="B26" s="2">
        <v>46277</v>
      </c>
      <c r="C26" s="2" cm="1">
        <f t="array" ref="C26">LARGE(IF(A:A=Tableau1[[#This Row],[Plante]], B:B), 2)</f>
        <v>46194</v>
      </c>
      <c r="D26" s="1">
        <f>Tableau1[[#This Row],[Date arrosage]]-Tableau1[[#This Row],[Date arrosage précédent]]</f>
        <v>83</v>
      </c>
    </row>
  </sheetData>
  <dataValidations count="1">
    <dataValidation type="list" allowBlank="1" showInputMessage="1" showErrorMessage="1" sqref="A2:A26" xr:uid="{95E61280-6F6E-4B4D-B9FB-3A423AF8B6AD}">
      <formula1>INDIRECT("t_suivi[Plante]")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BA4388-CA5B-48B0-A99A-37E83046F832}">
  <dimension ref="C2:H28"/>
  <sheetViews>
    <sheetView showGridLines="0" tabSelected="1" workbookViewId="0">
      <selection activeCell="H5" sqref="H5"/>
    </sheetView>
  </sheetViews>
  <sheetFormatPr baseColWidth="10" defaultRowHeight="14.4" outlineLevelCol="1" x14ac:dyDescent="0.3"/>
  <cols>
    <col min="1" max="1" width="3.77734375" style="5" customWidth="1"/>
    <col min="2" max="2" width="28.33203125" style="5" customWidth="1"/>
    <col min="3" max="3" width="25.77734375" style="5" customWidth="1"/>
    <col min="4" max="5" width="14.77734375" style="5" customWidth="1"/>
    <col min="6" max="6" width="7.44140625" style="5" bestFit="1" customWidth="1"/>
    <col min="7" max="7" width="5.109375" style="5" hidden="1" customWidth="1" outlineLevel="1"/>
    <col min="8" max="8" width="14.44140625" style="5" bestFit="1" customWidth="1" collapsed="1"/>
    <col min="9" max="9" width="3.77734375" style="5" customWidth="1"/>
    <col min="10" max="16384" width="11.5546875" style="5"/>
  </cols>
  <sheetData>
    <row r="2" spans="3:7" ht="49.95" customHeight="1" x14ac:dyDescent="0.3"/>
    <row r="3" spans="3:7" ht="28.8" x14ac:dyDescent="0.3">
      <c r="C3" s="6" t="s">
        <v>0</v>
      </c>
      <c r="D3" s="3" t="s">
        <v>1</v>
      </c>
      <c r="E3" s="7" t="s">
        <v>11</v>
      </c>
      <c r="F3" s="4" t="s">
        <v>12</v>
      </c>
      <c r="G3" s="4" t="s">
        <v>13</v>
      </c>
    </row>
    <row r="4" spans="3:7" x14ac:dyDescent="0.3">
      <c r="C4" s="6" t="s">
        <v>9</v>
      </c>
      <c r="D4" s="3">
        <v>46277</v>
      </c>
      <c r="E4" s="3">
        <v>46194</v>
      </c>
      <c r="F4" s="8">
        <v>83</v>
      </c>
      <c r="G4" s="9">
        <v>9</v>
      </c>
    </row>
    <row r="5" spans="3:7" x14ac:dyDescent="0.3">
      <c r="C5" s="6" t="s">
        <v>8</v>
      </c>
      <c r="D5" s="3">
        <v>46276</v>
      </c>
      <c r="E5" s="3">
        <v>46218</v>
      </c>
      <c r="F5" s="8">
        <v>58</v>
      </c>
      <c r="G5" s="9">
        <v>9</v>
      </c>
    </row>
    <row r="6" spans="3:7" x14ac:dyDescent="0.3">
      <c r="C6" s="6" t="s">
        <v>7</v>
      </c>
      <c r="D6" s="3">
        <v>46273</v>
      </c>
      <c r="E6" s="3">
        <v>46193</v>
      </c>
      <c r="F6" s="8">
        <v>80</v>
      </c>
      <c r="G6" s="9">
        <v>9</v>
      </c>
    </row>
    <row r="7" spans="3:7" x14ac:dyDescent="0.3">
      <c r="C7" s="6" t="s">
        <v>5</v>
      </c>
      <c r="D7" s="3">
        <v>46270</v>
      </c>
      <c r="E7" s="3">
        <v>46259</v>
      </c>
      <c r="F7" s="8">
        <v>11</v>
      </c>
      <c r="G7" s="9">
        <v>9</v>
      </c>
    </row>
    <row r="8" spans="3:7" x14ac:dyDescent="0.3">
      <c r="C8" s="6" t="s">
        <v>4</v>
      </c>
      <c r="D8" s="3">
        <v>46270</v>
      </c>
      <c r="E8" s="3">
        <v>46204</v>
      </c>
      <c r="F8" s="8">
        <v>66</v>
      </c>
      <c r="G8" s="9">
        <v>9</v>
      </c>
    </row>
    <row r="9" spans="3:7" x14ac:dyDescent="0.3">
      <c r="C9" s="6" t="s">
        <v>6</v>
      </c>
      <c r="D9" s="3">
        <v>46270</v>
      </c>
      <c r="E9" s="3">
        <v>46208</v>
      </c>
      <c r="F9" s="8">
        <v>62</v>
      </c>
      <c r="G9" s="9">
        <v>9</v>
      </c>
    </row>
    <row r="10" spans="3:7" x14ac:dyDescent="0.3">
      <c r="C10" s="6" t="s">
        <v>3</v>
      </c>
      <c r="D10" s="3">
        <v>46270</v>
      </c>
      <c r="E10" s="3">
        <v>46213</v>
      </c>
      <c r="F10" s="8">
        <v>57</v>
      </c>
      <c r="G10" s="9">
        <v>9</v>
      </c>
    </row>
    <row r="11" spans="3:7" x14ac:dyDescent="0.3">
      <c r="C11" s="6" t="s">
        <v>5</v>
      </c>
      <c r="D11" s="3">
        <v>46259</v>
      </c>
      <c r="E11" s="3">
        <v>46240</v>
      </c>
      <c r="F11" s="8">
        <v>19</v>
      </c>
      <c r="G11" s="9">
        <v>8</v>
      </c>
    </row>
    <row r="12" spans="3:7" x14ac:dyDescent="0.3">
      <c r="C12" s="6" t="s">
        <v>5</v>
      </c>
      <c r="D12" s="3">
        <v>46240</v>
      </c>
      <c r="E12" s="3"/>
      <c r="F12" s="8"/>
      <c r="G12" s="9">
        <v>8</v>
      </c>
    </row>
    <row r="13" spans="3:7" x14ac:dyDescent="0.3">
      <c r="C13" s="6" t="s">
        <v>8</v>
      </c>
      <c r="D13" s="3">
        <v>46218</v>
      </c>
      <c r="E13" s="3">
        <v>46188</v>
      </c>
      <c r="F13" s="8">
        <v>30</v>
      </c>
      <c r="G13" s="9">
        <v>7</v>
      </c>
    </row>
    <row r="14" spans="3:7" x14ac:dyDescent="0.3">
      <c r="C14" s="6" t="s">
        <v>3</v>
      </c>
      <c r="D14" s="3">
        <v>46213</v>
      </c>
      <c r="E14" s="3">
        <v>46204</v>
      </c>
      <c r="F14" s="8">
        <v>9</v>
      </c>
      <c r="G14" s="9">
        <v>7</v>
      </c>
    </row>
    <row r="15" spans="3:7" x14ac:dyDescent="0.3">
      <c r="C15" s="6" t="s">
        <v>6</v>
      </c>
      <c r="D15" s="3">
        <v>46208</v>
      </c>
      <c r="E15" s="3">
        <v>46204</v>
      </c>
      <c r="F15" s="8">
        <v>4</v>
      </c>
      <c r="G15" s="9">
        <v>7</v>
      </c>
    </row>
    <row r="16" spans="3:7" x14ac:dyDescent="0.3">
      <c r="C16" s="6" t="s">
        <v>6</v>
      </c>
      <c r="D16" s="3">
        <v>46204</v>
      </c>
      <c r="E16" s="3"/>
      <c r="F16" s="8"/>
      <c r="G16" s="9">
        <v>7</v>
      </c>
    </row>
    <row r="17" spans="3:7" x14ac:dyDescent="0.3">
      <c r="C17" s="6" t="s">
        <v>3</v>
      </c>
      <c r="D17" s="3">
        <v>46204</v>
      </c>
      <c r="E17" s="3"/>
      <c r="F17" s="8"/>
      <c r="G17" s="9">
        <v>7</v>
      </c>
    </row>
    <row r="18" spans="3:7" x14ac:dyDescent="0.3">
      <c r="C18" s="6" t="s">
        <v>4</v>
      </c>
      <c r="D18" s="3">
        <v>46204</v>
      </c>
      <c r="E18" s="3">
        <v>46174</v>
      </c>
      <c r="F18" s="8">
        <v>30</v>
      </c>
      <c r="G18" s="9">
        <v>7</v>
      </c>
    </row>
    <row r="19" spans="3:7" x14ac:dyDescent="0.3">
      <c r="C19" s="6" t="s">
        <v>9</v>
      </c>
      <c r="D19" s="3">
        <v>46194</v>
      </c>
      <c r="E19" s="3">
        <v>46161</v>
      </c>
      <c r="F19" s="8">
        <v>33</v>
      </c>
      <c r="G19" s="9">
        <v>6</v>
      </c>
    </row>
    <row r="20" spans="3:7" x14ac:dyDescent="0.3">
      <c r="C20" s="6" t="s">
        <v>7</v>
      </c>
      <c r="D20" s="3">
        <v>46193</v>
      </c>
      <c r="E20" s="3">
        <v>46188</v>
      </c>
      <c r="F20" s="8">
        <v>5</v>
      </c>
      <c r="G20" s="9">
        <v>6</v>
      </c>
    </row>
    <row r="21" spans="3:7" x14ac:dyDescent="0.3">
      <c r="C21" s="6" t="s">
        <v>8</v>
      </c>
      <c r="D21" s="3">
        <v>46188</v>
      </c>
      <c r="E21" s="3">
        <v>46157</v>
      </c>
      <c r="F21" s="8">
        <v>31</v>
      </c>
      <c r="G21" s="9">
        <v>6</v>
      </c>
    </row>
    <row r="22" spans="3:7" x14ac:dyDescent="0.3">
      <c r="C22" s="6" t="s">
        <v>7</v>
      </c>
      <c r="D22" s="3">
        <v>46188</v>
      </c>
      <c r="E22" s="3">
        <v>46176</v>
      </c>
      <c r="F22" s="8">
        <v>12</v>
      </c>
      <c r="G22" s="9">
        <v>6</v>
      </c>
    </row>
    <row r="23" spans="3:7" x14ac:dyDescent="0.3">
      <c r="C23" s="6" t="s">
        <v>7</v>
      </c>
      <c r="D23" s="3">
        <v>46176</v>
      </c>
      <c r="E23" s="3"/>
      <c r="F23" s="8"/>
      <c r="G23" s="9">
        <v>6</v>
      </c>
    </row>
    <row r="24" spans="3:7" x14ac:dyDescent="0.3">
      <c r="C24" s="6" t="s">
        <v>4</v>
      </c>
      <c r="D24" s="3">
        <v>46174</v>
      </c>
      <c r="E24" s="3">
        <v>46143</v>
      </c>
      <c r="F24" s="8">
        <v>31</v>
      </c>
      <c r="G24" s="9">
        <v>6</v>
      </c>
    </row>
    <row r="25" spans="3:7" x14ac:dyDescent="0.3">
      <c r="C25" s="6" t="s">
        <v>9</v>
      </c>
      <c r="D25" s="3">
        <v>46161</v>
      </c>
      <c r="E25" s="3">
        <v>46144</v>
      </c>
      <c r="F25" s="8">
        <v>17</v>
      </c>
      <c r="G25" s="9">
        <v>5</v>
      </c>
    </row>
    <row r="26" spans="3:7" x14ac:dyDescent="0.3">
      <c r="C26" s="6" t="s">
        <v>8</v>
      </c>
      <c r="D26" s="3">
        <v>46157</v>
      </c>
      <c r="E26" s="3"/>
      <c r="F26" s="8"/>
      <c r="G26" s="9">
        <v>5</v>
      </c>
    </row>
    <row r="27" spans="3:7" x14ac:dyDescent="0.3">
      <c r="C27" s="6" t="s">
        <v>9</v>
      </c>
      <c r="D27" s="3">
        <v>46144</v>
      </c>
      <c r="E27" s="3"/>
      <c r="F27" s="8"/>
      <c r="G27" s="9">
        <v>5</v>
      </c>
    </row>
    <row r="28" spans="3:7" x14ac:dyDescent="0.3">
      <c r="C28" s="6" t="s">
        <v>4</v>
      </c>
      <c r="D28" s="3">
        <v>46143</v>
      </c>
      <c r="E28" s="3"/>
      <c r="F28" s="8"/>
      <c r="G28" s="9">
        <v>5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71813F2-B511-47B3-9455-61C3533D616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Arrosages</vt:lpstr>
      <vt:lpstr>PQ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Damaste .</cp:lastModifiedBy>
  <dcterms:created xsi:type="dcterms:W3CDTF">2026-09-12T07:33:16Z</dcterms:created>
  <dcterms:modified xsi:type="dcterms:W3CDTF">2026-09-12T17:21:30Z</dcterms:modified>
</cp:coreProperties>
</file>