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285F30B4-B792-4043-8E92-65B27E7FBEEB}" xr6:coauthVersionLast="47" xr6:coauthVersionMax="47" xr10:uidLastSave="{00000000-0000-0000-0000-000000000000}"/>
  <bookViews>
    <workbookView xWindow="-108" yWindow="-108" windowWidth="23256" windowHeight="12576" tabRatio="571" activeTab="1" xr2:uid="{42BB7825-62D3-3340-902F-89BD2C2D9881}"/>
  </bookViews>
  <sheets>
    <sheet name="Calendrier" sheetId="1" r:id="rId1"/>
    <sheet name="Paramètres" sheetId="2" r:id="rId2"/>
  </sheets>
  <definedNames>
    <definedName name="_An">Calendrier!$B$2</definedName>
    <definedName name="_Mois">Calendrier!$B$3</definedName>
    <definedName name="DatePaques">Paramètres!$I$4</definedName>
    <definedName name="DonnéesExternes_1" localSheetId="0" hidden="1">Calendrier!$D$2:$AI$14</definedName>
    <definedName name="DonnéesExternes_2" localSheetId="0" hidden="1">Calendrier!#REF!</definedName>
    <definedName name="l_Feries">t_Feries[Dates]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" i="2" l="1"/>
  <c r="I14" i="2"/>
  <c r="I13" i="2"/>
  <c r="I12" i="2"/>
  <c r="I11" i="2"/>
  <c r="I7" i="2"/>
  <c r="I6" i="2"/>
  <c r="I4" i="2"/>
  <c r="I10" i="2" s="1"/>
  <c r="I3" i="2"/>
  <c r="I8" i="2" l="1"/>
  <c r="I5" i="2"/>
  <c r="I9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8AA666-86EA-43F4-BC3D-A72B5921DBA3}" keepAlive="1" name="Requête - Calendrier" description="Connexion à la requête « Calendrier » dans le classeur." type="5" refreshedVersion="0" background="1">
    <dbPr connection="Provider=Microsoft.Mashup.OleDb.1;Data Source=$Workbook$;Location=Calendrier;Extended Properties=&quot;&quot;" command="SELECT * FROM [Calendrier]"/>
  </connection>
  <connection id="2" xr16:uid="{4DAD485D-70D1-42FE-B95C-0EFE1D08BE4F}" keepAlive="1" name="Requête - Jours mois" description="Connexion à la requête « Jours mois » dans le classeur." type="5" refreshedVersion="0" background="1">
    <dbPr connection="Provider=Microsoft.Mashup.OleDb.1;Data Source=$Workbook$;Location=&quot;Jours mois&quot;;Extended Properties=&quot;&quot;" command="SELECT * FROM [Jours mois]"/>
  </connection>
  <connection id="3" xr16:uid="{2A33C5F3-B74A-4743-9093-3F44C4D270A0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  <connection id="4" xr16:uid="{CB4ECDD2-FD00-4B44-9B5F-EB4DBABC1D95}" keepAlive="1" name="Requête - RTT" description="Connexion à la requête « RTT » dans le classeur." type="5" refreshedVersion="8" background="1" saveData="1">
    <dbPr connection="Provider=Microsoft.Mashup.OleDb.1;Data Source=$Workbook$;Location=RTT;Extended Properties=&quot;&quot;" command="SELECT * FROM [RTT]"/>
  </connection>
  <connection id="5" xr16:uid="{B1DECAAC-7096-465F-9444-35E6BBCB93DA}" keepAlive="1" name="Requête - Salarié" description="Connexion à la requête « Salarié » dans le classeur." type="5" refreshedVersion="0" background="1">
    <dbPr connection="Provider=Microsoft.Mashup.OleDb.1;Data Source=$Workbook$;Location=Salarié;Extended Properties=&quot;&quot;" command="SELECT * FROM [Salarié]"/>
  </connection>
</connections>
</file>

<file path=xl/sharedStrings.xml><?xml version="1.0" encoding="utf-8"?>
<sst xmlns="http://schemas.openxmlformats.org/spreadsheetml/2006/main" count="182" uniqueCount="79">
  <si>
    <t>T-T</t>
  </si>
  <si>
    <t>lundi</t>
  </si>
  <si>
    <t>mercredi</t>
  </si>
  <si>
    <t>mardi</t>
  </si>
  <si>
    <t>vendredi</t>
  </si>
  <si>
    <t>Salarié</t>
  </si>
  <si>
    <t>RTT 1</t>
  </si>
  <si>
    <t>RTT 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</si>
  <si>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</si>
  <si>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</si>
  <si>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</si>
  <si>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</si>
  <si>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</si>
  <si>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</si>
  <si>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</si>
  <si>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</si>
  <si>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</si>
  <si>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</si>
  <si>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</si>
  <si>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</si>
  <si>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</si>
  <si>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AFRITE Barack</t>
  </si>
  <si>
    <t>ALAMATERNITE Inès</t>
  </si>
  <si>
    <t>BERMAN Aldo</t>
  </si>
  <si>
    <t>CELERT Jacques</t>
  </si>
  <si>
    <t>CONNERIE Arétha</t>
  </si>
  <si>
    <t>COUVERT Armelle</t>
  </si>
  <si>
    <t>DANSLEMUR Alphonse</t>
  </si>
  <si>
    <t>DOR Louis</t>
  </si>
  <si>
    <t>DYOSSI Daisy</t>
  </si>
  <si>
    <t>FER Lucie</t>
  </si>
  <si>
    <t>GATOR Ali</t>
  </si>
  <si>
    <t>GINA Laurent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</si>
  <si>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</si>
  <si>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</si>
  <si>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</si>
  <si>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</si>
  <si>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</si>
  <si>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</si>
  <si>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</si>
  <si>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</si>
  <si>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</si>
  <si>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</si>
  <si>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</si>
  <si>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</si>
  <si>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</si>
  <si>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</si>
  <si>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</si>
  <si>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01/05/2026</t>
  </si>
  <si>
    <t>02/05/2026</t>
  </si>
  <si>
    <t>03/05/2026</t>
  </si>
  <si>
    <t>04/05/2026</t>
  </si>
  <si>
    <t>05/05/2026</t>
  </si>
  <si>
    <t>06/05/2026</t>
  </si>
  <si>
    <t>07/05/2026</t>
  </si>
  <si>
    <t>08/05/2026</t>
  </si>
  <si>
    <t>09/05/2026</t>
  </si>
  <si>
    <t>10/05/2026</t>
  </si>
  <si>
    <t>11/05/2026</t>
  </si>
  <si>
    <t>12/05/2026</t>
  </si>
  <si>
    <t>13/05/2026</t>
  </si>
  <si>
    <t>14/05/2026</t>
  </si>
  <si>
    <t>15/05/2026</t>
  </si>
  <si>
    <t>16/05/2026</t>
  </si>
  <si>
    <t>17/05/2026</t>
  </si>
  <si>
    <t>18/05/2026</t>
  </si>
  <si>
    <t>19/05/2026</t>
  </si>
  <si>
    <t>20/05/2026</t>
  </si>
  <si>
    <t>21/05/2026</t>
  </si>
  <si>
    <t>22/05/2026</t>
  </si>
  <si>
    <t>23/05/2026</t>
  </si>
  <si>
    <t>24/05/2026</t>
  </si>
  <si>
    <t>25/05/2026</t>
  </si>
  <si>
    <t>26/05/2026</t>
  </si>
  <si>
    <t>27/05/2026</t>
  </si>
  <si>
    <t>28/05/2026</t>
  </si>
  <si>
    <t>29/05/2026</t>
  </si>
  <si>
    <t>30/05/2026</t>
  </si>
  <si>
    <t>31/05/2026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</si>
</sst>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ptos Narrow"/>
      <family val="2"/>
      <scheme val="minor"/>
    </font>
    <font>
      <sz val="11"/>
      <color theme="1"/>
      <name val="Aptos"/>
    </font>
    <font>
      <sz val="8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11"/>
      <color theme="0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left" vertical="center" indent="1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4" fillId="2" borderId="0" xfId="0" applyFont="1" applyFill="1" applyAlignment="1">
      <alignment horizontal="left" vertical="center" indent="1"/>
    </xf>
    <xf numFmtId="0" fontId="3" fillId="0" borderId="0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4" fontId="5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4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indexed="64"/>
          <bgColor theme="4"/>
        </patternFill>
      </fill>
      <alignment horizontal="left" vertical="center" textRotation="0" wrapText="0" indent="1" justifyLastLine="0" shrinkToFit="0" readingOrder="0"/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8C8C8"/>
        </patternFill>
      </fill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C0094804-93D1-4168-A6E8-791CB6FFC429}" autoFormatId="16" applyNumberFormats="0" applyBorderFormats="0" applyFontFormats="0" applyPatternFormats="0" applyAlignmentFormats="0" applyWidthHeightFormats="0">
  <queryTableRefresh nextId="858">
    <queryTableFields count="32">
      <queryTableField id="33" name="Salarié" tableColumnId="33"/>
      <queryTableField id="827" name="01/05/2026" tableColumnId="459"/>
      <queryTableField id="828" name="02/05/2026" tableColumnId="460"/>
      <queryTableField id="829" name="03/05/2026" tableColumnId="461"/>
      <queryTableField id="830" name="04/05/2026" tableColumnId="462"/>
      <queryTableField id="831" name="05/05/2026" tableColumnId="463"/>
      <queryTableField id="832" name="06/05/2026" tableColumnId="464"/>
      <queryTableField id="833" name="07/05/2026" tableColumnId="465"/>
      <queryTableField id="834" name="08/05/2026" tableColumnId="466"/>
      <queryTableField id="835" name="09/05/2026" tableColumnId="467"/>
      <queryTableField id="836" name="10/05/2026" tableColumnId="468"/>
      <queryTableField id="837" name="11/05/2026" tableColumnId="469"/>
      <queryTableField id="838" name="12/05/2026" tableColumnId="470"/>
      <queryTableField id="839" name="13/05/2026" tableColumnId="471"/>
      <queryTableField id="840" name="14/05/2026" tableColumnId="472"/>
      <queryTableField id="841" name="15/05/2026" tableColumnId="473"/>
      <queryTableField id="842" name="16/05/2026" tableColumnId="474"/>
      <queryTableField id="843" name="17/05/2026" tableColumnId="475"/>
      <queryTableField id="844" name="18/05/2026" tableColumnId="476"/>
      <queryTableField id="845" name="19/05/2026" tableColumnId="477"/>
      <queryTableField id="846" name="20/05/2026" tableColumnId="478"/>
      <queryTableField id="847" name="21/05/2026" tableColumnId="479"/>
      <queryTableField id="848" name="22/05/2026" tableColumnId="480"/>
      <queryTableField id="849" name="23/05/2026" tableColumnId="481"/>
      <queryTableField id="850" name="24/05/2026" tableColumnId="482"/>
      <queryTableField id="851" name="25/05/2026" tableColumnId="483"/>
      <queryTableField id="852" name="26/05/2026" tableColumnId="484"/>
      <queryTableField id="853" name="27/05/2026" tableColumnId="485"/>
      <queryTableField id="854" name="28/05/2026" tableColumnId="486"/>
      <queryTableField id="855" name="29/05/2026" tableColumnId="487"/>
      <queryTableField id="856" name="30/05/2026" tableColumnId="488"/>
      <queryTableField id="857" name="31/05/2026" tableColumnId="48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6C4CC7E-2AA3-4258-AF40-CEC856595D39}" name="Résultat" displayName="Résultat" ref="D2:AI14" tableType="queryTable" totalsRowShown="0" headerRowDxfId="113" dataDxfId="112">
  <autoFilter ref="D2:AI14" xr:uid="{E6C4CC7E-2AA3-4258-AF40-CEC856595D3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</autoFilter>
  <tableColumns count="32">
    <tableColumn id="33" xr3:uid="{261AE553-0D70-4A5C-B12B-5D2E927E5470}" uniqueName="33" name="Salarié" queryTableFieldId="33" dataDxfId="31"/>
    <tableColumn id="459" xr3:uid="{45AC7B6F-6899-43EB-BD16-45DE0FE8CB06}" uniqueName="459" name="01/05/2026" queryTableFieldId="827" dataDxfId="30"/>
    <tableColumn id="460" xr3:uid="{B46C1709-DCF8-4EFA-A535-469A5510E15D}" uniqueName="460" name="02/05/2026" queryTableFieldId="828" dataDxfId="29"/>
    <tableColumn id="461" xr3:uid="{50FE88DE-A715-4ADC-AC6B-07B78D4EF1D8}" uniqueName="461" name="03/05/2026" queryTableFieldId="829" dataDxfId="28"/>
    <tableColumn id="462" xr3:uid="{4B5F9DEF-63A4-4D46-8EA4-B143DA8ED41A}" uniqueName="462" name="04/05/2026" queryTableFieldId="830" dataDxfId="27"/>
    <tableColumn id="463" xr3:uid="{0A14D326-EFBF-4FE8-8765-9A66A0973649}" uniqueName="463" name="05/05/2026" queryTableFieldId="831" dataDxfId="26"/>
    <tableColumn id="464" xr3:uid="{61C22C49-8E47-401F-BDB4-E4CE9474C5F6}" uniqueName="464" name="06/05/2026" queryTableFieldId="832" dataDxfId="25"/>
    <tableColumn id="465" xr3:uid="{94726C39-0F1A-433B-AE0A-6D403E5A87A1}" uniqueName="465" name="07/05/2026" queryTableFieldId="833" dataDxfId="24"/>
    <tableColumn id="466" xr3:uid="{C8ED7116-7057-4EF9-B9C7-B413F6A134EF}" uniqueName="466" name="08/05/2026" queryTableFieldId="834" dataDxfId="23"/>
    <tableColumn id="467" xr3:uid="{5F4CE83F-04E2-44C0-815F-CEA97F1C8E62}" uniqueName="467" name="09/05/2026" queryTableFieldId="835" dataDxfId="22"/>
    <tableColumn id="468" xr3:uid="{20CD2728-4384-4C3E-8A4C-F3C750166137}" uniqueName="468" name="10/05/2026" queryTableFieldId="836" dataDxfId="21"/>
    <tableColumn id="469" xr3:uid="{77840DB5-6B79-4860-998D-5F15E8123487}" uniqueName="469" name="11/05/2026" queryTableFieldId="837" dataDxfId="20"/>
    <tableColumn id="470" xr3:uid="{E93D3564-3806-420A-8629-037A04652400}" uniqueName="470" name="12/05/2026" queryTableFieldId="838" dataDxfId="19"/>
    <tableColumn id="471" xr3:uid="{1013B9A5-FCE8-4AC1-AFF0-F30E3766971B}" uniqueName="471" name="13/05/2026" queryTableFieldId="839" dataDxfId="18"/>
    <tableColumn id="472" xr3:uid="{BF8C3482-AE71-4D87-A510-B55ECEAE6A3F}" uniqueName="472" name="14/05/2026" queryTableFieldId="840" dataDxfId="17"/>
    <tableColumn id="473" xr3:uid="{8F7F95B3-2546-4C18-8616-CD526F5CEC15}" uniqueName="473" name="15/05/2026" queryTableFieldId="841" dataDxfId="16"/>
    <tableColumn id="474" xr3:uid="{23C9B46D-FC57-44FF-AC0B-54E4B91AAC40}" uniqueName="474" name="16/05/2026" queryTableFieldId="842" dataDxfId="15"/>
    <tableColumn id="475" xr3:uid="{10CBFE48-222C-41EF-8CEC-2D1F53B259B2}" uniqueName="475" name="17/05/2026" queryTableFieldId="843" dataDxfId="14"/>
    <tableColumn id="476" xr3:uid="{F090B6DC-DD6A-470D-81BB-6384C18E7AA7}" uniqueName="476" name="18/05/2026" queryTableFieldId="844" dataDxfId="13"/>
    <tableColumn id="477" xr3:uid="{AC3141B3-DFD4-4888-9FB5-C1CE539194B3}" uniqueName="477" name="19/05/2026" queryTableFieldId="845" dataDxfId="12"/>
    <tableColumn id="478" xr3:uid="{329D9F16-58CD-40CC-999D-D34116D540B5}" uniqueName="478" name="20/05/2026" queryTableFieldId="846" dataDxfId="11"/>
    <tableColumn id="479" xr3:uid="{1AF70C90-06CD-4E4B-B43D-B331699C1896}" uniqueName="479" name="21/05/2026" queryTableFieldId="847" dataDxfId="10"/>
    <tableColumn id="480" xr3:uid="{5CDB766D-48B1-45FD-AA3A-12FE3006E3FA}" uniqueName="480" name="22/05/2026" queryTableFieldId="848" dataDxfId="9"/>
    <tableColumn id="481" xr3:uid="{B8238FFE-5DA3-4294-8089-165CE5D0FF8E}" uniqueName="481" name="23/05/2026" queryTableFieldId="849" dataDxfId="8"/>
    <tableColumn id="482" xr3:uid="{4C79C644-2E79-493A-AF72-A7DEDDAB1B2D}" uniqueName="482" name="24/05/2026" queryTableFieldId="850" dataDxfId="7"/>
    <tableColumn id="483" xr3:uid="{5E1E9901-FFBE-4CDA-87F2-254C496E938A}" uniqueName="483" name="25/05/2026" queryTableFieldId="851" dataDxfId="6"/>
    <tableColumn id="484" xr3:uid="{0F9CB0AB-19A8-459B-916B-B2641A4AD15E}" uniqueName="484" name="26/05/2026" queryTableFieldId="852" dataDxfId="5"/>
    <tableColumn id="485" xr3:uid="{E24EED6E-3C79-41D5-B3D4-0809ED70CC63}" uniqueName="485" name="27/05/2026" queryTableFieldId="853" dataDxfId="4"/>
    <tableColumn id="486" xr3:uid="{F1F4D040-6C17-4AC3-A417-51987F6E7199}" uniqueName="486" name="28/05/2026" queryTableFieldId="854" dataDxfId="3"/>
    <tableColumn id="487" xr3:uid="{EAC81147-1A36-4AAB-A77B-53DC4CA52480}" uniqueName="487" name="29/05/2026" queryTableFieldId="855" dataDxfId="2"/>
    <tableColumn id="488" xr3:uid="{C083DF89-EC1B-40F3-AC62-680D3FBBCE39}" uniqueName="488" name="30/05/2026" queryTableFieldId="856" dataDxfId="1"/>
    <tableColumn id="489" xr3:uid="{D3FFC2C1-BE32-4D6B-8C3A-A1BB4F16C3ED}" uniqueName="489" name="31/05/2026" queryTableFieldId="857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15F627-0FE4-409A-9D31-3C91CDC5082C}" name="t_RTT" displayName="t_RTT" ref="B2:D14" totalsRowShown="0">
  <autoFilter ref="B2:D14" xr:uid="{C815F627-0FE4-409A-9D31-3C91CDC5082C}">
    <filterColumn colId="0" hiddenButton="1"/>
    <filterColumn colId="1" hiddenButton="1"/>
    <filterColumn colId="2" hiddenButton="1"/>
  </autoFilter>
  <tableColumns count="3">
    <tableColumn id="1" xr3:uid="{1AB165EC-D108-4775-9FE2-ADE5F815A507}" name="Salarié" dataDxfId="111"/>
    <tableColumn id="2" xr3:uid="{8988AE6A-9D1C-4C54-8A86-FF1494629707}" name="RTT 1"/>
    <tableColumn id="3" xr3:uid="{281380AB-8386-4147-B659-9F8046859C87}" name="RTT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3C71E9-1F9E-4D4E-90D5-44E77E9AD657}" name="t_Mois" displayName="t_Mois" ref="F2:F14" totalsRowShown="0">
  <autoFilter ref="F2:F14" xr:uid="{393C71E9-1F9E-4D4E-90D5-44E77E9AD657}">
    <filterColumn colId="0" hiddenButton="1"/>
  </autoFilter>
  <tableColumns count="1">
    <tableColumn id="1" xr3:uid="{B756BFA8-F31A-4CD6-B80E-DC58A216222A}" name="Moi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63DA3F4-ACD5-4645-B170-414889E8656A}" name="t_Feries" displayName="t_Feries" ref="H2:I15" totalsRowShown="0">
  <autoFilter ref="H2:I15" xr:uid="{963DA3F4-ACD5-4645-B170-414889E8656A}">
    <filterColumn colId="0" hiddenButton="1"/>
    <filterColumn colId="1" hiddenButton="1"/>
  </autoFilter>
  <tableColumns count="2">
    <tableColumn id="1" xr3:uid="{E5C9B4C5-6C0B-4238-BCD0-6F745219AB6F}" name="Jour férié"/>
    <tableColumn id="3" xr3:uid="{03661211-CBCD-4524-B0A1-C527E3942F31}" name="Dates" dataDxfId="1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72D65-CBA1-D846-BCFD-1DBC8BF1FAA1}">
  <sheetPr codeName="Feuil1"/>
  <dimension ref="B1:AFZ19"/>
  <sheetViews>
    <sheetView showGridLines="0" zoomScale="99" zoomScaleNormal="99" workbookViewId="0">
      <selection activeCell="J3" sqref="J3"/>
    </sheetView>
  </sheetViews>
  <sheetFormatPr baseColWidth="10" defaultColWidth="10.796875" defaultRowHeight="14.4" x14ac:dyDescent="0.3"/>
  <cols>
    <col min="1" max="1" width="2.69921875" style="4" customWidth="1"/>
    <col min="2" max="2" width="8.796875" style="4" customWidth="1"/>
    <col min="3" max="3" width="2.69921875" style="4" customWidth="1"/>
    <col min="4" max="4" width="25.69921875" style="4" customWidth="1"/>
    <col min="5" max="492" width="12.69921875" style="1" customWidth="1"/>
    <col min="493" max="523" width="25.69921875" style="4" customWidth="1"/>
    <col min="524" max="647" width="12.69921875" style="1" customWidth="1"/>
    <col min="648" max="675" width="25.69921875" style="4" customWidth="1"/>
    <col min="676" max="706" width="12.69921875" style="1" customWidth="1"/>
    <col min="707" max="796" width="25.69921875" style="4" customWidth="1"/>
    <col min="797" max="827" width="12.69921875" style="4" customWidth="1"/>
    <col min="828" max="858" width="12.69921875" style="1" customWidth="1"/>
    <col min="859" max="859" width="12.3984375" style="4" bestFit="1" customWidth="1"/>
    <col min="860" max="16384" width="10.796875" style="4"/>
  </cols>
  <sheetData>
    <row r="1" spans="2:858" ht="16.05" customHeight="1" x14ac:dyDescent="0.3"/>
    <row r="2" spans="2:858" s="1" customFormat="1" ht="15.6" x14ac:dyDescent="0.3">
      <c r="B2" s="16">
        <v>2026</v>
      </c>
      <c r="D2" s="5" t="s">
        <v>5</v>
      </c>
      <c r="E2" s="3" t="s">
        <v>48</v>
      </c>
      <c r="F2" s="3" t="s">
        <v>49</v>
      </c>
      <c r="G2" s="3" t="s">
        <v>50</v>
      </c>
      <c r="H2" s="3" t="s">
        <v>51</v>
      </c>
      <c r="I2" s="3" t="s">
        <v>52</v>
      </c>
      <c r="J2" s="3" t="s">
        <v>53</v>
      </c>
      <c r="K2" s="3" t="s">
        <v>54</v>
      </c>
      <c r="L2" s="3" t="s">
        <v>55</v>
      </c>
      <c r="M2" s="3" t="s">
        <v>56</v>
      </c>
      <c r="N2" s="3" t="s">
        <v>57</v>
      </c>
      <c r="O2" s="3" t="s">
        <v>58</v>
      </c>
      <c r="P2" s="3" t="s">
        <v>59</v>
      </c>
      <c r="Q2" s="3" t="s">
        <v>60</v>
      </c>
      <c r="R2" s="3" t="s">
        <v>61</v>
      </c>
      <c r="S2" s="3" t="s">
        <v>62</v>
      </c>
      <c r="T2" s="3" t="s">
        <v>63</v>
      </c>
      <c r="U2" s="3" t="s">
        <v>64</v>
      </c>
      <c r="V2" s="3" t="s">
        <v>65</v>
      </c>
      <c r="W2" s="3" t="s">
        <v>66</v>
      </c>
      <c r="X2" s="3" t="s">
        <v>67</v>
      </c>
      <c r="Y2" s="3" t="s">
        <v>68</v>
      </c>
      <c r="Z2" s="3" t="s">
        <v>69</v>
      </c>
      <c r="AA2" s="3" t="s">
        <v>70</v>
      </c>
      <c r="AB2" s="3" t="s">
        <v>71</v>
      </c>
      <c r="AC2" s="3" t="s">
        <v>72</v>
      </c>
      <c r="AD2" s="3" t="s">
        <v>73</v>
      </c>
      <c r="AE2" s="3" t="s">
        <v>74</v>
      </c>
      <c r="AF2" s="3" t="s">
        <v>75</v>
      </c>
      <c r="AG2" s="3" t="s">
        <v>76</v>
      </c>
      <c r="AH2" s="3" t="s">
        <v>77</v>
      </c>
      <c r="AI2" s="3" t="s">
        <v>78</v>
      </c>
    </row>
    <row r="3" spans="2:858" ht="15.6" x14ac:dyDescent="0.3">
      <c r="B3" s="17" t="s">
        <v>13</v>
      </c>
      <c r="D3" s="14" t="s">
        <v>21</v>
      </c>
      <c r="E3" s="7"/>
      <c r="F3" s="7"/>
      <c r="G3" s="7"/>
      <c r="H3" s="7" t="s">
        <v>0</v>
      </c>
      <c r="I3" s="7"/>
      <c r="J3" s="7" t="s">
        <v>0</v>
      </c>
      <c r="K3" s="7"/>
      <c r="L3" s="7"/>
      <c r="M3" s="7"/>
      <c r="N3" s="7"/>
      <c r="O3" s="7" t="s">
        <v>0</v>
      </c>
      <c r="P3" s="7"/>
      <c r="Q3" s="7" t="s">
        <v>0</v>
      </c>
      <c r="R3" s="7"/>
      <c r="S3" s="7"/>
      <c r="T3" s="7"/>
      <c r="U3" s="7"/>
      <c r="V3" s="7" t="s">
        <v>0</v>
      </c>
      <c r="W3" s="7"/>
      <c r="X3" s="7" t="s">
        <v>0</v>
      </c>
      <c r="Y3" s="7"/>
      <c r="Z3" s="7"/>
      <c r="AA3" s="7"/>
      <c r="AB3" s="7"/>
      <c r="AC3" s="7" t="s">
        <v>0</v>
      </c>
      <c r="AD3" s="7"/>
      <c r="AE3" s="7" t="s">
        <v>0</v>
      </c>
      <c r="AF3" s="7"/>
      <c r="AG3" s="7"/>
      <c r="AH3" s="7"/>
      <c r="AI3" s="7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</row>
    <row r="4" spans="2:858" ht="15.6" x14ac:dyDescent="0.3">
      <c r="D4" s="14" t="s">
        <v>22</v>
      </c>
      <c r="E4" s="7"/>
      <c r="F4" s="7"/>
      <c r="G4" s="7"/>
      <c r="H4" s="7" t="s">
        <v>0</v>
      </c>
      <c r="I4" s="7" t="s">
        <v>0</v>
      </c>
      <c r="J4" s="7"/>
      <c r="K4" s="7"/>
      <c r="L4" s="7"/>
      <c r="M4" s="7"/>
      <c r="N4" s="7"/>
      <c r="O4" s="7" t="s">
        <v>0</v>
      </c>
      <c r="P4" s="7" t="s">
        <v>0</v>
      </c>
      <c r="Q4" s="7"/>
      <c r="R4" s="7"/>
      <c r="S4" s="7"/>
      <c r="T4" s="7"/>
      <c r="U4" s="7"/>
      <c r="V4" s="7" t="s">
        <v>0</v>
      </c>
      <c r="W4" s="7" t="s">
        <v>0</v>
      </c>
      <c r="X4" s="7"/>
      <c r="Y4" s="7"/>
      <c r="Z4" s="7"/>
      <c r="AA4" s="7"/>
      <c r="AB4" s="7"/>
      <c r="AC4" s="7" t="s">
        <v>0</v>
      </c>
      <c r="AD4" s="7" t="s">
        <v>0</v>
      </c>
      <c r="AE4" s="7"/>
      <c r="AF4" s="7"/>
      <c r="AG4" s="7"/>
      <c r="AH4" s="7"/>
      <c r="AI4" s="7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</row>
    <row r="5" spans="2:858" ht="15.6" x14ac:dyDescent="0.3">
      <c r="B5" s="1"/>
      <c r="D5" s="14" t="s">
        <v>23</v>
      </c>
      <c r="E5" s="7"/>
      <c r="F5" s="7"/>
      <c r="G5" s="7"/>
      <c r="H5" s="7"/>
      <c r="I5" s="7" t="s">
        <v>0</v>
      </c>
      <c r="J5" s="7" t="s">
        <v>0</v>
      </c>
      <c r="K5" s="7"/>
      <c r="L5" s="7"/>
      <c r="M5" s="7"/>
      <c r="N5" s="7"/>
      <c r="O5" s="7"/>
      <c r="P5" s="7" t="s">
        <v>0</v>
      </c>
      <c r="Q5" s="7" t="s">
        <v>0</v>
      </c>
      <c r="R5" s="7"/>
      <c r="S5" s="7"/>
      <c r="T5" s="7"/>
      <c r="U5" s="7"/>
      <c r="V5" s="7"/>
      <c r="W5" s="7" t="s">
        <v>0</v>
      </c>
      <c r="X5" s="7" t="s">
        <v>0</v>
      </c>
      <c r="Y5" s="7"/>
      <c r="Z5" s="7"/>
      <c r="AA5" s="7"/>
      <c r="AB5" s="7"/>
      <c r="AC5" s="7"/>
      <c r="AD5" s="7" t="s">
        <v>0</v>
      </c>
      <c r="AE5" s="7" t="s">
        <v>0</v>
      </c>
      <c r="AF5" s="7"/>
      <c r="AG5" s="7"/>
      <c r="AH5" s="7"/>
      <c r="AI5" s="7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</row>
    <row r="6" spans="2:858" ht="15.6" x14ac:dyDescent="0.3">
      <c r="D6" s="14" t="s">
        <v>24</v>
      </c>
      <c r="E6" s="7" t="s">
        <v>0</v>
      </c>
      <c r="F6" s="7"/>
      <c r="G6" s="7"/>
      <c r="H6" s="7" t="s">
        <v>0</v>
      </c>
      <c r="I6" s="7"/>
      <c r="J6" s="7"/>
      <c r="K6" s="7"/>
      <c r="L6" s="7" t="s">
        <v>0</v>
      </c>
      <c r="M6" s="7"/>
      <c r="N6" s="7"/>
      <c r="O6" s="7" t="s">
        <v>0</v>
      </c>
      <c r="P6" s="7"/>
      <c r="Q6" s="7"/>
      <c r="R6" s="7"/>
      <c r="S6" s="7" t="s">
        <v>0</v>
      </c>
      <c r="T6" s="7"/>
      <c r="U6" s="7"/>
      <c r="V6" s="7" t="s">
        <v>0</v>
      </c>
      <c r="W6" s="7"/>
      <c r="X6" s="7"/>
      <c r="Y6" s="7"/>
      <c r="Z6" s="7" t="s">
        <v>0</v>
      </c>
      <c r="AA6" s="7"/>
      <c r="AB6" s="7"/>
      <c r="AC6" s="7" t="s">
        <v>0</v>
      </c>
      <c r="AD6" s="7"/>
      <c r="AE6" s="7"/>
      <c r="AF6" s="7"/>
      <c r="AG6" s="7" t="s">
        <v>0</v>
      </c>
      <c r="AH6" s="7"/>
      <c r="AI6" s="7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</row>
    <row r="7" spans="2:858" ht="15.6" x14ac:dyDescent="0.3">
      <c r="D7" s="14" t="s">
        <v>25</v>
      </c>
      <c r="E7" s="7"/>
      <c r="F7" s="7"/>
      <c r="G7" s="7"/>
      <c r="H7" s="7" t="s">
        <v>0</v>
      </c>
      <c r="I7" s="7"/>
      <c r="J7" s="7"/>
      <c r="K7" s="7"/>
      <c r="L7" s="7"/>
      <c r="M7" s="7"/>
      <c r="N7" s="7"/>
      <c r="O7" s="7" t="s">
        <v>0</v>
      </c>
      <c r="P7" s="7"/>
      <c r="Q7" s="7"/>
      <c r="R7" s="7"/>
      <c r="S7" s="7"/>
      <c r="T7" s="7"/>
      <c r="U7" s="7"/>
      <c r="V7" s="7" t="s">
        <v>0</v>
      </c>
      <c r="W7" s="7"/>
      <c r="X7" s="7"/>
      <c r="Y7" s="7"/>
      <c r="Z7" s="7"/>
      <c r="AA7" s="7"/>
      <c r="AB7" s="7"/>
      <c r="AC7" s="7" t="s">
        <v>0</v>
      </c>
      <c r="AD7" s="7"/>
      <c r="AE7" s="7"/>
      <c r="AF7" s="7"/>
      <c r="AG7" s="7"/>
      <c r="AH7" s="7"/>
      <c r="AI7" s="7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</row>
    <row r="8" spans="2:858" ht="15.6" x14ac:dyDescent="0.3">
      <c r="B8" s="1"/>
      <c r="D8" s="14" t="s">
        <v>26</v>
      </c>
      <c r="E8" s="7" t="s">
        <v>0</v>
      </c>
      <c r="F8" s="7"/>
      <c r="G8" s="7"/>
      <c r="H8" s="7"/>
      <c r="I8" s="7"/>
      <c r="J8" s="7" t="s">
        <v>0</v>
      </c>
      <c r="K8" s="7"/>
      <c r="L8" s="7" t="s">
        <v>0</v>
      </c>
      <c r="M8" s="7"/>
      <c r="N8" s="7"/>
      <c r="O8" s="7"/>
      <c r="P8" s="7"/>
      <c r="Q8" s="7" t="s">
        <v>0</v>
      </c>
      <c r="R8" s="7"/>
      <c r="S8" s="7" t="s">
        <v>0</v>
      </c>
      <c r="T8" s="7"/>
      <c r="U8" s="7"/>
      <c r="V8" s="7"/>
      <c r="W8" s="7"/>
      <c r="X8" s="7" t="s">
        <v>0</v>
      </c>
      <c r="Y8" s="7"/>
      <c r="Z8" s="7" t="s">
        <v>0</v>
      </c>
      <c r="AA8" s="7"/>
      <c r="AB8" s="7"/>
      <c r="AC8" s="7"/>
      <c r="AD8" s="7"/>
      <c r="AE8" s="7" t="s">
        <v>0</v>
      </c>
      <c r="AF8" s="7"/>
      <c r="AG8" s="7" t="s">
        <v>0</v>
      </c>
      <c r="AH8" s="7"/>
      <c r="AI8" s="7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</row>
    <row r="9" spans="2:858" ht="15.6" x14ac:dyDescent="0.3">
      <c r="D9" s="14" t="s">
        <v>27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</row>
    <row r="10" spans="2:858" ht="15.6" x14ac:dyDescent="0.3">
      <c r="D10" s="14" t="s">
        <v>28</v>
      </c>
      <c r="E10" s="7" t="s">
        <v>0</v>
      </c>
      <c r="F10" s="7"/>
      <c r="G10" s="7"/>
      <c r="H10" s="7"/>
      <c r="I10" s="7"/>
      <c r="J10" s="7" t="s">
        <v>0</v>
      </c>
      <c r="K10" s="7"/>
      <c r="L10" s="7" t="s">
        <v>0</v>
      </c>
      <c r="M10" s="7"/>
      <c r="N10" s="7"/>
      <c r="O10" s="7"/>
      <c r="P10" s="7"/>
      <c r="Q10" s="7" t="s">
        <v>0</v>
      </c>
      <c r="R10" s="7"/>
      <c r="S10" s="7" t="s">
        <v>0</v>
      </c>
      <c r="T10" s="7"/>
      <c r="U10" s="7"/>
      <c r="V10" s="7"/>
      <c r="W10" s="7"/>
      <c r="X10" s="7" t="s">
        <v>0</v>
      </c>
      <c r="Y10" s="7"/>
      <c r="Z10" s="7" t="s">
        <v>0</v>
      </c>
      <c r="AA10" s="7"/>
      <c r="AB10" s="7"/>
      <c r="AC10" s="7"/>
      <c r="AD10" s="7"/>
      <c r="AE10" s="7" t="s">
        <v>0</v>
      </c>
      <c r="AF10" s="7"/>
      <c r="AG10" s="7" t="s">
        <v>0</v>
      </c>
      <c r="AH10" s="7"/>
      <c r="AI10" s="7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</row>
    <row r="11" spans="2:858" ht="15.6" x14ac:dyDescent="0.3">
      <c r="D11" s="14" t="s">
        <v>29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</row>
    <row r="12" spans="2:858" ht="15.6" x14ac:dyDescent="0.3">
      <c r="D12" s="14" t="s">
        <v>30</v>
      </c>
      <c r="E12" s="7"/>
      <c r="F12" s="7"/>
      <c r="G12" s="7"/>
      <c r="H12" s="7"/>
      <c r="I12" s="7" t="s">
        <v>0</v>
      </c>
      <c r="J12" s="7"/>
      <c r="K12" s="7"/>
      <c r="L12" s="7"/>
      <c r="M12" s="7"/>
      <c r="N12" s="7"/>
      <c r="O12" s="7"/>
      <c r="P12" s="7" t="s">
        <v>0</v>
      </c>
      <c r="Q12" s="7"/>
      <c r="R12" s="7"/>
      <c r="S12" s="7"/>
      <c r="T12" s="7"/>
      <c r="U12" s="7"/>
      <c r="V12" s="7"/>
      <c r="W12" s="7" t="s">
        <v>0</v>
      </c>
      <c r="X12" s="7"/>
      <c r="Y12" s="7"/>
      <c r="Z12" s="7"/>
      <c r="AA12" s="7"/>
      <c r="AB12" s="7"/>
      <c r="AC12" s="7"/>
      <c r="AD12" s="7" t="s">
        <v>0</v>
      </c>
      <c r="AE12" s="7"/>
      <c r="AF12" s="7"/>
      <c r="AG12" s="7"/>
      <c r="AH12" s="7"/>
      <c r="AI12" s="7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</row>
    <row r="13" spans="2:858" ht="15.6" x14ac:dyDescent="0.3">
      <c r="D13" s="14" t="s">
        <v>31</v>
      </c>
      <c r="E13" s="7"/>
      <c r="F13" s="7"/>
      <c r="G13" s="7"/>
      <c r="H13" s="7"/>
      <c r="I13" s="7" t="s">
        <v>0</v>
      </c>
      <c r="J13" s="7" t="s">
        <v>0</v>
      </c>
      <c r="K13" s="7"/>
      <c r="L13" s="7"/>
      <c r="M13" s="7"/>
      <c r="N13" s="7"/>
      <c r="O13" s="7"/>
      <c r="P13" s="7" t="s">
        <v>0</v>
      </c>
      <c r="Q13" s="7" t="s">
        <v>0</v>
      </c>
      <c r="R13" s="7"/>
      <c r="S13" s="7"/>
      <c r="T13" s="7"/>
      <c r="U13" s="7"/>
      <c r="V13" s="7"/>
      <c r="W13" s="7" t="s">
        <v>0</v>
      </c>
      <c r="X13" s="7" t="s">
        <v>0</v>
      </c>
      <c r="Y13" s="7"/>
      <c r="Z13" s="7"/>
      <c r="AA13" s="7"/>
      <c r="AB13" s="7"/>
      <c r="AC13" s="7"/>
      <c r="AD13" s="7" t="s">
        <v>0</v>
      </c>
      <c r="AE13" s="7" t="s">
        <v>0</v>
      </c>
      <c r="AF13" s="7"/>
      <c r="AG13" s="7"/>
      <c r="AH13" s="7"/>
      <c r="AI13" s="7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</row>
    <row r="14" spans="2:858" ht="15.6" x14ac:dyDescent="0.3">
      <c r="D14" s="14" t="s">
        <v>32</v>
      </c>
      <c r="E14" s="7" t="s">
        <v>0</v>
      </c>
      <c r="F14" s="7"/>
      <c r="G14" s="7"/>
      <c r="H14" s="7" t="s">
        <v>0</v>
      </c>
      <c r="I14" s="7"/>
      <c r="J14" s="7"/>
      <c r="K14" s="7"/>
      <c r="L14" s="7" t="s">
        <v>0</v>
      </c>
      <c r="M14" s="7"/>
      <c r="N14" s="7"/>
      <c r="O14" s="7" t="s">
        <v>0</v>
      </c>
      <c r="P14" s="7"/>
      <c r="Q14" s="7"/>
      <c r="R14" s="7"/>
      <c r="S14" s="7" t="s">
        <v>0</v>
      </c>
      <c r="T14" s="7"/>
      <c r="U14" s="7"/>
      <c r="V14" s="7" t="s">
        <v>0</v>
      </c>
      <c r="W14" s="7"/>
      <c r="X14" s="7"/>
      <c r="Y14" s="7"/>
      <c r="Z14" s="7" t="s">
        <v>0</v>
      </c>
      <c r="AA14" s="7"/>
      <c r="AB14" s="7"/>
      <c r="AC14" s="7" t="s">
        <v>0</v>
      </c>
      <c r="AD14" s="7"/>
      <c r="AE14" s="7"/>
      <c r="AF14" s="7"/>
      <c r="AG14" s="7" t="s">
        <v>0</v>
      </c>
      <c r="AH14" s="7"/>
      <c r="AI14" s="7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  <c r="ZW14" s="4"/>
      <c r="ZX14" s="4"/>
      <c r="ZY14" s="4"/>
      <c r="ZZ14" s="4"/>
      <c r="AAA14" s="4"/>
      <c r="AAB14" s="4"/>
      <c r="AAC14" s="4"/>
      <c r="AAD14" s="4"/>
      <c r="AEV14" s="4"/>
      <c r="AEW14" s="4"/>
      <c r="AEX14" s="4"/>
      <c r="AEY14" s="4"/>
      <c r="AEZ14" s="4"/>
      <c r="AFA14" s="4"/>
      <c r="AFB14" s="4"/>
      <c r="AFC14" s="4"/>
      <c r="AFD14" s="4"/>
      <c r="AFE14" s="4"/>
      <c r="AFF14" s="4"/>
      <c r="AFG14" s="4"/>
      <c r="AFH14" s="4"/>
      <c r="AFI14" s="4"/>
      <c r="AFJ14" s="4"/>
      <c r="AFK14" s="4"/>
      <c r="AFL14" s="4"/>
      <c r="AFM14" s="4"/>
      <c r="AFN14" s="4"/>
      <c r="AFO14" s="4"/>
      <c r="AFP14" s="4"/>
      <c r="AFQ14" s="4"/>
      <c r="AFR14" s="4"/>
      <c r="AFS14" s="4"/>
      <c r="AFT14" s="4"/>
      <c r="AFU14" s="4"/>
      <c r="AFV14" s="4"/>
      <c r="AFW14" s="4"/>
      <c r="AFX14" s="4"/>
      <c r="AFY14" s="4"/>
      <c r="AFZ14" s="4"/>
    </row>
    <row r="17" spans="4:492" x14ac:dyDescent="0.3">
      <c r="D17" s="8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4:492" ht="16.2" thickBot="1" x14ac:dyDescent="0.35">
      <c r="D18" s="10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9"/>
      <c r="DV18" s="11"/>
    </row>
    <row r="19" spans="4:492" ht="16.2" thickTop="1" x14ac:dyDescent="0.3">
      <c r="D19" s="12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13"/>
      <c r="DV19" s="1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  <c r="IL19" s="3"/>
      <c r="IM19" s="3"/>
      <c r="IN19" s="3"/>
      <c r="IO19" s="3"/>
      <c r="IP19" s="3"/>
      <c r="IQ19" s="3"/>
      <c r="IR19" s="3"/>
      <c r="IS19" s="3"/>
      <c r="IT19" s="3"/>
      <c r="IU19" s="3"/>
      <c r="IV19" s="3"/>
      <c r="IW19" s="3"/>
      <c r="IX19" s="3"/>
      <c r="IY19" s="3"/>
      <c r="IZ19" s="3"/>
      <c r="JA19" s="3"/>
      <c r="JB19" s="3"/>
      <c r="JC19" s="3"/>
      <c r="JD19" s="3"/>
      <c r="JE19" s="3"/>
      <c r="JF19" s="3"/>
      <c r="JG19" s="3"/>
      <c r="JH19" s="3"/>
      <c r="JI19" s="3"/>
      <c r="JJ19" s="3"/>
      <c r="JK19" s="3"/>
      <c r="JL19" s="3"/>
      <c r="JM19" s="3"/>
      <c r="JN19" s="3"/>
      <c r="JO19" s="3"/>
      <c r="JP19" s="3"/>
      <c r="JQ19" s="3"/>
      <c r="JR19" s="3"/>
      <c r="JS19" s="3"/>
      <c r="JT19" s="3"/>
      <c r="JU19" s="3"/>
      <c r="JV19" s="3"/>
      <c r="JW19" s="3"/>
      <c r="JX19" s="3"/>
      <c r="JY19" s="3"/>
      <c r="JZ19" s="3"/>
      <c r="KA19" s="3"/>
      <c r="KB19" s="3"/>
      <c r="KC19" s="3"/>
      <c r="KD19" s="3"/>
      <c r="KE19" s="3"/>
      <c r="KF19" s="3"/>
      <c r="KG19" s="3"/>
      <c r="KH19" s="3"/>
      <c r="KI19" s="3"/>
      <c r="KJ19" s="3"/>
      <c r="KK19" s="3"/>
      <c r="KL19" s="3"/>
      <c r="KM19" s="3"/>
      <c r="KN19" s="3"/>
      <c r="KO19" s="3"/>
      <c r="KP19" s="3"/>
      <c r="KQ19" s="3"/>
      <c r="KR19" s="3"/>
      <c r="KS19" s="3"/>
      <c r="KT19" s="3"/>
      <c r="KU19" s="3"/>
      <c r="KV19" s="3"/>
      <c r="KW19" s="3"/>
      <c r="KX19" s="3"/>
      <c r="KY19" s="3"/>
      <c r="KZ19" s="3"/>
      <c r="LA19" s="3"/>
      <c r="LB19" s="3"/>
      <c r="LC19" s="3"/>
      <c r="LD19" s="3"/>
      <c r="LE19" s="3"/>
      <c r="LF19" s="3"/>
      <c r="LG19" s="3"/>
      <c r="LH19" s="3"/>
      <c r="LI19" s="3"/>
      <c r="LJ19" s="3"/>
      <c r="LK19" s="3"/>
      <c r="LL19" s="3"/>
      <c r="LM19" s="3"/>
      <c r="LN19" s="3"/>
      <c r="LO19" s="3"/>
      <c r="LP19" s="3"/>
      <c r="LQ19" s="3"/>
      <c r="LR19" s="3"/>
      <c r="LS19" s="3"/>
      <c r="LT19" s="3"/>
      <c r="LU19" s="3"/>
      <c r="LV19" s="3"/>
      <c r="LW19" s="3"/>
      <c r="LX19" s="3"/>
      <c r="LY19" s="3"/>
      <c r="LZ19" s="3"/>
      <c r="MA19" s="3"/>
      <c r="MB19" s="3"/>
      <c r="MC19" s="3"/>
      <c r="MD19" s="3"/>
      <c r="ME19" s="3"/>
      <c r="MF19" s="3"/>
      <c r="MG19" s="3"/>
      <c r="MH19" s="3"/>
      <c r="MI19" s="3"/>
      <c r="MJ19" s="3"/>
      <c r="MK19" s="3"/>
      <c r="ML19" s="3"/>
      <c r="MM19" s="3"/>
      <c r="MN19" s="3"/>
      <c r="MO19" s="3"/>
      <c r="MP19" s="3"/>
      <c r="MQ19" s="3"/>
      <c r="MR19" s="3"/>
      <c r="MS19" s="3"/>
      <c r="MT19" s="3"/>
      <c r="MU19" s="3"/>
      <c r="MV19" s="3"/>
      <c r="MW19" s="3"/>
      <c r="MX19" s="3"/>
      <c r="MY19" s="3"/>
      <c r="MZ19" s="3"/>
      <c r="NA19" s="3"/>
      <c r="NB19" s="3"/>
      <c r="NC19" s="3"/>
      <c r="ND19" s="3"/>
      <c r="NE19" s="3"/>
      <c r="NF19" s="3"/>
      <c r="NG19" s="3"/>
      <c r="NH19" s="3"/>
      <c r="NI19" s="3"/>
      <c r="NJ19" s="3"/>
      <c r="NK19" s="3"/>
      <c r="NL19" s="3"/>
      <c r="NM19" s="3"/>
      <c r="NN19" s="3"/>
      <c r="NO19" s="3"/>
      <c r="NP19" s="3"/>
      <c r="NQ19" s="3"/>
      <c r="NR19" s="3"/>
      <c r="NS19" s="3"/>
      <c r="NT19" s="3"/>
      <c r="NU19" s="3"/>
      <c r="NV19" s="3"/>
      <c r="NW19" s="3"/>
      <c r="NX19" s="3"/>
      <c r="NY19" s="3"/>
      <c r="NZ19" s="3"/>
      <c r="OA19" s="3"/>
      <c r="OB19" s="3"/>
      <c r="OC19" s="3"/>
      <c r="OD19" s="3"/>
      <c r="OE19" s="3"/>
      <c r="OF19" s="3"/>
      <c r="OG19" s="3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  <c r="QC19" s="3"/>
      <c r="QD19" s="3"/>
      <c r="QE19" s="3"/>
      <c r="QF19" s="3"/>
      <c r="QG19" s="3"/>
      <c r="QH19" s="3"/>
      <c r="QI19" s="3"/>
      <c r="QJ19" s="3"/>
      <c r="QK19" s="3"/>
      <c r="QL19" s="3"/>
      <c r="QM19" s="3"/>
      <c r="QN19" s="3"/>
      <c r="QO19" s="3"/>
      <c r="QP19" s="3"/>
      <c r="QQ19" s="3"/>
      <c r="QR19" s="3"/>
      <c r="QS19" s="3"/>
      <c r="QT19" s="3"/>
      <c r="QU19" s="3"/>
      <c r="QV19" s="3"/>
      <c r="QW19" s="3"/>
      <c r="QX19" s="3"/>
      <c r="QY19" s="3"/>
      <c r="QZ19" s="3"/>
      <c r="RA19" s="3"/>
      <c r="RB19" s="3"/>
      <c r="RC19" s="3"/>
      <c r="RD19" s="3"/>
      <c r="RE19" s="3"/>
      <c r="RF19" s="3"/>
      <c r="RG19" s="3"/>
      <c r="RH19" s="3"/>
      <c r="RI19" s="3"/>
      <c r="RJ19" s="3"/>
      <c r="RK19" s="3"/>
      <c r="RL19" s="3"/>
      <c r="RM19" s="3"/>
      <c r="RN19" s="3"/>
      <c r="RO19" s="3"/>
      <c r="RP19" s="3"/>
      <c r="RQ19" s="3"/>
      <c r="RR19" s="3"/>
      <c r="RS19" s="3"/>
      <c r="RT19" s="3"/>
      <c r="RU19" s="3"/>
      <c r="RV19" s="3"/>
      <c r="RW19" s="3"/>
      <c r="RX19" s="3"/>
    </row>
  </sheetData>
  <phoneticPr fontId="2" type="noConversion"/>
  <conditionalFormatting sqref="B5">
    <cfRule type="containsText" dxfId="109" priority="15" operator="containsText" text="Année bissextile">
      <formula>NOT(ISERROR(SEARCH("Année bissextile",B5)))</formula>
    </cfRule>
    <cfRule type="containsText" dxfId="108" priority="16" stopIfTrue="1" operator="containsText" text="Année normale">
      <formula>NOT(ISERROR(SEARCH("Année normale",B5)))</formula>
    </cfRule>
  </conditionalFormatting>
  <conditionalFormatting sqref="AJ3:AL14">
    <cfRule type="expression" dxfId="107" priority="17" stopIfTrue="1">
      <formula>_xludf.AND(_xludf.ISNUMBER(AJ$2),WEEKDAY(AJ$2,2)&gt;5)</formula>
    </cfRule>
    <cfRule type="expression" dxfId="106" priority="18" stopIfTrue="1">
      <formula>COUNTIF(l_Feries,AJ$2)</formula>
    </cfRule>
  </conditionalFormatting>
  <conditionalFormatting sqref="D3:D14">
    <cfRule type="expression" dxfId="105" priority="22" stopIfTrue="1">
      <formula>_xludf.AND(_xludf.ISNUMBER(#REF!),WEEKDAY(#REF!,2)&gt;5)</formula>
    </cfRule>
  </conditionalFormatting>
  <conditionalFormatting sqref="E3:AI14">
    <cfRule type="expression" dxfId="33" priority="23" stopIfTrue="1">
      <formula>_xludf.AND(_xludf.ISNUMBER(E$2),WEEKDAY(E$2,2)&gt;5)</formula>
    </cfRule>
    <cfRule type="expression" dxfId="32" priority="24" stopIfTrue="1">
      <formula>COUNTIF(l_Feries,E$2)</formula>
    </cfRule>
  </conditionalFormatting>
  <dataValidations count="1">
    <dataValidation type="list" allowBlank="1" showInputMessage="1" showErrorMessage="1" sqref="B3" xr:uid="{1F8D0F9E-4D84-401D-B0C1-9507922D6510}">
      <formula1>l_Mois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422C8-DC7D-EF4D-9B26-41B6F8C06D4A}">
  <sheetPr codeName="Feuil2"/>
  <dimension ref="B2:I15"/>
  <sheetViews>
    <sheetView showGridLines="0" tabSelected="1" zoomScale="99" zoomScaleNormal="99" workbookViewId="0">
      <selection activeCell="J1" sqref="J1:J1048576"/>
    </sheetView>
  </sheetViews>
  <sheetFormatPr baseColWidth="10" defaultRowHeight="15.6" x14ac:dyDescent="0.3"/>
  <cols>
    <col min="1" max="1" width="3.69921875" customWidth="1"/>
    <col min="2" max="2" width="19.19921875" bestFit="1" customWidth="1"/>
    <col min="3" max="4" width="8.19921875" bestFit="1" customWidth="1"/>
    <col min="5" max="5" width="3.69921875" customWidth="1"/>
    <col min="7" max="7" width="3.69921875" customWidth="1"/>
    <col min="8" max="8" width="17.296875" bestFit="1" customWidth="1"/>
    <col min="9" max="9" width="10.19921875" bestFit="1" customWidth="1"/>
    <col min="10" max="10" width="3.69921875" customWidth="1"/>
    <col min="11" max="11" width="9.296875" bestFit="1" customWidth="1"/>
    <col min="12" max="12" width="8.3984375" bestFit="1" customWidth="1"/>
  </cols>
  <sheetData>
    <row r="2" spans="2:9" x14ac:dyDescent="0.3">
      <c r="B2" s="2" t="s">
        <v>5</v>
      </c>
      <c r="C2" t="s">
        <v>6</v>
      </c>
      <c r="D2" t="s">
        <v>7</v>
      </c>
      <c r="F2" t="s">
        <v>8</v>
      </c>
      <c r="H2" t="s">
        <v>33</v>
      </c>
      <c r="I2" s="3" t="s">
        <v>34</v>
      </c>
    </row>
    <row r="3" spans="2:9" x14ac:dyDescent="0.3">
      <c r="B3" s="2" t="s">
        <v>21</v>
      </c>
      <c r="C3" t="s">
        <v>1</v>
      </c>
      <c r="D3" t="s">
        <v>2</v>
      </c>
      <c r="F3" t="s">
        <v>9</v>
      </c>
      <c r="H3" t="s">
        <v>35</v>
      </c>
      <c r="I3" s="6">
        <f>DATE(_An,1,1)</f>
        <v>46023</v>
      </c>
    </row>
    <row r="4" spans="2:9" x14ac:dyDescent="0.3">
      <c r="B4" s="2" t="s">
        <v>22</v>
      </c>
      <c r="C4" t="s">
        <v>1</v>
      </c>
      <c r="D4" t="s">
        <v>3</v>
      </c>
      <c r="F4" t="s">
        <v>10</v>
      </c>
      <c r="H4" t="s">
        <v>36</v>
      </c>
      <c r="I4" s="6">
        <f>FLOOR(DAY(MINUTE(_An/38)/2+56)&amp;"/5/"&amp;_An,7)-34</f>
        <v>46117</v>
      </c>
    </row>
    <row r="5" spans="2:9" x14ac:dyDescent="0.3">
      <c r="B5" s="2" t="s">
        <v>23</v>
      </c>
      <c r="C5" t="s">
        <v>3</v>
      </c>
      <c r="D5" t="s">
        <v>2</v>
      </c>
      <c r="F5" t="s">
        <v>11</v>
      </c>
      <c r="H5" t="s">
        <v>37</v>
      </c>
      <c r="I5" s="6">
        <f>DatePaques+1</f>
        <v>46118</v>
      </c>
    </row>
    <row r="6" spans="2:9" x14ac:dyDescent="0.3">
      <c r="B6" s="2" t="s">
        <v>24</v>
      </c>
      <c r="C6" t="s">
        <v>1</v>
      </c>
      <c r="D6" t="s">
        <v>4</v>
      </c>
      <c r="F6" t="s">
        <v>12</v>
      </c>
      <c r="H6" t="s">
        <v>38</v>
      </c>
      <c r="I6" s="6">
        <f>DATE(_An,5,1)</f>
        <v>46143</v>
      </c>
    </row>
    <row r="7" spans="2:9" x14ac:dyDescent="0.3">
      <c r="B7" s="2" t="s">
        <v>25</v>
      </c>
      <c r="C7" t="s">
        <v>1</v>
      </c>
      <c r="F7" t="s">
        <v>13</v>
      </c>
      <c r="H7" t="s">
        <v>39</v>
      </c>
      <c r="I7" s="6">
        <f>DATE(_An,5,8)</f>
        <v>46150</v>
      </c>
    </row>
    <row r="8" spans="2:9" x14ac:dyDescent="0.3">
      <c r="B8" s="2" t="s">
        <v>26</v>
      </c>
      <c r="C8" t="s">
        <v>2</v>
      </c>
      <c r="D8" t="s">
        <v>4</v>
      </c>
      <c r="F8" t="s">
        <v>14</v>
      </c>
      <c r="H8" t="s">
        <v>40</v>
      </c>
      <c r="I8" s="6">
        <f>DatePaques+39</f>
        <v>46156</v>
      </c>
    </row>
    <row r="9" spans="2:9" x14ac:dyDescent="0.3">
      <c r="B9" s="2" t="s">
        <v>27</v>
      </c>
      <c r="F9" t="s">
        <v>15</v>
      </c>
      <c r="H9" t="s">
        <v>41</v>
      </c>
      <c r="I9" s="6">
        <f>DatePaques+49</f>
        <v>46166</v>
      </c>
    </row>
    <row r="10" spans="2:9" x14ac:dyDescent="0.3">
      <c r="B10" s="2" t="s">
        <v>28</v>
      </c>
      <c r="C10" t="s">
        <v>2</v>
      </c>
      <c r="D10" t="s">
        <v>4</v>
      </c>
      <c r="F10" t="s">
        <v>16</v>
      </c>
      <c r="H10" t="s">
        <v>42</v>
      </c>
      <c r="I10" s="6">
        <f>DatePaques+50</f>
        <v>46167</v>
      </c>
    </row>
    <row r="11" spans="2:9" x14ac:dyDescent="0.3">
      <c r="B11" s="2" t="s">
        <v>29</v>
      </c>
      <c r="F11" t="s">
        <v>17</v>
      </c>
      <c r="H11" t="s">
        <v>43</v>
      </c>
      <c r="I11" s="6">
        <f>DATE(_An,7,14)</f>
        <v>46217</v>
      </c>
    </row>
    <row r="12" spans="2:9" x14ac:dyDescent="0.3">
      <c r="B12" s="2" t="s">
        <v>30</v>
      </c>
      <c r="C12" t="s">
        <v>3</v>
      </c>
      <c r="F12" t="s">
        <v>18</v>
      </c>
      <c r="H12" t="s">
        <v>44</v>
      </c>
      <c r="I12" s="6">
        <f>DATE(_An,8,15)</f>
        <v>46249</v>
      </c>
    </row>
    <row r="13" spans="2:9" x14ac:dyDescent="0.3">
      <c r="B13" s="2" t="s">
        <v>31</v>
      </c>
      <c r="C13" t="s">
        <v>3</v>
      </c>
      <c r="D13" t="s">
        <v>2</v>
      </c>
      <c r="F13" t="s">
        <v>19</v>
      </c>
      <c r="H13" t="s">
        <v>45</v>
      </c>
      <c r="I13" s="6">
        <f>DATE(_An,11,1)</f>
        <v>46327</v>
      </c>
    </row>
    <row r="14" spans="2:9" x14ac:dyDescent="0.3">
      <c r="B14" s="2" t="s">
        <v>32</v>
      </c>
      <c r="C14" t="s">
        <v>1</v>
      </c>
      <c r="D14" t="s">
        <v>4</v>
      </c>
      <c r="F14" t="s">
        <v>20</v>
      </c>
      <c r="H14" t="s">
        <v>46</v>
      </c>
      <c r="I14" s="6">
        <f>DATE(_An,11,11)</f>
        <v>46337</v>
      </c>
    </row>
    <row r="15" spans="2:9" x14ac:dyDescent="0.3">
      <c r="H15" t="s">
        <v>47</v>
      </c>
      <c r="I15" s="6">
        <f>DATE(_An,12,25)</f>
        <v>46381</v>
      </c>
    </row>
  </sheetData>
  <phoneticPr fontId="2" type="noConversion"/>
  <conditionalFormatting sqref="B6">
    <cfRule type="cellIs" dxfId="104" priority="1" operator="equal">
      <formula>"samedi"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267A0-4103-4588-A713-BE794FDF8F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Calendrier</vt:lpstr>
      <vt:lpstr>Paramètres</vt:lpstr>
      <vt:lpstr>_An</vt:lpstr>
      <vt:lpstr>_Mois</vt:lpstr>
      <vt:lpstr>DatePaques</vt:lpstr>
      <vt:lpstr>l_Feries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Damaste .</cp:lastModifiedBy>
  <dcterms:created xsi:type="dcterms:W3CDTF">2026-04-25T03:32:52Z</dcterms:created>
  <dcterms:modified xsi:type="dcterms:W3CDTF">2026-04-27T01:47:56Z</dcterms:modified>
</cp:coreProperties>
</file>