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2907ADE2-9E5A-4DA0-9703-225165C0EBCB}" xr6:coauthVersionLast="47" xr6:coauthVersionMax="47" xr10:uidLastSave="{00000000-0000-0000-0000-000000000000}"/>
  <bookViews>
    <workbookView xWindow="-108" yWindow="-108" windowWidth="23256" windowHeight="12576" activeTab="1" xr2:uid="{3D76D843-6012-4E5C-A7D6-3B2419DC264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E9" i="2" s="1"/>
  <c r="D8" i="1" a="1"/>
  <c r="D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<sst xmlns="http://schemas.openxmlformats.org/spreadsheetml/2006/main" count="16" uniqueCount="9">
  <si>
    <t>age</t>
  </si>
  <si>
    <t>rang percentile</t>
  </si>
  <si>
    <t>6 ans 6 mois à 6 ans 11 mois</t>
  </si>
  <si>
    <t xml:space="preserve">6 ans à 6 ans 5 mois </t>
  </si>
  <si>
    <t xml:space="preserve">5 ans 6 mois à 5 ans 11 mois </t>
  </si>
  <si>
    <t>5 ans à 5 ans 5 mois</t>
  </si>
  <si>
    <t>pv total levers crayon</t>
  </si>
  <si>
    <t>total levers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</si>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</sst>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5" xfId="0" applyBorder="1"/>
    <xf numFmtId="0" fontId="0" fillId="0" borderId="6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3" xfId="0" applyFill="1" applyBorder="1"/>
    <xf numFmtId="0" fontId="0" fillId="2" borderId="4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3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7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0" borderId="0" xfId="0" applyNumberFormat="1"/>
    <xf numFmtId="1" fontId="0" fillId="0" borderId="0" xfId="0" applyNumberFormat="1"/>
    <xf numFmtId="164" fontId="0" fillId="2" borderId="8" xfId="0" applyNumberFormat="1" applyFill="1" applyBorder="1" applyAlignment="1">
      <alignment horizontal="center"/>
    </xf>
    <xf numFmtId="1" fontId="0" fillId="2" borderId="8" xfId="0" applyNumberFormat="1" applyFill="1" applyBorder="1" applyAlignment="1">
      <alignment horizontal="center"/>
    </xf>
    <xf numFmtId="0" fontId="1" fillId="4" borderId="0" xfId="0" applyFont="1" applyFill="1"/>
    <xf numFmtId="1" fontId="1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146050</xdr:colOff>
      <xdr:row>1</xdr:row>
      <xdr:rowOff>88901</xdr:rowOff>
    </xdr:from>
    <xdr:to>
      <xdr:col>2</xdr:col>
      <xdr:colOff>653418</xdr:colOff>
      <xdr:row>8</xdr:row>
      <xdr:rowOff>158751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C8656C3-11ED-38AF-061B-CE8B024D4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050" y="273051"/>
          <a:ext cx="2031368" cy="13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11</xdr:row>
      <xdr:rowOff>44450</xdr:rowOff>
    </xdr:from>
    <xdr:to>
      <xdr:col>2</xdr:col>
      <xdr:colOff>482601</xdr:colOff>
      <xdr:row>18</xdr:row>
      <xdr:rowOff>135345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61E7551-EAD5-07EF-AC47-798255BCC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1" y="2070100"/>
          <a:ext cx="1892300" cy="137994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20</xdr:row>
      <xdr:rowOff>57151</xdr:rowOff>
    </xdr:from>
    <xdr:to>
      <xdr:col>2</xdr:col>
      <xdr:colOff>584200</xdr:colOff>
      <xdr:row>27</xdr:row>
      <xdr:rowOff>177275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19A0A00-D053-965F-4A35-CD7950A97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" y="3740151"/>
          <a:ext cx="2051050" cy="1409174"/>
        </a:xfrm>
        <a:prstGeom prst="rect">
          <a:avLst/>
        </a:prstGeom>
      </xdr:spPr>
    </xdr:pic>
    <xdr:clientData/>
  </xdr:twoCellAnchor>
  <xdr:twoCellAnchor editAs="oneCell">
    <xdr:from>
      <xdr:col>0</xdr:col>
      <xdr:colOff>82551</xdr:colOff>
      <xdr:row>29</xdr:row>
      <xdr:rowOff>50800</xdr:rowOff>
    </xdr:from>
    <xdr:to>
      <xdr:col>2</xdr:col>
      <xdr:colOff>469900</xdr:colOff>
      <xdr:row>36</xdr:row>
      <xdr:rowOff>83427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037E2AB-7D5C-F365-5F31-008D53012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551" y="5422900"/>
          <a:ext cx="1911349" cy="1321677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FEC1CD-DD29-40BA-B12A-8834B2D61CBE}" name="Tableau2" displayName="Tableau2" ref="F1:H29" totalsRowShown="0">
  <autoFilter ref="F1:H29" xr:uid="{79FEC1CD-DD29-40BA-B12A-8834B2D61CBE}"/>
  <tableColumns count="3">
    <tableColumn id="1" xr3:uid="{D563834D-D149-4AEF-AD4C-AEA3BB469C35}" name="age"/>
    <tableColumn id="2" xr3:uid="{D519B0BE-8BD9-4760-B10F-2230A380A762}" name="total levers"/>
    <tableColumn id="3" xr3:uid="{8C076588-250D-48FE-8A1D-4ACD778BD902}" name="rang percenti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35A1-D1F5-4C7D-A596-AB51A3461869}">
  <dimension ref="A1:Q29"/>
  <sheetViews>
    <sheetView topLeftCell="B1" workbookViewId="0">
      <selection activeCell="D11" sqref="D11"/>
    </sheetView>
  </sheetViews>
  <sheetFormatPr baseColWidth="10" defaultRowHeight="14.4" x14ac:dyDescent="0.3"/>
  <cols>
    <col min="4" max="4" width="23.21875" customWidth="1"/>
    <col min="5" max="5" width="4.21875" customWidth="1"/>
    <col min="7" max="7" width="13.5546875" customWidth="1"/>
    <col min="8" max="8" width="15.77734375" customWidth="1"/>
  </cols>
  <sheetData>
    <row r="1" spans="1:17" x14ac:dyDescent="0.3">
      <c r="A1" t="s">
        <v>5</v>
      </c>
      <c r="D1" s="8" t="s">
        <v>0</v>
      </c>
      <c r="F1" t="s">
        <v>0</v>
      </c>
      <c r="G1" t="s">
        <v>7</v>
      </c>
      <c r="H1" t="s">
        <v>1</v>
      </c>
    </row>
    <row r="2" spans="1:17" ht="15" thickBot="1" x14ac:dyDescent="0.35">
      <c r="D2" s="15">
        <v>5.5</v>
      </c>
      <c r="F2">
        <v>5</v>
      </c>
      <c r="G2">
        <v>28</v>
      </c>
      <c r="H2">
        <v>0</v>
      </c>
      <c r="J2" s="17" t="s">
        <v>8</v>
      </c>
      <c r="K2" s="18">
        <v>0</v>
      </c>
      <c r="L2" s="18">
        <v>2</v>
      </c>
      <c r="M2" s="18">
        <v>4</v>
      </c>
      <c r="N2" s="18">
        <v>9</v>
      </c>
      <c r="O2" s="18">
        <v>14</v>
      </c>
      <c r="P2" s="18">
        <v>16</v>
      </c>
      <c r="Q2" s="18">
        <v>28</v>
      </c>
    </row>
    <row r="3" spans="1:17" ht="15" thickBot="1" x14ac:dyDescent="0.35">
      <c r="D3" s="1"/>
      <c r="F3">
        <v>5</v>
      </c>
      <c r="G3">
        <v>16</v>
      </c>
      <c r="H3">
        <v>2</v>
      </c>
      <c r="J3" s="13">
        <v>5</v>
      </c>
      <c r="K3" s="14">
        <v>75</v>
      </c>
      <c r="L3" s="14">
        <v>51</v>
      </c>
      <c r="M3" s="14">
        <v>26</v>
      </c>
      <c r="N3" s="14">
        <v>11</v>
      </c>
      <c r="O3" s="14">
        <v>6</v>
      </c>
      <c r="P3" s="14">
        <v>2</v>
      </c>
      <c r="Q3" s="14">
        <v>0</v>
      </c>
    </row>
    <row r="4" spans="1:17" x14ac:dyDescent="0.3">
      <c r="D4" s="8" t="s">
        <v>6</v>
      </c>
      <c r="F4">
        <v>5</v>
      </c>
      <c r="G4">
        <v>14</v>
      </c>
      <c r="H4">
        <v>6</v>
      </c>
      <c r="J4" s="13">
        <v>5.5</v>
      </c>
      <c r="K4" s="14">
        <v>75</v>
      </c>
      <c r="L4" s="14">
        <v>51</v>
      </c>
      <c r="M4" s="14">
        <v>26</v>
      </c>
      <c r="N4" s="14">
        <v>11</v>
      </c>
      <c r="O4" s="14">
        <v>6</v>
      </c>
      <c r="P4" s="14">
        <v>2</v>
      </c>
      <c r="Q4" s="14">
        <v>0</v>
      </c>
    </row>
    <row r="5" spans="1:17" ht="15" thickBot="1" x14ac:dyDescent="0.35">
      <c r="D5" s="16">
        <v>30</v>
      </c>
      <c r="F5">
        <v>5</v>
      </c>
      <c r="G5">
        <v>9</v>
      </c>
      <c r="H5">
        <v>11</v>
      </c>
    </row>
    <row r="6" spans="1:17" ht="15" thickBot="1" x14ac:dyDescent="0.35">
      <c r="D6" s="1"/>
      <c r="F6">
        <v>5</v>
      </c>
      <c r="G6">
        <v>4</v>
      </c>
      <c r="H6">
        <v>26</v>
      </c>
    </row>
    <row r="7" spans="1:17" x14ac:dyDescent="0.3">
      <c r="D7" s="8" t="s">
        <v>1</v>
      </c>
      <c r="F7">
        <v>5</v>
      </c>
      <c r="G7">
        <v>2</v>
      </c>
      <c r="H7">
        <v>51</v>
      </c>
      <c r="J7" s="17" t="s">
        <v>8</v>
      </c>
      <c r="K7" s="18">
        <v>0</v>
      </c>
      <c r="L7" s="18">
        <v>2</v>
      </c>
      <c r="M7" s="18">
        <v>4</v>
      </c>
      <c r="N7" s="18">
        <v>9</v>
      </c>
      <c r="O7" s="18">
        <v>14</v>
      </c>
      <c r="P7" s="18">
        <v>15</v>
      </c>
      <c r="Q7" s="18">
        <v>28</v>
      </c>
    </row>
    <row r="8" spans="1:17" ht="15" thickBot="1" x14ac:dyDescent="0.35">
      <c r="D8" s="9" cm="1">
        <f t="array" ref="D8">_xlfn.XLOOKUP(D2&amp;D5,Tableau2[age]&amp;Tableau2[total levers],Tableau2[rang percentile],,-1)</f>
        <v>0</v>
      </c>
      <c r="F8">
        <v>5</v>
      </c>
      <c r="G8">
        <v>0</v>
      </c>
      <c r="H8">
        <v>75</v>
      </c>
      <c r="J8" s="13">
        <v>6</v>
      </c>
      <c r="K8" s="14">
        <v>75</v>
      </c>
      <c r="L8" s="14">
        <v>51</v>
      </c>
      <c r="M8" s="14">
        <v>26</v>
      </c>
      <c r="N8" s="14">
        <v>11</v>
      </c>
      <c r="O8" s="14">
        <v>6</v>
      </c>
      <c r="P8" s="14">
        <v>2</v>
      </c>
      <c r="Q8" s="14">
        <v>0</v>
      </c>
    </row>
    <row r="9" spans="1:17" x14ac:dyDescent="0.3">
      <c r="F9">
        <v>5.5</v>
      </c>
      <c r="G9">
        <v>28</v>
      </c>
      <c r="H9">
        <v>0</v>
      </c>
      <c r="J9" s="13">
        <v>6.5</v>
      </c>
      <c r="K9" s="14">
        <v>75</v>
      </c>
      <c r="L9" s="14">
        <v>51</v>
      </c>
      <c r="M9" s="14">
        <v>26</v>
      </c>
      <c r="N9" s="14">
        <v>11</v>
      </c>
      <c r="O9" s="14">
        <v>6</v>
      </c>
      <c r="P9" s="14">
        <v>2</v>
      </c>
      <c r="Q9" s="14">
        <v>0</v>
      </c>
    </row>
    <row r="10" spans="1:17" x14ac:dyDescent="0.3">
      <c r="F10">
        <v>5.5</v>
      </c>
      <c r="G10">
        <v>16</v>
      </c>
      <c r="H10">
        <v>2</v>
      </c>
    </row>
    <row r="11" spans="1:17" x14ac:dyDescent="0.3">
      <c r="A11" t="s">
        <v>4</v>
      </c>
      <c r="F11">
        <v>5.5</v>
      </c>
      <c r="G11">
        <v>14</v>
      </c>
      <c r="H11">
        <v>6</v>
      </c>
    </row>
    <row r="12" spans="1:17" x14ac:dyDescent="0.3">
      <c r="F12">
        <v>5.5</v>
      </c>
      <c r="G12">
        <v>9</v>
      </c>
      <c r="H12">
        <v>11</v>
      </c>
    </row>
    <row r="13" spans="1:17" x14ac:dyDescent="0.3">
      <c r="F13">
        <v>5.5</v>
      </c>
      <c r="G13">
        <v>4</v>
      </c>
      <c r="H13">
        <v>26</v>
      </c>
    </row>
    <row r="14" spans="1:17" x14ac:dyDescent="0.3">
      <c r="F14">
        <v>5.5</v>
      </c>
      <c r="G14">
        <v>2</v>
      </c>
      <c r="H14">
        <v>51</v>
      </c>
    </row>
    <row r="15" spans="1:17" x14ac:dyDescent="0.3">
      <c r="F15">
        <v>5.5</v>
      </c>
      <c r="G15">
        <v>0</v>
      </c>
      <c r="H15">
        <v>75</v>
      </c>
    </row>
    <row r="16" spans="1:17" x14ac:dyDescent="0.3">
      <c r="F16">
        <v>6</v>
      </c>
      <c r="G16">
        <v>28</v>
      </c>
      <c r="H16">
        <v>0</v>
      </c>
    </row>
    <row r="17" spans="1:8" x14ac:dyDescent="0.3">
      <c r="F17">
        <v>6</v>
      </c>
      <c r="G17">
        <v>15</v>
      </c>
      <c r="H17">
        <v>2</v>
      </c>
    </row>
    <row r="18" spans="1:8" x14ac:dyDescent="0.3">
      <c r="F18">
        <v>6</v>
      </c>
      <c r="G18">
        <v>14</v>
      </c>
      <c r="H18">
        <v>6</v>
      </c>
    </row>
    <row r="19" spans="1:8" x14ac:dyDescent="0.3">
      <c r="F19">
        <v>6</v>
      </c>
      <c r="G19">
        <v>9</v>
      </c>
      <c r="H19">
        <v>11</v>
      </c>
    </row>
    <row r="20" spans="1:8" x14ac:dyDescent="0.3">
      <c r="A20" t="s">
        <v>3</v>
      </c>
      <c r="F20">
        <v>6</v>
      </c>
      <c r="G20">
        <v>4</v>
      </c>
      <c r="H20">
        <v>26</v>
      </c>
    </row>
    <row r="21" spans="1:8" x14ac:dyDescent="0.3">
      <c r="F21">
        <v>6</v>
      </c>
      <c r="G21">
        <v>2</v>
      </c>
      <c r="H21">
        <v>51</v>
      </c>
    </row>
    <row r="22" spans="1:8" x14ac:dyDescent="0.3">
      <c r="F22">
        <v>6</v>
      </c>
      <c r="G22">
        <v>0</v>
      </c>
      <c r="H22">
        <v>75</v>
      </c>
    </row>
    <row r="23" spans="1:8" x14ac:dyDescent="0.3">
      <c r="F23">
        <v>6.5</v>
      </c>
      <c r="G23">
        <v>28</v>
      </c>
      <c r="H23">
        <v>0</v>
      </c>
    </row>
    <row r="24" spans="1:8" x14ac:dyDescent="0.3">
      <c r="F24">
        <v>6.5</v>
      </c>
      <c r="G24">
        <v>15</v>
      </c>
      <c r="H24">
        <v>2</v>
      </c>
    </row>
    <row r="25" spans="1:8" x14ac:dyDescent="0.3">
      <c r="F25">
        <v>6.5</v>
      </c>
      <c r="G25">
        <v>14</v>
      </c>
      <c r="H25">
        <v>6</v>
      </c>
    </row>
    <row r="26" spans="1:8" x14ac:dyDescent="0.3">
      <c r="F26">
        <v>6.5</v>
      </c>
      <c r="G26">
        <v>9</v>
      </c>
      <c r="H26">
        <v>11</v>
      </c>
    </row>
    <row r="27" spans="1:8" x14ac:dyDescent="0.3">
      <c r="F27">
        <v>6.5</v>
      </c>
      <c r="G27">
        <v>4</v>
      </c>
      <c r="H27">
        <v>26</v>
      </c>
    </row>
    <row r="28" spans="1:8" x14ac:dyDescent="0.3">
      <c r="F28">
        <v>6.5</v>
      </c>
      <c r="G28">
        <v>2</v>
      </c>
      <c r="H28">
        <v>51</v>
      </c>
    </row>
    <row r="29" spans="1:8" x14ac:dyDescent="0.3">
      <c r="A29" t="s">
        <v>2</v>
      </c>
      <c r="F29">
        <v>6.5</v>
      </c>
      <c r="G29">
        <v>0</v>
      </c>
      <c r="H29">
        <v>75</v>
      </c>
    </row>
  </sheetData>
  <sortState xmlns:xlrd2="http://schemas.microsoft.com/office/spreadsheetml/2017/richdata2" ref="J12:N18">
    <sortCondition ref="J12:J18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39DD5-3823-4225-A30E-BBDF050CE51B}">
  <dimension ref="B1:E9"/>
  <sheetViews>
    <sheetView showGridLines="0" tabSelected="1" workbookViewId="0">
      <selection activeCell="E7" sqref="E7"/>
    </sheetView>
  </sheetViews>
  <sheetFormatPr baseColWidth="10" defaultRowHeight="14.4" x14ac:dyDescent="0.3"/>
  <cols>
    <col min="1" max="1" width="2.77734375" customWidth="1"/>
    <col min="4" max="4" width="2.77734375" customWidth="1"/>
    <col min="5" max="5" width="19.33203125" bestFit="1" customWidth="1"/>
    <col min="6" max="6" width="2.77734375" customWidth="1"/>
  </cols>
  <sheetData>
    <row r="1" spans="2:5" ht="15" thickBot="1" x14ac:dyDescent="0.35"/>
    <row r="2" spans="2:5" x14ac:dyDescent="0.3">
      <c r="B2" s="11" t="s">
        <v>0</v>
      </c>
      <c r="C2" s="12"/>
      <c r="E2" s="10" t="s">
        <v>0</v>
      </c>
    </row>
    <row r="3" spans="2:5" ht="15" thickBot="1" x14ac:dyDescent="0.35">
      <c r="B3" s="6">
        <v>5</v>
      </c>
      <c r="C3" s="7" t="b">
        <v>0</v>
      </c>
      <c r="E3" s="15">
        <f>IF(COUNTIF(C3:C6,TRUE)&gt;1,"Ne cocher qu'une case",IFERROR(INDEX(B3:B6,MATCH(TRUE,C3:C6,0)),""))</f>
        <v>5.5</v>
      </c>
    </row>
    <row r="4" spans="2:5" ht="15" thickBot="1" x14ac:dyDescent="0.35">
      <c r="B4" s="2">
        <v>5.5</v>
      </c>
      <c r="C4" s="3" t="b">
        <v>1</v>
      </c>
    </row>
    <row r="5" spans="2:5" x14ac:dyDescent="0.3">
      <c r="B5" s="6">
        <v>6</v>
      </c>
      <c r="C5" s="7" t="b">
        <v>0</v>
      </c>
      <c r="E5" s="8" t="s">
        <v>6</v>
      </c>
    </row>
    <row r="6" spans="2:5" ht="15" thickBot="1" x14ac:dyDescent="0.35">
      <c r="B6" s="4">
        <v>6.5</v>
      </c>
      <c r="C6" s="5" t="b">
        <v>0</v>
      </c>
      <c r="E6" s="16">
        <v>16</v>
      </c>
    </row>
    <row r="7" spans="2:5" ht="15" thickBot="1" x14ac:dyDescent="0.35"/>
    <row r="8" spans="2:5" x14ac:dyDescent="0.3">
      <c r="E8" s="8" t="s">
        <v>1</v>
      </c>
    </row>
    <row r="9" spans="2:5" ht="15" thickBot="1" x14ac:dyDescent="0.35">
      <c r="E9" s="9">
        <f>IFERROR(IF(E3&lt;6,INDEX(Feuil1!$K$3:$Q$4,MATCH(Feuil2!$E$3,Feuil1!$J$3:$J$4,0),MATCH(Feuil2!$E$6,Feuil1!$K$2:$Q$2,1)),INDEX(Feuil1!$K$8:$Q$9,MATCH($E$3,Feuil1!$J$8:$J$9,0),MATCH($E$6,Feuil1!$K$7:$Q$7,1))),"")</f>
        <v>2</v>
      </c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Laurette Lessault</dc:creator>
  <cp:lastModifiedBy>Damaste .</cp:lastModifiedBy>
  <dcterms:created xsi:type="dcterms:W3CDTF">2026-02-19T14:24:58Z</dcterms:created>
  <dcterms:modified xsi:type="dcterms:W3CDTF">2026-02-19T18:55:45Z</dcterms:modified>
</cp:coreProperties>
</file>