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tables/table9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7B57D2FE-4DA1-43DE-B00A-645A47201246}" xr6:coauthVersionLast="47" xr6:coauthVersionMax="47" xr10:uidLastSave="{00000000-0000-0000-0000-000000000000}"/>
  <bookViews>
    <workbookView xWindow="-108" yWindow="-108" windowWidth="23256" windowHeight="12576" xr2:uid="{49A42DC2-F41F-4A26-9D24-D998CCAC7FB3}"/>
  </bookViews>
  <sheets>
    <sheet name="Résultats" sheetId="2" r:id="rId1"/>
    <sheet name="Paramètres" sheetId="1" r:id="rId2"/>
    <sheet name="Fichiers Cache" sheetId="3" state="hidden" r:id="rId3"/>
  </sheets>
  <functionGroups builtInGroupCount="19"/>
  <definedNames>
    <definedName name="DonnéesExternes_1" localSheetId="1" hidden="1">Paramètres!$D$2:$F$43</definedName>
    <definedName name="DonnéesExternes_2" localSheetId="1" hidden="1">Paramètres!$K$2:$L$17</definedName>
    <definedName name="DonnéesExternes_3" localSheetId="2" hidden="1">'Fichiers Cache'!$B$2:$H$46</definedName>
    <definedName name="DonnéesExternes_3" localSheetId="0" hidden="1">'Résultats'!$B$3:$X$19</definedName>
    <definedName name="DonnéesExternes_4" localSheetId="2" hidden="1">'Fichiers Cache'!$K$2:$Q$46</definedName>
    <definedName name="Url_FFTA">Paramètres!$Q$3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" i="2" l="1"/>
  <c r="U2" i="2"/>
  <c r="S2" i="2"/>
  <c r="Q2" i="2"/>
  <c r="O2" i="2"/>
  <c r="M2" i="2"/>
  <c r="K2" i="2"/>
  <c r="I2" i="2"/>
  <c r="G2" i="2"/>
  <c r="O4" i="1"/>
  <c r="O3" i="1"/>
  <c r="N4" i="1"/>
  <c r="N3" i="1"/>
  <c r="E2" i="2" l="1"/>
  <c r="C1" i="2" a="1"/>
  <c r="C1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C54A45-E602-441D-9026-DD5E7DF4D814}" keepAlive="1" name="Requête - Cache_Concours_Local" description="Connexion à la requête « Cache_Concours_Local » dans le classeur." type="5" refreshedVersion="8" background="1" saveData="1">
    <dbPr connection="Provider=Microsoft.Mashup.OleDb.1;Data Source=$Workbook$;Location=Cache_Concours_Local;Extended Properties=&quot;&quot;" command="SELECT * FROM [Cache_Concours_Local]"/>
  </connection>
  <connection id="2" xr16:uid="{4D0F7818-E589-44F6-B9C3-F6E95AF64D30}" keepAlive="1" name="Requête - Cache_Concours_Update" description="Connexion à la requête « Cache_Concours_Update » dans le classeur." type="5" refreshedVersion="8" saveData="1">
    <dbPr connection="Provider=Microsoft.Mashup.OleDb.1;Data Source=$Workbook$;Location=Cache_Concours_Update;Extended Properties=&quot;&quot;" command="SELECT * FROM [Cache_Concours_Update]"/>
    <extLst>
      <ext xmlns:x15="http://schemas.microsoft.com/office/spreadsheetml/2010/11/main" uri="{DE250136-89BD-433C-8126-D09CA5730AF9}">
        <x15:connection id="" excludeFromRefreshAll="1"/>
      </ext>
    </extLst>
  </connection>
  <connection id="3" xr16:uid="{9FB4DB92-8EAA-4057-BA57-660A3A0E5D79}" keepAlive="1" name="Requête - Calendrier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  <extLst>
      <ext xmlns:x15="http://schemas.microsoft.com/office/spreadsheetml/2010/11/main" uri="{DE250136-89BD-433C-8126-D09CA5730AF9}">
        <x15:connection id="" excludeFromRefreshAll="1"/>
      </ext>
    </extLst>
  </connection>
  <connection id="4" xr16:uid="{CD73AEC5-5E48-4FD5-8763-57951C27D3F6}" keepAlive="1" name="Requête - Club" description="Connexion à la requête « Club » dans le classeur." type="5" refreshedVersion="0" background="1" saveData="1">
    <dbPr connection="Provider=Microsoft.Mashup.OleDb.1;Data Source=$Workbook$;Location=Club;Extended Properties=&quot;&quot;" command="SELECT * FROM [Club]"/>
  </connection>
  <connection id="5" xr16:uid="{B4D2C2E6-FB33-45D8-B43B-B3726FDDBEBE}" keepAlive="1" name="Requête - fn_Cal_FromUrl" description="Connexion à la requête « fn_Cal_FromUrl » dans le classeur." type="5" refreshedVersion="0" background="1" saveData="1">
    <dbPr connection="Provider=Microsoft.Mashup.OleDb.1;Data Source=$Workbook$;Location=fn_Cal_FromUrl;Extended Properties=&quot;&quot;" command="SELECT * FROM [fn_Cal_FromUrl]"/>
    <extLst>
      <ext xmlns:x15="http://schemas.microsoft.com/office/spreadsheetml/2010/11/main" uri="{DE250136-89BD-433C-8126-D09CA5730AF9}">
        <x15:connection id="" excludeFromRefreshAll="1"/>
      </ext>
    </extLst>
  </connection>
  <connection id="6" xr16:uid="{338270B6-E52F-406F-9398-8FAE38432599}" keepAlive="1" name="Requête - fn_Cal_Page" description="Connexion à la requête « fn_Cal_Page » dans le classeur." type="5" refreshedVersion="0" background="1" saveData="1">
    <dbPr connection="Provider=Microsoft.Mashup.OleDb.1;Data Source=$Workbook$;Location=fn_Cal_Page;Extended Properties=&quot;&quot;" command="SELECT * FROM [fn_Cal_Page]"/>
    <extLst>
      <ext xmlns:x15="http://schemas.microsoft.com/office/spreadsheetml/2010/11/main" uri="{DE250136-89BD-433C-8126-D09CA5730AF9}">
        <x15:connection id="" excludeFromRefreshAll="1"/>
      </ext>
    </extLst>
  </connection>
  <connection id="7" xr16:uid="{A05F284C-7117-4D7B-B2B1-5FCD1963131E}" keepAlive="1" name="Requête - fn_Concours" description="Connexion à la requête « fn_Concours » dans le classeur." type="5" refreshedVersion="0" background="1">
    <dbPr connection="Provider=Microsoft.Mashup.OleDb.1;Data Source=$Workbook$;Location=fn_Concours;Extended Properties=&quot;&quot;" command="SELECT * FROM [fn_Concours]"/>
  </connection>
  <connection id="8" xr16:uid="{655A7D01-87CD-45E6-9348-92FAF030EEBB}" keepAlive="1" name="Requête - fn_ToIsoDateText" description="Connexion à la requête « fn_ToIsoDateText » dans le classeur." type="5" refreshedVersion="0" background="1" saveData="1">
    <dbPr connection="Provider=Microsoft.Mashup.OleDb.1;Data Source=$Workbook$;Location=fn_ToIsoDateText;Extended Properties=&quot;&quot;" command="SELECT * FROM [fn_ToIsoDateText]"/>
    <extLst>
      <ext xmlns:x15="http://schemas.microsoft.com/office/spreadsheetml/2010/11/main" uri="{DE250136-89BD-433C-8126-D09CA5730AF9}">
        <x15:connection id="" excludeFromRefreshAll="1"/>
      </ext>
    </extLst>
  </connection>
  <connection id="9" xr16:uid="{313ADEE9-A685-4A88-A947-A4E5715542D2}" keepAlive="1" name="Requête - fn_URL_Builder" description="Connexion à la requête « fn_URL_Builder » dans le classeur." type="5" refreshedVersion="0" background="1" saveData="1">
    <dbPr connection="Provider=Microsoft.Mashup.OleDb.1;Data Source=$Workbook$;Location=fn_URL_Builder;Extended Properties=&quot;&quot;" command="SELECT * FROM [fn_URL_Builder]"/>
    <extLst>
      <ext xmlns:x15="http://schemas.microsoft.com/office/spreadsheetml/2010/11/main" uri="{DE250136-89BD-433C-8126-D09CA5730AF9}">
        <x15:connection id="" excludeFromRefreshAll="1"/>
      </ext>
    </extLst>
  </connection>
  <connection id="10" xr16:uid="{769FA0C8-C1B7-4330-8573-E4C4CC96D760}" keepAlive="1" name="Requête - Résultats" description="Connexion à la requête « Résultats » dans le classeur." type="5" refreshedVersion="8" saveData="1">
    <dbPr connection="Provider=Microsoft.Mashup.OleDb.1;Data Source=$Workbook$;Location=Résultats;Extended Properties=&quot;&quot;" command="SELECT * FROM [Résultats]"/>
    <extLst>
      <ext xmlns:x15="http://schemas.microsoft.com/office/spreadsheetml/2010/11/main" uri="{DE250136-89BD-433C-8126-D09CA5730AF9}">
        <x15:connection id="" excludeFromRefreshAll="1"/>
      </ext>
    </extLst>
  </connection>
  <connection id="11" xr16:uid="{4CBC59CF-E71D-4326-AD68-0E9398F1DBBC}" keepAlive="1" name="Requête - Source t_URLParam" description="Connexion à la requête « Source t_URLParam » dans le classeur." type="5" refreshedVersion="8" background="1" saveData="1">
    <dbPr connection="Provider=Microsoft.Mashup.OleDb.1;Data Source=$Workbook$;Location=&quot;Source t_URLParam&quot;;Extended Properties=&quot;&quot;" command="SELECT * FROM [Source t_URLParam]"/>
    <extLst>
      <ext xmlns:x15="http://schemas.microsoft.com/office/spreadsheetml/2010/11/main" uri="{DE250136-89BD-433C-8126-D09CA5730AF9}">
        <x15:connection id="" excludeFromRefreshAll="1"/>
      </ext>
    </extLst>
  </connection>
  <connection id="12" xr16:uid="{A6A45F49-A0C8-490E-923D-7C4F80FC5346}" keepAlive="1" name="Requête - SourcesConcours" description="Connexion à la requête « SourcesConcours » dans le classeur." type="5" refreshedVersion="0" background="1" saveData="1">
    <dbPr connection="Provider=Microsoft.Mashup.OleDb.1;Data Source=$Workbook$;Location=SourcesConcours;Extended Properties=&quot;&quot;" command="SELECT * FROM [SourcesConcour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<sst xmlns="http://schemas.openxmlformats.org/spreadsheetml/2006/main" count="801" uniqueCount="228">
  <si>
    <t>Club</t>
  </si>
  <si>
    <t>Pusignan</t>
  </si>
  <si>
    <t>Dardilly</t>
  </si>
  <si>
    <t>Marcy l Etoile</t>
  </si>
  <si>
    <t>Chaponost</t>
  </si>
  <si>
    <t>Neuville sur Saone</t>
  </si>
  <si>
    <t>Bron</t>
  </si>
  <si>
    <t>Charavines</t>
  </si>
  <si>
    <t>Corbas</t>
  </si>
  <si>
    <t>Lozanne</t>
  </si>
  <si>
    <t>Ste Foy les Lyon</t>
  </si>
  <si>
    <t>Villeurbanne</t>
  </si>
  <si>
    <t>Villefontaine</t>
  </si>
  <si>
    <t>Lyon 09</t>
  </si>
  <si>
    <t>Givors</t>
  </si>
  <si>
    <t>Villefranche sur Saone</t>
  </si>
  <si>
    <t>St Priest</t>
  </si>
  <si>
    <t>Lissieu</t>
  </si>
  <si>
    <t>Brignais</t>
  </si>
  <si>
    <t>Chassieu</t>
  </si>
  <si>
    <t>St Laurent de Chamousset</t>
  </si>
  <si>
    <t>Lyon 08</t>
  </si>
  <si>
    <t>St Etienne</t>
  </si>
  <si>
    <t>Grenoble</t>
  </si>
  <si>
    <t>Marsannay</t>
  </si>
  <si>
    <t>Ville</t>
  </si>
  <si>
    <t>Url</t>
  </si>
  <si>
    <t>https://extranet.ffta.fr/pdfresultats/2025/S_0169182_20251018_74079.pdf</t>
  </si>
  <si>
    <t>Marcy l'Etoile</t>
  </si>
  <si>
    <t>https://extranet.ffta.fr/pdfresultats/2025/S_0169197_20251025_74316.pdf</t>
  </si>
  <si>
    <t>https://extranet.ffta.fr/pdfresultats/2025/S_0221008_20251025_73211.pdf</t>
  </si>
  <si>
    <t>https://extranet.ffta.fr/pdfresultats/2025/S_0169212_20251108_74512.pdf</t>
  </si>
  <si>
    <t>Bourgoin</t>
  </si>
  <si>
    <t>https://extranet.ffta.fr/pdfresultats/2025/S_0138085_20251111_74663.pdf</t>
  </si>
  <si>
    <t>https://extranet.ffta.fr/pdfresultats/2025/S_0169192_20251115_73438.pdf</t>
  </si>
  <si>
    <t>https://extranet.ffta.fr/pdfresultats/2025/S_0138116_20251115_73168.pdf</t>
  </si>
  <si>
    <t>Meursault</t>
  </si>
  <si>
    <t>https://extranet.ffta.fr/pdfresultats/2025/S_0221015_20251129_73420.pdf</t>
  </si>
  <si>
    <t>Lyon 9</t>
  </si>
  <si>
    <t>https://extranet.ffta.fr/pdfresultats/2025/S_0169217_20251129_73153.pdf</t>
  </si>
  <si>
    <t>https://extranet.ffta.fr/pdfresultats/2025/S_0138109_20251206_73844.pdf</t>
  </si>
  <si>
    <t>type_donnee</t>
  </si>
  <si>
    <t>valeur</t>
  </si>
  <si>
    <t>date_deb</t>
  </si>
  <si>
    <t>date_fin</t>
  </si>
  <si>
    <t>dep</t>
  </si>
  <si>
    <t>URLs</t>
  </si>
  <si>
    <t>Date</t>
  </si>
  <si>
    <t>Epreuve</t>
  </si>
  <si>
    <t>CONCOURS SALLE à SAINT-ETIENNE</t>
  </si>
  <si>
    <t>Marsannay la Cote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</si>
  <si>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ep%5B12%5D=20&amp;discipline=103&amp;univers=299&amp;inter=All&amp;sort_by=start&amp;sort_order=ASC&amp;page=0</t>
  </si>
  <si>
    <t>01/10/2025</t>
  </si>
  <si>
    <t>31/03/2026</t>
  </si>
  <si>
    <t>1</t>
  </si>
  <si>
    <t>3</t>
  </si>
  <si>
    <t>7</t>
  </si>
  <si>
    <t>15</t>
  </si>
  <si>
    <t>25</t>
  </si>
  <si>
    <t>39</t>
  </si>
  <si>
    <t>43</t>
  </si>
  <si>
    <t>44</t>
  </si>
  <si>
    <t>64</t>
  </si>
  <si>
    <t>70</t>
  </si>
  <si>
    <t>74</t>
  </si>
  <si>
    <t>75</t>
  </si>
  <si>
    <t>20</t>
  </si>
  <si>
    <t>PUSIGNAN 2025 à PUSIGNAN</t>
  </si>
  <si>
    <t>TIR EN SALLE 2 X 18 M + CRJ à DARDILY</t>
  </si>
  <si>
    <t>Marcy L Etoile</t>
  </si>
  <si>
    <t>TIR EN SALLE 2 X 18 M à MARCY L'ETOILE</t>
  </si>
  <si>
    <t>2X18 EXCELSIOR à CHAPONOST</t>
  </si>
  <si>
    <t>CONCOURS SALLE à  BRON</t>
  </si>
  <si>
    <t>Marsannay La Cote</t>
  </si>
  <si>
    <t>TIR A 18M à MARSANNAY-LA-COTE</t>
  </si>
  <si>
    <t>TIR EN SALLE CHARAVINES 2025 à CHARAVINES</t>
  </si>
  <si>
    <t>FITA SALLE EXCELSIOR à CHAPONOST</t>
  </si>
  <si>
    <t>CORBAS 15 &amp; 16 NOVEMBRE 2025 + CRJ à CORBAS</t>
  </si>
  <si>
    <t>TIR EN SALLE 2 X 18 M + CRJ à LOZANNE</t>
  </si>
  <si>
    <t>CONCOURS SALLE + CRJ à GRENOBLE</t>
  </si>
  <si>
    <t>Ste Foy Les Lyon</t>
  </si>
  <si>
    <t>ST FOY LES LYON 2X18M à SAINTE FOY LÈS LYON</t>
  </si>
  <si>
    <t>CONCOURS SALLE 2×18 à LYON</t>
  </si>
  <si>
    <t>TIR A 18M  à MEURSAULT</t>
  </si>
  <si>
    <t>TIR A 18M + DUELS à MEURSAULT</t>
  </si>
  <si>
    <t>Neuville Sur Saone</t>
  </si>
  <si>
    <t>CONCOURS SALLE 2X18M à NEUVILLE SUR SAONE</t>
  </si>
  <si>
    <t>CONCOURS SALLE LE PHÉNIX à VILLEFONTAINE</t>
  </si>
  <si>
    <t>TIR EN SALLE 2 X 18 M à LOZANNE</t>
  </si>
  <si>
    <t>Villefranche Sur Saone</t>
  </si>
  <si>
    <t>CONCOURS INTER-DEPARTEMENTAL JEUNES à VILLEFRANCHE SUR SAONE</t>
  </si>
  <si>
    <t>18M + CRJ à VILLEFRANCHE SUR SAONE</t>
  </si>
  <si>
    <t>CONCOURS SELECTIF VILLEURBANNE +CRJ à VILLEURBANNE</t>
  </si>
  <si>
    <t>TOURNOI HERACLES VILLEURBANNE à VILLEURBANNE</t>
  </si>
  <si>
    <t>TIR EN SALLE 2025/2026 à GIVORS</t>
  </si>
  <si>
    <t>SALLE 2026  + CRJ à ST PRIEST</t>
  </si>
  <si>
    <t>TIR EN SALLE 2 X 18 M + CRJ à LISSIEU</t>
  </si>
  <si>
    <t>BRI SPORT 2026 à BRIGNAIS</t>
  </si>
  <si>
    <t>COUPE REGIONALE JEUNE à BRIGNAIS</t>
  </si>
  <si>
    <t>TIR EN SALLE 2 X 18 M à CHASSIEU</t>
  </si>
  <si>
    <t>SIMPLE ET EFFICACE HERACLES VILLEURBANNE à VILLEURBANNE</t>
  </si>
  <si>
    <t>TIR EN SALLE + CRJ à LYON</t>
  </si>
  <si>
    <t>TOURNOIS 2026 à LYON</t>
  </si>
  <si>
    <t>SCRATCH SELECTIF + DUELS à LOZANNE</t>
  </si>
  <si>
    <t>TROPHEE DES MIXTES à LOZANNE</t>
  </si>
  <si>
    <t>CHAMPIONNAT DEPARTEMENTAL SALLE à SAINT-ETIENNE</t>
  </si>
  <si>
    <t>Titres</t>
  </si>
  <si>
    <t>Données</t>
  </si>
  <si>
    <t>Chenove</t>
  </si>
  <si>
    <t>L'Isle d'Abeau</t>
  </si>
  <si>
    <t>Dagneux</t>
  </si>
  <si>
    <t>CONCOURS 18 M ATAC à CHENOVE</t>
  </si>
  <si>
    <t>CONCOURS + DUELS 18 M ATAC à CHENOVE</t>
  </si>
  <si>
    <t>CONCOURS SALLE + CRJ (COUPE AUVERGNE RHÔNE-ALPES) À DAGNEUX à DAGNEUX</t>
  </si>
  <si>
    <t>Auxonne</t>
  </si>
  <si>
    <t>COMPÉTITION JEUNES U11 À U21 à AUXONNE</t>
  </si>
  <si>
    <t>BFC JEUNES à AUXONNE</t>
  </si>
  <si>
    <t>Cat</t>
  </si>
  <si>
    <t>Licence</t>
  </si>
  <si>
    <t>Nom</t>
  </si>
  <si>
    <t>Total</t>
  </si>
  <si>
    <t>Rang</t>
  </si>
  <si>
    <t>U13HCL</t>
  </si>
  <si>
    <t>PUSIGNAN</t>
  </si>
  <si>
    <t>1065363F</t>
  </si>
  <si>
    <t>DIGAN Noam</t>
  </si>
  <si>
    <t>5/7</t>
  </si>
  <si>
    <t>U21HCL</t>
  </si>
  <si>
    <t>1045181Z</t>
  </si>
  <si>
    <t>SCIRE Johan</t>
  </si>
  <si>
    <t>2/2</t>
  </si>
  <si>
    <t>S1FCL</t>
  </si>
  <si>
    <t>1069166M</t>
  </si>
  <si>
    <t>LAUNAY Margaux</t>
  </si>
  <si>
    <t>3/8</t>
  </si>
  <si>
    <t>S1HCL</t>
  </si>
  <si>
    <t>0769933J</t>
  </si>
  <si>
    <t>BOUVIER Thomas</t>
  </si>
  <si>
    <t>12/15</t>
  </si>
  <si>
    <t>S2FCL</t>
  </si>
  <si>
    <t>0982888G</t>
  </si>
  <si>
    <t>BOGEY Pascale</t>
  </si>
  <si>
    <t>3/11</t>
  </si>
  <si>
    <t>S2HCL</t>
  </si>
  <si>
    <t>0837026L</t>
  </si>
  <si>
    <t>COUTRY Damien</t>
  </si>
  <si>
    <t>27/40</t>
  </si>
  <si>
    <t>1012641L</t>
  </si>
  <si>
    <t>GONZALEZ Emilio</t>
  </si>
  <si>
    <t>30/40</t>
  </si>
  <si>
    <t>0909708N</t>
  </si>
  <si>
    <t>CALDERON Remy</t>
  </si>
  <si>
    <t>32/40</t>
  </si>
  <si>
    <t>0916696J</t>
  </si>
  <si>
    <t>CHAMBONNIERE
Nicolas</t>
  </si>
  <si>
    <t>37/40</t>
  </si>
  <si>
    <t>S3HCL</t>
  </si>
  <si>
    <t>0418009H</t>
  </si>
  <si>
    <t>MAGNER Jose</t>
  </si>
  <si>
    <t>4/32</t>
  </si>
  <si>
    <t>1013601J</t>
  </si>
  <si>
    <t>SANCHEZ Silvestre</t>
  </si>
  <si>
    <t>18/32</t>
  </si>
  <si>
    <t>0820001F</t>
  </si>
  <si>
    <t>MAGONA Daniel</t>
  </si>
  <si>
    <t>21/32</t>
  </si>
  <si>
    <t>0788553Y</t>
  </si>
  <si>
    <t>TIGNAT Didier</t>
  </si>
  <si>
    <t>27/32</t>
  </si>
  <si>
    <t>1012644O</t>
  </si>
  <si>
    <t>TAUZIA Dominique</t>
  </si>
  <si>
    <t>28/32</t>
  </si>
  <si>
    <t>S2HCO</t>
  </si>
  <si>
    <t>0761427N</t>
  </si>
  <si>
    <t>COLLARD Laurent</t>
  </si>
  <si>
    <t>5/14</t>
  </si>
  <si>
    <t>Moyenne</t>
  </si>
  <si>
    <t>Top 3</t>
  </si>
  <si>
    <t>Pusignan Scr</t>
  </si>
  <si>
    <t>Pusignan Clt</t>
  </si>
  <si>
    <t>Moy.</t>
  </si>
  <si>
    <t>8/11</t>
  </si>
  <si>
    <t>10/15</t>
  </si>
  <si>
    <t>Marcy l'Etoile Scr</t>
  </si>
  <si>
    <t>Marcy l'Etoile Clt</t>
  </si>
  <si>
    <t>3/7</t>
  </si>
  <si>
    <t>Marsannay Scr</t>
  </si>
  <si>
    <t>Marsannay Clt</t>
  </si>
  <si>
    <t>16/25</t>
  </si>
  <si>
    <t>2/19</t>
  </si>
  <si>
    <t>7/19</t>
  </si>
  <si>
    <t>10/19</t>
  </si>
  <si>
    <t>Bron Scr</t>
  </si>
  <si>
    <t>Bron Clt</t>
  </si>
  <si>
    <t>1/9</t>
  </si>
  <si>
    <t>15/25</t>
  </si>
  <si>
    <t>Bourgoin Scr</t>
  </si>
  <si>
    <t>Bourgoin Clt</t>
  </si>
  <si>
    <t>7/12</t>
  </si>
  <si>
    <t>2/8</t>
  </si>
  <si>
    <t>8/14</t>
  </si>
  <si>
    <t>12/14</t>
  </si>
  <si>
    <t>13/14</t>
  </si>
  <si>
    <t>Chaponost Scr</t>
  </si>
  <si>
    <t>Chaponost Clt</t>
  </si>
  <si>
    <t>1/13</t>
  </si>
  <si>
    <t>Charavines Scr</t>
  </si>
  <si>
    <t>Charavines Clt</t>
  </si>
  <si>
    <t>Meursault Scr</t>
  </si>
  <si>
    <t>Meursault Clt</t>
  </si>
  <si>
    <t>16/17</t>
  </si>
  <si>
    <t>Lyon 9 Scr</t>
  </si>
  <si>
    <t>Lyon 9 Clt</t>
  </si>
  <si>
    <t>7/9</t>
  </si>
  <si>
    <t>4/9</t>
  </si>
  <si>
    <t>10/26</t>
  </si>
  <si>
    <t>17/26</t>
  </si>
  <si>
    <t>9/27</t>
  </si>
  <si>
    <t>14/27</t>
  </si>
  <si>
    <t>15/27</t>
  </si>
  <si>
    <t>16/27</t>
  </si>
  <si>
    <t>0742433T</t>
  </si>
  <si>
    <t>ANEXIME Alfred</t>
  </si>
  <si>
    <t>19/27</t>
  </si>
  <si>
    <t>22/27</t>
  </si>
  <si>
    <t>3/9</t>
  </si>
  <si>
    <t>Villefontaine Scr</t>
  </si>
  <si>
    <t>Villefontaine 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</si>
</sst>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sz val="6"/>
      <color theme="1"/>
      <name val="Segoe UI"/>
      <family val="2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Segoe UI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</fills>
  <borders count="4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right" vertical="center" indent="2"/>
    </xf>
    <xf numFmtId="0" fontId="5" fillId="0" borderId="0" xfId="0" applyFont="1"/>
    <xf numFmtId="0" fontId="4" fillId="2" borderId="2" xfId="0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E524DCE2-6825-457B-80E2-8C5A3837312C}"/>
  </cellStyles>
  <dxfs count="95">
    <dxf>
      <numFmt numFmtId="0" formatCode="General"/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font>
        <b val="0"/>
        <i/>
        <color theme="7" tint="-0.24994659260841701"/>
      </font>
    </dxf>
    <dxf>
      <font>
        <b/>
        <i val="0"/>
        <color rgb="FF00B05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2" justifyLastLine="0" shrinkToFit="0" readingOrder="0"/>
    </dxf>
    <dxf>
      <alignment horizontal="left" vertical="center" textRotation="0" wrapText="0" indent="2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2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Segoe UI"/>
        <family val="2"/>
        <scheme val="none"/>
      </font>
      <alignment textRotation="0" wrapText="1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6"/>
        <color theme="1"/>
        <name val="Segoe U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1"/>
        <name val="Segoe U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99060</xdr:colOff>
      <xdr:row>0</xdr:row>
      <xdr:rowOff>99060</xdr:rowOff>
    </xdr:from>
    <xdr:to>
      <xdr:col>1</xdr:col>
      <xdr:colOff>1303020</xdr:colOff>
      <xdr:row>0</xdr:row>
      <xdr:rowOff>1318028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8DDC004-4BC6-44B5-B2EF-71A2C1A7F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99060"/>
          <a:ext cx="1203960" cy="1218968"/>
        </a:xfrm>
        <a:prstGeom prst="rect">
          <a:avLst/>
        </a:prstGeom>
      </xdr:spPr>
    </xdr:pic>
    <xdr:clientData/>
  </xdr:twoCellAnchor>
  <xdr:twoCellAnchor editAs="absolute">
    <xdr:from>
      <xdr:col>17</xdr:col>
      <xdr:colOff>289560</xdr:colOff>
      <xdr:row>0</xdr:row>
      <xdr:rowOff>228600</xdr:rowOff>
    </xdr:from>
    <xdr:to>
      <xdr:col>21</xdr:col>
      <xdr:colOff>390667</xdr:colOff>
      <xdr:row>0</xdr:row>
      <xdr:rowOff>1234440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19AAF2B-B0FD-4F9A-BC0D-E93D6C966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8740" y="228600"/>
          <a:ext cx="1838467" cy="1005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815340</xdr:colOff>
      <xdr:row>0</xdr:row>
      <xdr:rowOff>53340</xdr:rowOff>
    </xdr:from>
    <xdr:to>
      <xdr:col>8</xdr:col>
      <xdr:colOff>1592580</xdr:colOff>
      <xdr:row>0</xdr:row>
      <xdr:rowOff>274320</xdr:rowOff>
    </xdr:to>
    <xdr:sp macro="[0]!Actuali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A45818C-BB1B-439D-A1CC-B21785E942B4}"/>
            </a:ext>
          </a:extLst>
        </xdr:cNvPr>
        <xdr:cNvSpPr/>
      </xdr:nvSpPr>
      <xdr:spPr>
        <a:xfrm>
          <a:off x="13281660" y="53340"/>
          <a:ext cx="777240" cy="2209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Actualise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10" xr16:uid="{F40EE1A1-8F0F-48C7-A253-103BBD537C03}" autoFormatId="16" applyNumberFormats="0" applyBorderFormats="0" applyFontFormats="0" applyPatternFormats="0" applyAlignmentFormats="0" applyWidthHeightFormats="0">
  <queryTableRefresh nextId="24">
    <queryTableFields count="23">
      <queryTableField id="1" name="Nom" tableColumnId="1"/>
      <queryTableField id="2" name="Moyenne" tableColumnId="2"/>
      <queryTableField id="3" name="Top 3" tableColumnId="3"/>
      <queryTableField id="4" name="Pusignan Scr" tableColumnId="4"/>
      <queryTableField id="5" name="Pusignan Clt" tableColumnId="5"/>
      <queryTableField id="6" name="Marcy l'Etoile Scr" tableColumnId="6"/>
      <queryTableField id="7" name="Marcy l'Etoile Clt" tableColumnId="7"/>
      <queryTableField id="8" name="Marsannay Scr" tableColumnId="8"/>
      <queryTableField id="9" name="Marsannay Clt" tableColumnId="9"/>
      <queryTableField id="10" name="Bron Scr" tableColumnId="10"/>
      <queryTableField id="11" name="Bron Clt" tableColumnId="11"/>
      <queryTableField id="12" name="Bourgoin Scr" tableColumnId="12"/>
      <queryTableField id="13" name="Bourgoin Clt" tableColumnId="13"/>
      <queryTableField id="14" name="Chaponost Scr" tableColumnId="14"/>
      <queryTableField id="15" name="Chaponost Clt" tableColumnId="15"/>
      <queryTableField id="16" name="Charavines Scr" tableColumnId="16"/>
      <queryTableField id="17" name="Charavines Clt" tableColumnId="17"/>
      <queryTableField id="18" name="Meursault Scr" tableColumnId="18"/>
      <queryTableField id="19" name="Meursault Clt" tableColumnId="19"/>
      <queryTableField id="20" name="Lyon 9 Scr" tableColumnId="20"/>
      <queryTableField id="21" name="Lyon 9 Clt" tableColumnId="21"/>
      <queryTableField id="22" name="Villefontaine Scr" tableColumnId="22"/>
      <queryTableField id="23" name="Villefontaine Clt" tableColumnId="2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F62D0BE3-610D-4502-87A3-92D8D8D439E6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Club" tableColumnId="2"/>
      <queryTableField id="3" name="Epreuv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1" xr16:uid="{A6B54995-5502-446E-A69E-3FCDAECE0E97}" autoFormatId="16" applyNumberFormats="0" applyBorderFormats="0" applyFontFormats="0" applyPatternFormats="0" applyAlignmentFormats="0" applyWidthHeightFormats="0">
  <queryTableRefresh nextId="3">
    <queryTableFields count="2">
      <queryTableField id="1" name="type_donnee" tableColumnId="1"/>
      <queryTableField id="2" name="valeur" tableColumnId="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3E7B4317-DA5C-4776-929D-03A898B08478}" autoFormatId="16" applyNumberFormats="0" applyBorderFormats="0" applyFontFormats="0" applyPatternFormats="0" applyAlignmentFormats="0" applyWidthHeightFormats="0">
  <queryTableRefresh nextId="8">
    <queryTableFields count="7">
      <queryTableField id="1" name="Ville" tableColumnId="1"/>
      <queryTableField id="2" name="Cat" tableColumnId="2"/>
      <queryTableField id="3" name="Club" tableColumnId="3"/>
      <queryTableField id="4" name="Licence" tableColumnId="4"/>
      <queryTableField id="5" name="Nom" tableColumnId="5"/>
      <queryTableField id="6" name="Total" tableColumnId="6"/>
      <queryTableField id="7" name="Rang" tableColumnId="7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" xr16:uid="{D32C4DFB-BFBE-4E3F-B341-D5BC84AC0790}" autoFormatId="16" applyNumberFormats="0" applyBorderFormats="0" applyFontFormats="0" applyPatternFormats="0" applyAlignmentFormats="0" applyWidthHeightFormats="0">
  <queryTableRefresh nextId="8">
    <queryTableFields count="7">
      <queryTableField id="1" name="Ville" tableColumnId="1"/>
      <queryTableField id="2" name="Cat" tableColumnId="2"/>
      <queryTableField id="3" name="Club" tableColumnId="3"/>
      <queryTableField id="4" name="Licence" tableColumnId="4"/>
      <queryTableField id="5" name="Nom" tableColumnId="5"/>
      <queryTableField id="6" name="Total" tableColumnId="6"/>
      <queryTableField id="7" name="Rang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17CF4F8-C166-48D1-9EE7-61AB7165D4BE}" name="Résultats" displayName="Résultats" ref="B3:X19" tableType="queryTable" totalsRowShown="0" headerRowDxfId="72">
  <autoFilter ref="B3:X19" xr:uid="{E17CF4F8-C166-48D1-9EE7-61AB7165D4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ED4C7C8A-A250-4AB1-91D1-1F1FB68512AA}" uniqueName="1" name="Nom" queryTableFieldId="1" dataDxfId="64"/>
    <tableColumn id="2" xr3:uid="{7E01B59E-D0B4-41C2-A0E4-EC33C254C770}" uniqueName="2" name="Moyenne" queryTableFieldId="2" dataDxfId="63"/>
    <tableColumn id="3" xr3:uid="{AB96E589-0A57-4AE4-92E7-49D1563BD303}" uniqueName="3" name="Top 3" queryTableFieldId="3" dataDxfId="62"/>
    <tableColumn id="4" xr3:uid="{29857ADF-3246-4CA8-A551-A000BDD1654E}" uniqueName="4" name="Pusignan Scr" queryTableFieldId="4" dataDxfId="61"/>
    <tableColumn id="5" xr3:uid="{E89B0BB6-071B-4661-BAC7-77F07814C9D1}" uniqueName="5" name="Pusignan Clt" queryTableFieldId="5" dataDxfId="60"/>
    <tableColumn id="6" xr3:uid="{9CC43C55-E292-4D89-83C9-451D4E915368}" uniqueName="6" name="Marcy l'Etoile Scr" queryTableFieldId="6" dataDxfId="59"/>
    <tableColumn id="7" xr3:uid="{54EA6FEE-A96D-4EC2-9EC5-F58B409312FC}" uniqueName="7" name="Marcy l'Etoile Clt" queryTableFieldId="7" dataDxfId="58"/>
    <tableColumn id="8" xr3:uid="{0C34F859-128F-485D-9729-64C0E5DD1ADF}" uniqueName="8" name="Marsannay Scr" queryTableFieldId="8" dataDxfId="57"/>
    <tableColumn id="9" xr3:uid="{A71AAF1E-4335-4749-842F-C9C8EAC1FF41}" uniqueName="9" name="Marsannay Clt" queryTableFieldId="9" dataDxfId="56"/>
    <tableColumn id="10" xr3:uid="{54F907F9-086C-4920-BF5E-AA5BEF5925BC}" uniqueName="10" name="Bron Scr" queryTableFieldId="10" dataDxfId="55"/>
    <tableColumn id="11" xr3:uid="{3860259A-276E-4DE8-B144-BDC3920B3AF2}" uniqueName="11" name="Bron Clt" queryTableFieldId="11" dataDxfId="54"/>
    <tableColumn id="12" xr3:uid="{887B1E2D-8173-45AF-9E46-C7EE6E979BD5}" uniqueName="12" name="Bourgoin Scr" queryTableFieldId="12" dataDxfId="53"/>
    <tableColumn id="13" xr3:uid="{3F73D685-9B98-43FC-BFDF-6A1FE0F35835}" uniqueName="13" name="Bourgoin Clt" queryTableFieldId="13" dataDxfId="52"/>
    <tableColumn id="14" xr3:uid="{B00C838C-CAD7-4759-A3FA-435BABB2E72F}" uniqueName="14" name="Chaponost Scr" queryTableFieldId="14" dataDxfId="51"/>
    <tableColumn id="15" xr3:uid="{D6B99520-8B0C-4557-9AE3-EC2F26642A19}" uniqueName="15" name="Chaponost Clt" queryTableFieldId="15" dataDxfId="50"/>
    <tableColumn id="16" xr3:uid="{F3B3D6A0-93AB-41E6-8DDB-FD3DCAF75258}" uniqueName="16" name="Charavines Scr" queryTableFieldId="16" dataDxfId="49"/>
    <tableColumn id="17" xr3:uid="{EC3BAE80-6463-4D2B-96FE-941EF79271EB}" uniqueName="17" name="Charavines Clt" queryTableFieldId="17" dataDxfId="48"/>
    <tableColumn id="18" xr3:uid="{DDBDAD3E-3D22-4BAC-B10F-65747C86DE4E}" uniqueName="18" name="Meursault Scr" queryTableFieldId="18" dataDxfId="47"/>
    <tableColumn id="19" xr3:uid="{E2464F42-1DAB-42AB-8327-F7871C4AED6A}" uniqueName="19" name="Meursault Clt" queryTableFieldId="19" dataDxfId="46"/>
    <tableColumn id="20" xr3:uid="{13C1DD1A-6A7B-4DAC-92D8-348CCC53BEBA}" uniqueName="20" name="Lyon 9 Scr" queryTableFieldId="20" dataDxfId="45"/>
    <tableColumn id="21" xr3:uid="{89CF9CFE-7F9F-4AD2-B5D8-91BE3F01A45B}" uniqueName="21" name="Lyon 9 Clt" queryTableFieldId="21" dataDxfId="44"/>
    <tableColumn id="22" xr3:uid="{E821299E-43A2-435A-B580-3B59EDF5CA44}" uniqueName="22" name="Villefontaine Scr" queryTableFieldId="22" dataDxfId="43"/>
    <tableColumn id="23" xr3:uid="{9C1260A8-115F-4818-8367-57A2EF6BA02E}" uniqueName="23" name="Villefontaine Clt" queryTableFieldId="23" dataDxfId="4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88F136-5BD6-4575-84BD-49A6C3352F0E}" name="t_Concours" displayName="t_Concours" ref="H2:I12" totalsRowShown="0" headerRowDxfId="91" dataDxfId="90">
  <autoFilter ref="H2:I12" xr:uid="{3888F136-5BD6-4575-84BD-49A6C3352F0E}">
    <filterColumn colId="0" hiddenButton="1"/>
    <filterColumn colId="1" hiddenButton="1"/>
  </autoFilter>
  <tableColumns count="2">
    <tableColumn id="1" xr3:uid="{617B9557-040F-4D73-A6FC-D5C0863C9ECF}" name="Ville" dataDxfId="74"/>
    <tableColumn id="2" xr3:uid="{C816270B-2D8B-4EBB-9D77-6BD19271F6F4}" name="Url" dataDxfId="7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7F27117-399B-4F56-BF02-3CEF62069F43}" name="t_Fallback" displayName="t_Fallback" ref="Q2:Q3" totalsRowShown="0" headerRowDxfId="89" dataDxfId="88">
  <autoFilter ref="Q2:Q3" xr:uid="{97F27117-399B-4F56-BF02-3CEF62069F43}">
    <filterColumn colId="0" hiddenButton="1"/>
  </autoFilter>
  <tableColumns count="1">
    <tableColumn id="1" xr3:uid="{48E07716-B99B-4C18-A2AD-B0C5AF67F58B}" name="URLs" dataDxfId="8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B6165D6-8E44-4C40-9212-A30B0566114A}" name="t_Club" displayName="t_Club" ref="B2:B31" totalsRowShown="0" headerRowDxfId="86" dataDxfId="85">
  <autoFilter ref="B2:B31" xr:uid="{CB6165D6-8E44-4C40-9212-A30B0566114A}"/>
  <sortState xmlns:xlrd2="http://schemas.microsoft.com/office/spreadsheetml/2017/richdata2" ref="B3:B31">
    <sortCondition ref="B2:B31"/>
  </sortState>
  <tableColumns count="1">
    <tableColumn id="1" xr3:uid="{222ABB6E-4D5E-481A-80CC-67FC927DC110}" name="Club" dataDxfId="8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882A971-4946-4976-9410-5724B2E29901}" name="Calendrier" displayName="Calendrier" ref="D2:F43" tableType="queryTable" totalsRowShown="0" headerRowDxfId="83" dataDxfId="82">
  <autoFilter ref="D2:F43" xr:uid="{9882A971-4946-4976-9410-5724B2E29901}">
    <filterColumn colId="0" hiddenButton="1"/>
    <filterColumn colId="1" hiddenButton="1"/>
    <filterColumn colId="2" hiddenButton="1"/>
  </autoFilter>
  <tableColumns count="3">
    <tableColumn id="1" xr3:uid="{B3F29B4E-4D03-41AA-8055-EB3A9B94D0BD}" uniqueName="1" name="Date" queryTableFieldId="1" dataDxfId="2"/>
    <tableColumn id="2" xr3:uid="{64A9E643-5279-479C-93B1-C49172639CD3}" uniqueName="2" name="Club" queryTableFieldId="2" dataDxfId="1"/>
    <tableColumn id="3" xr3:uid="{C244C835-6660-4B62-AD35-1B225D8B9EC2}" uniqueName="3" name="Epreuve" queryTableFieldId="3" dataDxfId="0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E5B84D-DA1A-45BA-AAAB-1D7F4F890D9C}" name="t_URLParam" displayName="t_URLParam" ref="K2:L17" tableType="queryTable" totalsRowShown="0" headerRowDxfId="81">
  <autoFilter ref="K2:L17" xr:uid="{71E5B84D-DA1A-45BA-AAAB-1D7F4F890D9C}">
    <filterColumn colId="0" hiddenButton="1"/>
    <filterColumn colId="1" hiddenButton="1"/>
  </autoFilter>
  <tableColumns count="2">
    <tableColumn id="1" xr3:uid="{D26D64B0-0DBC-4498-A98A-86E85795130B}" uniqueName="1" name="type_donnee" queryTableFieldId="1" dataDxfId="80"/>
    <tableColumn id="2" xr3:uid="{13F9A5B7-9FDA-4518-BA62-7097BA155098}" uniqueName="2" name="valeur" queryTableFieldId="2" dataDxfId="79"/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A19721-F126-46EA-B458-308128805569}" name="t_Adresse" displayName="t_Adresse" ref="N2:O4" totalsRowShown="0" headerRowDxfId="78" dataDxfId="77">
  <autoFilter ref="N2:O4" xr:uid="{2DA19721-F126-46EA-B458-308128805569}">
    <filterColumn colId="0" hiddenButton="1"/>
    <filterColumn colId="1" hiddenButton="1"/>
  </autoFilter>
  <tableColumns count="2">
    <tableColumn id="1" xr3:uid="{0B8AD08F-FD9A-48E8-8741-4326CD3D6B5E}" name="Titres" dataDxfId="76">
      <calculatedColumnFormula>ADDRESS(2,MATCH(LOOKUP("zz",Résultats[#Headers]),Résultats[#Headers],0)-2,4)&amp;":"&amp;ADDRESS(2,MATCH(LOOKUP("zz",Résultats[#Headers]),Résultats[#Headers],0)-1,4)</calculatedColumnFormula>
    </tableColumn>
    <tableColumn id="2" xr3:uid="{3656E906-B6F7-4198-975E-D0EB545D7B21}" name="Données" dataDxfId="75">
      <calculatedColumnFormula>ADDRESS(4,MATCH(LOOKUP("zz",Résultats[#Headers]),Résultats[#Headers],0)-2,4)&amp;":"&amp;ADDRESS(COUNTA(Résultats[[#All],[Nom]])+2,MATCH(LOOKUP("zz",Résultats[#Headers]),Résultats[#Headers],0)-1,4)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A0F664-B51B-4796-BB36-27113A662719}" name="Cache_Concours_Update" displayName="Cache_Concours_Update" ref="B2:H46" tableType="queryTable" totalsRowShown="0" headerRowDxfId="94" dataDxfId="93">
  <autoFilter ref="B2:H46" xr:uid="{02A0F664-B51B-4796-BB36-27113A66271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88A7A577-3E55-4A5C-BEB9-5CE4AE02A28C}" uniqueName="1" name="Ville" queryTableFieldId="1" dataDxfId="71"/>
    <tableColumn id="2" xr3:uid="{93A37281-4D39-410F-8A55-3C11D5D7A1A5}" uniqueName="2" name="Cat" queryTableFieldId="2" dataDxfId="70"/>
    <tableColumn id="3" xr3:uid="{B2D0944F-ECEA-4229-BFDD-5451B9657952}" uniqueName="3" name="Club" queryTableFieldId="3" dataDxfId="69"/>
    <tableColumn id="4" xr3:uid="{4B6673F2-24EB-40F4-BF22-FF56CB3DEC98}" uniqueName="4" name="Licence" queryTableFieldId="4" dataDxfId="68"/>
    <tableColumn id="5" xr3:uid="{23E57671-AC0A-4BCB-9344-306E2EA10608}" uniqueName="5" name="Nom" queryTableFieldId="5" dataDxfId="67"/>
    <tableColumn id="6" xr3:uid="{6C3E14CA-35A2-484C-A20D-577961F55C01}" uniqueName="6" name="Total" queryTableFieldId="6" dataDxfId="66"/>
    <tableColumn id="7" xr3:uid="{FAFC1607-B082-461F-A780-3CBBB61D3B02}" uniqueName="7" name="Rang" queryTableFieldId="7" dataDxfId="65"/>
  </tableColumns>
  <tableStyleInfo name="TableStyleMedium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CE4A78A-B9DB-46CC-8221-2A2175CD7A9F}" name="Cache_Concours_Local" displayName="Cache_Concours_Local" ref="K2:Q46" tableType="queryTable" totalsRowShown="0" headerRowDxfId="92">
  <autoFilter ref="K2:Q46" xr:uid="{8CE4A78A-B9DB-46CC-8221-2A2175CD7A9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32AAC94A-4586-4DFD-90B2-C8E4BA0208E8}" uniqueName="1" name="Ville" queryTableFieldId="1" dataDxfId="9"/>
    <tableColumn id="2" xr3:uid="{E0D2D68A-4977-40FB-8D5C-9F33A66487E0}" uniqueName="2" name="Cat" queryTableFieldId="2" dataDxfId="8"/>
    <tableColumn id="3" xr3:uid="{DDA6CAD3-84F9-4B7D-ADD7-CC4596173E2B}" uniqueName="3" name="Club" queryTableFieldId="3" dataDxfId="7"/>
    <tableColumn id="4" xr3:uid="{23C971EA-9DC3-4CB6-879B-491E40068E27}" uniqueName="4" name="Licence" queryTableFieldId="4" dataDxfId="6"/>
    <tableColumn id="5" xr3:uid="{110080A7-2CC9-4445-823C-237E133401C7}" uniqueName="5" name="Nom" queryTableFieldId="5" dataDxfId="5"/>
    <tableColumn id="6" xr3:uid="{020DEFF2-94B3-489A-92CC-4DE581512149}" uniqueName="6" name="Total" queryTableFieldId="6" dataDxfId="4"/>
    <tableColumn id="7" xr3:uid="{77A3823F-79E6-469B-A9F3-5FE6FD86F7A7}" uniqueName="7" name="Rang" queryTableFieldId="7" dataDxfId="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1EC8C-A49A-417D-BA04-39A59C1BA155}">
  <sheetPr codeName="Feuil2">
    <pageSetUpPr fitToPage="1"/>
  </sheetPr>
  <dimension ref="A1:AR19"/>
  <sheetViews>
    <sheetView showGridLines="0" tabSelected="1" workbookViewId="0">
      <selection activeCell="B2" sqref="B2"/>
    </sheetView>
  </sheetViews>
  <sheetFormatPr baseColWidth="10" defaultRowHeight="16.8" outlineLevelRow="1" x14ac:dyDescent="0.4"/>
  <cols>
    <col min="1" max="1" width="1.69921875" style="1" customWidth="1"/>
    <col min="2" max="2" width="22.69921875" customWidth="1"/>
    <col min="3" max="4" width="7.69921875" customWidth="1"/>
    <col min="5" max="24" width="5.69921875" customWidth="1"/>
  </cols>
  <sheetData>
    <row r="1" spans="1:44" s="9" customFormat="1" ht="109.95" customHeight="1" thickBot="1" x14ac:dyDescent="0.45">
      <c r="C1" s="10" t="str" cm="1">
        <f t="array" ref="C1">"Résultats concours (saison "&amp;MIN(YEAR(Calendrier[Date]))&amp;" - "&amp;MAX(YEAR(Calendrier[Date]))&amp;")"</f>
        <v>Résultats concours (saison 2025 - 2026)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</row>
    <row r="2" spans="1:44" ht="34.950000000000003" customHeight="1" thickBot="1" x14ac:dyDescent="0.45">
      <c r="B2" s="19" t="s">
        <v>119</v>
      </c>
      <c r="C2" s="20" t="s">
        <v>180</v>
      </c>
      <c r="D2" s="20" t="s">
        <v>177</v>
      </c>
      <c r="E2" s="21" t="str">
        <f>LEFT(E3,FIND("Scr",E3)-2)</f>
        <v>Pusignan</v>
      </c>
      <c r="F2" s="22"/>
      <c r="G2" s="21" t="str">
        <f>LEFT(G3,FIND("Scr",G3)-2)</f>
        <v>Marcy l'Etoile</v>
      </c>
      <c r="H2" s="22"/>
      <c r="I2" s="21" t="str">
        <f>LEFT(I3,FIND("Scr",I3)-2)</f>
        <v>Marsannay</v>
      </c>
      <c r="J2" s="22"/>
      <c r="K2" s="21" t="str">
        <f>LEFT(K3,FIND("Scr",K3)-2)</f>
        <v>Bron</v>
      </c>
      <c r="L2" s="22"/>
      <c r="M2" s="21" t="str">
        <f>LEFT(M3,FIND("Scr",M3)-2)</f>
        <v>Bourgoin</v>
      </c>
      <c r="N2" s="22"/>
      <c r="O2" s="21" t="str">
        <f>LEFT(O3,FIND("Scr",O3)-2)</f>
        <v>Chaponost</v>
      </c>
      <c r="P2" s="22"/>
      <c r="Q2" s="21" t="str">
        <f>LEFT(Q3,FIND("Scr",Q3)-2)</f>
        <v>Charavines</v>
      </c>
      <c r="R2" s="22"/>
      <c r="S2" s="21" t="str">
        <f>LEFT(S3,FIND("Scr",S3)-2)</f>
        <v>Meursault</v>
      </c>
      <c r="T2" s="22"/>
      <c r="U2" s="21" t="str">
        <f>LEFT(U3,FIND("Scr",U3)-2)</f>
        <v>Lyon 9</v>
      </c>
      <c r="V2" s="22"/>
      <c r="W2" s="21" t="str">
        <f>LEFT(W3,FIND("Scr",W3)-2)</f>
        <v>Villefontaine</v>
      </c>
      <c r="X2" s="22"/>
    </row>
    <row r="3" spans="1:44" s="16" customFormat="1" ht="18" hidden="1" customHeight="1" outlineLevel="1" x14ac:dyDescent="0.4">
      <c r="A3" s="13"/>
      <c r="B3" s="14" t="s">
        <v>119</v>
      </c>
      <c r="C3" s="15" t="s">
        <v>176</v>
      </c>
      <c r="D3" s="15" t="s">
        <v>177</v>
      </c>
      <c r="E3" s="15" t="s">
        <v>178</v>
      </c>
      <c r="F3" s="15" t="s">
        <v>179</v>
      </c>
      <c r="G3" s="18" t="s">
        <v>183</v>
      </c>
      <c r="H3" s="18" t="s">
        <v>184</v>
      </c>
      <c r="I3" t="s">
        <v>186</v>
      </c>
      <c r="J3" t="s">
        <v>187</v>
      </c>
      <c r="K3" t="s">
        <v>192</v>
      </c>
      <c r="L3" t="s">
        <v>193</v>
      </c>
      <c r="M3" t="s">
        <v>196</v>
      </c>
      <c r="N3" t="s">
        <v>197</v>
      </c>
      <c r="O3" t="s">
        <v>203</v>
      </c>
      <c r="P3" t="s">
        <v>204</v>
      </c>
      <c r="Q3" t="s">
        <v>206</v>
      </c>
      <c r="R3" t="s">
        <v>207</v>
      </c>
      <c r="S3" t="s">
        <v>208</v>
      </c>
      <c r="T3" t="s">
        <v>209</v>
      </c>
      <c r="U3" t="s">
        <v>211</v>
      </c>
      <c r="V3" t="s">
        <v>212</v>
      </c>
      <c r="W3" t="s">
        <v>226</v>
      </c>
      <c r="X3" t="s">
        <v>227</v>
      </c>
    </row>
    <row r="4" spans="1:44" collapsed="1" x14ac:dyDescent="0.4">
      <c r="B4" s="6" t="s">
        <v>133</v>
      </c>
      <c r="C4" s="7">
        <v>442</v>
      </c>
      <c r="D4" s="7">
        <v>448</v>
      </c>
      <c r="E4" s="7">
        <v>456</v>
      </c>
      <c r="F4" s="7" t="s">
        <v>134</v>
      </c>
      <c r="G4" s="7">
        <v>458</v>
      </c>
      <c r="H4" s="7" t="s">
        <v>181</v>
      </c>
      <c r="I4" s="7"/>
      <c r="J4" s="7"/>
      <c r="K4" s="7"/>
      <c r="L4" s="7"/>
      <c r="M4" s="7"/>
      <c r="N4" s="7"/>
      <c r="O4" s="7">
        <v>426</v>
      </c>
      <c r="P4" s="7" t="s">
        <v>198</v>
      </c>
      <c r="Q4" s="7"/>
      <c r="R4" s="7"/>
      <c r="S4" s="7"/>
      <c r="T4" s="7"/>
      <c r="U4" s="7"/>
      <c r="V4" s="7"/>
      <c r="W4" s="7">
        <v>429</v>
      </c>
      <c r="X4" s="7" t="s">
        <v>213</v>
      </c>
    </row>
    <row r="5" spans="1:44" x14ac:dyDescent="0.4">
      <c r="B5" s="6" t="s">
        <v>137</v>
      </c>
      <c r="C5" s="7">
        <v>442</v>
      </c>
      <c r="D5" s="7">
        <v>442</v>
      </c>
      <c r="E5" s="7">
        <v>442</v>
      </c>
      <c r="F5" s="7" t="s">
        <v>138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44" x14ac:dyDescent="0.4">
      <c r="B6" s="6" t="s">
        <v>141</v>
      </c>
      <c r="C6" s="7">
        <v>458</v>
      </c>
      <c r="D6" s="7">
        <v>467</v>
      </c>
      <c r="E6" s="7">
        <v>446</v>
      </c>
      <c r="F6" s="7" t="s">
        <v>142</v>
      </c>
      <c r="G6" s="7"/>
      <c r="H6" s="7"/>
      <c r="I6" s="7"/>
      <c r="J6" s="7"/>
      <c r="K6" s="7">
        <v>447</v>
      </c>
      <c r="L6" s="7" t="s">
        <v>185</v>
      </c>
      <c r="M6" s="7">
        <v>490</v>
      </c>
      <c r="N6" s="7" t="s">
        <v>194</v>
      </c>
      <c r="O6" s="7">
        <v>463</v>
      </c>
      <c r="P6" s="7" t="s">
        <v>199</v>
      </c>
      <c r="Q6" s="7"/>
      <c r="R6" s="7"/>
      <c r="S6" s="7"/>
      <c r="T6" s="7"/>
      <c r="U6" s="7"/>
      <c r="V6" s="7"/>
      <c r="W6" s="7">
        <v>443</v>
      </c>
      <c r="X6" s="7" t="s">
        <v>214</v>
      </c>
    </row>
    <row r="7" spans="1:44" x14ac:dyDescent="0.4">
      <c r="B7" s="6" t="s">
        <v>151</v>
      </c>
      <c r="C7" s="7">
        <v>438</v>
      </c>
      <c r="D7" s="7">
        <v>438</v>
      </c>
      <c r="E7" s="7">
        <v>438</v>
      </c>
      <c r="F7" s="7" t="s">
        <v>152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44" x14ac:dyDescent="0.4">
      <c r="B8" s="6" t="s">
        <v>154</v>
      </c>
      <c r="C8" s="7">
        <v>414</v>
      </c>
      <c r="D8" s="7">
        <v>414</v>
      </c>
      <c r="E8" s="7">
        <v>415</v>
      </c>
      <c r="F8" s="7" t="s">
        <v>155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v>412</v>
      </c>
      <c r="V8" s="7" t="s">
        <v>210</v>
      </c>
      <c r="W8" s="7"/>
      <c r="X8" s="7"/>
    </row>
    <row r="9" spans="1:44" x14ac:dyDescent="0.4">
      <c r="B9" s="6" t="s">
        <v>145</v>
      </c>
      <c r="C9" s="7">
        <v>472</v>
      </c>
      <c r="D9" s="7">
        <v>488</v>
      </c>
      <c r="E9" s="7">
        <v>449</v>
      </c>
      <c r="F9" s="7" t="s">
        <v>146</v>
      </c>
      <c r="G9" s="7"/>
      <c r="H9" s="7"/>
      <c r="I9" s="7">
        <v>492</v>
      </c>
      <c r="J9" s="7" t="s">
        <v>185</v>
      </c>
      <c r="K9" s="7">
        <v>482</v>
      </c>
      <c r="L9" s="7" t="s">
        <v>188</v>
      </c>
      <c r="M9" s="7">
        <v>478</v>
      </c>
      <c r="N9" s="7" t="s">
        <v>195</v>
      </c>
      <c r="O9" s="7">
        <v>491</v>
      </c>
      <c r="P9" s="7" t="s">
        <v>200</v>
      </c>
      <c r="Q9" s="7"/>
      <c r="R9" s="7"/>
      <c r="S9" s="7">
        <v>466</v>
      </c>
      <c r="T9" s="7" t="s">
        <v>126</v>
      </c>
      <c r="U9" s="7"/>
      <c r="V9" s="7"/>
      <c r="W9" s="7">
        <v>445</v>
      </c>
      <c r="X9" s="7" t="s">
        <v>216</v>
      </c>
    </row>
    <row r="10" spans="1:44" x14ac:dyDescent="0.4">
      <c r="B10" s="6" t="s">
        <v>148</v>
      </c>
      <c r="C10" s="7">
        <v>460</v>
      </c>
      <c r="D10" s="7">
        <v>460</v>
      </c>
      <c r="E10" s="7">
        <v>441</v>
      </c>
      <c r="F10" s="7" t="s">
        <v>149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>
        <v>478</v>
      </c>
      <c r="X10" s="7" t="s">
        <v>215</v>
      </c>
    </row>
    <row r="11" spans="1:44" x14ac:dyDescent="0.4">
      <c r="B11" s="6" t="s">
        <v>174</v>
      </c>
      <c r="C11" s="7">
        <v>558</v>
      </c>
      <c r="D11" s="7">
        <v>558</v>
      </c>
      <c r="E11" s="7">
        <v>558</v>
      </c>
      <c r="F11" s="7" t="s">
        <v>175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>
        <v>559</v>
      </c>
      <c r="X11" s="7" t="s">
        <v>225</v>
      </c>
    </row>
    <row r="12" spans="1:44" x14ac:dyDescent="0.4">
      <c r="B12" s="6" t="s">
        <v>222</v>
      </c>
      <c r="C12" s="7">
        <v>444</v>
      </c>
      <c r="D12" s="7">
        <v>444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>
        <v>444</v>
      </c>
      <c r="X12" s="7" t="s">
        <v>223</v>
      </c>
    </row>
    <row r="13" spans="1:44" x14ac:dyDescent="0.4">
      <c r="B13" s="6" t="s">
        <v>158</v>
      </c>
      <c r="C13" s="7">
        <v>508</v>
      </c>
      <c r="D13" s="7">
        <v>513</v>
      </c>
      <c r="E13" s="7">
        <v>498</v>
      </c>
      <c r="F13" s="7" t="s">
        <v>159</v>
      </c>
      <c r="G13" s="7"/>
      <c r="H13" s="7"/>
      <c r="I13" s="7"/>
      <c r="J13" s="7"/>
      <c r="K13" s="7">
        <v>516</v>
      </c>
      <c r="L13" s="7" t="s">
        <v>189</v>
      </c>
      <c r="M13" s="7"/>
      <c r="N13" s="7"/>
      <c r="O13" s="7"/>
      <c r="P13" s="7"/>
      <c r="Q13" s="7">
        <v>526</v>
      </c>
      <c r="R13" s="7" t="s">
        <v>205</v>
      </c>
      <c r="S13" s="7"/>
      <c r="T13" s="7"/>
      <c r="U13" s="7"/>
      <c r="V13" s="7"/>
      <c r="W13" s="7">
        <v>494</v>
      </c>
      <c r="X13" s="7" t="s">
        <v>217</v>
      </c>
    </row>
    <row r="14" spans="1:44" x14ac:dyDescent="0.4">
      <c r="B14" s="6" t="s">
        <v>164</v>
      </c>
      <c r="C14" s="7">
        <v>459</v>
      </c>
      <c r="D14" s="7">
        <v>461</v>
      </c>
      <c r="E14" s="7">
        <v>456</v>
      </c>
      <c r="F14" s="7" t="s">
        <v>165</v>
      </c>
      <c r="G14" s="7">
        <v>461</v>
      </c>
      <c r="H14" s="7" t="s">
        <v>182</v>
      </c>
      <c r="I14" s="7"/>
      <c r="J14" s="7"/>
      <c r="K14" s="7">
        <v>463</v>
      </c>
      <c r="L14" s="7" t="s">
        <v>191</v>
      </c>
      <c r="M14" s="7"/>
      <c r="N14" s="7"/>
      <c r="O14" s="7">
        <v>456</v>
      </c>
      <c r="P14" s="7" t="s">
        <v>201</v>
      </c>
      <c r="Q14" s="7"/>
      <c r="R14" s="7"/>
      <c r="S14" s="7"/>
      <c r="T14" s="7"/>
      <c r="U14" s="7"/>
      <c r="V14" s="7"/>
      <c r="W14" s="7">
        <v>458</v>
      </c>
      <c r="X14" s="7" t="s">
        <v>219</v>
      </c>
    </row>
    <row r="15" spans="1:44" x14ac:dyDescent="0.4">
      <c r="B15" s="6" t="s">
        <v>161</v>
      </c>
      <c r="C15" s="7">
        <v>457</v>
      </c>
      <c r="D15" s="7">
        <v>457</v>
      </c>
      <c r="E15" s="7">
        <v>457</v>
      </c>
      <c r="F15" s="7" t="s">
        <v>162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>
        <v>457</v>
      </c>
      <c r="X15" s="7" t="s">
        <v>220</v>
      </c>
    </row>
    <row r="16" spans="1:44" x14ac:dyDescent="0.4">
      <c r="B16" s="6" t="s">
        <v>170</v>
      </c>
      <c r="C16" s="7">
        <v>416</v>
      </c>
      <c r="D16" s="7">
        <v>416</v>
      </c>
      <c r="E16" s="7">
        <v>409</v>
      </c>
      <c r="F16" s="7" t="s">
        <v>171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>
        <v>423</v>
      </c>
      <c r="X16" s="7" t="s">
        <v>224</v>
      </c>
    </row>
    <row r="17" spans="2:24" x14ac:dyDescent="0.4">
      <c r="B17" s="6" t="s">
        <v>167</v>
      </c>
      <c r="C17" s="7">
        <v>449</v>
      </c>
      <c r="D17" s="7">
        <v>460</v>
      </c>
      <c r="E17" s="7">
        <v>417</v>
      </c>
      <c r="F17" s="7" t="s">
        <v>168</v>
      </c>
      <c r="G17" s="7"/>
      <c r="H17" s="7"/>
      <c r="I17" s="7"/>
      <c r="J17" s="7"/>
      <c r="K17" s="7">
        <v>480</v>
      </c>
      <c r="L17" s="7" t="s">
        <v>190</v>
      </c>
      <c r="M17" s="7"/>
      <c r="N17" s="7"/>
      <c r="O17" s="7">
        <v>441</v>
      </c>
      <c r="P17" s="7" t="s">
        <v>202</v>
      </c>
      <c r="Q17" s="7"/>
      <c r="R17" s="7"/>
      <c r="S17" s="7"/>
      <c r="T17" s="7"/>
      <c r="U17" s="7"/>
      <c r="V17" s="7"/>
      <c r="W17" s="7">
        <v>459</v>
      </c>
      <c r="X17" s="7" t="s">
        <v>218</v>
      </c>
    </row>
    <row r="18" spans="2:24" x14ac:dyDescent="0.4">
      <c r="B18" s="6" t="s">
        <v>125</v>
      </c>
      <c r="C18" s="7">
        <v>305</v>
      </c>
      <c r="D18" s="7">
        <v>305</v>
      </c>
      <c r="E18" s="7">
        <v>305</v>
      </c>
      <c r="F18" s="7" t="s">
        <v>126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2:24" x14ac:dyDescent="0.4">
      <c r="B19" s="6" t="s">
        <v>129</v>
      </c>
      <c r="C19" s="7">
        <v>414</v>
      </c>
      <c r="D19" s="7">
        <v>414</v>
      </c>
      <c r="E19" s="7">
        <v>414</v>
      </c>
      <c r="F19" s="7" t="s">
        <v>130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</sheetData>
  <mergeCells count="10">
    <mergeCell ref="O2:P2"/>
    <mergeCell ref="Q2:R2"/>
    <mergeCell ref="S2:T2"/>
    <mergeCell ref="U2:V2"/>
    <mergeCell ref="W2:X2"/>
    <mergeCell ref="E2:F2"/>
    <mergeCell ref="G2:H2"/>
    <mergeCell ref="I2:J2"/>
    <mergeCell ref="K2:L2"/>
    <mergeCell ref="M2:N2"/>
  </mergeCells>
  <phoneticPr fontId="6" type="noConversion"/>
  <conditionalFormatting sqref="E4:X4">
    <cfRule type="top10" dxfId="41" priority="31" rank="1"/>
    <cfRule type="top10" dxfId="40" priority="32" bottom="1" rank="1"/>
  </conditionalFormatting>
  <conditionalFormatting sqref="E5:X5">
    <cfRule type="top10" dxfId="39" priority="29" rank="1"/>
    <cfRule type="top10" dxfId="38" priority="30" bottom="1" rank="1"/>
  </conditionalFormatting>
  <conditionalFormatting sqref="E6:X6">
    <cfRule type="top10" dxfId="37" priority="27" rank="1"/>
    <cfRule type="top10" dxfId="36" priority="28" bottom="1" rank="1"/>
  </conditionalFormatting>
  <conditionalFormatting sqref="E7:X7">
    <cfRule type="top10" dxfId="35" priority="25" rank="1"/>
    <cfRule type="top10" dxfId="34" priority="26" bottom="1" rank="1"/>
  </conditionalFormatting>
  <conditionalFormatting sqref="E8:X8">
    <cfRule type="top10" dxfId="33" priority="23" rank="1"/>
    <cfRule type="top10" dxfId="32" priority="24" bottom="1" rank="1"/>
  </conditionalFormatting>
  <conditionalFormatting sqref="E9:X9">
    <cfRule type="top10" dxfId="31" priority="21" rank="1"/>
    <cfRule type="top10" dxfId="30" priority="22" bottom="1" rank="1"/>
  </conditionalFormatting>
  <conditionalFormatting sqref="E10:X10">
    <cfRule type="top10" dxfId="29" priority="19" rank="1"/>
    <cfRule type="top10" dxfId="28" priority="20" bottom="1" rank="1"/>
  </conditionalFormatting>
  <conditionalFormatting sqref="E11:X11">
    <cfRule type="top10" dxfId="27" priority="17" rank="1"/>
    <cfRule type="top10" dxfId="26" priority="18" bottom="1" rank="1"/>
  </conditionalFormatting>
  <conditionalFormatting sqref="E12:X12">
    <cfRule type="top10" dxfId="25" priority="15" rank="1"/>
    <cfRule type="top10" dxfId="24" priority="16" bottom="1" rank="1"/>
  </conditionalFormatting>
  <conditionalFormatting sqref="E13:X13">
    <cfRule type="top10" dxfId="23" priority="13" rank="1"/>
    <cfRule type="top10" dxfId="22" priority="14" bottom="1" rank="1"/>
  </conditionalFormatting>
  <conditionalFormatting sqref="E14:X14">
    <cfRule type="top10" dxfId="21" priority="11" rank="1"/>
    <cfRule type="top10" dxfId="20" priority="12" bottom="1" rank="1"/>
  </conditionalFormatting>
  <conditionalFormatting sqref="E15:X15">
    <cfRule type="top10" dxfId="19" priority="9" rank="1"/>
    <cfRule type="top10" dxfId="18" priority="10" bottom="1" rank="1"/>
  </conditionalFormatting>
  <conditionalFormatting sqref="E16:X16">
    <cfRule type="top10" dxfId="17" priority="7" rank="1"/>
    <cfRule type="top10" dxfId="16" priority="8" bottom="1" rank="1"/>
  </conditionalFormatting>
  <conditionalFormatting sqref="E17:X17">
    <cfRule type="top10" dxfId="15" priority="5" rank="1"/>
    <cfRule type="top10" dxfId="14" priority="6" bottom="1" rank="1"/>
  </conditionalFormatting>
  <conditionalFormatting sqref="E18:V19">
    <cfRule type="top10" dxfId="13" priority="3" rank="1"/>
    <cfRule type="top10" dxfId="12" priority="4" bottom="1" rank="1"/>
  </conditionalFormatting>
  <conditionalFormatting sqref="W18:X19">
    <cfRule type="top10" dxfId="11" priority="1" rank="1"/>
    <cfRule type="top10" dxfId="10" priority="2" bottom="1" rank="1"/>
  </conditionalFormatting>
  <printOptions horizontalCentered="1"/>
  <pageMargins left="0" right="0" top="0" bottom="0" header="0" footer="0"/>
  <pageSetup paperSize="9" scale="88" orientation="landscape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2BBB-141D-46D1-9014-8201495B7335}">
  <sheetPr codeName="Feuil1"/>
  <dimension ref="B1:Q43"/>
  <sheetViews>
    <sheetView showGridLines="0" workbookViewId="0">
      <selection activeCell="B3" sqref="B3"/>
    </sheetView>
  </sheetViews>
  <sheetFormatPr baseColWidth="10" defaultRowHeight="16.8" x14ac:dyDescent="0.4"/>
  <cols>
    <col min="1" max="1" width="3.69921875" style="1" customWidth="1"/>
    <col min="2" max="2" width="25.69921875" style="1" customWidth="1"/>
    <col min="3" max="3" width="3.69921875" style="1" customWidth="1"/>
    <col min="4" max="4" width="11.69921875" style="1" customWidth="1"/>
    <col min="5" max="5" width="25.69921875" style="1" customWidth="1"/>
    <col min="6" max="6" width="70.69921875" style="1" customWidth="1"/>
    <col min="7" max="7" width="3.69921875" style="1" customWidth="1"/>
    <col min="8" max="8" width="18.69921875" style="1" customWidth="1"/>
    <col min="9" max="9" width="70.69921875" style="1" customWidth="1"/>
    <col min="10" max="10" width="3.69921875" style="1" customWidth="1"/>
    <col min="11" max="11" width="14.69921875" style="1" customWidth="1"/>
    <col min="12" max="12" width="11.69921875" style="1" customWidth="1"/>
    <col min="13" max="13" width="3.69921875" style="1" customWidth="1"/>
    <col min="14" max="15" width="11.69921875" style="1" customWidth="1"/>
    <col min="16" max="16" width="3.69921875" style="1" customWidth="1"/>
    <col min="17" max="17" width="60.69921875" style="1" customWidth="1"/>
    <col min="18" max="18" width="3.69921875" style="1" customWidth="1"/>
    <col min="19" max="16384" width="11.19921875" style="1"/>
  </cols>
  <sheetData>
    <row r="1" spans="2:17" ht="25.05" customHeight="1" x14ac:dyDescent="0.4"/>
    <row r="2" spans="2:17" x14ac:dyDescent="0.4">
      <c r="B2" s="2" t="s">
        <v>0</v>
      </c>
      <c r="D2" s="5" t="s">
        <v>47</v>
      </c>
      <c r="E2" s="2" t="s">
        <v>0</v>
      </c>
      <c r="F2" s="2" t="s">
        <v>48</v>
      </c>
      <c r="H2" s="2" t="s">
        <v>25</v>
      </c>
      <c r="I2" s="2" t="s">
        <v>26</v>
      </c>
      <c r="K2" s="2" t="s">
        <v>41</v>
      </c>
      <c r="L2" s="5" t="s">
        <v>42</v>
      </c>
      <c r="N2" s="2" t="s">
        <v>106</v>
      </c>
      <c r="O2" s="2" t="s">
        <v>107</v>
      </c>
      <c r="Q2" s="1" t="s">
        <v>46</v>
      </c>
    </row>
    <row r="3" spans="2:17" x14ac:dyDescent="0.4">
      <c r="B3" s="2" t="s">
        <v>114</v>
      </c>
      <c r="D3" s="3">
        <v>45949</v>
      </c>
      <c r="E3" s="2" t="s">
        <v>1</v>
      </c>
      <c r="F3" s="2" t="s">
        <v>67</v>
      </c>
      <c r="H3" s="2" t="s">
        <v>1</v>
      </c>
      <c r="I3" s="2" t="s">
        <v>27</v>
      </c>
      <c r="K3" s="6" t="s">
        <v>43</v>
      </c>
      <c r="L3" s="7" t="s">
        <v>52</v>
      </c>
      <c r="N3" s="2" t="str">
        <f>ADDRESS(2,MATCH(LOOKUP("zz",Résultats[#Headers]),Résultats[#Headers],0)-2,4)&amp;":"&amp;ADDRESS(2,MATCH(LOOKUP("zz",Résultats[#Headers]),Résultats[#Headers],0)-1,4)</f>
        <v>U2:V2</v>
      </c>
      <c r="O3" s="2" t="str">
        <f>ADDRESS(4,MATCH(LOOKUP("zz",Résultats[#Headers]),Résultats[#Headers],0)-2,4)&amp;":"&amp;ADDRESS(COUNTA(Résultats[[#All],[Nom]])+2,MATCH(LOOKUP("zz",Résultats[#Headers]),Résultats[#Headers],0)-1,4)</f>
        <v>U4:V19</v>
      </c>
      <c r="Q3" s="8" t="s">
        <v>51</v>
      </c>
    </row>
    <row r="4" spans="2:17" x14ac:dyDescent="0.4">
      <c r="B4" s="2" t="s">
        <v>18</v>
      </c>
      <c r="D4" s="3">
        <v>45950</v>
      </c>
      <c r="E4" s="2" t="s">
        <v>114</v>
      </c>
      <c r="F4" s="2" t="s">
        <v>115</v>
      </c>
      <c r="H4" s="2" t="s">
        <v>28</v>
      </c>
      <c r="I4" s="2" t="s">
        <v>29</v>
      </c>
      <c r="K4" s="6" t="s">
        <v>44</v>
      </c>
      <c r="L4" s="7" t="s">
        <v>53</v>
      </c>
      <c r="N4" s="2" t="str">
        <f>ADDRESS(2,MATCH(LOOKUP("zz",Résultats[#Headers]),Résultats[#Headers],0),4)</f>
        <v>W2</v>
      </c>
      <c r="O4" s="2" t="str">
        <f>ADDRESS(4,MATCH(LOOKUP("zz",Résultats[#Headers]),Résultats[#Headers],0),4)</f>
        <v>W4</v>
      </c>
    </row>
    <row r="5" spans="2:17" x14ac:dyDescent="0.4">
      <c r="B5" s="2" t="s">
        <v>6</v>
      </c>
      <c r="D5" s="3">
        <v>45956</v>
      </c>
      <c r="E5" s="2" t="s">
        <v>69</v>
      </c>
      <c r="F5" s="2" t="s">
        <v>70</v>
      </c>
      <c r="H5" s="2" t="s">
        <v>24</v>
      </c>
      <c r="I5" s="2" t="s">
        <v>30</v>
      </c>
      <c r="K5" s="6" t="s">
        <v>45</v>
      </c>
      <c r="L5" s="7" t="s">
        <v>54</v>
      </c>
      <c r="N5" s="7"/>
      <c r="O5" s="7"/>
    </row>
    <row r="6" spans="2:17" x14ac:dyDescent="0.4">
      <c r="B6" s="2" t="s">
        <v>4</v>
      </c>
      <c r="D6" s="3">
        <v>45956</v>
      </c>
      <c r="E6" s="2" t="s">
        <v>73</v>
      </c>
      <c r="F6" s="2" t="s">
        <v>74</v>
      </c>
      <c r="H6" s="2" t="s">
        <v>6</v>
      </c>
      <c r="I6" s="2" t="s">
        <v>31</v>
      </c>
      <c r="K6" s="6" t="s">
        <v>45</v>
      </c>
      <c r="L6" s="7" t="s">
        <v>55</v>
      </c>
      <c r="N6" s="7"/>
      <c r="O6" s="7"/>
    </row>
    <row r="7" spans="2:17" x14ac:dyDescent="0.4">
      <c r="B7" s="2" t="s">
        <v>7</v>
      </c>
      <c r="D7" s="3">
        <v>45970</v>
      </c>
      <c r="E7" s="2" t="s">
        <v>6</v>
      </c>
      <c r="F7" s="2" t="s">
        <v>72</v>
      </c>
      <c r="H7" s="2" t="s">
        <v>32</v>
      </c>
      <c r="I7" s="2" t="s">
        <v>33</v>
      </c>
      <c r="K7" s="6" t="s">
        <v>45</v>
      </c>
      <c r="L7" s="7" t="s">
        <v>56</v>
      </c>
      <c r="N7" s="7"/>
      <c r="O7" s="7"/>
    </row>
    <row r="8" spans="2:17" x14ac:dyDescent="0.4">
      <c r="B8" s="2" t="s">
        <v>19</v>
      </c>
      <c r="D8" s="3">
        <v>45970</v>
      </c>
      <c r="E8" s="2" t="s">
        <v>2</v>
      </c>
      <c r="F8" s="2" t="s">
        <v>68</v>
      </c>
      <c r="H8" s="2" t="s">
        <v>4</v>
      </c>
      <c r="I8" s="2" t="s">
        <v>34</v>
      </c>
      <c r="K8" s="6" t="s">
        <v>45</v>
      </c>
      <c r="L8" s="7" t="s">
        <v>57</v>
      </c>
      <c r="N8" s="7"/>
      <c r="O8" s="7"/>
    </row>
    <row r="9" spans="2:17" x14ac:dyDescent="0.4">
      <c r="B9" s="2" t="s">
        <v>108</v>
      </c>
      <c r="D9" s="3">
        <v>45970</v>
      </c>
      <c r="E9" s="2" t="s">
        <v>22</v>
      </c>
      <c r="F9" s="2" t="s">
        <v>49</v>
      </c>
      <c r="H9" s="2" t="s">
        <v>7</v>
      </c>
      <c r="I9" s="2" t="s">
        <v>35</v>
      </c>
      <c r="K9" s="6" t="s">
        <v>45</v>
      </c>
      <c r="L9" s="7" t="s">
        <v>58</v>
      </c>
      <c r="N9" s="7"/>
      <c r="O9" s="7"/>
    </row>
    <row r="10" spans="2:17" x14ac:dyDescent="0.4">
      <c r="B10" s="2" t="s">
        <v>8</v>
      </c>
      <c r="D10" s="3">
        <v>45976</v>
      </c>
      <c r="E10" s="2" t="s">
        <v>4</v>
      </c>
      <c r="F10" s="2" t="s">
        <v>76</v>
      </c>
      <c r="H10" s="2" t="s">
        <v>36</v>
      </c>
      <c r="I10" s="2" t="s">
        <v>37</v>
      </c>
      <c r="K10" s="6" t="s">
        <v>45</v>
      </c>
      <c r="L10" s="7" t="s">
        <v>59</v>
      </c>
      <c r="N10" s="7"/>
      <c r="O10" s="7"/>
    </row>
    <row r="11" spans="2:17" x14ac:dyDescent="0.4">
      <c r="B11" s="2" t="s">
        <v>110</v>
      </c>
      <c r="D11" s="3">
        <v>45977</v>
      </c>
      <c r="E11" s="2" t="s">
        <v>4</v>
      </c>
      <c r="F11" s="2" t="s">
        <v>71</v>
      </c>
      <c r="H11" s="2" t="s">
        <v>38</v>
      </c>
      <c r="I11" s="2" t="s">
        <v>39</v>
      </c>
      <c r="K11" s="6" t="s">
        <v>45</v>
      </c>
      <c r="L11" s="7" t="s">
        <v>60</v>
      </c>
      <c r="N11" s="7"/>
      <c r="O11" s="7"/>
    </row>
    <row r="12" spans="2:17" x14ac:dyDescent="0.4">
      <c r="B12" s="2" t="s">
        <v>2</v>
      </c>
      <c r="D12" s="3">
        <v>45977</v>
      </c>
      <c r="E12" s="2" t="s">
        <v>7</v>
      </c>
      <c r="F12" s="2" t="s">
        <v>75</v>
      </c>
      <c r="H12" s="2" t="s">
        <v>12</v>
      </c>
      <c r="I12" s="2" t="s">
        <v>40</v>
      </c>
      <c r="K12" s="6" t="s">
        <v>45</v>
      </c>
      <c r="L12" s="7" t="s">
        <v>61</v>
      </c>
      <c r="N12" s="7"/>
      <c r="O12" s="7"/>
    </row>
    <row r="13" spans="2:17" x14ac:dyDescent="0.4">
      <c r="B13" s="2" t="s">
        <v>14</v>
      </c>
      <c r="D13" s="3">
        <v>45977</v>
      </c>
      <c r="E13" s="2" t="s">
        <v>8</v>
      </c>
      <c r="F13" s="2" t="s">
        <v>77</v>
      </c>
      <c r="K13" s="6" t="s">
        <v>45</v>
      </c>
      <c r="L13" s="7" t="s">
        <v>62</v>
      </c>
      <c r="N13" s="7"/>
      <c r="O13" s="7"/>
    </row>
    <row r="14" spans="2:17" x14ac:dyDescent="0.4">
      <c r="B14" s="2" t="s">
        <v>23</v>
      </c>
      <c r="D14" s="3">
        <v>45984</v>
      </c>
      <c r="E14" s="2" t="s">
        <v>23</v>
      </c>
      <c r="F14" s="2" t="s">
        <v>79</v>
      </c>
      <c r="K14" s="6" t="s">
        <v>45</v>
      </c>
      <c r="L14" s="7" t="s">
        <v>63</v>
      </c>
      <c r="N14" s="7"/>
      <c r="O14" s="7"/>
    </row>
    <row r="15" spans="2:17" x14ac:dyDescent="0.4">
      <c r="B15" s="2" t="s">
        <v>109</v>
      </c>
      <c r="D15" s="3">
        <v>45984</v>
      </c>
      <c r="E15" s="2" t="s">
        <v>9</v>
      </c>
      <c r="F15" s="2" t="s">
        <v>78</v>
      </c>
      <c r="K15" s="6" t="s">
        <v>45</v>
      </c>
      <c r="L15" s="7" t="s">
        <v>64</v>
      </c>
      <c r="N15" s="7"/>
      <c r="O15" s="7"/>
    </row>
    <row r="16" spans="2:17" x14ac:dyDescent="0.4">
      <c r="B16" s="2" t="s">
        <v>17</v>
      </c>
      <c r="D16" s="3">
        <v>45990</v>
      </c>
      <c r="E16" s="2" t="s">
        <v>36</v>
      </c>
      <c r="F16" s="2" t="s">
        <v>83</v>
      </c>
      <c r="K16" s="6" t="s">
        <v>45</v>
      </c>
      <c r="L16" s="7" t="s">
        <v>65</v>
      </c>
      <c r="N16" s="7"/>
      <c r="O16" s="7"/>
    </row>
    <row r="17" spans="2:15" x14ac:dyDescent="0.4">
      <c r="B17" s="2" t="s">
        <v>9</v>
      </c>
      <c r="D17" s="3">
        <v>45991</v>
      </c>
      <c r="E17" s="2" t="s">
        <v>13</v>
      </c>
      <c r="F17" s="2" t="s">
        <v>82</v>
      </c>
      <c r="K17" s="6" t="s">
        <v>45</v>
      </c>
      <c r="L17" s="7" t="s">
        <v>66</v>
      </c>
      <c r="N17" s="7"/>
      <c r="O17" s="7"/>
    </row>
    <row r="18" spans="2:15" x14ac:dyDescent="0.4">
      <c r="B18" s="2" t="s">
        <v>21</v>
      </c>
      <c r="D18" s="3">
        <v>45991</v>
      </c>
      <c r="E18" s="2" t="s">
        <v>36</v>
      </c>
      <c r="F18" s="2" t="s">
        <v>84</v>
      </c>
    </row>
    <row r="19" spans="2:15" x14ac:dyDescent="0.4">
      <c r="B19" s="2" t="s">
        <v>13</v>
      </c>
      <c r="D19" s="3">
        <v>45991</v>
      </c>
      <c r="E19" s="2" t="s">
        <v>80</v>
      </c>
      <c r="F19" s="2" t="s">
        <v>81</v>
      </c>
    </row>
    <row r="20" spans="2:15" x14ac:dyDescent="0.4">
      <c r="B20" s="2" t="s">
        <v>3</v>
      </c>
      <c r="D20" s="3">
        <v>45998</v>
      </c>
      <c r="E20" s="2" t="s">
        <v>85</v>
      </c>
      <c r="F20" s="2" t="s">
        <v>86</v>
      </c>
    </row>
    <row r="21" spans="2:15" x14ac:dyDescent="0.4">
      <c r="B21" s="2" t="s">
        <v>50</v>
      </c>
      <c r="D21" s="3">
        <v>45998</v>
      </c>
      <c r="E21" s="2" t="s">
        <v>12</v>
      </c>
      <c r="F21" s="2" t="s">
        <v>87</v>
      </c>
    </row>
    <row r="22" spans="2:15" x14ac:dyDescent="0.4">
      <c r="B22" s="2" t="s">
        <v>36</v>
      </c>
      <c r="D22" s="3">
        <v>46001</v>
      </c>
      <c r="E22" s="2" t="s">
        <v>9</v>
      </c>
      <c r="F22" s="2" t="s">
        <v>88</v>
      </c>
    </row>
    <row r="23" spans="2:15" x14ac:dyDescent="0.4">
      <c r="B23" s="2" t="s">
        <v>5</v>
      </c>
      <c r="D23" s="3">
        <v>46004</v>
      </c>
      <c r="E23" s="2" t="s">
        <v>89</v>
      </c>
      <c r="F23" s="2" t="s">
        <v>90</v>
      </c>
    </row>
    <row r="24" spans="2:15" x14ac:dyDescent="0.4">
      <c r="B24" s="2" t="s">
        <v>1</v>
      </c>
      <c r="D24" s="3">
        <v>46004</v>
      </c>
      <c r="E24" s="2" t="s">
        <v>11</v>
      </c>
      <c r="F24" s="2" t="s">
        <v>92</v>
      </c>
    </row>
    <row r="25" spans="2:15" x14ac:dyDescent="0.4">
      <c r="B25" s="2" t="s">
        <v>22</v>
      </c>
      <c r="D25" s="3">
        <v>46005</v>
      </c>
      <c r="E25" s="2" t="s">
        <v>89</v>
      </c>
      <c r="F25" s="2" t="s">
        <v>91</v>
      </c>
    </row>
    <row r="26" spans="2:15" x14ac:dyDescent="0.4">
      <c r="B26" s="2" t="s">
        <v>20</v>
      </c>
      <c r="D26" s="3">
        <v>46005</v>
      </c>
      <c r="E26" s="2" t="s">
        <v>11</v>
      </c>
      <c r="F26" s="2" t="s">
        <v>93</v>
      </c>
    </row>
    <row r="27" spans="2:15" x14ac:dyDescent="0.4">
      <c r="B27" s="2" t="s">
        <v>16</v>
      </c>
      <c r="D27" s="3">
        <v>46012</v>
      </c>
      <c r="E27" s="2" t="s">
        <v>14</v>
      </c>
      <c r="F27" s="2" t="s">
        <v>94</v>
      </c>
    </row>
    <row r="28" spans="2:15" x14ac:dyDescent="0.4">
      <c r="B28" s="2" t="s">
        <v>10</v>
      </c>
      <c r="D28" s="3">
        <v>46026</v>
      </c>
      <c r="E28" s="2" t="s">
        <v>73</v>
      </c>
      <c r="F28" s="2" t="s">
        <v>74</v>
      </c>
    </row>
    <row r="29" spans="2:15" x14ac:dyDescent="0.4">
      <c r="B29" s="2" t="s">
        <v>12</v>
      </c>
      <c r="D29" s="3">
        <v>46026</v>
      </c>
      <c r="E29" s="2" t="s">
        <v>16</v>
      </c>
      <c r="F29" s="2" t="s">
        <v>95</v>
      </c>
    </row>
    <row r="30" spans="2:15" x14ac:dyDescent="0.4">
      <c r="B30" s="2" t="s">
        <v>15</v>
      </c>
      <c r="D30" s="3">
        <v>46032</v>
      </c>
      <c r="E30" s="2" t="s">
        <v>108</v>
      </c>
      <c r="F30" s="2" t="s">
        <v>111</v>
      </c>
    </row>
    <row r="31" spans="2:15" x14ac:dyDescent="0.4">
      <c r="B31" s="2" t="s">
        <v>11</v>
      </c>
      <c r="D31" s="3">
        <v>46033</v>
      </c>
      <c r="E31" s="2" t="s">
        <v>108</v>
      </c>
      <c r="F31" s="2" t="s">
        <v>112</v>
      </c>
    </row>
    <row r="32" spans="2:15" x14ac:dyDescent="0.4">
      <c r="D32" s="3">
        <v>46033</v>
      </c>
      <c r="E32" s="2" t="s">
        <v>17</v>
      </c>
      <c r="F32" s="2" t="s">
        <v>96</v>
      </c>
    </row>
    <row r="33" spans="4:6" x14ac:dyDescent="0.4">
      <c r="D33" s="3">
        <v>46039</v>
      </c>
      <c r="E33" s="2" t="s">
        <v>18</v>
      </c>
      <c r="F33" s="2" t="s">
        <v>98</v>
      </c>
    </row>
    <row r="34" spans="4:6" x14ac:dyDescent="0.4">
      <c r="D34" s="3">
        <v>46040</v>
      </c>
      <c r="E34" s="2" t="s">
        <v>18</v>
      </c>
      <c r="F34" s="2" t="s">
        <v>97</v>
      </c>
    </row>
    <row r="35" spans="4:6" x14ac:dyDescent="0.4">
      <c r="D35" s="3">
        <v>46040</v>
      </c>
      <c r="E35" s="2" t="s">
        <v>110</v>
      </c>
      <c r="F35" s="2" t="s">
        <v>113</v>
      </c>
    </row>
    <row r="36" spans="4:6" x14ac:dyDescent="0.4">
      <c r="D36" s="3">
        <v>46047</v>
      </c>
      <c r="E36" s="2" t="s">
        <v>19</v>
      </c>
      <c r="F36" s="2" t="s">
        <v>99</v>
      </c>
    </row>
    <row r="37" spans="4:6" x14ac:dyDescent="0.4">
      <c r="D37" s="3">
        <v>46050</v>
      </c>
      <c r="E37" s="2" t="s">
        <v>11</v>
      </c>
      <c r="F37" s="2" t="s">
        <v>100</v>
      </c>
    </row>
    <row r="38" spans="4:6" x14ac:dyDescent="0.4">
      <c r="D38" s="3">
        <v>46053</v>
      </c>
      <c r="E38" s="2" t="s">
        <v>9</v>
      </c>
      <c r="F38" s="2" t="s">
        <v>103</v>
      </c>
    </row>
    <row r="39" spans="4:6" x14ac:dyDescent="0.4">
      <c r="D39" s="3">
        <v>46053</v>
      </c>
      <c r="E39" s="2" t="s">
        <v>21</v>
      </c>
      <c r="F39" s="2" t="s">
        <v>101</v>
      </c>
    </row>
    <row r="40" spans="4:6" x14ac:dyDescent="0.4">
      <c r="D40" s="3">
        <v>46054</v>
      </c>
      <c r="E40" s="2" t="s">
        <v>9</v>
      </c>
      <c r="F40" s="2" t="s">
        <v>104</v>
      </c>
    </row>
    <row r="41" spans="4:6" x14ac:dyDescent="0.4">
      <c r="D41" s="3">
        <v>46054</v>
      </c>
      <c r="E41" s="2" t="s">
        <v>21</v>
      </c>
      <c r="F41" s="2" t="s">
        <v>102</v>
      </c>
    </row>
    <row r="42" spans="4:6" x14ac:dyDescent="0.4">
      <c r="D42" s="3">
        <v>46054</v>
      </c>
      <c r="E42" s="2" t="s">
        <v>22</v>
      </c>
      <c r="F42" s="2" t="s">
        <v>105</v>
      </c>
    </row>
    <row r="43" spans="4:6" x14ac:dyDescent="0.4">
      <c r="D43" s="3">
        <v>46061</v>
      </c>
      <c r="E43" s="2" t="s">
        <v>114</v>
      </c>
      <c r="F43" s="2" t="s">
        <v>116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88C06-76BB-4A79-8437-6918BBC9FE72}">
  <sheetPr codeName="Feuil3"/>
  <dimension ref="B2:Q46"/>
  <sheetViews>
    <sheetView showGridLines="0" workbookViewId="0">
      <selection activeCell="K9" sqref="K9"/>
    </sheetView>
  </sheetViews>
  <sheetFormatPr baseColWidth="10" defaultRowHeight="16.8" x14ac:dyDescent="0.4"/>
  <cols>
    <col min="1" max="1" width="3.69921875" style="1" customWidth="1"/>
    <col min="2" max="2" width="20.69921875" style="1" customWidth="1"/>
    <col min="3" max="3" width="11.69921875" style="1" customWidth="1"/>
    <col min="4" max="4" width="13.69921875" style="1" customWidth="1"/>
    <col min="5" max="5" width="11.69921875" style="1" customWidth="1"/>
    <col min="6" max="6" width="21.59765625" style="1" bestFit="1" customWidth="1"/>
    <col min="7" max="8" width="7.69921875" style="1" customWidth="1"/>
    <col min="9" max="10" width="3.69921875" style="1" customWidth="1"/>
    <col min="11" max="11" width="20.69921875" style="1" customWidth="1"/>
    <col min="12" max="12" width="11.69921875" style="1" customWidth="1"/>
    <col min="13" max="13" width="13.69921875" style="1" customWidth="1"/>
    <col min="14" max="14" width="11.69921875" style="1" customWidth="1"/>
    <col min="15" max="15" width="21.59765625" style="1" bestFit="1" customWidth="1"/>
    <col min="16" max="17" width="7.69921875" style="1" customWidth="1"/>
    <col min="18" max="19" width="3.69921875" style="1" customWidth="1"/>
    <col min="20" max="16384" width="11.19921875" style="1"/>
  </cols>
  <sheetData>
    <row r="2" spans="2:17" x14ac:dyDescent="0.4">
      <c r="B2" s="2" t="s">
        <v>25</v>
      </c>
      <c r="C2" s="5" t="s">
        <v>117</v>
      </c>
      <c r="D2" s="2" t="s">
        <v>0</v>
      </c>
      <c r="E2" s="5" t="s">
        <v>118</v>
      </c>
      <c r="F2" s="2" t="s">
        <v>119</v>
      </c>
      <c r="G2" s="5" t="s">
        <v>120</v>
      </c>
      <c r="H2" s="5" t="s">
        <v>121</v>
      </c>
      <c r="K2" s="2" t="s">
        <v>25</v>
      </c>
      <c r="L2" s="5" t="s">
        <v>117</v>
      </c>
      <c r="M2" s="2" t="s">
        <v>0</v>
      </c>
      <c r="N2" s="5" t="s">
        <v>118</v>
      </c>
      <c r="O2" s="2" t="s">
        <v>119</v>
      </c>
      <c r="P2" s="5" t="s">
        <v>120</v>
      </c>
      <c r="Q2" s="5" t="s">
        <v>121</v>
      </c>
    </row>
    <row r="3" spans="2:17" x14ac:dyDescent="0.4">
      <c r="B3" s="4" t="s">
        <v>1</v>
      </c>
      <c r="C3" s="5" t="s">
        <v>122</v>
      </c>
      <c r="D3" s="4" t="s">
        <v>123</v>
      </c>
      <c r="E3" s="5" t="s">
        <v>124</v>
      </c>
      <c r="F3" s="4" t="s">
        <v>125</v>
      </c>
      <c r="G3" s="17">
        <v>305</v>
      </c>
      <c r="H3" s="5" t="s">
        <v>126</v>
      </c>
      <c r="K3" s="2" t="s">
        <v>1</v>
      </c>
      <c r="L3" s="5" t="s">
        <v>122</v>
      </c>
      <c r="M3" s="2" t="s">
        <v>123</v>
      </c>
      <c r="N3" s="5" t="s">
        <v>124</v>
      </c>
      <c r="O3" s="2" t="s">
        <v>125</v>
      </c>
      <c r="P3" s="12">
        <v>305</v>
      </c>
      <c r="Q3" s="5" t="s">
        <v>126</v>
      </c>
    </row>
    <row r="4" spans="2:17" x14ac:dyDescent="0.4">
      <c r="B4" s="4" t="s">
        <v>1</v>
      </c>
      <c r="C4" s="5" t="s">
        <v>127</v>
      </c>
      <c r="D4" s="4" t="s">
        <v>123</v>
      </c>
      <c r="E4" s="5" t="s">
        <v>128</v>
      </c>
      <c r="F4" s="4" t="s">
        <v>129</v>
      </c>
      <c r="G4" s="17">
        <v>414</v>
      </c>
      <c r="H4" s="5" t="s">
        <v>130</v>
      </c>
      <c r="K4" s="2" t="s">
        <v>1</v>
      </c>
      <c r="L4" s="5" t="s">
        <v>127</v>
      </c>
      <c r="M4" s="2" t="s">
        <v>123</v>
      </c>
      <c r="N4" s="5" t="s">
        <v>128</v>
      </c>
      <c r="O4" s="2" t="s">
        <v>129</v>
      </c>
      <c r="P4" s="12">
        <v>414</v>
      </c>
      <c r="Q4" s="5" t="s">
        <v>130</v>
      </c>
    </row>
    <row r="5" spans="2:17" x14ac:dyDescent="0.4">
      <c r="B5" s="4" t="s">
        <v>1</v>
      </c>
      <c r="C5" s="5" t="s">
        <v>131</v>
      </c>
      <c r="D5" s="4" t="s">
        <v>123</v>
      </c>
      <c r="E5" s="5" t="s">
        <v>132</v>
      </c>
      <c r="F5" s="4" t="s">
        <v>133</v>
      </c>
      <c r="G5" s="17">
        <v>456</v>
      </c>
      <c r="H5" s="5" t="s">
        <v>134</v>
      </c>
      <c r="K5" s="2" t="s">
        <v>1</v>
      </c>
      <c r="L5" s="5" t="s">
        <v>131</v>
      </c>
      <c r="M5" s="2" t="s">
        <v>123</v>
      </c>
      <c r="N5" s="5" t="s">
        <v>132</v>
      </c>
      <c r="O5" s="2" t="s">
        <v>133</v>
      </c>
      <c r="P5" s="12">
        <v>456</v>
      </c>
      <c r="Q5" s="5" t="s">
        <v>134</v>
      </c>
    </row>
    <row r="6" spans="2:17" x14ac:dyDescent="0.4">
      <c r="B6" s="4" t="s">
        <v>1</v>
      </c>
      <c r="C6" s="5" t="s">
        <v>135</v>
      </c>
      <c r="D6" s="4" t="s">
        <v>123</v>
      </c>
      <c r="E6" s="5" t="s">
        <v>136</v>
      </c>
      <c r="F6" s="4" t="s">
        <v>137</v>
      </c>
      <c r="G6" s="17">
        <v>442</v>
      </c>
      <c r="H6" s="5" t="s">
        <v>138</v>
      </c>
      <c r="K6" s="2" t="s">
        <v>1</v>
      </c>
      <c r="L6" s="5" t="s">
        <v>135</v>
      </c>
      <c r="M6" s="2" t="s">
        <v>123</v>
      </c>
      <c r="N6" s="5" t="s">
        <v>136</v>
      </c>
      <c r="O6" s="2" t="s">
        <v>137</v>
      </c>
      <c r="P6" s="12">
        <v>442</v>
      </c>
      <c r="Q6" s="5" t="s">
        <v>138</v>
      </c>
    </row>
    <row r="7" spans="2:17" x14ac:dyDescent="0.4">
      <c r="B7" s="4" t="s">
        <v>1</v>
      </c>
      <c r="C7" s="5" t="s">
        <v>139</v>
      </c>
      <c r="D7" s="4" t="s">
        <v>123</v>
      </c>
      <c r="E7" s="5" t="s">
        <v>140</v>
      </c>
      <c r="F7" s="4" t="s">
        <v>141</v>
      </c>
      <c r="G7" s="17">
        <v>446</v>
      </c>
      <c r="H7" s="5" t="s">
        <v>142</v>
      </c>
      <c r="K7" s="2" t="s">
        <v>1</v>
      </c>
      <c r="L7" s="5" t="s">
        <v>139</v>
      </c>
      <c r="M7" s="2" t="s">
        <v>123</v>
      </c>
      <c r="N7" s="5" t="s">
        <v>140</v>
      </c>
      <c r="O7" s="2" t="s">
        <v>141</v>
      </c>
      <c r="P7" s="12">
        <v>446</v>
      </c>
      <c r="Q7" s="5" t="s">
        <v>142</v>
      </c>
    </row>
    <row r="8" spans="2:17" x14ac:dyDescent="0.4">
      <c r="B8" s="4" t="s">
        <v>1</v>
      </c>
      <c r="C8" s="5" t="s">
        <v>143</v>
      </c>
      <c r="D8" s="4" t="s">
        <v>123</v>
      </c>
      <c r="E8" s="5" t="s">
        <v>144</v>
      </c>
      <c r="F8" s="4" t="s">
        <v>145</v>
      </c>
      <c r="G8" s="17">
        <v>449</v>
      </c>
      <c r="H8" s="5" t="s">
        <v>146</v>
      </c>
      <c r="K8" s="2" t="s">
        <v>1</v>
      </c>
      <c r="L8" s="5" t="s">
        <v>143</v>
      </c>
      <c r="M8" s="2" t="s">
        <v>123</v>
      </c>
      <c r="N8" s="5" t="s">
        <v>144</v>
      </c>
      <c r="O8" s="2" t="s">
        <v>145</v>
      </c>
      <c r="P8" s="12">
        <v>449</v>
      </c>
      <c r="Q8" s="5" t="s">
        <v>146</v>
      </c>
    </row>
    <row r="9" spans="2:17" x14ac:dyDescent="0.4">
      <c r="B9" s="4" t="s">
        <v>1</v>
      </c>
      <c r="C9" s="5" t="s">
        <v>143</v>
      </c>
      <c r="D9" s="4" t="s">
        <v>123</v>
      </c>
      <c r="E9" s="5" t="s">
        <v>147</v>
      </c>
      <c r="F9" s="4" t="s">
        <v>148</v>
      </c>
      <c r="G9" s="17">
        <v>441</v>
      </c>
      <c r="H9" s="5" t="s">
        <v>149</v>
      </c>
      <c r="K9" s="2" t="s">
        <v>1</v>
      </c>
      <c r="L9" s="5" t="s">
        <v>143</v>
      </c>
      <c r="M9" s="2" t="s">
        <v>123</v>
      </c>
      <c r="N9" s="5" t="s">
        <v>147</v>
      </c>
      <c r="O9" s="2" t="s">
        <v>148</v>
      </c>
      <c r="P9" s="12">
        <v>441</v>
      </c>
      <c r="Q9" s="5" t="s">
        <v>149</v>
      </c>
    </row>
    <row r="10" spans="2:17" x14ac:dyDescent="0.4">
      <c r="B10" s="4" t="s">
        <v>1</v>
      </c>
      <c r="C10" s="5" t="s">
        <v>143</v>
      </c>
      <c r="D10" s="4" t="s">
        <v>123</v>
      </c>
      <c r="E10" s="5" t="s">
        <v>150</v>
      </c>
      <c r="F10" s="4" t="s">
        <v>151</v>
      </c>
      <c r="G10" s="17">
        <v>438</v>
      </c>
      <c r="H10" s="5" t="s">
        <v>152</v>
      </c>
      <c r="K10" s="2" t="s">
        <v>1</v>
      </c>
      <c r="L10" s="5" t="s">
        <v>143</v>
      </c>
      <c r="M10" s="2" t="s">
        <v>123</v>
      </c>
      <c r="N10" s="5" t="s">
        <v>150</v>
      </c>
      <c r="O10" s="2" t="s">
        <v>151</v>
      </c>
      <c r="P10" s="12">
        <v>438</v>
      </c>
      <c r="Q10" s="5" t="s">
        <v>152</v>
      </c>
    </row>
    <row r="11" spans="2:17" x14ac:dyDescent="0.4">
      <c r="B11" s="4" t="s">
        <v>1</v>
      </c>
      <c r="C11" s="5" t="s">
        <v>143</v>
      </c>
      <c r="D11" s="4" t="s">
        <v>123</v>
      </c>
      <c r="E11" s="5" t="s">
        <v>153</v>
      </c>
      <c r="F11" s="4" t="s">
        <v>154</v>
      </c>
      <c r="G11" s="17">
        <v>415</v>
      </c>
      <c r="H11" s="5" t="s">
        <v>155</v>
      </c>
      <c r="K11" s="2" t="s">
        <v>1</v>
      </c>
      <c r="L11" s="5" t="s">
        <v>143</v>
      </c>
      <c r="M11" s="2" t="s">
        <v>123</v>
      </c>
      <c r="N11" s="5" t="s">
        <v>153</v>
      </c>
      <c r="O11" s="2" t="s">
        <v>154</v>
      </c>
      <c r="P11" s="12">
        <v>415</v>
      </c>
      <c r="Q11" s="5" t="s">
        <v>155</v>
      </c>
    </row>
    <row r="12" spans="2:17" x14ac:dyDescent="0.4">
      <c r="B12" s="4" t="s">
        <v>1</v>
      </c>
      <c r="C12" s="5" t="s">
        <v>156</v>
      </c>
      <c r="D12" s="4" t="s">
        <v>123</v>
      </c>
      <c r="E12" s="5" t="s">
        <v>157</v>
      </c>
      <c r="F12" s="4" t="s">
        <v>158</v>
      </c>
      <c r="G12" s="17">
        <v>498</v>
      </c>
      <c r="H12" s="5" t="s">
        <v>159</v>
      </c>
      <c r="K12" s="2" t="s">
        <v>1</v>
      </c>
      <c r="L12" s="5" t="s">
        <v>156</v>
      </c>
      <c r="M12" s="2" t="s">
        <v>123</v>
      </c>
      <c r="N12" s="5" t="s">
        <v>157</v>
      </c>
      <c r="O12" s="2" t="s">
        <v>158</v>
      </c>
      <c r="P12" s="12">
        <v>498</v>
      </c>
      <c r="Q12" s="5" t="s">
        <v>159</v>
      </c>
    </row>
    <row r="13" spans="2:17" x14ac:dyDescent="0.4">
      <c r="B13" s="4" t="s">
        <v>1</v>
      </c>
      <c r="C13" s="5" t="s">
        <v>156</v>
      </c>
      <c r="D13" s="4" t="s">
        <v>123</v>
      </c>
      <c r="E13" s="5" t="s">
        <v>160</v>
      </c>
      <c r="F13" s="4" t="s">
        <v>161</v>
      </c>
      <c r="G13" s="17">
        <v>457</v>
      </c>
      <c r="H13" s="5" t="s">
        <v>162</v>
      </c>
      <c r="K13" s="2" t="s">
        <v>1</v>
      </c>
      <c r="L13" s="5" t="s">
        <v>156</v>
      </c>
      <c r="M13" s="2" t="s">
        <v>123</v>
      </c>
      <c r="N13" s="5" t="s">
        <v>160</v>
      </c>
      <c r="O13" s="2" t="s">
        <v>161</v>
      </c>
      <c r="P13" s="12">
        <v>457</v>
      </c>
      <c r="Q13" s="5" t="s">
        <v>162</v>
      </c>
    </row>
    <row r="14" spans="2:17" x14ac:dyDescent="0.4">
      <c r="B14" s="4" t="s">
        <v>1</v>
      </c>
      <c r="C14" s="5" t="s">
        <v>156</v>
      </c>
      <c r="D14" s="4" t="s">
        <v>123</v>
      </c>
      <c r="E14" s="5" t="s">
        <v>163</v>
      </c>
      <c r="F14" s="4" t="s">
        <v>164</v>
      </c>
      <c r="G14" s="17">
        <v>456</v>
      </c>
      <c r="H14" s="5" t="s">
        <v>165</v>
      </c>
      <c r="K14" s="2" t="s">
        <v>1</v>
      </c>
      <c r="L14" s="5" t="s">
        <v>156</v>
      </c>
      <c r="M14" s="2" t="s">
        <v>123</v>
      </c>
      <c r="N14" s="5" t="s">
        <v>163</v>
      </c>
      <c r="O14" s="2" t="s">
        <v>164</v>
      </c>
      <c r="P14" s="12">
        <v>456</v>
      </c>
      <c r="Q14" s="5" t="s">
        <v>165</v>
      </c>
    </row>
    <row r="15" spans="2:17" x14ac:dyDescent="0.4">
      <c r="B15" s="4" t="s">
        <v>1</v>
      </c>
      <c r="C15" s="5" t="s">
        <v>156</v>
      </c>
      <c r="D15" s="4" t="s">
        <v>123</v>
      </c>
      <c r="E15" s="5" t="s">
        <v>166</v>
      </c>
      <c r="F15" s="4" t="s">
        <v>167</v>
      </c>
      <c r="G15" s="17">
        <v>417</v>
      </c>
      <c r="H15" s="5" t="s">
        <v>168</v>
      </c>
      <c r="K15" s="2" t="s">
        <v>1</v>
      </c>
      <c r="L15" s="5" t="s">
        <v>156</v>
      </c>
      <c r="M15" s="2" t="s">
        <v>123</v>
      </c>
      <c r="N15" s="5" t="s">
        <v>166</v>
      </c>
      <c r="O15" s="2" t="s">
        <v>167</v>
      </c>
      <c r="P15" s="12">
        <v>417</v>
      </c>
      <c r="Q15" s="5" t="s">
        <v>168</v>
      </c>
    </row>
    <row r="16" spans="2:17" x14ac:dyDescent="0.4">
      <c r="B16" s="4" t="s">
        <v>1</v>
      </c>
      <c r="C16" s="5" t="s">
        <v>156</v>
      </c>
      <c r="D16" s="4" t="s">
        <v>123</v>
      </c>
      <c r="E16" s="5" t="s">
        <v>169</v>
      </c>
      <c r="F16" s="4" t="s">
        <v>170</v>
      </c>
      <c r="G16" s="17">
        <v>409</v>
      </c>
      <c r="H16" s="5" t="s">
        <v>171</v>
      </c>
      <c r="K16" s="2" t="s">
        <v>1</v>
      </c>
      <c r="L16" s="5" t="s">
        <v>156</v>
      </c>
      <c r="M16" s="2" t="s">
        <v>123</v>
      </c>
      <c r="N16" s="5" t="s">
        <v>169</v>
      </c>
      <c r="O16" s="2" t="s">
        <v>170</v>
      </c>
      <c r="P16" s="12">
        <v>409</v>
      </c>
      <c r="Q16" s="5" t="s">
        <v>171</v>
      </c>
    </row>
    <row r="17" spans="2:17" x14ac:dyDescent="0.4">
      <c r="B17" s="4" t="s">
        <v>1</v>
      </c>
      <c r="C17" s="5" t="s">
        <v>172</v>
      </c>
      <c r="D17" s="4" t="s">
        <v>123</v>
      </c>
      <c r="E17" s="5" t="s">
        <v>173</v>
      </c>
      <c r="F17" s="4" t="s">
        <v>174</v>
      </c>
      <c r="G17" s="17">
        <v>558</v>
      </c>
      <c r="H17" s="5" t="s">
        <v>175</v>
      </c>
      <c r="K17" s="2" t="s">
        <v>1</v>
      </c>
      <c r="L17" s="5" t="s">
        <v>172</v>
      </c>
      <c r="M17" s="2" t="s">
        <v>123</v>
      </c>
      <c r="N17" s="5" t="s">
        <v>173</v>
      </c>
      <c r="O17" s="2" t="s">
        <v>174</v>
      </c>
      <c r="P17" s="12">
        <v>558</v>
      </c>
      <c r="Q17" s="5" t="s">
        <v>175</v>
      </c>
    </row>
    <row r="18" spans="2:17" x14ac:dyDescent="0.4">
      <c r="B18" s="4" t="s">
        <v>28</v>
      </c>
      <c r="C18" s="5" t="s">
        <v>131</v>
      </c>
      <c r="D18" s="4" t="s">
        <v>123</v>
      </c>
      <c r="E18" s="5" t="s">
        <v>132</v>
      </c>
      <c r="F18" s="4" t="s">
        <v>133</v>
      </c>
      <c r="G18" s="17">
        <v>458</v>
      </c>
      <c r="H18" s="5" t="s">
        <v>181</v>
      </c>
      <c r="K18" s="2" t="s">
        <v>28</v>
      </c>
      <c r="L18" s="5" t="s">
        <v>131</v>
      </c>
      <c r="M18" s="2" t="s">
        <v>123</v>
      </c>
      <c r="N18" s="5" t="s">
        <v>132</v>
      </c>
      <c r="O18" s="2" t="s">
        <v>133</v>
      </c>
      <c r="P18" s="12">
        <v>458</v>
      </c>
      <c r="Q18" s="5" t="s">
        <v>181</v>
      </c>
    </row>
    <row r="19" spans="2:17" x14ac:dyDescent="0.4">
      <c r="B19" s="4" t="s">
        <v>28</v>
      </c>
      <c r="C19" s="5" t="s">
        <v>156</v>
      </c>
      <c r="D19" s="4" t="s">
        <v>123</v>
      </c>
      <c r="E19" s="5" t="s">
        <v>163</v>
      </c>
      <c r="F19" s="4" t="s">
        <v>164</v>
      </c>
      <c r="G19" s="17">
        <v>461</v>
      </c>
      <c r="H19" s="5" t="s">
        <v>182</v>
      </c>
      <c r="K19" s="2" t="s">
        <v>28</v>
      </c>
      <c r="L19" s="5" t="s">
        <v>156</v>
      </c>
      <c r="M19" s="2" t="s">
        <v>123</v>
      </c>
      <c r="N19" s="5" t="s">
        <v>163</v>
      </c>
      <c r="O19" s="2" t="s">
        <v>164</v>
      </c>
      <c r="P19" s="12">
        <v>461</v>
      </c>
      <c r="Q19" s="5" t="s">
        <v>182</v>
      </c>
    </row>
    <row r="20" spans="2:17" x14ac:dyDescent="0.4">
      <c r="B20" s="4" t="s">
        <v>24</v>
      </c>
      <c r="C20" s="5" t="s">
        <v>143</v>
      </c>
      <c r="D20" s="4" t="s">
        <v>123</v>
      </c>
      <c r="E20" s="5" t="s">
        <v>144</v>
      </c>
      <c r="F20" s="4" t="s">
        <v>145</v>
      </c>
      <c r="G20" s="17">
        <v>492</v>
      </c>
      <c r="H20" s="5" t="s">
        <v>185</v>
      </c>
      <c r="K20" s="2" t="s">
        <v>24</v>
      </c>
      <c r="L20" s="5" t="s">
        <v>143</v>
      </c>
      <c r="M20" s="2" t="s">
        <v>123</v>
      </c>
      <c r="N20" s="5" t="s">
        <v>144</v>
      </c>
      <c r="O20" s="2" t="s">
        <v>145</v>
      </c>
      <c r="P20" s="12">
        <v>492</v>
      </c>
      <c r="Q20" s="5" t="s">
        <v>185</v>
      </c>
    </row>
    <row r="21" spans="2:17" x14ac:dyDescent="0.4">
      <c r="B21" s="4" t="s">
        <v>6</v>
      </c>
      <c r="C21" s="5" t="s">
        <v>139</v>
      </c>
      <c r="D21" s="4" t="s">
        <v>123</v>
      </c>
      <c r="E21" s="5" t="s">
        <v>140</v>
      </c>
      <c r="F21" s="4" t="s">
        <v>141</v>
      </c>
      <c r="G21" s="17">
        <v>447</v>
      </c>
      <c r="H21" s="5" t="s">
        <v>185</v>
      </c>
      <c r="K21" s="2" t="s">
        <v>6</v>
      </c>
      <c r="L21" s="5" t="s">
        <v>139</v>
      </c>
      <c r="M21" s="2" t="s">
        <v>123</v>
      </c>
      <c r="N21" s="5" t="s">
        <v>140</v>
      </c>
      <c r="O21" s="2" t="s">
        <v>141</v>
      </c>
      <c r="P21" s="12">
        <v>447</v>
      </c>
      <c r="Q21" s="5" t="s">
        <v>185</v>
      </c>
    </row>
    <row r="22" spans="2:17" x14ac:dyDescent="0.4">
      <c r="B22" s="4" t="s">
        <v>6</v>
      </c>
      <c r="C22" s="5" t="s">
        <v>143</v>
      </c>
      <c r="D22" s="4" t="s">
        <v>123</v>
      </c>
      <c r="E22" s="5" t="s">
        <v>144</v>
      </c>
      <c r="F22" s="4" t="s">
        <v>145</v>
      </c>
      <c r="G22" s="17">
        <v>482</v>
      </c>
      <c r="H22" s="5" t="s">
        <v>188</v>
      </c>
      <c r="K22" s="2" t="s">
        <v>6</v>
      </c>
      <c r="L22" s="5" t="s">
        <v>143</v>
      </c>
      <c r="M22" s="2" t="s">
        <v>123</v>
      </c>
      <c r="N22" s="5" t="s">
        <v>144</v>
      </c>
      <c r="O22" s="2" t="s">
        <v>145</v>
      </c>
      <c r="P22" s="12">
        <v>482</v>
      </c>
      <c r="Q22" s="5" t="s">
        <v>188</v>
      </c>
    </row>
    <row r="23" spans="2:17" x14ac:dyDescent="0.4">
      <c r="B23" s="4" t="s">
        <v>6</v>
      </c>
      <c r="C23" s="5" t="s">
        <v>156</v>
      </c>
      <c r="D23" s="4" t="s">
        <v>123</v>
      </c>
      <c r="E23" s="5" t="s">
        <v>157</v>
      </c>
      <c r="F23" s="4" t="s">
        <v>158</v>
      </c>
      <c r="G23" s="17">
        <v>516</v>
      </c>
      <c r="H23" s="5" t="s">
        <v>189</v>
      </c>
      <c r="K23" s="2" t="s">
        <v>6</v>
      </c>
      <c r="L23" s="5" t="s">
        <v>156</v>
      </c>
      <c r="M23" s="2" t="s">
        <v>123</v>
      </c>
      <c r="N23" s="5" t="s">
        <v>157</v>
      </c>
      <c r="O23" s="2" t="s">
        <v>158</v>
      </c>
      <c r="P23" s="12">
        <v>516</v>
      </c>
      <c r="Q23" s="5" t="s">
        <v>189</v>
      </c>
    </row>
    <row r="24" spans="2:17" x14ac:dyDescent="0.4">
      <c r="B24" s="4" t="s">
        <v>6</v>
      </c>
      <c r="C24" s="5" t="s">
        <v>156</v>
      </c>
      <c r="D24" s="4" t="s">
        <v>123</v>
      </c>
      <c r="E24" s="5" t="s">
        <v>166</v>
      </c>
      <c r="F24" s="4" t="s">
        <v>167</v>
      </c>
      <c r="G24" s="17">
        <v>480</v>
      </c>
      <c r="H24" s="5" t="s">
        <v>190</v>
      </c>
      <c r="K24" s="2" t="s">
        <v>6</v>
      </c>
      <c r="L24" s="5" t="s">
        <v>156</v>
      </c>
      <c r="M24" s="2" t="s">
        <v>123</v>
      </c>
      <c r="N24" s="5" t="s">
        <v>166</v>
      </c>
      <c r="O24" s="2" t="s">
        <v>167</v>
      </c>
      <c r="P24" s="12">
        <v>480</v>
      </c>
      <c r="Q24" s="5" t="s">
        <v>190</v>
      </c>
    </row>
    <row r="25" spans="2:17" x14ac:dyDescent="0.4">
      <c r="B25" s="4" t="s">
        <v>6</v>
      </c>
      <c r="C25" s="5" t="s">
        <v>156</v>
      </c>
      <c r="D25" s="4" t="s">
        <v>123</v>
      </c>
      <c r="E25" s="5" t="s">
        <v>163</v>
      </c>
      <c r="F25" s="4" t="s">
        <v>164</v>
      </c>
      <c r="G25" s="17">
        <v>463</v>
      </c>
      <c r="H25" s="5" t="s">
        <v>191</v>
      </c>
      <c r="K25" s="2" t="s">
        <v>6</v>
      </c>
      <c r="L25" s="5" t="s">
        <v>156</v>
      </c>
      <c r="M25" s="2" t="s">
        <v>123</v>
      </c>
      <c r="N25" s="5" t="s">
        <v>163</v>
      </c>
      <c r="O25" s="2" t="s">
        <v>164</v>
      </c>
      <c r="P25" s="12">
        <v>463</v>
      </c>
      <c r="Q25" s="5" t="s">
        <v>191</v>
      </c>
    </row>
    <row r="26" spans="2:17" x14ac:dyDescent="0.4">
      <c r="B26" s="4" t="s">
        <v>32</v>
      </c>
      <c r="C26" s="5" t="s">
        <v>139</v>
      </c>
      <c r="D26" s="4" t="s">
        <v>123</v>
      </c>
      <c r="E26" s="5" t="s">
        <v>140</v>
      </c>
      <c r="F26" s="4" t="s">
        <v>141</v>
      </c>
      <c r="G26" s="17">
        <v>490</v>
      </c>
      <c r="H26" s="5" t="s">
        <v>194</v>
      </c>
      <c r="K26" s="2" t="s">
        <v>32</v>
      </c>
      <c r="L26" s="5" t="s">
        <v>139</v>
      </c>
      <c r="M26" s="2" t="s">
        <v>123</v>
      </c>
      <c r="N26" s="5" t="s">
        <v>140</v>
      </c>
      <c r="O26" s="2" t="s">
        <v>141</v>
      </c>
      <c r="P26" s="12">
        <v>490</v>
      </c>
      <c r="Q26" s="5" t="s">
        <v>194</v>
      </c>
    </row>
    <row r="27" spans="2:17" x14ac:dyDescent="0.4">
      <c r="B27" s="4" t="s">
        <v>32</v>
      </c>
      <c r="C27" s="5" t="s">
        <v>143</v>
      </c>
      <c r="D27" s="4" t="s">
        <v>123</v>
      </c>
      <c r="E27" s="5" t="s">
        <v>144</v>
      </c>
      <c r="F27" s="4" t="s">
        <v>145</v>
      </c>
      <c r="G27" s="17">
        <v>478</v>
      </c>
      <c r="H27" s="5" t="s">
        <v>195</v>
      </c>
      <c r="K27" s="2" t="s">
        <v>32</v>
      </c>
      <c r="L27" s="5" t="s">
        <v>143</v>
      </c>
      <c r="M27" s="2" t="s">
        <v>123</v>
      </c>
      <c r="N27" s="5" t="s">
        <v>144</v>
      </c>
      <c r="O27" s="2" t="s">
        <v>145</v>
      </c>
      <c r="P27" s="12">
        <v>478</v>
      </c>
      <c r="Q27" s="5" t="s">
        <v>195</v>
      </c>
    </row>
    <row r="28" spans="2:17" x14ac:dyDescent="0.4">
      <c r="B28" s="4" t="s">
        <v>4</v>
      </c>
      <c r="C28" s="5" t="s">
        <v>131</v>
      </c>
      <c r="D28" s="4" t="s">
        <v>123</v>
      </c>
      <c r="E28" s="5" t="s">
        <v>132</v>
      </c>
      <c r="F28" s="4" t="s">
        <v>133</v>
      </c>
      <c r="G28" s="17">
        <v>426</v>
      </c>
      <c r="H28" s="5" t="s">
        <v>198</v>
      </c>
      <c r="K28" s="2" t="s">
        <v>4</v>
      </c>
      <c r="L28" s="5" t="s">
        <v>131</v>
      </c>
      <c r="M28" s="2" t="s">
        <v>123</v>
      </c>
      <c r="N28" s="5" t="s">
        <v>132</v>
      </c>
      <c r="O28" s="2" t="s">
        <v>133</v>
      </c>
      <c r="P28" s="12">
        <v>426</v>
      </c>
      <c r="Q28" s="5" t="s">
        <v>198</v>
      </c>
    </row>
    <row r="29" spans="2:17" x14ac:dyDescent="0.4">
      <c r="B29" s="4" t="s">
        <v>4</v>
      </c>
      <c r="C29" s="5" t="s">
        <v>139</v>
      </c>
      <c r="D29" s="4" t="s">
        <v>123</v>
      </c>
      <c r="E29" s="5" t="s">
        <v>140</v>
      </c>
      <c r="F29" s="4" t="s">
        <v>141</v>
      </c>
      <c r="G29" s="17">
        <v>463</v>
      </c>
      <c r="H29" s="5" t="s">
        <v>199</v>
      </c>
      <c r="K29" s="2" t="s">
        <v>4</v>
      </c>
      <c r="L29" s="5" t="s">
        <v>139</v>
      </c>
      <c r="M29" s="2" t="s">
        <v>123</v>
      </c>
      <c r="N29" s="5" t="s">
        <v>140</v>
      </c>
      <c r="O29" s="2" t="s">
        <v>141</v>
      </c>
      <c r="P29" s="12">
        <v>463</v>
      </c>
      <c r="Q29" s="5" t="s">
        <v>199</v>
      </c>
    </row>
    <row r="30" spans="2:17" x14ac:dyDescent="0.4">
      <c r="B30" s="4" t="s">
        <v>4</v>
      </c>
      <c r="C30" s="5" t="s">
        <v>143</v>
      </c>
      <c r="D30" s="4" t="s">
        <v>123</v>
      </c>
      <c r="E30" s="5" t="s">
        <v>144</v>
      </c>
      <c r="F30" s="4" t="s">
        <v>145</v>
      </c>
      <c r="G30" s="17">
        <v>491</v>
      </c>
      <c r="H30" s="5" t="s">
        <v>200</v>
      </c>
      <c r="K30" s="2" t="s">
        <v>4</v>
      </c>
      <c r="L30" s="5" t="s">
        <v>143</v>
      </c>
      <c r="M30" s="2" t="s">
        <v>123</v>
      </c>
      <c r="N30" s="5" t="s">
        <v>144</v>
      </c>
      <c r="O30" s="2" t="s">
        <v>145</v>
      </c>
      <c r="P30" s="12">
        <v>491</v>
      </c>
      <c r="Q30" s="5" t="s">
        <v>200</v>
      </c>
    </row>
    <row r="31" spans="2:17" x14ac:dyDescent="0.4">
      <c r="B31" s="4" t="s">
        <v>4</v>
      </c>
      <c r="C31" s="5" t="s">
        <v>156</v>
      </c>
      <c r="D31" s="4" t="s">
        <v>123</v>
      </c>
      <c r="E31" s="5" t="s">
        <v>163</v>
      </c>
      <c r="F31" s="4" t="s">
        <v>164</v>
      </c>
      <c r="G31" s="17">
        <v>456</v>
      </c>
      <c r="H31" s="5" t="s">
        <v>201</v>
      </c>
      <c r="K31" s="2" t="s">
        <v>4</v>
      </c>
      <c r="L31" s="5" t="s">
        <v>156</v>
      </c>
      <c r="M31" s="2" t="s">
        <v>123</v>
      </c>
      <c r="N31" s="5" t="s">
        <v>163</v>
      </c>
      <c r="O31" s="2" t="s">
        <v>164</v>
      </c>
      <c r="P31" s="12">
        <v>456</v>
      </c>
      <c r="Q31" s="5" t="s">
        <v>201</v>
      </c>
    </row>
    <row r="32" spans="2:17" x14ac:dyDescent="0.4">
      <c r="B32" s="4" t="s">
        <v>4</v>
      </c>
      <c r="C32" s="5" t="s">
        <v>156</v>
      </c>
      <c r="D32" s="4" t="s">
        <v>123</v>
      </c>
      <c r="E32" s="5" t="s">
        <v>166</v>
      </c>
      <c r="F32" s="4" t="s">
        <v>167</v>
      </c>
      <c r="G32" s="17">
        <v>441</v>
      </c>
      <c r="H32" s="5" t="s">
        <v>202</v>
      </c>
      <c r="K32" s="2" t="s">
        <v>4</v>
      </c>
      <c r="L32" s="5" t="s">
        <v>156</v>
      </c>
      <c r="M32" s="2" t="s">
        <v>123</v>
      </c>
      <c r="N32" s="5" t="s">
        <v>166</v>
      </c>
      <c r="O32" s="2" t="s">
        <v>167</v>
      </c>
      <c r="P32" s="12">
        <v>441</v>
      </c>
      <c r="Q32" s="5" t="s">
        <v>202</v>
      </c>
    </row>
    <row r="33" spans="2:17" x14ac:dyDescent="0.4">
      <c r="B33" s="4" t="s">
        <v>7</v>
      </c>
      <c r="C33" s="5" t="s">
        <v>156</v>
      </c>
      <c r="D33" s="4" t="s">
        <v>123</v>
      </c>
      <c r="E33" s="5" t="s">
        <v>157</v>
      </c>
      <c r="F33" s="4" t="s">
        <v>158</v>
      </c>
      <c r="G33" s="17">
        <v>526</v>
      </c>
      <c r="H33" s="5" t="s">
        <v>205</v>
      </c>
      <c r="K33" s="2" t="s">
        <v>7</v>
      </c>
      <c r="L33" s="5" t="s">
        <v>156</v>
      </c>
      <c r="M33" s="2" t="s">
        <v>123</v>
      </c>
      <c r="N33" s="5" t="s">
        <v>157</v>
      </c>
      <c r="O33" s="2" t="s">
        <v>158</v>
      </c>
      <c r="P33" s="12">
        <v>526</v>
      </c>
      <c r="Q33" s="5" t="s">
        <v>205</v>
      </c>
    </row>
    <row r="34" spans="2:17" x14ac:dyDescent="0.4">
      <c r="B34" s="4" t="s">
        <v>36</v>
      </c>
      <c r="C34" s="5" t="s">
        <v>143</v>
      </c>
      <c r="D34" s="4" t="s">
        <v>123</v>
      </c>
      <c r="E34" s="5" t="s">
        <v>144</v>
      </c>
      <c r="F34" s="4" t="s">
        <v>145</v>
      </c>
      <c r="G34" s="17">
        <v>466</v>
      </c>
      <c r="H34" s="5" t="s">
        <v>126</v>
      </c>
      <c r="K34" s="2" t="s">
        <v>36</v>
      </c>
      <c r="L34" s="5" t="s">
        <v>143</v>
      </c>
      <c r="M34" s="2" t="s">
        <v>123</v>
      </c>
      <c r="N34" s="5" t="s">
        <v>144</v>
      </c>
      <c r="O34" s="2" t="s">
        <v>145</v>
      </c>
      <c r="P34" s="12">
        <v>466</v>
      </c>
      <c r="Q34" s="5" t="s">
        <v>126</v>
      </c>
    </row>
    <row r="35" spans="2:17" x14ac:dyDescent="0.4">
      <c r="B35" s="4" t="s">
        <v>38</v>
      </c>
      <c r="C35" s="5" t="s">
        <v>143</v>
      </c>
      <c r="D35" s="4" t="s">
        <v>123</v>
      </c>
      <c r="E35" s="5" t="s">
        <v>153</v>
      </c>
      <c r="F35" s="4" t="s">
        <v>154</v>
      </c>
      <c r="G35" s="17">
        <v>412</v>
      </c>
      <c r="H35" s="5" t="s">
        <v>210</v>
      </c>
      <c r="K35" s="2" t="s">
        <v>38</v>
      </c>
      <c r="L35" s="5" t="s">
        <v>143</v>
      </c>
      <c r="M35" s="2" t="s">
        <v>123</v>
      </c>
      <c r="N35" s="5" t="s">
        <v>153</v>
      </c>
      <c r="O35" s="2" t="s">
        <v>154</v>
      </c>
      <c r="P35" s="12">
        <v>412</v>
      </c>
      <c r="Q35" s="5" t="s">
        <v>210</v>
      </c>
    </row>
    <row r="36" spans="2:17" x14ac:dyDescent="0.4">
      <c r="B36" s="4" t="s">
        <v>12</v>
      </c>
      <c r="C36" s="5" t="s">
        <v>131</v>
      </c>
      <c r="D36" s="4" t="s">
        <v>123</v>
      </c>
      <c r="E36" s="5" t="s">
        <v>132</v>
      </c>
      <c r="F36" s="4" t="s">
        <v>133</v>
      </c>
      <c r="G36" s="17">
        <v>429</v>
      </c>
      <c r="H36" s="5" t="s">
        <v>213</v>
      </c>
      <c r="K36" s="2" t="s">
        <v>12</v>
      </c>
      <c r="L36" s="5" t="s">
        <v>131</v>
      </c>
      <c r="M36" s="2" t="s">
        <v>123</v>
      </c>
      <c r="N36" s="5" t="s">
        <v>132</v>
      </c>
      <c r="O36" s="2" t="s">
        <v>133</v>
      </c>
      <c r="P36" s="12">
        <v>429</v>
      </c>
      <c r="Q36" s="5" t="s">
        <v>213</v>
      </c>
    </row>
    <row r="37" spans="2:17" x14ac:dyDescent="0.4">
      <c r="B37" s="4" t="s">
        <v>12</v>
      </c>
      <c r="C37" s="5" t="s">
        <v>139</v>
      </c>
      <c r="D37" s="4" t="s">
        <v>123</v>
      </c>
      <c r="E37" s="5" t="s">
        <v>140</v>
      </c>
      <c r="F37" s="4" t="s">
        <v>141</v>
      </c>
      <c r="G37" s="17">
        <v>443</v>
      </c>
      <c r="H37" s="5" t="s">
        <v>214</v>
      </c>
      <c r="K37" s="2" t="s">
        <v>12</v>
      </c>
      <c r="L37" s="5" t="s">
        <v>139</v>
      </c>
      <c r="M37" s="2" t="s">
        <v>123</v>
      </c>
      <c r="N37" s="5" t="s">
        <v>140</v>
      </c>
      <c r="O37" s="2" t="s">
        <v>141</v>
      </c>
      <c r="P37" s="12">
        <v>443</v>
      </c>
      <c r="Q37" s="5" t="s">
        <v>214</v>
      </c>
    </row>
    <row r="38" spans="2:17" x14ac:dyDescent="0.4">
      <c r="B38" s="4" t="s">
        <v>12</v>
      </c>
      <c r="C38" s="5" t="s">
        <v>143</v>
      </c>
      <c r="D38" s="4" t="s">
        <v>123</v>
      </c>
      <c r="E38" s="5" t="s">
        <v>147</v>
      </c>
      <c r="F38" s="4" t="s">
        <v>148</v>
      </c>
      <c r="G38" s="17">
        <v>478</v>
      </c>
      <c r="H38" s="5" t="s">
        <v>215</v>
      </c>
      <c r="K38" s="2" t="s">
        <v>12</v>
      </c>
      <c r="L38" s="5" t="s">
        <v>143</v>
      </c>
      <c r="M38" s="2" t="s">
        <v>123</v>
      </c>
      <c r="N38" s="5" t="s">
        <v>147</v>
      </c>
      <c r="O38" s="2" t="s">
        <v>148</v>
      </c>
      <c r="P38" s="12">
        <v>478</v>
      </c>
      <c r="Q38" s="5" t="s">
        <v>215</v>
      </c>
    </row>
    <row r="39" spans="2:17" x14ac:dyDescent="0.4">
      <c r="B39" s="4" t="s">
        <v>12</v>
      </c>
      <c r="C39" s="5" t="s">
        <v>143</v>
      </c>
      <c r="D39" s="4" t="s">
        <v>123</v>
      </c>
      <c r="E39" s="5" t="s">
        <v>144</v>
      </c>
      <c r="F39" s="4" t="s">
        <v>145</v>
      </c>
      <c r="G39" s="17">
        <v>445</v>
      </c>
      <c r="H39" s="5" t="s">
        <v>216</v>
      </c>
      <c r="K39" s="2" t="s">
        <v>12</v>
      </c>
      <c r="L39" s="5" t="s">
        <v>143</v>
      </c>
      <c r="M39" s="2" t="s">
        <v>123</v>
      </c>
      <c r="N39" s="5" t="s">
        <v>144</v>
      </c>
      <c r="O39" s="2" t="s">
        <v>145</v>
      </c>
      <c r="P39" s="12">
        <v>445</v>
      </c>
      <c r="Q39" s="5" t="s">
        <v>216</v>
      </c>
    </row>
    <row r="40" spans="2:17" x14ac:dyDescent="0.4">
      <c r="B40" s="4" t="s">
        <v>12</v>
      </c>
      <c r="C40" s="5" t="s">
        <v>156</v>
      </c>
      <c r="D40" s="4" t="s">
        <v>123</v>
      </c>
      <c r="E40" s="5" t="s">
        <v>157</v>
      </c>
      <c r="F40" s="4" t="s">
        <v>158</v>
      </c>
      <c r="G40" s="17">
        <v>494</v>
      </c>
      <c r="H40" s="5" t="s">
        <v>217</v>
      </c>
      <c r="K40" s="2" t="s">
        <v>12</v>
      </c>
      <c r="L40" s="5" t="s">
        <v>156</v>
      </c>
      <c r="M40" s="2" t="s">
        <v>123</v>
      </c>
      <c r="N40" s="5" t="s">
        <v>157</v>
      </c>
      <c r="O40" s="2" t="s">
        <v>158</v>
      </c>
      <c r="P40" s="12">
        <v>494</v>
      </c>
      <c r="Q40" s="5" t="s">
        <v>217</v>
      </c>
    </row>
    <row r="41" spans="2:17" x14ac:dyDescent="0.4">
      <c r="B41" s="4" t="s">
        <v>12</v>
      </c>
      <c r="C41" s="5" t="s">
        <v>156</v>
      </c>
      <c r="D41" s="4" t="s">
        <v>123</v>
      </c>
      <c r="E41" s="5" t="s">
        <v>166</v>
      </c>
      <c r="F41" s="4" t="s">
        <v>167</v>
      </c>
      <c r="G41" s="17">
        <v>459</v>
      </c>
      <c r="H41" s="5" t="s">
        <v>218</v>
      </c>
      <c r="K41" s="2" t="s">
        <v>12</v>
      </c>
      <c r="L41" s="5" t="s">
        <v>156</v>
      </c>
      <c r="M41" s="2" t="s">
        <v>123</v>
      </c>
      <c r="N41" s="5" t="s">
        <v>166</v>
      </c>
      <c r="O41" s="2" t="s">
        <v>167</v>
      </c>
      <c r="P41" s="12">
        <v>459</v>
      </c>
      <c r="Q41" s="5" t="s">
        <v>218</v>
      </c>
    </row>
    <row r="42" spans="2:17" x14ac:dyDescent="0.4">
      <c r="B42" s="4" t="s">
        <v>12</v>
      </c>
      <c r="C42" s="5" t="s">
        <v>156</v>
      </c>
      <c r="D42" s="4" t="s">
        <v>123</v>
      </c>
      <c r="E42" s="5" t="s">
        <v>163</v>
      </c>
      <c r="F42" s="4" t="s">
        <v>164</v>
      </c>
      <c r="G42" s="17">
        <v>458</v>
      </c>
      <c r="H42" s="5" t="s">
        <v>219</v>
      </c>
      <c r="K42" s="2" t="s">
        <v>12</v>
      </c>
      <c r="L42" s="5" t="s">
        <v>156</v>
      </c>
      <c r="M42" s="2" t="s">
        <v>123</v>
      </c>
      <c r="N42" s="5" t="s">
        <v>163</v>
      </c>
      <c r="O42" s="2" t="s">
        <v>164</v>
      </c>
      <c r="P42" s="12">
        <v>458</v>
      </c>
      <c r="Q42" s="5" t="s">
        <v>219</v>
      </c>
    </row>
    <row r="43" spans="2:17" x14ac:dyDescent="0.4">
      <c r="B43" s="4" t="s">
        <v>12</v>
      </c>
      <c r="C43" s="5" t="s">
        <v>156</v>
      </c>
      <c r="D43" s="4" t="s">
        <v>123</v>
      </c>
      <c r="E43" s="5" t="s">
        <v>160</v>
      </c>
      <c r="F43" s="4" t="s">
        <v>161</v>
      </c>
      <c r="G43" s="17">
        <v>457</v>
      </c>
      <c r="H43" s="5" t="s">
        <v>220</v>
      </c>
      <c r="K43" s="2" t="s">
        <v>12</v>
      </c>
      <c r="L43" s="5" t="s">
        <v>156</v>
      </c>
      <c r="M43" s="2" t="s">
        <v>123</v>
      </c>
      <c r="N43" s="5" t="s">
        <v>160</v>
      </c>
      <c r="O43" s="2" t="s">
        <v>161</v>
      </c>
      <c r="P43" s="12">
        <v>457</v>
      </c>
      <c r="Q43" s="5" t="s">
        <v>220</v>
      </c>
    </row>
    <row r="44" spans="2:17" x14ac:dyDescent="0.4">
      <c r="B44" s="4" t="s">
        <v>12</v>
      </c>
      <c r="C44" s="5" t="s">
        <v>156</v>
      </c>
      <c r="D44" s="4" t="s">
        <v>123</v>
      </c>
      <c r="E44" s="5" t="s">
        <v>221</v>
      </c>
      <c r="F44" s="4" t="s">
        <v>222</v>
      </c>
      <c r="G44" s="17">
        <v>444</v>
      </c>
      <c r="H44" s="5" t="s">
        <v>223</v>
      </c>
      <c r="K44" s="2" t="s">
        <v>12</v>
      </c>
      <c r="L44" s="5" t="s">
        <v>156</v>
      </c>
      <c r="M44" s="2" t="s">
        <v>123</v>
      </c>
      <c r="N44" s="5" t="s">
        <v>221</v>
      </c>
      <c r="O44" s="2" t="s">
        <v>222</v>
      </c>
      <c r="P44" s="12">
        <v>444</v>
      </c>
      <c r="Q44" s="5" t="s">
        <v>223</v>
      </c>
    </row>
    <row r="45" spans="2:17" x14ac:dyDescent="0.4">
      <c r="B45" s="4" t="s">
        <v>12</v>
      </c>
      <c r="C45" s="5" t="s">
        <v>156</v>
      </c>
      <c r="D45" s="4" t="s">
        <v>123</v>
      </c>
      <c r="E45" s="5" t="s">
        <v>169</v>
      </c>
      <c r="F45" s="4" t="s">
        <v>170</v>
      </c>
      <c r="G45" s="17">
        <v>423</v>
      </c>
      <c r="H45" s="5" t="s">
        <v>224</v>
      </c>
      <c r="K45" s="2" t="s">
        <v>12</v>
      </c>
      <c r="L45" s="5" t="s">
        <v>156</v>
      </c>
      <c r="M45" s="2" t="s">
        <v>123</v>
      </c>
      <c r="N45" s="5" t="s">
        <v>169</v>
      </c>
      <c r="O45" s="2" t="s">
        <v>170</v>
      </c>
      <c r="P45" s="12">
        <v>423</v>
      </c>
      <c r="Q45" s="5" t="s">
        <v>224</v>
      </c>
    </row>
    <row r="46" spans="2:17" x14ac:dyDescent="0.4">
      <c r="B46" s="4" t="s">
        <v>12</v>
      </c>
      <c r="C46" s="5" t="s">
        <v>172</v>
      </c>
      <c r="D46" s="4" t="s">
        <v>123</v>
      </c>
      <c r="E46" s="5" t="s">
        <v>173</v>
      </c>
      <c r="F46" s="4" t="s">
        <v>174</v>
      </c>
      <c r="G46" s="17">
        <v>559</v>
      </c>
      <c r="H46" s="5" t="s">
        <v>225</v>
      </c>
      <c r="K46" s="2" t="s">
        <v>12</v>
      </c>
      <c r="L46" s="5" t="s">
        <v>172</v>
      </c>
      <c r="M46" s="2" t="s">
        <v>123</v>
      </c>
      <c r="N46" s="5" t="s">
        <v>173</v>
      </c>
      <c r="O46" s="2" t="s">
        <v>174</v>
      </c>
      <c r="P46" s="12">
        <v>559</v>
      </c>
      <c r="Q46" s="5" t="s">
        <v>225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68DE54-A8F9-4B4F-8DD9-8204ADBC53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Paramètres</vt:lpstr>
      <vt:lpstr>Fichiers Cache</vt:lpstr>
      <vt:lpstr>Url_FFTA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cp:lastPrinted>2025-12-19T18:37:31Z</cp:lastPrinted>
  <dcterms:created xsi:type="dcterms:W3CDTF">2025-12-15T17:41:01Z</dcterms:created>
  <dcterms:modified xsi:type="dcterms:W3CDTF">2025-12-19T18:43:02Z</dcterms:modified>
</cp:coreProperties>
</file>