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3.xml" ContentType="application/vnd.openxmlformats-officedocument.spreadsheetml.queryTable+xml"/>
  <Override PartName="/xl/tables/table9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BB3A333F-B7DE-4E35-B306-A44AD4B1CE31}" xr6:coauthVersionLast="47" xr6:coauthVersionMax="47" xr10:uidLastSave="{00000000-0000-0000-0000-000000000000}"/>
  <bookViews>
    <workbookView xWindow="-108" yWindow="-108" windowWidth="23256" windowHeight="12576" activeTab="1" xr2:uid="{4A535F2A-D07A-4EF8-AA5C-DF8FBE908827}"/>
  </bookViews>
  <sheets>
    <sheet name="Résultats" sheetId="3" r:id="rId1"/>
    <sheet name="Paramètres" sheetId="1" r:id="rId2"/>
    <sheet name="Fichiers cache" sheetId="2" state="hidden" r:id="rId3"/>
  </sheets>
  <functionGroups builtInGroupCount="19"/>
  <definedNames>
    <definedName name="DonnéesExternes_1" localSheetId="2" hidden="1">'Fichiers cache'!$B$2:$H$46</definedName>
    <definedName name="DonnéesExternes_1" localSheetId="1" hidden="1">Paramètres!$K$2:$M$33</definedName>
    <definedName name="DonnéesExternes_2" localSheetId="2" hidden="1">'Fichiers cache'!$K$2:$Q$46</definedName>
    <definedName name="DonnéesExternes_3" localSheetId="0" hidden="1">'Résultats'!$B$3:$X$19</definedName>
    <definedName name="Page1">Paramètres!$C$3</definedName>
    <definedName name="Page2">Paramètres!$C$4</definedName>
    <definedName name="Page3">Paramètres!$C$5</definedName>
    <definedName name="Page4">Paramètres!$C$6</definedName>
    <definedName name="Page5">Paramètres!$C$7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" i="3" l="1"/>
  <c r="U2" i="3"/>
  <c r="S2" i="3"/>
  <c r="Q2" i="3"/>
  <c r="O2" i="3"/>
  <c r="M2" i="3"/>
  <c r="S4" i="1"/>
  <c r="S3" i="1"/>
  <c r="K2" i="3"/>
  <c r="R3" i="1"/>
  <c r="R4" i="1"/>
  <c r="I2" i="3"/>
  <c r="G2" i="3" l="1"/>
  <c r="C1" i="3" a="1"/>
  <c r="C1" i="3" s="1"/>
  <c r="E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0F771B-5C30-4EA4-B6D6-15BE182D84DD}" keepAlive="1" name="Requête - Archer" description="Connexion à la requête « Archer » dans le classeur." type="5" refreshedVersion="0" background="1" saveData="1">
    <dbPr connection="Provider=Microsoft.Mashup.OleDb.1;Data Source=$Workbook$;Location=Archer;Extended Properties=&quot;&quot;" command="SELECT * FROM [Archer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AD3B1A8F-A82B-4A6B-BEE4-E12E69362E9A}" keepAlive="1" name="Requête - Cache_Concours_Local" description="Connexion à la requête « Cache_Concours_Local » dans le classeur." type="5" refreshedVersion="8" saveData="1">
    <dbPr connection="Provider=Microsoft.Mashup.OleDb.1;Data Source=$Workbook$;Location=Cache_Concours_Local;Extended Properties=&quot;&quot;" command="SELECT * FROM [Cache_Concours_Local]"/>
  </connection>
  <connection id="3" xr16:uid="{1B48E320-BD9C-49EE-97A7-98E778CDFC37}" keepAlive="1" name="Requête - Cache_Concours_Update" description="Connexion à la requête « Cache_Concours_Update » dans le classeur." type="5" refreshedVersion="8" saveData="1">
    <dbPr connection="Provider=Microsoft.Mashup.OleDb.1;Data Source=$Workbook$;Location=Cache_Concours_Update;Extended Properties=&quot;&quot;" command="SELECT * FROM [Cache_Concours_Update]"/>
  </connection>
  <connection id="4" xr16:uid="{612DD05C-F431-47D1-9D91-3C48EF8068C4}" keepAlive="1" name="Requête - Calendrier" description="Connexion à la requête « Calendrier » dans le classeur." type="5" refreshedVersion="8" background="1" saveData="1">
    <dbPr connection="Provider=Microsoft.Mashup.OleDb.1;Data Source=$Workbook$;Location=Calendrier;Extended Properties=&quot;&quot;" command="SELECT * FROM [Calendrier]"/>
    <extLst>
      <ext xmlns:x15="http://schemas.microsoft.com/office/spreadsheetml/2010/11/main" uri="{DE250136-89BD-433C-8126-D09CA5730AF9}">
        <x15:connection id="" excludeFromRefreshAll="1"/>
      </ext>
    </extLst>
  </connection>
  <connection id="5" xr16:uid="{8F484E5A-F6A0-4159-B4A8-5105F1226292}" keepAlive="1" name="Requête - Club" description="Connexion à la requête « Club » dans le classeur." type="5" refreshedVersion="0" background="1" saveData="1">
    <dbPr connection="Provider=Microsoft.Mashup.OleDb.1;Data Source=$Workbook$;Location=Club;Extended Properties=&quot;&quot;" command="SELECT * FROM [Club]"/>
    <extLst>
      <ext xmlns:x15="http://schemas.microsoft.com/office/spreadsheetml/2010/11/main" uri="{DE250136-89BD-433C-8126-D09CA5730AF9}">
        <x15:connection id="" excludeFromRefreshAll="1"/>
      </ext>
    </extLst>
  </connection>
  <connection id="6" xr16:uid="{06FB657A-6CFC-4FD2-9C37-B22D64E74A54}" keepAlive="1" name="Requête - fn_Concours" description="Connexion à la requête « fn_Concours » dans le classeur." type="5" refreshedVersion="0" background="1" saveData="1">
    <dbPr connection="Provider=Microsoft.Mashup.OleDb.1;Data Source=$Workbook$;Location=fn_Concours;Extended Properties=&quot;&quot;" command="SELECT * FROM [fn_Concours]"/>
    <extLst>
      <ext xmlns:x15="http://schemas.microsoft.com/office/spreadsheetml/2010/11/main" uri="{DE250136-89BD-433C-8126-D09CA5730AF9}">
        <x15:connection id="" excludeFromRefreshAll="1"/>
      </ext>
    </extLst>
  </connection>
  <connection id="7" xr16:uid="{E7BF519F-EEE6-4B0E-9A45-5EABD576C317}" keepAlive="1" name="Requête - Page1" description="Connexion à la requête « Page1 » dans le classeur." type="5" refreshedVersion="0" background="1" saveData="1">
    <dbPr connection="Provider=Microsoft.Mashup.OleDb.1;Data Source=$Workbook$;Location=Page1;Extended Properties=&quot;&quot;" command="SELECT * FROM [Page1]"/>
    <extLst>
      <ext xmlns:x15="http://schemas.microsoft.com/office/spreadsheetml/2010/11/main" uri="{DE250136-89BD-433C-8126-D09CA5730AF9}">
        <x15:connection id="" excludeFromRefreshAll="1"/>
      </ext>
    </extLst>
  </connection>
  <connection id="8" xr16:uid="{2249D3D5-7015-4B33-9BE6-FA4FD213BAEC}" keepAlive="1" name="Requête - Page2" description="Connexion à la requête « Page2 » dans le classeur." type="5" refreshedVersion="0" background="1" saveData="1">
    <dbPr connection="Provider=Microsoft.Mashup.OleDb.1;Data Source=$Workbook$;Location=Page2;Extended Properties=&quot;&quot;" command="SELECT * FROM [Page2]"/>
    <extLst>
      <ext xmlns:x15="http://schemas.microsoft.com/office/spreadsheetml/2010/11/main" uri="{DE250136-89BD-433C-8126-D09CA5730AF9}">
        <x15:connection id="" excludeFromRefreshAll="1"/>
      </ext>
    </extLst>
  </connection>
  <connection id="9" xr16:uid="{20947942-6FB6-4FC3-997C-224CE77C5065}" keepAlive="1" name="Requête - Page3" description="Connexion à la requête « Page3 » dans le classeur." type="5" refreshedVersion="0" background="1" saveData="1">
    <dbPr connection="Provider=Microsoft.Mashup.OleDb.1;Data Source=$Workbook$;Location=Page3;Extended Properties=&quot;&quot;" command="SELECT * FROM [Page3]"/>
    <extLst>
      <ext xmlns:x15="http://schemas.microsoft.com/office/spreadsheetml/2010/11/main" uri="{DE250136-89BD-433C-8126-D09CA5730AF9}">
        <x15:connection id="" excludeFromRefreshAll="1"/>
      </ext>
    </extLst>
  </connection>
  <connection id="10" xr16:uid="{8574CD51-1BF4-4709-BBB8-8F73A20500C4}" keepAlive="1" name="Requête - Page4" description="Connexion à la requête « Page4 » dans le classeur." type="5" refreshedVersion="0" background="1" saveData="1">
    <dbPr connection="Provider=Microsoft.Mashup.OleDb.1;Data Source=$Workbook$;Location=Page4;Extended Properties=&quot;&quot;" command="SELECT * FROM [Page4]"/>
    <extLst>
      <ext xmlns:x15="http://schemas.microsoft.com/office/spreadsheetml/2010/11/main" uri="{DE250136-89BD-433C-8126-D09CA5730AF9}">
        <x15:connection id="" excludeFromRefreshAll="1"/>
      </ext>
    </extLst>
  </connection>
  <connection id="11" xr16:uid="{262C1CEC-C5B1-4A74-AF2F-4113800AF60A}" keepAlive="1" name="Requête - Page5" description="Connexion à la requête « Page5 » dans le classeur." type="5" refreshedVersion="0" background="1" saveData="1">
    <dbPr connection="Provider=Microsoft.Mashup.OleDb.1;Data Source=$Workbook$;Location=Page5;Extended Properties=&quot;&quot;" command="SELECT * FROM [Page5]"/>
    <extLst>
      <ext xmlns:x15="http://schemas.microsoft.com/office/spreadsheetml/2010/11/main" uri="{DE250136-89BD-433C-8126-D09CA5730AF9}">
        <x15:connection id="" excludeFromRefreshAll="1"/>
      </ext>
    </extLst>
  </connection>
  <connection id="12" xr16:uid="{0A39A534-37AD-4AC0-AEAB-38166051E386}" keepAlive="1" name="Requête - Résultats" description="Connexion à la requête « Résultats » dans le classeur." type="5" refreshedVersion="8" saveData="1">
    <dbPr connection="Provider=Microsoft.Mashup.OleDb.1;Data Source=$Workbook$;Location=Résultats;Extended Properties=&quot;&quot;" command="SELECT * FROM [Résultats]"/>
  </connection>
  <connection id="13" xr16:uid="{795FC72E-284F-4DF4-BCD1-90977B2BA679}" keepAlive="1" name="Requête - SourcesConcours" description="Connexion à la requête « SourcesConcours » dans le classeur." type="5" refreshedVersion="0" background="1" saveData="1">
    <dbPr connection="Provider=Microsoft.Mashup.OleDb.1;Data Source=$Workbook$;Location=SourcesConcours;Extended Properties=&quot;&quot;" command="SELECT * FROM [SourcesConcour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<sst xmlns="http://schemas.openxmlformats.org/spreadsheetml/2006/main" count="810" uniqueCount="228">
  <si>
    <t>URL</t>
  </si>
  <si>
    <t>Page</t>
  </si>
  <si>
    <t>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</si>
  <si>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</si>
  <si>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</si>
  <si>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</t>
  </si>
  <si>
    <t>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</t>
  </si>
  <si>
    <t>Catégorie</t>
  </si>
  <si>
    <t>Licence</t>
  </si>
  <si>
    <t>Nom</t>
  </si>
  <si>
    <t>S1FCL</t>
  </si>
  <si>
    <t>S1HCL</t>
  </si>
  <si>
    <t>0769933J</t>
  </si>
  <si>
    <t>BOUVIER Thomas</t>
  </si>
  <si>
    <t>S2FCL</t>
  </si>
  <si>
    <t>0982888G</t>
  </si>
  <si>
    <t>BOGEY Pascale</t>
  </si>
  <si>
    <t>S2HCL</t>
  </si>
  <si>
    <t>0909708N</t>
  </si>
  <si>
    <t>CALDERON Remy</t>
  </si>
  <si>
    <t>0916696J</t>
  </si>
  <si>
    <t>CHAMBONNIERE Nicolas</t>
  </si>
  <si>
    <t>0837026L</t>
  </si>
  <si>
    <t>COUTRY Damien</t>
  </si>
  <si>
    <t>1012641L</t>
  </si>
  <si>
    <t>GONZALEZ Emilio</t>
  </si>
  <si>
    <t>S3HCL</t>
  </si>
  <si>
    <t>0742433T</t>
  </si>
  <si>
    <t>ANEXIME Alfred</t>
  </si>
  <si>
    <t>0418009H</t>
  </si>
  <si>
    <t>MAGNER Jose</t>
  </si>
  <si>
    <t>0820001F</t>
  </si>
  <si>
    <t>MAGONA Daniel</t>
  </si>
  <si>
    <t>1013601J</t>
  </si>
  <si>
    <t>SANCHEZ Silvestre</t>
  </si>
  <si>
    <t>1012644O</t>
  </si>
  <si>
    <t>TAUZIA Dominique</t>
  </si>
  <si>
    <t>0788553Y</t>
  </si>
  <si>
    <t>TIGNAT Didier</t>
  </si>
  <si>
    <t>U15HCL</t>
  </si>
  <si>
    <t>0982896R</t>
  </si>
  <si>
    <t>CHAMBONNIERE Bastien</t>
  </si>
  <si>
    <t>U18HCL</t>
  </si>
  <si>
    <t>1045181Z</t>
  </si>
  <si>
    <t>SCIRE Johan</t>
  </si>
  <si>
    <t>U13HCL</t>
  </si>
  <si>
    <t>1065363F</t>
  </si>
  <si>
    <t>DIGAN Noam</t>
  </si>
  <si>
    <t>1069166M</t>
  </si>
  <si>
    <t>LAUNAY Margaux</t>
  </si>
  <si>
    <t>S2HCO</t>
  </si>
  <si>
    <t>0761427N</t>
  </si>
  <si>
    <t>COLLARD Laurent</t>
  </si>
  <si>
    <t>Club</t>
  </si>
  <si>
    <t>Pusignan</t>
  </si>
  <si>
    <t>Dardilly</t>
  </si>
  <si>
    <t>Marcy l Etoile</t>
  </si>
  <si>
    <t>Chaponost</t>
  </si>
  <si>
    <t>Neuville sur Saone</t>
  </si>
  <si>
    <t>Bron</t>
  </si>
  <si>
    <t>Charavines</t>
  </si>
  <si>
    <t>Corbas</t>
  </si>
  <si>
    <t>Lozanne</t>
  </si>
  <si>
    <t>Ste Foy les Lyon</t>
  </si>
  <si>
    <t>Villeurbanne</t>
  </si>
  <si>
    <t>Villefontaine</t>
  </si>
  <si>
    <t>Lyon 09</t>
  </si>
  <si>
    <t>Givors</t>
  </si>
  <si>
    <t>Villefranche sur Saone</t>
  </si>
  <si>
    <t>St Priest</t>
  </si>
  <si>
    <t>Lissieu</t>
  </si>
  <si>
    <t>Brignais</t>
  </si>
  <si>
    <t>Chassieu</t>
  </si>
  <si>
    <t>St Laurent de Chamousset</t>
  </si>
  <si>
    <t>Lyon 08</t>
  </si>
  <si>
    <t>St Etienne</t>
  </si>
  <si>
    <t>Grenoble</t>
  </si>
  <si>
    <t>Page1</t>
  </si>
  <si>
    <t>Page2</t>
  </si>
  <si>
    <t>Page3</t>
  </si>
  <si>
    <t>Page4</t>
  </si>
  <si>
    <t>Page5</t>
  </si>
  <si>
    <t>Date</t>
  </si>
  <si>
    <t>Epreuve</t>
  </si>
  <si>
    <t>PUSIGNAN 2025 à PUSIGNAN</t>
  </si>
  <si>
    <t>PUSIGNAN</t>
  </si>
  <si>
    <t>TIR EN SALLE 2 X 18 M + CRJ à DARDILY</t>
  </si>
  <si>
    <t>DARDILLY</t>
  </si>
  <si>
    <t>TIR EN SALLE 2 X 18 M à MARCY L'ETOILE</t>
  </si>
  <si>
    <t>MARCY L ETOILE</t>
  </si>
  <si>
    <t>2X18 EXCELSIOR à CHAPONOST</t>
  </si>
  <si>
    <t>CHAPONOST</t>
  </si>
  <si>
    <t>FITA SALLE EXCELSIOR à CHAPONOST</t>
  </si>
  <si>
    <t>CONCOURS SALLE à  BRON</t>
  </si>
  <si>
    <t>BRON</t>
  </si>
  <si>
    <t>TIR EN SALLE CHARAVINES 2025 à CHARAVINES</t>
  </si>
  <si>
    <t>CHARAVINES</t>
  </si>
  <si>
    <t>CONCOURS SALLE à SAINT-ETIENNE</t>
  </si>
  <si>
    <t>ST ETIENNE</t>
  </si>
  <si>
    <t>CORBAS 15 &amp; 16 NOVEMBRE 2025 + CRJ à CORBAS</t>
  </si>
  <si>
    <t>CORBAS</t>
  </si>
  <si>
    <t>TIR EN SALLE 2 X 18 M + CRJ à LOZANNE</t>
  </si>
  <si>
    <t>LOZANNE</t>
  </si>
  <si>
    <t>CONCOURS SALLE + CRJ à GRENOBLE</t>
  </si>
  <si>
    <t>GRENOBLE</t>
  </si>
  <si>
    <t>CONCOURS SALLE 2X18M à NEUVILLE SUR SAONE</t>
  </si>
  <si>
    <t>NEUVILLE SUR SAONE</t>
  </si>
  <si>
    <t>ST FOY LES LYON 2X18M à SAINTE FOY LÈS LYON</t>
  </si>
  <si>
    <t>STE FOY LES LYON</t>
  </si>
  <si>
    <t>CONCOURS SALLE LE PHÉNIX à VILLEFONTAINE</t>
  </si>
  <si>
    <t>VILLEFONTAINE</t>
  </si>
  <si>
    <t>CONCOURS SALLE 2×18 à LYON</t>
  </si>
  <si>
    <t>LYON 09</t>
  </si>
  <si>
    <t>TIR EN SALLE 2 X 18 M à LOZANNE</t>
  </si>
  <si>
    <t>CONCOURS INTER-DEPARTEMENTAL JEUNES à VILLEFRANCHE SUR SAONE</t>
  </si>
  <si>
    <t>VILLEFRANCHE SUR SAONE</t>
  </si>
  <si>
    <t>TOURNOI HERACLES VILLEURBANNE à VILLEURBANNE</t>
  </si>
  <si>
    <t>VILLEURBANNE</t>
  </si>
  <si>
    <t>TIR EN SALLE 2025/2026 à GIVORS</t>
  </si>
  <si>
    <t>GIVORS</t>
  </si>
  <si>
    <t>SALLE 2026  + CRJ à ST PRIEST</t>
  </si>
  <si>
    <t>ST PRIEST</t>
  </si>
  <si>
    <t>TIR EN SALLE 2 X 18 M + CRJ à LISSIEU</t>
  </si>
  <si>
    <t>LISSIEU</t>
  </si>
  <si>
    <t>COUPE REGIONALE JEUNE à BRIGNAIS</t>
  </si>
  <si>
    <t>BRIGNAIS</t>
  </si>
  <si>
    <t>BRI SPORT 2026 à BRIGNAIS</t>
  </si>
  <si>
    <t>SIMPLE ET EFFICACE HERACLES VILLEURBANNE à VILLEURBANNE</t>
  </si>
  <si>
    <t>TIR EN SALLE 2 X 18 M à CHASSIEU</t>
  </si>
  <si>
    <t>CHASSIEU</t>
  </si>
  <si>
    <t>TIR EN SALLE + CRJ à LYON</t>
  </si>
  <si>
    <t>LYON 08</t>
  </si>
  <si>
    <t>CHAMPIONNAT DEPARTEMENTAL SALLE à SAINT-ETIENNE</t>
  </si>
  <si>
    <t>TROPHEE DES MIXTES à LOZANNE</t>
  </si>
  <si>
    <t>TOURNOIS 2026 à LYON</t>
  </si>
  <si>
    <t>https://extranet.ffta.fr/pdfresultats/2025/S_0169182_20251018_74079.pdf</t>
  </si>
  <si>
    <t>https://extranet.ffta.fr/pdfresultats/2025/S_0169197_20251025_74316.pdf</t>
  </si>
  <si>
    <t>https://extranet.ffta.fr/pdfresultats/2025/S_0169192_20251115_73438.pdf</t>
  </si>
  <si>
    <t>https://extranet.ffta.fr/pdfresultats/2025/S_0169212_20251108_74512.pdf</t>
  </si>
  <si>
    <t>https://extranet.ffta.fr/pdfresultats/2025/S_0138116_20251115_73168.pdf</t>
  </si>
  <si>
    <t>Ville</t>
  </si>
  <si>
    <t>Url</t>
  </si>
  <si>
    <t>Marcy l'Etoile</t>
  </si>
  <si>
    <t>https://extranet.ffta.fr/pdfresultats/2025/S_0221008_20251025_73211.pdf</t>
  </si>
  <si>
    <t>https://extranet.ffta.fr/pdfresultats/2025/S_0138085_20251111_74663.pdf</t>
  </si>
  <si>
    <t>Meursault</t>
  </si>
  <si>
    <t>https://extranet.ffta.fr/pdfresultats/2025/S_0221015_20251129_73420.pdf</t>
  </si>
  <si>
    <t>Cat</t>
  </si>
  <si>
    <t>Total</t>
  </si>
  <si>
    <t>Rang</t>
  </si>
  <si>
    <t>5/7</t>
  </si>
  <si>
    <t>U21HCL</t>
  </si>
  <si>
    <t>2/2</t>
  </si>
  <si>
    <t>3/8</t>
  </si>
  <si>
    <t>12/15</t>
  </si>
  <si>
    <t>3/11</t>
  </si>
  <si>
    <t>27/40</t>
  </si>
  <si>
    <t>30/40</t>
  </si>
  <si>
    <t>32/40</t>
  </si>
  <si>
    <t>CHAMBONNIERE
Nicolas</t>
  </si>
  <si>
    <t>37/40</t>
  </si>
  <si>
    <t>4/32</t>
  </si>
  <si>
    <t>18/32</t>
  </si>
  <si>
    <t>21/32</t>
  </si>
  <si>
    <t>27/32</t>
  </si>
  <si>
    <t>28/32</t>
  </si>
  <si>
    <t>5/14</t>
  </si>
  <si>
    <t>8/11</t>
  </si>
  <si>
    <t>10/15</t>
  </si>
  <si>
    <t>3/7</t>
  </si>
  <si>
    <t>Moyenne</t>
  </si>
  <si>
    <t>Top 3</t>
  </si>
  <si>
    <t>Pusignan Scr</t>
  </si>
  <si>
    <t>Marcy l'Etoile Scr</t>
  </si>
  <si>
    <t>Pusignan Clt</t>
  </si>
  <si>
    <t>Marcy l'Etoile Clt</t>
  </si>
  <si>
    <t>Moy.</t>
  </si>
  <si>
    <t>Marsannay la Côte</t>
  </si>
  <si>
    <t>Bourgoin Jallieu</t>
  </si>
  <si>
    <t>Marsannay la Côte Scr</t>
  </si>
  <si>
    <t>Marsannay la Côte Clt</t>
  </si>
  <si>
    <t>Lyon 9</t>
  </si>
  <si>
    <t>https://extranet.ffta.fr/pdfresultats/2025/S_0169217_20251129_73153.pdf</t>
  </si>
  <si>
    <t>https://extranet.ffta.fr/pdfresultats/2025/S_0138109_20251206_73844.pdf</t>
  </si>
  <si>
    <t>0836799P</t>
  </si>
  <si>
    <t>PASQUALI Michel</t>
  </si>
  <si>
    <t>18M + CRJ à VILLEFRANCHE SUR SAONE</t>
  </si>
  <si>
    <t>CONCOURS SELECTIF VILLEURBANNE +CRJ à VILLEURBANNE</t>
  </si>
  <si>
    <t>16/25</t>
  </si>
  <si>
    <t>2/19</t>
  </si>
  <si>
    <t>7/19</t>
  </si>
  <si>
    <t>10/19</t>
  </si>
  <si>
    <t>Bron Scr</t>
  </si>
  <si>
    <t>Bron Clt</t>
  </si>
  <si>
    <t>1/9</t>
  </si>
  <si>
    <t>15/25</t>
  </si>
  <si>
    <t>Bourgoin Jallieu Scr</t>
  </si>
  <si>
    <t>Bourgoin Jallieu Clt</t>
  </si>
  <si>
    <t>7/12</t>
  </si>
  <si>
    <t>2/8</t>
  </si>
  <si>
    <t>8/14</t>
  </si>
  <si>
    <t>12/14</t>
  </si>
  <si>
    <t>13/14</t>
  </si>
  <si>
    <t>Chaponost Scr</t>
  </si>
  <si>
    <t>Chaponost Clt</t>
  </si>
  <si>
    <t>1/13</t>
  </si>
  <si>
    <t>Charavines Scr</t>
  </si>
  <si>
    <t>Charavines Clt</t>
  </si>
  <si>
    <t>Meursault Scr</t>
  </si>
  <si>
    <t>Meursault Clt</t>
  </si>
  <si>
    <t>16/17</t>
  </si>
  <si>
    <t>Lyon 9 Scr</t>
  </si>
  <si>
    <t>Lyon 9 Clt</t>
  </si>
  <si>
    <t>7/9</t>
  </si>
  <si>
    <t>4/9</t>
  </si>
  <si>
    <t>10/26</t>
  </si>
  <si>
    <t>17/26</t>
  </si>
  <si>
    <t>9/27</t>
  </si>
  <si>
    <t>14/27</t>
  </si>
  <si>
    <t>15/27</t>
  </si>
  <si>
    <t>16/27</t>
  </si>
  <si>
    <t>19/27</t>
  </si>
  <si>
    <t>22/27</t>
  </si>
  <si>
    <t>3/9</t>
  </si>
  <si>
    <t>Villefontaine Scr</t>
  </si>
  <si>
    <t>Villefontaine Clt</t>
  </si>
  <si>
    <t>Titres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</si>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</sst>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Segoe UI"/>
      <family val="2"/>
    </font>
    <font>
      <u/>
      <sz val="11"/>
      <color theme="10"/>
      <name val="Segoe UI"/>
      <family val="2"/>
    </font>
    <font>
      <sz val="8"/>
      <name val="Segoe UI"/>
      <family val="2"/>
    </font>
    <font>
      <u/>
      <sz val="7"/>
      <color theme="10"/>
      <name val="Segoe UI"/>
      <family val="2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</fills>
  <borders count="17">
    <border>
      <left/>
      <right/>
      <top/>
      <bottom/>
      <diagonal/>
    </border>
    <border>
      <left style="medium">
        <color theme="0"/>
      </left>
      <right style="medium">
        <color theme="0"/>
      </right>
      <top style="thick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 style="thick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3" fillId="0" borderId="0" xfId="1" applyFont="1" applyAlignment="1">
      <alignment horizontal="left" vertical="top" wrapText="1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inden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8" xfId="0" applyFont="1" applyBorder="1" applyAlignment="1">
      <alignment horizontal="right" vertical="center" indent="1"/>
    </xf>
    <xf numFmtId="0" fontId="6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3" xfId="0" applyFont="1" applyBorder="1" applyAlignment="1">
      <alignment vertical="center"/>
    </xf>
    <xf numFmtId="0" fontId="6" fillId="0" borderId="10" xfId="0" applyFont="1" applyBorder="1" applyAlignment="1">
      <alignment horizontal="right" vertical="center" inden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right" vertical="center" indent="1"/>
    </xf>
    <xf numFmtId="0" fontId="6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7"/>
        <color theme="10"/>
        <name val="Segoe UI"/>
        <family val="2"/>
        <scheme val="none"/>
      </font>
      <alignment horizontal="left" vertical="top" textRotation="0" wrapText="1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general"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right" vertical="center" textRotation="0" wrapText="0" indent="1" justifyLastLine="0" shrinkToFit="0" readingOrder="0"/>
      <border diagonalUp="0" diagonalDown="0">
        <left style="medium">
          <color theme="0"/>
        </left>
        <right style="thin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  <dxf>
      <font>
        <b val="0"/>
        <i/>
        <color rgb="FFC0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320040</xdr:colOff>
      <xdr:row>0</xdr:row>
      <xdr:rowOff>129772</xdr:rowOff>
    </xdr:from>
    <xdr:to>
      <xdr:col>1</xdr:col>
      <xdr:colOff>1524000</xdr:colOff>
      <xdr:row>0</xdr:row>
      <xdr:rowOff>1348740</xdr:rowOff>
    </xdr:to>
    <xdr:pic macro="[0]!ImprimerPDF">
      <xdr:nvPicPr>
        <xdr:cNvPr id="2" name="Image 1">
          <a:extLst>
            <a:ext uri="{FF2B5EF4-FFF2-40B4-BE49-F238E27FC236}">
              <a16:creationId xmlns:a16="http://schemas.microsoft.com/office/drawing/2014/main" id="{8B54CE7A-0D52-4CCA-8A7F-0EDA6CD99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" y="129772"/>
          <a:ext cx="1203960" cy="1218968"/>
        </a:xfrm>
        <a:prstGeom prst="rect">
          <a:avLst/>
        </a:prstGeom>
      </xdr:spPr>
    </xdr:pic>
    <xdr:clientData/>
  </xdr:twoCellAnchor>
  <xdr:twoCellAnchor editAs="absolute">
    <xdr:from>
      <xdr:col>17</xdr:col>
      <xdr:colOff>411480</xdr:colOff>
      <xdr:row>0</xdr:row>
      <xdr:rowOff>213360</xdr:rowOff>
    </xdr:from>
    <xdr:to>
      <xdr:col>22</xdr:col>
      <xdr:colOff>78247</xdr:colOff>
      <xdr:row>0</xdr:row>
      <xdr:rowOff>1219200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4C7953C-8F0E-4852-8F40-3DD99BC35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0660" y="213360"/>
          <a:ext cx="1838467" cy="1005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1897380</xdr:colOff>
      <xdr:row>0</xdr:row>
      <xdr:rowOff>83820</xdr:rowOff>
    </xdr:from>
    <xdr:to>
      <xdr:col>15</xdr:col>
      <xdr:colOff>2674620</xdr:colOff>
      <xdr:row>0</xdr:row>
      <xdr:rowOff>304800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80B9386-A127-C385-29F1-53D12590A98D}"/>
            </a:ext>
          </a:extLst>
        </xdr:cNvPr>
        <xdr:cNvSpPr/>
      </xdr:nvSpPr>
      <xdr:spPr>
        <a:xfrm>
          <a:off x="17396460" y="83820"/>
          <a:ext cx="777240" cy="2209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Actualise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12" xr16:uid="{D26EA5E9-6768-47E6-9C63-405E6389B322}" autoFormatId="16" applyNumberFormats="0" applyBorderFormats="0" applyFontFormats="0" applyPatternFormats="0" applyAlignmentFormats="0" applyWidthHeightFormats="0">
  <queryTableRefresh nextId="93">
    <queryTableFields count="23">
      <queryTableField id="1" name="Nom" tableColumnId="1"/>
      <queryTableField id="2" name="Moyenne" tableColumnId="2"/>
      <queryTableField id="3" name="Top 3" tableColumnId="3"/>
      <queryTableField id="4" name="Pusignan Scr" tableColumnId="4"/>
      <queryTableField id="12" name="Pusignan Clt" tableColumnId="12"/>
      <queryTableField id="73" name="Marcy l'Etoile Scr" tableColumnId="5"/>
      <queryTableField id="74" name="Marcy l'Etoile Clt" tableColumnId="6"/>
      <queryTableField id="75" name="Marsannay la Côte Scr" tableColumnId="7"/>
      <queryTableField id="76" name="Marsannay la Côte Clt" tableColumnId="8"/>
      <queryTableField id="77" name="Bron Scr" tableColumnId="9"/>
      <queryTableField id="78" name="Bron Clt" tableColumnId="10"/>
      <queryTableField id="79" name="Bourgoin Jallieu Scr" tableColumnId="11"/>
      <queryTableField id="80" name="Bourgoin Jallieu Clt" tableColumnId="13"/>
      <queryTableField id="81" name="Chaponost Scr" tableColumnId="14"/>
      <queryTableField id="82" name="Chaponost Clt" tableColumnId="15"/>
      <queryTableField id="83" name="Charavines Scr" tableColumnId="16"/>
      <queryTableField id="84" name="Charavines Clt" tableColumnId="17"/>
      <queryTableField id="85" name="Meursault Scr" tableColumnId="18"/>
      <queryTableField id="86" name="Meursault Clt" tableColumnId="19"/>
      <queryTableField id="87" name="Lyon 9 Scr" tableColumnId="20"/>
      <queryTableField id="88" name="Lyon 9 Clt" tableColumnId="21"/>
      <queryTableField id="91" name="Villefontaine Scr" tableColumnId="22"/>
      <queryTableField id="92" name="Villefontaine Clt" tableColumnId="2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3ED6481F-9660-4523-9910-A843BE74D9FC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Epreuve" tableColumnId="2"/>
      <queryTableField id="3" name="Club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growShrinkType="overwriteClear" adjustColumnWidth="0" connectionId="2" xr16:uid="{75645579-CBB6-4A0F-BA76-C9AE10D23EDD}" autoFormatId="16" applyNumberFormats="0" applyBorderFormats="0" applyFontFormats="0" applyPatternFormats="0" applyAlignmentFormats="0" applyWidthHeightFormats="0">
  <queryTableRefresh nextId="8">
    <queryTableFields count="7">
      <queryTableField id="1" name="Ville" tableColumnId="1"/>
      <queryTableField id="2" name="Cat" tableColumnId="2"/>
      <queryTableField id="3" name="Club" tableColumnId="3"/>
      <queryTableField id="4" name="Licence" tableColumnId="4"/>
      <queryTableField id="5" name="Nom" tableColumnId="5"/>
      <queryTableField id="6" name="Total" tableColumnId="6"/>
      <queryTableField id="7" name="Rang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3" xr16:uid="{FA3E2BFE-EA4F-4ADF-B334-8B6BD63F95E1}" autoFormatId="16" applyNumberFormats="0" applyBorderFormats="0" applyFontFormats="0" applyPatternFormats="0" applyAlignmentFormats="0" applyWidthHeightFormats="0">
  <queryTableRefresh nextId="8">
    <queryTableFields count="7">
      <queryTableField id="1" name="Ville" tableColumnId="1"/>
      <queryTableField id="2" name="Cat" tableColumnId="2"/>
      <queryTableField id="3" name="Club" tableColumnId="3"/>
      <queryTableField id="4" name="Licence" tableColumnId="4"/>
      <queryTableField id="5" name="Nom" tableColumnId="5"/>
      <queryTableField id="6" name="Total" tableColumnId="6"/>
      <queryTableField id="7" name="Rang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881EFAC-656E-411C-9516-8A8860A1D565}" name="Résultats" displayName="Résultats" ref="B3:X19" tableType="queryTable" totalsRowShown="0" headerRowDxfId="67" dataDxfId="66">
  <autoFilter ref="B3:X19" xr:uid="{B881EFAC-656E-411C-9516-8A8860A1D5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6CFD686D-9FCD-496E-A165-142824759359}" uniqueName="1" name="Nom" queryTableFieldId="1" dataDxfId="65"/>
    <tableColumn id="2" xr3:uid="{C18E77F1-9D6D-42F0-B8AB-EB7838874396}" uniqueName="2" name="Moyenne" queryTableFieldId="2" dataDxfId="64"/>
    <tableColumn id="3" xr3:uid="{D7CC4E08-2772-4204-BC61-27B5BFD454F3}" uniqueName="3" name="Top 3" queryTableFieldId="3" dataDxfId="63"/>
    <tableColumn id="4" xr3:uid="{07363B2C-3D6A-46CD-89D7-DA567C8EB4B5}" uniqueName="4" name="Pusignan Scr" queryTableFieldId="4" dataDxfId="62"/>
    <tableColumn id="12" xr3:uid="{5B6F2FFD-CA26-4EF3-B632-4936F5E8AFFE}" uniqueName="12" name="Pusignan Clt" queryTableFieldId="12" dataDxfId="61"/>
    <tableColumn id="5" xr3:uid="{A4C56ED1-5B7A-4224-A6AA-2C8CC6E750B7}" uniqueName="5" name="Marcy l'Etoile Scr" queryTableFieldId="73" dataDxfId="60"/>
    <tableColumn id="6" xr3:uid="{2E8298E9-27C6-47AF-9E75-AF75CC3E7B5F}" uniqueName="6" name="Marcy l'Etoile Clt" queryTableFieldId="74" dataDxfId="59"/>
    <tableColumn id="7" xr3:uid="{68EAECFB-BC47-4D79-9D1B-6DC9975310B5}" uniqueName="7" name="Marsannay la Côte Scr" queryTableFieldId="75" dataDxfId="58"/>
    <tableColumn id="8" xr3:uid="{E0BC7940-88DD-43D6-9B0E-5842AE7045B6}" uniqueName="8" name="Marsannay la Côte Clt" queryTableFieldId="76" dataDxfId="57"/>
    <tableColumn id="9" xr3:uid="{348F21E0-269E-4EE2-81DE-EE2FA1486AAC}" uniqueName="9" name="Bron Scr" queryTableFieldId="77" dataDxfId="56"/>
    <tableColumn id="10" xr3:uid="{BA75254E-B026-4BA1-A118-7D4B29E2EC60}" uniqueName="10" name="Bron Clt" queryTableFieldId="78" dataDxfId="55"/>
    <tableColumn id="11" xr3:uid="{34E3C711-467A-4FB0-A1B5-BB71C688A926}" uniqueName="11" name="Bourgoin Jallieu Scr" queryTableFieldId="79" dataDxfId="54"/>
    <tableColumn id="13" xr3:uid="{C71E3BB8-FB2C-4BF2-987E-439DF218EE82}" uniqueName="13" name="Bourgoin Jallieu Clt" queryTableFieldId="80" dataDxfId="53"/>
    <tableColumn id="14" xr3:uid="{F478536E-F5CA-4229-B25A-DA7113428B69}" uniqueName="14" name="Chaponost Scr" queryTableFieldId="81" dataDxfId="52"/>
    <tableColumn id="15" xr3:uid="{FE2C251D-154C-458A-BA95-8AE78A76131B}" uniqueName="15" name="Chaponost Clt" queryTableFieldId="82" dataDxfId="51"/>
    <tableColumn id="16" xr3:uid="{7B2743B0-996C-4326-B206-A4AF9B87272F}" uniqueName="16" name="Charavines Scr" queryTableFieldId="83" dataDxfId="50"/>
    <tableColumn id="17" xr3:uid="{845224F0-0BED-4FDB-BF02-763D914AA50D}" uniqueName="17" name="Charavines Clt" queryTableFieldId="84" dataDxfId="49"/>
    <tableColumn id="18" xr3:uid="{D5D1C474-AA38-4ED6-8275-84668D169317}" uniqueName="18" name="Meursault Scr" queryTableFieldId="85" dataDxfId="48"/>
    <tableColumn id="19" xr3:uid="{DFF36356-BF4A-45A3-9809-F17D5A5490DE}" uniqueName="19" name="Meursault Clt" queryTableFieldId="86" dataDxfId="47"/>
    <tableColumn id="20" xr3:uid="{EAD7DED9-A5A3-4656-A1E2-A7AA64C929C3}" uniqueName="20" name="Lyon 9 Scr" queryTableFieldId="87" dataDxfId="46"/>
    <tableColumn id="21" xr3:uid="{08C2C7E6-86D4-4A12-B50E-A6F863555D70}" uniqueName="21" name="Lyon 9 Clt" queryTableFieldId="88" dataDxfId="45"/>
    <tableColumn id="22" xr3:uid="{2A722A21-B041-4B9C-A0F2-C3FC0A06DE7D}" uniqueName="22" name="Villefontaine Scr" queryTableFieldId="91" dataDxfId="44"/>
    <tableColumn id="23" xr3:uid="{65B7CC36-DC49-49A5-A9ED-30B767E04D7D}" uniqueName="23" name="Villefontaine Clt" queryTableFieldId="92" dataDxfId="4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A2C58F-388D-4838-8E87-3AC3CB3AB07C}" name="t_PageCalendrier" displayName="t_PageCalendrier" ref="B2:C7" totalsRowShown="0" headerRowDxfId="42" dataDxfId="41">
  <autoFilter ref="B2:C7" xr:uid="{D8A2C58F-388D-4838-8E87-3AC3CB3AB07C}">
    <filterColumn colId="0" hiddenButton="1"/>
    <filterColumn colId="1" hiddenButton="1"/>
  </autoFilter>
  <tableColumns count="2">
    <tableColumn id="1" xr3:uid="{0B9EDFAC-2326-4792-B483-E89160D79BB6}" name="Page" dataDxfId="40"/>
    <tableColumn id="2" xr3:uid="{9F4E8EE7-FAE3-4561-9418-2C15328499E6}" name="URL" dataDxfId="39" dataCellStyle="Lien hypertext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F3A88-2AC2-4B6F-BB1F-AD4128A97572}" name="t_Archer" displayName="t_Archer" ref="E2:G20" totalsRowShown="0" headerRowDxfId="38" dataDxfId="37">
  <autoFilter ref="E2:G20" xr:uid="{053F3A88-2AC2-4B6F-BB1F-AD4128A97572}">
    <filterColumn colId="0" hiddenButton="1"/>
    <filterColumn colId="1" hiddenButton="1"/>
    <filterColumn colId="2" hiddenButton="1"/>
  </autoFilter>
  <sortState xmlns:xlrd2="http://schemas.microsoft.com/office/spreadsheetml/2017/richdata2" ref="E3:G20">
    <sortCondition ref="E2:E20"/>
  </sortState>
  <tableColumns count="3">
    <tableColumn id="3" xr3:uid="{E6C6ED70-8125-4E3B-9A8E-A347A911C5DC}" name="Catégorie" dataDxfId="36"/>
    <tableColumn id="1" xr3:uid="{A83549ED-D06A-425A-8C7C-28A42A07FCE6}" name="Licence" dataDxfId="35"/>
    <tableColumn id="2" xr3:uid="{30F18CFF-2F7C-4ACB-B663-2E44A89A7AF3}" name="Nom" dataDxfId="3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27620C-29FA-44EA-8382-B916B869D297}" name="t_Club" displayName="t_Club" ref="I2:I25" totalsRowShown="0" headerRowDxfId="33" dataDxfId="32">
  <autoFilter ref="I2:I25" xr:uid="{8227620C-29FA-44EA-8382-B916B869D297}">
    <filterColumn colId="0" hiddenButton="1"/>
  </autoFilter>
  <tableColumns count="1">
    <tableColumn id="2" xr3:uid="{5B094312-2EB5-4A47-9538-7DCDAD97AC24}" name="Club" dataDxfId="3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64560B4-1C42-4A79-90EA-5F1CCC634640}" name="t_Concours" displayName="t_Concours" ref="O2:P12" totalsRowShown="0" headerRowDxfId="30" dataDxfId="29">
  <autoFilter ref="O2:P12" xr:uid="{064560B4-1C42-4A79-90EA-5F1CCC634640}">
    <filterColumn colId="0" hiddenButton="1"/>
    <filterColumn colId="1" hiddenButton="1"/>
  </autoFilter>
  <tableColumns count="2">
    <tableColumn id="1" xr3:uid="{64E27627-5720-4284-B704-E9EC3DBB0868}" name="Ville" dataDxfId="28"/>
    <tableColumn id="2" xr3:uid="{E3FB5F30-2213-4B52-A962-937AA04FE04D}" name="Url" dataDxfId="27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D561BDE-BBD1-40F4-882A-A0A1B87DBA91}" name="Calendrier" displayName="Calendrier" ref="K2:M33" tableType="queryTable" totalsRowShown="0" headerRowDxfId="26" dataDxfId="25">
  <autoFilter ref="K2:M33" xr:uid="{DD561BDE-BBD1-40F4-882A-A0A1B87DBA91}">
    <filterColumn colId="0" hiddenButton="1"/>
    <filterColumn colId="1" hiddenButton="1"/>
    <filterColumn colId="2" hiddenButton="1"/>
  </autoFilter>
  <tableColumns count="3">
    <tableColumn id="1" xr3:uid="{726FF29D-350D-4C42-AFA5-3A2852682555}" uniqueName="1" name="Date" queryTableFieldId="1" dataDxfId="24"/>
    <tableColumn id="2" xr3:uid="{018A1215-8CBE-4EE1-905C-BCB4D8365CAC}" uniqueName="2" name="Epreuve" queryTableFieldId="2" dataDxfId="23"/>
    <tableColumn id="3" xr3:uid="{061FB134-A463-46C9-B549-2836D724B778}" uniqueName="3" name="Club" queryTableFieldId="3" dataDxfId="22"/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EED6EE-9D4B-4621-B0CC-698FAAE0671E}" name="t_Adresse" displayName="t_Adresse" ref="R2:S4" totalsRowShown="0" headerRowDxfId="21" dataDxfId="20">
  <autoFilter ref="R2:S4" xr:uid="{CEEED6EE-9D4B-4621-B0CC-698FAAE0671E}">
    <filterColumn colId="0" hiddenButton="1"/>
    <filterColumn colId="1" hiddenButton="1"/>
  </autoFilter>
  <tableColumns count="2">
    <tableColumn id="1" xr3:uid="{42E77E6D-17BB-4117-84CE-40FEF402950C}" name="Titres" dataDxfId="19">
      <calculatedColumnFormula>ADDRESS(2,MATCH(LOOKUP("zz",Résultats[#Headers]),Résultats[#Headers],0),4)</calculatedColumnFormula>
    </tableColumn>
    <tableColumn id="2" xr3:uid="{A8AB15E7-3C1D-4E67-9C55-1030E39225B3}" name="Données" dataDxfId="18">
      <calculatedColumnFormula>ADDRESS(4,MATCH(LOOKUP("zz",Résultats[#Headers]),Résultats[#Headers],0),4)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96F8079-F5D9-48C4-BA77-B9128B011B5F}" name="Cache_Concours_Local" displayName="Cache_Concours_Local" ref="K2:Q46" tableType="queryTable" totalsRowShown="0" headerRowDxfId="17" dataDxfId="16">
  <autoFilter ref="K2:Q46" xr:uid="{196F8079-F5D9-48C4-BA77-B9128B011B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37100DE8-976D-4995-A8E0-40061037D5FF}" uniqueName="1" name="Ville" queryTableFieldId="1" dataDxfId="15"/>
    <tableColumn id="2" xr3:uid="{188B3B65-26A0-480D-BC6A-9DA9D199151A}" uniqueName="2" name="Cat" queryTableFieldId="2" dataDxfId="14"/>
    <tableColumn id="3" xr3:uid="{955AF608-5E84-4C7C-8721-43E67C518958}" uniqueName="3" name="Club" queryTableFieldId="3" dataDxfId="13"/>
    <tableColumn id="4" xr3:uid="{02B0EBD5-43F2-46D5-B5A1-A56817758B1A}" uniqueName="4" name="Licence" queryTableFieldId="4" dataDxfId="12"/>
    <tableColumn id="5" xr3:uid="{DBFFD37A-74BE-441E-8A18-0E2CB39C44AA}" uniqueName="5" name="Nom" queryTableFieldId="5" dataDxfId="11"/>
    <tableColumn id="6" xr3:uid="{24091A56-A1C2-46EE-87DF-907A87EDE35F}" uniqueName="6" name="Total" queryTableFieldId="6" dataDxfId="10"/>
    <tableColumn id="7" xr3:uid="{59EE3B14-853E-4019-ABB5-444F30209084}" uniqueName="7" name="Rang" queryTableFieldId="7" dataDxfId="9"/>
  </tableColumns>
  <tableStyleInfo name="TableStyleMedium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3821211-647C-4105-B95C-BC4DBEA3A0E3}" name="Cache_Concours_Update" displayName="Cache_Concours_Update" ref="B2:H46" tableType="queryTable" totalsRowShown="0" headerRowDxfId="8" dataDxfId="7">
  <autoFilter ref="B2:H46" xr:uid="{83821211-647C-4105-B95C-BC4DBEA3A0E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B23398B-2AC0-424D-845A-C5E1C7FC35A8}" uniqueName="1" name="Ville" queryTableFieldId="1" dataDxfId="6"/>
    <tableColumn id="2" xr3:uid="{71FE41FA-A594-4756-8B67-BC5C0700DECA}" uniqueName="2" name="Cat" queryTableFieldId="2" dataDxfId="5"/>
    <tableColumn id="3" xr3:uid="{0DD4D564-E3AB-4FB2-8ACA-BC523CD6CA60}" uniqueName="3" name="Club" queryTableFieldId="3" dataDxfId="4"/>
    <tableColumn id="4" xr3:uid="{EA0A566D-33E0-4FFC-841D-5B48715610BE}" uniqueName="4" name="Licence" queryTableFieldId="4" dataDxfId="3"/>
    <tableColumn id="5" xr3:uid="{19AE5CAF-73B7-43D0-92B4-FEEB89DE3555}" uniqueName="5" name="Nom" queryTableFieldId="5" dataDxfId="2"/>
    <tableColumn id="6" xr3:uid="{4C0B165A-F9D9-4FB0-BF4A-8608FE33EB01}" uniqueName="6" name="Total" queryTableFieldId="6" dataDxfId="1"/>
    <tableColumn id="7" xr3:uid="{E6D4D775-83D4-4F1A-8BBF-68C4AEE322D4}" uniqueName="7" name="Rang" queryTableFieldId="7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TargetMode="Externa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TargetMode="External"/><Relationship Id="rId1" Type="http://schemas.openxmlformats.org/officeDocument/2006/relationships/hyperlink" Target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TargetMode="External"/><Relationship Id="rId6" Type="http://schemas.openxmlformats.org/officeDocument/2006/relationships/drawing" Target="../drawings/drawing2.xml"/><Relationship Id="rId11" Type="http://schemas.openxmlformats.org/officeDocument/2006/relationships/table" Target="../tables/table6.xml"/><Relationship Id="rId5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TargetMode="External"/><Relationship Id="rId10" Type="http://schemas.openxmlformats.org/officeDocument/2006/relationships/table" Target="../tables/table5.xml"/><Relationship Id="rId4" Type="http://schemas.openxmlformats.org/officeDocument/2006/relationships/hyperlink" Target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TargetMode="External"/><Relationship Id="rId9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9544F-6B1C-4735-8071-0CB6DEEDBEFA}">
  <sheetPr codeName="Feuil2">
    <pageSetUpPr fitToPage="1"/>
  </sheetPr>
  <dimension ref="B1:Z19"/>
  <sheetViews>
    <sheetView showGridLines="0" workbookViewId="0">
      <selection activeCell="B2" sqref="B2"/>
    </sheetView>
  </sheetViews>
  <sheetFormatPr baseColWidth="10" defaultRowHeight="14.4" outlineLevelRow="1" x14ac:dyDescent="0.4"/>
  <cols>
    <col min="1" max="1" width="1.69921875" style="7" customWidth="1"/>
    <col min="2" max="2" width="22.69921875" style="7" customWidth="1"/>
    <col min="3" max="4" width="7.69921875" style="7" customWidth="1"/>
    <col min="5" max="26" width="5.69921875" style="7" customWidth="1"/>
    <col min="27" max="16384" width="11.19921875" style="7"/>
  </cols>
  <sheetData>
    <row r="1" spans="2:26" ht="109.95" customHeight="1" thickBot="1" x14ac:dyDescent="0.45">
      <c r="C1" s="6" t="str" cm="1">
        <f t="array" ref="C1">"Résultats concours (saison "&amp;MIN(YEAR(Calendrier[Date]))&amp;" - "&amp;MAX(YEAR(Calendrier[Date]))&amp;")"</f>
        <v>Résultats concours (saison 2025 - 2026)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2:26" s="9" customFormat="1" ht="34.950000000000003" customHeight="1" thickTop="1" thickBot="1" x14ac:dyDescent="0.45">
      <c r="B2" s="12" t="s">
        <v>9</v>
      </c>
      <c r="C2" s="13" t="s">
        <v>176</v>
      </c>
      <c r="D2" s="13" t="s">
        <v>171</v>
      </c>
      <c r="E2" s="32" t="str">
        <f>LEFT(E3,FIND("Scr",E3)-2)</f>
        <v>Pusignan</v>
      </c>
      <c r="F2" s="33"/>
      <c r="G2" s="32" t="str">
        <f>LEFT(G3,FIND("Scr",G3)-2)</f>
        <v>Marcy l'Etoile</v>
      </c>
      <c r="H2" s="33"/>
      <c r="I2" s="30" t="str">
        <f>LEFT(I3,FIND("Scr",I3)-2)</f>
        <v>Marsannay la Côte</v>
      </c>
      <c r="J2" s="31"/>
      <c r="K2" s="30" t="str">
        <f>LEFT(K3,FIND("Scr",K3)-2)</f>
        <v>Bron</v>
      </c>
      <c r="L2" s="31"/>
      <c r="M2" s="30" t="str">
        <f>LEFT(M3,FIND("Scr",M3)-2)</f>
        <v>Bourgoin Jallieu</v>
      </c>
      <c r="N2" s="31"/>
      <c r="O2" s="30" t="str">
        <f>LEFT(O3,FIND("Scr",O3)-2)</f>
        <v>Chaponost</v>
      </c>
      <c r="P2" s="31"/>
      <c r="Q2" s="30" t="str">
        <f>LEFT(Q3,FIND("Scr",Q3)-2)</f>
        <v>Charavines</v>
      </c>
      <c r="R2" s="31"/>
      <c r="S2" s="30" t="str">
        <f>LEFT(S3,FIND("Scr",S3)-2)</f>
        <v>Meursault</v>
      </c>
      <c r="T2" s="31"/>
      <c r="U2" s="30" t="str">
        <f>LEFT(U3,FIND("Scr",U3)-2)</f>
        <v>Lyon 9</v>
      </c>
      <c r="V2" s="31"/>
      <c r="W2" s="30" t="str">
        <f>LEFT(W3,FIND("Scr",W3)-2)</f>
        <v>Villefontaine</v>
      </c>
      <c r="X2" s="31"/>
    </row>
    <row r="3" spans="2:26" s="10" customFormat="1" ht="17.399999999999999" hidden="1" customHeight="1" outlineLevel="1" x14ac:dyDescent="0.4">
      <c r="B3" s="19" t="s">
        <v>9</v>
      </c>
      <c r="C3" s="20" t="s">
        <v>170</v>
      </c>
      <c r="D3" s="20" t="s">
        <v>171</v>
      </c>
      <c r="E3" s="15" t="s">
        <v>172</v>
      </c>
      <c r="F3" s="16" t="s">
        <v>174</v>
      </c>
      <c r="G3" t="s">
        <v>173</v>
      </c>
      <c r="H3" t="s">
        <v>175</v>
      </c>
      <c r="I3" t="s">
        <v>179</v>
      </c>
      <c r="J3" t="s">
        <v>180</v>
      </c>
      <c r="K3" t="s">
        <v>192</v>
      </c>
      <c r="L3" t="s">
        <v>193</v>
      </c>
      <c r="M3" t="s">
        <v>196</v>
      </c>
      <c r="N3" t="s">
        <v>197</v>
      </c>
      <c r="O3" t="s">
        <v>203</v>
      </c>
      <c r="P3" t="s">
        <v>204</v>
      </c>
      <c r="Q3" t="s">
        <v>206</v>
      </c>
      <c r="R3" t="s">
        <v>207</v>
      </c>
      <c r="S3" t="s">
        <v>208</v>
      </c>
      <c r="T3" t="s">
        <v>209</v>
      </c>
      <c r="U3" t="s">
        <v>211</v>
      </c>
      <c r="V3" t="s">
        <v>212</v>
      </c>
      <c r="W3" t="s">
        <v>224</v>
      </c>
      <c r="X3" t="s">
        <v>225</v>
      </c>
    </row>
    <row r="4" spans="2:26" ht="19.95" customHeight="1" collapsed="1" thickBot="1" x14ac:dyDescent="0.45">
      <c r="B4" s="23" t="s">
        <v>49</v>
      </c>
      <c r="C4" s="28">
        <v>442</v>
      </c>
      <c r="D4" s="28">
        <v>448</v>
      </c>
      <c r="E4" s="17">
        <v>456</v>
      </c>
      <c r="F4" s="18" t="s">
        <v>153</v>
      </c>
      <c r="G4" s="17">
        <v>458</v>
      </c>
      <c r="H4" s="18" t="s">
        <v>167</v>
      </c>
      <c r="I4" s="17"/>
      <c r="J4" s="18"/>
      <c r="K4" s="17"/>
      <c r="L4" s="18"/>
      <c r="M4" s="17"/>
      <c r="N4" s="18"/>
      <c r="O4" s="17">
        <v>426</v>
      </c>
      <c r="P4" s="18" t="s">
        <v>198</v>
      </c>
      <c r="Q4" s="17"/>
      <c r="R4" s="18"/>
      <c r="S4" s="17"/>
      <c r="T4" s="18"/>
      <c r="U4" s="17"/>
      <c r="V4" s="18"/>
      <c r="W4" s="17">
        <v>429</v>
      </c>
      <c r="X4" s="18" t="s">
        <v>213</v>
      </c>
    </row>
    <row r="5" spans="2:26" ht="19.95" customHeight="1" thickBot="1" x14ac:dyDescent="0.45">
      <c r="B5" s="14" t="s">
        <v>13</v>
      </c>
      <c r="C5" s="27">
        <v>442</v>
      </c>
      <c r="D5" s="27">
        <v>442</v>
      </c>
      <c r="E5" s="21">
        <v>442</v>
      </c>
      <c r="F5" s="22" t="s">
        <v>154</v>
      </c>
      <c r="G5" s="21"/>
      <c r="H5" s="22"/>
      <c r="I5" s="21"/>
      <c r="J5" s="22"/>
      <c r="K5" s="21"/>
      <c r="L5" s="22"/>
      <c r="M5" s="21"/>
      <c r="N5" s="22"/>
      <c r="O5" s="21"/>
      <c r="P5" s="22"/>
      <c r="Q5" s="21"/>
      <c r="R5" s="22"/>
      <c r="S5" s="21"/>
      <c r="T5" s="22"/>
      <c r="U5" s="21"/>
      <c r="V5" s="22"/>
      <c r="W5" s="21"/>
      <c r="X5" s="22"/>
    </row>
    <row r="6" spans="2:26" ht="19.95" customHeight="1" thickBot="1" x14ac:dyDescent="0.45">
      <c r="B6" s="14" t="s">
        <v>16</v>
      </c>
      <c r="C6" s="27">
        <v>458</v>
      </c>
      <c r="D6" s="27">
        <v>467</v>
      </c>
      <c r="E6" s="21">
        <v>446</v>
      </c>
      <c r="F6" s="22" t="s">
        <v>155</v>
      </c>
      <c r="G6" s="21"/>
      <c r="H6" s="22"/>
      <c r="I6" s="21"/>
      <c r="J6" s="22"/>
      <c r="K6" s="21">
        <v>447</v>
      </c>
      <c r="L6" s="22" t="s">
        <v>169</v>
      </c>
      <c r="M6" s="21">
        <v>490</v>
      </c>
      <c r="N6" s="22" t="s">
        <v>194</v>
      </c>
      <c r="O6" s="21">
        <v>463</v>
      </c>
      <c r="P6" s="22" t="s">
        <v>199</v>
      </c>
      <c r="Q6" s="21"/>
      <c r="R6" s="22"/>
      <c r="S6" s="21"/>
      <c r="T6" s="22"/>
      <c r="U6" s="21"/>
      <c r="V6" s="22"/>
      <c r="W6" s="21">
        <v>443</v>
      </c>
      <c r="X6" s="22" t="s">
        <v>214</v>
      </c>
    </row>
    <row r="7" spans="2:26" ht="19.95" customHeight="1" thickBot="1" x14ac:dyDescent="0.45">
      <c r="B7" s="14" t="s">
        <v>19</v>
      </c>
      <c r="C7" s="27">
        <v>438</v>
      </c>
      <c r="D7" s="27">
        <v>438</v>
      </c>
      <c r="E7" s="21">
        <v>438</v>
      </c>
      <c r="F7" s="22" t="s">
        <v>158</v>
      </c>
      <c r="G7" s="21"/>
      <c r="H7" s="22"/>
      <c r="I7" s="21"/>
      <c r="J7" s="22"/>
      <c r="K7" s="21"/>
      <c r="L7" s="22"/>
      <c r="M7" s="21"/>
      <c r="N7" s="22"/>
      <c r="O7" s="21"/>
      <c r="P7" s="22"/>
      <c r="Q7" s="21"/>
      <c r="R7" s="22"/>
      <c r="S7" s="21"/>
      <c r="T7" s="22"/>
      <c r="U7" s="21"/>
      <c r="V7" s="22"/>
      <c r="W7" s="21"/>
      <c r="X7" s="22"/>
    </row>
    <row r="8" spans="2:26" ht="19.95" customHeight="1" thickBot="1" x14ac:dyDescent="0.45">
      <c r="B8" s="14" t="s">
        <v>159</v>
      </c>
      <c r="C8" s="27">
        <v>414</v>
      </c>
      <c r="D8" s="27">
        <v>414</v>
      </c>
      <c r="E8" s="21">
        <v>415</v>
      </c>
      <c r="F8" s="22" t="s">
        <v>160</v>
      </c>
      <c r="G8" s="21"/>
      <c r="H8" s="22"/>
      <c r="I8" s="21"/>
      <c r="J8" s="22"/>
      <c r="K8" s="21"/>
      <c r="L8" s="22"/>
      <c r="M8" s="21"/>
      <c r="N8" s="22"/>
      <c r="O8" s="21"/>
      <c r="P8" s="22"/>
      <c r="Q8" s="21"/>
      <c r="R8" s="22"/>
      <c r="S8" s="21"/>
      <c r="T8" s="22"/>
      <c r="U8" s="21">
        <v>412</v>
      </c>
      <c r="V8" s="22" t="s">
        <v>210</v>
      </c>
      <c r="W8" s="21"/>
      <c r="X8" s="22"/>
    </row>
    <row r="9" spans="2:26" ht="19.95" customHeight="1" thickBot="1" x14ac:dyDescent="0.45">
      <c r="B9" s="14" t="s">
        <v>23</v>
      </c>
      <c r="C9" s="27">
        <v>472</v>
      </c>
      <c r="D9" s="27">
        <v>488</v>
      </c>
      <c r="E9" s="21">
        <v>449</v>
      </c>
      <c r="F9" s="22" t="s">
        <v>156</v>
      </c>
      <c r="G9" s="21"/>
      <c r="H9" s="22"/>
      <c r="I9" s="21">
        <v>492</v>
      </c>
      <c r="J9" s="22" t="s">
        <v>169</v>
      </c>
      <c r="K9" s="21">
        <v>482</v>
      </c>
      <c r="L9" s="22" t="s">
        <v>188</v>
      </c>
      <c r="M9" s="21">
        <v>478</v>
      </c>
      <c r="N9" s="22" t="s">
        <v>195</v>
      </c>
      <c r="O9" s="21">
        <v>491</v>
      </c>
      <c r="P9" s="22" t="s">
        <v>200</v>
      </c>
      <c r="Q9" s="21"/>
      <c r="R9" s="22"/>
      <c r="S9" s="21">
        <v>466</v>
      </c>
      <c r="T9" s="22" t="s">
        <v>150</v>
      </c>
      <c r="U9" s="21"/>
      <c r="V9" s="22"/>
      <c r="W9" s="21">
        <v>445</v>
      </c>
      <c r="X9" s="22" t="s">
        <v>216</v>
      </c>
    </row>
    <row r="10" spans="2:26" ht="19.95" customHeight="1" thickBot="1" x14ac:dyDescent="0.45">
      <c r="B10" s="14" t="s">
        <v>25</v>
      </c>
      <c r="C10" s="27">
        <v>460</v>
      </c>
      <c r="D10" s="27">
        <v>460</v>
      </c>
      <c r="E10" s="21">
        <v>441</v>
      </c>
      <c r="F10" s="22" t="s">
        <v>157</v>
      </c>
      <c r="G10" s="21"/>
      <c r="H10" s="22"/>
      <c r="I10" s="21"/>
      <c r="J10" s="22"/>
      <c r="K10" s="21"/>
      <c r="L10" s="22"/>
      <c r="M10" s="21"/>
      <c r="N10" s="22"/>
      <c r="O10" s="21"/>
      <c r="P10" s="22"/>
      <c r="Q10" s="21"/>
      <c r="R10" s="22"/>
      <c r="S10" s="21"/>
      <c r="T10" s="22"/>
      <c r="U10" s="21"/>
      <c r="V10" s="22"/>
      <c r="W10" s="21">
        <v>478</v>
      </c>
      <c r="X10" s="22" t="s">
        <v>215</v>
      </c>
    </row>
    <row r="11" spans="2:26" ht="19.95" customHeight="1" thickBot="1" x14ac:dyDescent="0.45">
      <c r="B11" s="14" t="s">
        <v>52</v>
      </c>
      <c r="C11" s="27">
        <v>558</v>
      </c>
      <c r="D11" s="27">
        <v>558</v>
      </c>
      <c r="E11" s="21">
        <v>558</v>
      </c>
      <c r="F11" s="22" t="s">
        <v>166</v>
      </c>
      <c r="G11" s="21"/>
      <c r="H11" s="22"/>
      <c r="I11" s="21"/>
      <c r="J11" s="22"/>
      <c r="K11" s="21"/>
      <c r="L11" s="22"/>
      <c r="M11" s="21"/>
      <c r="N11" s="22"/>
      <c r="O11" s="21"/>
      <c r="P11" s="22"/>
      <c r="Q11" s="21"/>
      <c r="R11" s="22"/>
      <c r="S11" s="21"/>
      <c r="T11" s="22"/>
      <c r="U11" s="21"/>
      <c r="V11" s="22"/>
      <c r="W11" s="21">
        <v>559</v>
      </c>
      <c r="X11" s="22" t="s">
        <v>223</v>
      </c>
    </row>
    <row r="12" spans="2:26" ht="19.95" customHeight="1" thickBot="1" x14ac:dyDescent="0.45">
      <c r="B12" s="14" t="s">
        <v>28</v>
      </c>
      <c r="C12" s="27">
        <v>444</v>
      </c>
      <c r="D12" s="27">
        <v>444</v>
      </c>
      <c r="E12" s="21"/>
      <c r="F12" s="22"/>
      <c r="G12" s="21"/>
      <c r="H12" s="22"/>
      <c r="I12" s="21"/>
      <c r="J12" s="22"/>
      <c r="K12" s="21"/>
      <c r="L12" s="22"/>
      <c r="M12" s="21"/>
      <c r="N12" s="22"/>
      <c r="O12" s="21"/>
      <c r="P12" s="22"/>
      <c r="Q12" s="21"/>
      <c r="R12" s="22"/>
      <c r="S12" s="21"/>
      <c r="T12" s="22"/>
      <c r="U12" s="21"/>
      <c r="V12" s="22"/>
      <c r="W12" s="21">
        <v>444</v>
      </c>
      <c r="X12" s="22" t="s">
        <v>221</v>
      </c>
    </row>
    <row r="13" spans="2:26" ht="19.95" customHeight="1" thickBot="1" x14ac:dyDescent="0.45">
      <c r="B13" s="14" t="s">
        <v>30</v>
      </c>
      <c r="C13" s="27">
        <v>508</v>
      </c>
      <c r="D13" s="27">
        <v>513</v>
      </c>
      <c r="E13" s="21">
        <v>498</v>
      </c>
      <c r="F13" s="22" t="s">
        <v>161</v>
      </c>
      <c r="G13" s="21"/>
      <c r="H13" s="22"/>
      <c r="I13" s="21"/>
      <c r="J13" s="22"/>
      <c r="K13" s="21">
        <v>516</v>
      </c>
      <c r="L13" s="22" t="s">
        <v>189</v>
      </c>
      <c r="M13" s="21"/>
      <c r="N13" s="22"/>
      <c r="O13" s="21"/>
      <c r="P13" s="22"/>
      <c r="Q13" s="21">
        <v>526</v>
      </c>
      <c r="R13" s="22" t="s">
        <v>205</v>
      </c>
      <c r="S13" s="21"/>
      <c r="T13" s="22"/>
      <c r="U13" s="21"/>
      <c r="V13" s="22"/>
      <c r="W13" s="21">
        <v>494</v>
      </c>
      <c r="X13" s="22" t="s">
        <v>217</v>
      </c>
    </row>
    <row r="14" spans="2:26" ht="19.95" customHeight="1" thickBot="1" x14ac:dyDescent="0.45">
      <c r="B14" s="14" t="s">
        <v>32</v>
      </c>
      <c r="C14" s="27">
        <v>459</v>
      </c>
      <c r="D14" s="27">
        <v>461</v>
      </c>
      <c r="E14" s="21">
        <v>456</v>
      </c>
      <c r="F14" s="22" t="s">
        <v>163</v>
      </c>
      <c r="G14" s="21">
        <v>461</v>
      </c>
      <c r="H14" s="22" t="s">
        <v>168</v>
      </c>
      <c r="I14" s="21"/>
      <c r="J14" s="22"/>
      <c r="K14" s="21">
        <v>463</v>
      </c>
      <c r="L14" s="22" t="s">
        <v>191</v>
      </c>
      <c r="M14" s="21"/>
      <c r="N14" s="22"/>
      <c r="O14" s="21">
        <v>456</v>
      </c>
      <c r="P14" s="22" t="s">
        <v>201</v>
      </c>
      <c r="Q14" s="21"/>
      <c r="R14" s="22"/>
      <c r="S14" s="21"/>
      <c r="T14" s="22"/>
      <c r="U14" s="21"/>
      <c r="V14" s="22"/>
      <c r="W14" s="21">
        <v>458</v>
      </c>
      <c r="X14" s="22" t="s">
        <v>219</v>
      </c>
    </row>
    <row r="15" spans="2:26" ht="19.95" customHeight="1" thickBot="1" x14ac:dyDescent="0.45">
      <c r="B15" s="14" t="s">
        <v>34</v>
      </c>
      <c r="C15" s="27">
        <v>457</v>
      </c>
      <c r="D15" s="27">
        <v>457</v>
      </c>
      <c r="E15" s="21">
        <v>457</v>
      </c>
      <c r="F15" s="22" t="s">
        <v>162</v>
      </c>
      <c r="G15" s="21"/>
      <c r="H15" s="22"/>
      <c r="I15" s="21"/>
      <c r="J15" s="22"/>
      <c r="K15" s="21"/>
      <c r="L15" s="22"/>
      <c r="M15" s="21"/>
      <c r="N15" s="22"/>
      <c r="O15" s="21"/>
      <c r="P15" s="22"/>
      <c r="Q15" s="21"/>
      <c r="R15" s="22"/>
      <c r="S15" s="21"/>
      <c r="T15" s="22"/>
      <c r="U15" s="21"/>
      <c r="V15" s="22"/>
      <c r="W15" s="21">
        <v>457</v>
      </c>
      <c r="X15" s="22" t="s">
        <v>220</v>
      </c>
    </row>
    <row r="16" spans="2:26" ht="19.95" customHeight="1" thickBot="1" x14ac:dyDescent="0.45">
      <c r="B16" s="14" t="s">
        <v>36</v>
      </c>
      <c r="C16" s="27">
        <v>416</v>
      </c>
      <c r="D16" s="27">
        <v>416</v>
      </c>
      <c r="E16" s="21">
        <v>409</v>
      </c>
      <c r="F16" s="22" t="s">
        <v>165</v>
      </c>
      <c r="G16" s="21"/>
      <c r="H16" s="22"/>
      <c r="I16" s="21"/>
      <c r="J16" s="22"/>
      <c r="K16" s="21"/>
      <c r="L16" s="22"/>
      <c r="M16" s="21"/>
      <c r="N16" s="22"/>
      <c r="O16" s="21"/>
      <c r="P16" s="22"/>
      <c r="Q16" s="21"/>
      <c r="R16" s="22"/>
      <c r="S16" s="21"/>
      <c r="T16" s="22"/>
      <c r="U16" s="21"/>
      <c r="V16" s="22"/>
      <c r="W16" s="21">
        <v>423</v>
      </c>
      <c r="X16" s="22" t="s">
        <v>222</v>
      </c>
    </row>
    <row r="17" spans="2:24" ht="19.95" customHeight="1" thickBot="1" x14ac:dyDescent="0.45">
      <c r="B17" s="14" t="s">
        <v>38</v>
      </c>
      <c r="C17" s="27">
        <v>449</v>
      </c>
      <c r="D17" s="27">
        <v>460</v>
      </c>
      <c r="E17" s="21">
        <v>417</v>
      </c>
      <c r="F17" s="22" t="s">
        <v>164</v>
      </c>
      <c r="G17" s="21"/>
      <c r="H17" s="22"/>
      <c r="I17" s="21"/>
      <c r="J17" s="22"/>
      <c r="K17" s="21">
        <v>480</v>
      </c>
      <c r="L17" s="22" t="s">
        <v>190</v>
      </c>
      <c r="M17" s="21"/>
      <c r="N17" s="22"/>
      <c r="O17" s="21">
        <v>441</v>
      </c>
      <c r="P17" s="22" t="s">
        <v>202</v>
      </c>
      <c r="Q17" s="21"/>
      <c r="R17" s="22"/>
      <c r="S17" s="21"/>
      <c r="T17" s="22"/>
      <c r="U17" s="21"/>
      <c r="V17" s="22"/>
      <c r="W17" s="21">
        <v>459</v>
      </c>
      <c r="X17" s="22" t="s">
        <v>218</v>
      </c>
    </row>
    <row r="18" spans="2:24" ht="19.95" customHeight="1" thickBot="1" x14ac:dyDescent="0.45">
      <c r="B18" s="14" t="s">
        <v>47</v>
      </c>
      <c r="C18" s="27">
        <v>305</v>
      </c>
      <c r="D18" s="27">
        <v>305</v>
      </c>
      <c r="E18" s="21">
        <v>305</v>
      </c>
      <c r="F18" s="22" t="s">
        <v>150</v>
      </c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</row>
    <row r="19" spans="2:24" ht="19.95" customHeight="1" x14ac:dyDescent="0.4">
      <c r="B19" s="24" t="s">
        <v>44</v>
      </c>
      <c r="C19" s="29">
        <v>414</v>
      </c>
      <c r="D19" s="29">
        <v>414</v>
      </c>
      <c r="E19" s="25">
        <v>414</v>
      </c>
      <c r="F19" s="26" t="s">
        <v>152</v>
      </c>
      <c r="G19" s="25"/>
      <c r="H19" s="26"/>
      <c r="I19" s="25"/>
      <c r="J19" s="26"/>
      <c r="K19" s="25"/>
      <c r="L19" s="26"/>
      <c r="M19" s="25"/>
      <c r="N19" s="26"/>
      <c r="O19" s="25"/>
      <c r="P19" s="26"/>
      <c r="Q19" s="25"/>
      <c r="R19" s="26"/>
      <c r="S19" s="25"/>
      <c r="T19" s="26"/>
      <c r="U19" s="25"/>
      <c r="V19" s="26"/>
      <c r="W19" s="25"/>
      <c r="X19" s="26"/>
    </row>
  </sheetData>
  <mergeCells count="10">
    <mergeCell ref="W2:X2"/>
    <mergeCell ref="Q2:R2"/>
    <mergeCell ref="S2:T2"/>
    <mergeCell ref="U2:V2"/>
    <mergeCell ref="E2:F2"/>
    <mergeCell ref="G2:H2"/>
    <mergeCell ref="I2:J2"/>
    <mergeCell ref="K2:L2"/>
    <mergeCell ref="M2:N2"/>
    <mergeCell ref="O2:P2"/>
  </mergeCells>
  <phoneticPr fontId="2" type="noConversion"/>
  <conditionalFormatting sqref="E4:X4">
    <cfRule type="top10" dxfId="99" priority="3358" rank="1"/>
    <cfRule type="top10" dxfId="98" priority="3359" bottom="1" rank="1"/>
  </conditionalFormatting>
  <conditionalFormatting sqref="E5:X5">
    <cfRule type="top10" dxfId="97" priority="3360" rank="1"/>
    <cfRule type="top10" dxfId="96" priority="3361" bottom="1" rank="1"/>
  </conditionalFormatting>
  <conditionalFormatting sqref="E6:X6">
    <cfRule type="top10" dxfId="95" priority="3362" rank="1"/>
    <cfRule type="top10" dxfId="94" priority="3363" bottom="1" rank="1"/>
  </conditionalFormatting>
  <conditionalFormatting sqref="E7:X7">
    <cfRule type="top10" dxfId="93" priority="3364" rank="1"/>
    <cfRule type="top10" dxfId="92" priority="3365" bottom="1" rank="1"/>
  </conditionalFormatting>
  <conditionalFormatting sqref="E8:X8">
    <cfRule type="top10" dxfId="91" priority="3366" rank="1"/>
    <cfRule type="top10" dxfId="90" priority="3367" bottom="1" rank="1"/>
  </conditionalFormatting>
  <conditionalFormatting sqref="E9:X9">
    <cfRule type="top10" dxfId="89" priority="3368" rank="1"/>
    <cfRule type="top10" dxfId="88" priority="3369" bottom="1" rank="1"/>
  </conditionalFormatting>
  <conditionalFormatting sqref="E10:X10">
    <cfRule type="top10" dxfId="87" priority="3370" rank="1"/>
    <cfRule type="top10" dxfId="86" priority="3371" bottom="1" rank="1"/>
  </conditionalFormatting>
  <conditionalFormatting sqref="E11:X11">
    <cfRule type="top10" dxfId="85" priority="3372" rank="1"/>
    <cfRule type="top10" dxfId="84" priority="3373" bottom="1" rank="1"/>
  </conditionalFormatting>
  <conditionalFormatting sqref="E12:X12">
    <cfRule type="top10" dxfId="83" priority="3374" rank="1"/>
    <cfRule type="top10" dxfId="82" priority="3375" bottom="1" rank="1"/>
  </conditionalFormatting>
  <conditionalFormatting sqref="E13:X13">
    <cfRule type="top10" dxfId="81" priority="3376" rank="1"/>
    <cfRule type="top10" dxfId="80" priority="3377" bottom="1" rank="1"/>
  </conditionalFormatting>
  <conditionalFormatting sqref="E14:X14">
    <cfRule type="top10" dxfId="79" priority="3378" rank="1"/>
    <cfRule type="top10" dxfId="78" priority="3379" bottom="1" rank="1"/>
  </conditionalFormatting>
  <conditionalFormatting sqref="E15:X15">
    <cfRule type="top10" dxfId="77" priority="3380" rank="1"/>
    <cfRule type="top10" dxfId="76" priority="3381" bottom="1" rank="1"/>
  </conditionalFormatting>
  <conditionalFormatting sqref="E16:X16">
    <cfRule type="top10" dxfId="75" priority="3382" rank="1"/>
    <cfRule type="top10" dxfId="74" priority="3383" bottom="1" rank="1"/>
  </conditionalFormatting>
  <conditionalFormatting sqref="E17:X17">
    <cfRule type="top10" dxfId="73" priority="3384" rank="1"/>
    <cfRule type="top10" dxfId="72" priority="3385" bottom="1" rank="1"/>
  </conditionalFormatting>
  <conditionalFormatting sqref="E18:V19">
    <cfRule type="top10" dxfId="71" priority="3386" rank="1"/>
    <cfRule type="top10" dxfId="70" priority="3387" bottom="1" rank="1"/>
  </conditionalFormatting>
  <conditionalFormatting sqref="W18:X19">
    <cfRule type="top10" dxfId="69" priority="1" rank="1"/>
    <cfRule type="top10" dxfId="68" priority="2" bottom="1" rank="1"/>
  </conditionalFormatting>
  <printOptions horizontalCentered="1"/>
  <pageMargins left="0" right="0" top="0" bottom="0" header="0" footer="0"/>
  <pageSetup paperSize="9" scale="88" orientation="landscape" horizontalDpi="4294967293" verticalDpi="0" r:id="rId1"/>
  <headerFooter scaleWithDoc="0"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A89F-5D4F-4E70-9304-1B7A6A4095DE}">
  <sheetPr codeName="Feuil1"/>
  <dimension ref="B1:S33"/>
  <sheetViews>
    <sheetView showGridLines="0" tabSelected="1" topLeftCell="N1" workbookViewId="0">
      <selection activeCell="S9" sqref="S9"/>
    </sheetView>
  </sheetViews>
  <sheetFormatPr baseColWidth="10" defaultRowHeight="19.95" customHeight="1" outlineLevelCol="1" x14ac:dyDescent="0.4"/>
  <cols>
    <col min="1" max="1" width="3.69921875" style="1" customWidth="1"/>
    <col min="2" max="2" width="9.69921875" style="1" hidden="1" customWidth="1" outlineLevel="1"/>
    <col min="3" max="3" width="50.69921875" style="1" hidden="1" customWidth="1" outlineLevel="1"/>
    <col min="4" max="4" width="3.69921875" style="1" hidden="1" customWidth="1" outlineLevel="1"/>
    <col min="5" max="5" width="12.59765625" style="1" bestFit="1" customWidth="1" collapsed="1"/>
    <col min="6" max="6" width="11.09765625" style="1" bestFit="1" customWidth="1"/>
    <col min="7" max="7" width="22.3984375" style="1" bestFit="1" customWidth="1"/>
    <col min="8" max="8" width="3.69921875" style="1" customWidth="1"/>
    <col min="9" max="9" width="23.296875" style="1" bestFit="1" customWidth="1"/>
    <col min="10" max="10" width="3.69921875" style="1" customWidth="1"/>
    <col min="11" max="11" width="11.69921875" style="1" customWidth="1"/>
    <col min="12" max="12" width="64.69921875" style="1" customWidth="1"/>
    <col min="13" max="13" width="25.69921875" style="1" customWidth="1"/>
    <col min="14" max="14" width="3.69921875" style="1" customWidth="1"/>
    <col min="15" max="15" width="17.09765625" style="1" bestFit="1" customWidth="1"/>
    <col min="16" max="16" width="62.09765625" style="1" bestFit="1" customWidth="1"/>
    <col min="17" max="17" width="3.69921875" style="1" customWidth="1"/>
    <col min="18" max="19" width="11.19921875" style="1"/>
    <col min="20" max="20" width="3.69921875" style="1" customWidth="1"/>
    <col min="21" max="16384" width="11.19921875" style="1"/>
  </cols>
  <sheetData>
    <row r="1" spans="2:19" ht="30" customHeight="1" x14ac:dyDescent="0.4"/>
    <row r="2" spans="2:19" ht="19.95" customHeight="1" x14ac:dyDescent="0.4">
      <c r="B2" s="2" t="s">
        <v>1</v>
      </c>
      <c r="C2" s="2" t="s">
        <v>0</v>
      </c>
      <c r="E2" s="2" t="s">
        <v>7</v>
      </c>
      <c r="F2" s="2" t="s">
        <v>8</v>
      </c>
      <c r="G2" s="2" t="s">
        <v>9</v>
      </c>
      <c r="I2" s="2" t="s">
        <v>53</v>
      </c>
      <c r="K2" s="4" t="s">
        <v>82</v>
      </c>
      <c r="L2" s="2" t="s">
        <v>83</v>
      </c>
      <c r="M2" s="2" t="s">
        <v>53</v>
      </c>
      <c r="O2" s="2" t="s">
        <v>140</v>
      </c>
      <c r="P2" s="2" t="s">
        <v>141</v>
      </c>
      <c r="R2" s="2" t="s">
        <v>226</v>
      </c>
      <c r="S2" s="2" t="s">
        <v>227</v>
      </c>
    </row>
    <row r="3" spans="2:19" ht="19.95" customHeight="1" x14ac:dyDescent="0.4">
      <c r="B3" s="2" t="s">
        <v>77</v>
      </c>
      <c r="C3" s="3" t="s">
        <v>2</v>
      </c>
      <c r="E3" s="2" t="s">
        <v>10</v>
      </c>
      <c r="F3" s="2" t="s">
        <v>48</v>
      </c>
      <c r="G3" s="2" t="s">
        <v>49</v>
      </c>
      <c r="I3" s="2" t="s">
        <v>54</v>
      </c>
      <c r="K3" s="5">
        <v>45949</v>
      </c>
      <c r="L3" s="2" t="s">
        <v>84</v>
      </c>
      <c r="M3" s="2" t="s">
        <v>85</v>
      </c>
      <c r="O3" s="2" t="s">
        <v>54</v>
      </c>
      <c r="P3" s="2" t="s">
        <v>135</v>
      </c>
      <c r="R3" s="2" t="str">
        <f>ADDRESS(2,MATCH(LOOKUP("zz",Résultats[#Headers]),Résultats[#Headers],0)-2,4)&amp;":"&amp;ADDRESS(2,MATCH(LOOKUP("zz",Résultats[#Headers]),Résultats[#Headers],0)-1,4)</f>
        <v>U2:V2</v>
      </c>
      <c r="S3" s="2" t="str">
        <f>ADDRESS(4,MATCH(LOOKUP("zz",Résultats[#Headers]),Résultats[#Headers],0)-2,4)&amp;":"&amp;ADDRESS(COUNTA(Résultats[[#All],[Nom]])+2,MATCH(LOOKUP("zz",Résultats[#Headers]),Résultats[#Headers],0)-1,4)</f>
        <v>U4:V19</v>
      </c>
    </row>
    <row r="4" spans="2:19" ht="19.95" customHeight="1" x14ac:dyDescent="0.4">
      <c r="B4" s="2" t="s">
        <v>78</v>
      </c>
      <c r="C4" s="3" t="s">
        <v>3</v>
      </c>
      <c r="E4" s="2" t="s">
        <v>11</v>
      </c>
      <c r="F4" s="2" t="s">
        <v>12</v>
      </c>
      <c r="G4" s="2" t="s">
        <v>13</v>
      </c>
      <c r="I4" s="2" t="s">
        <v>55</v>
      </c>
      <c r="K4" s="5">
        <v>45970</v>
      </c>
      <c r="L4" s="2" t="s">
        <v>86</v>
      </c>
      <c r="M4" s="2" t="s">
        <v>87</v>
      </c>
      <c r="O4" s="2" t="s">
        <v>142</v>
      </c>
      <c r="P4" s="2" t="s">
        <v>136</v>
      </c>
      <c r="R4" s="2" t="str">
        <f>ADDRESS(2,MATCH(LOOKUP("zz",Résultats[#Headers]),Résultats[#Headers],0),4)</f>
        <v>W2</v>
      </c>
      <c r="S4" s="2" t="str">
        <f>ADDRESS(4,MATCH(LOOKUP("zz",Résultats[#Headers]),Résultats[#Headers],0),4)</f>
        <v>W4</v>
      </c>
    </row>
    <row r="5" spans="2:19" ht="19.95" customHeight="1" x14ac:dyDescent="0.4">
      <c r="B5" s="2" t="s">
        <v>79</v>
      </c>
      <c r="C5" s="3" t="s">
        <v>4</v>
      </c>
      <c r="E5" s="2" t="s">
        <v>14</v>
      </c>
      <c r="F5" s="2" t="s">
        <v>15</v>
      </c>
      <c r="G5" s="2" t="s">
        <v>16</v>
      </c>
      <c r="I5" s="2" t="s">
        <v>56</v>
      </c>
      <c r="K5" s="5">
        <v>45956</v>
      </c>
      <c r="L5" s="2" t="s">
        <v>88</v>
      </c>
      <c r="M5" s="2" t="s">
        <v>89</v>
      </c>
      <c r="O5" s="2" t="s">
        <v>177</v>
      </c>
      <c r="P5" s="2" t="s">
        <v>143</v>
      </c>
    </row>
    <row r="6" spans="2:19" ht="19.95" customHeight="1" x14ac:dyDescent="0.4">
      <c r="B6" s="2" t="s">
        <v>80</v>
      </c>
      <c r="C6" s="3" t="s">
        <v>5</v>
      </c>
      <c r="E6" s="2" t="s">
        <v>17</v>
      </c>
      <c r="F6" s="2" t="s">
        <v>18</v>
      </c>
      <c r="G6" s="2" t="s">
        <v>19</v>
      </c>
      <c r="I6" s="2" t="s">
        <v>57</v>
      </c>
      <c r="K6" s="5">
        <v>45977</v>
      </c>
      <c r="L6" s="2" t="s">
        <v>90</v>
      </c>
      <c r="M6" s="2" t="s">
        <v>91</v>
      </c>
      <c r="O6" s="2" t="s">
        <v>59</v>
      </c>
      <c r="P6" s="2" t="s">
        <v>138</v>
      </c>
    </row>
    <row r="7" spans="2:19" ht="19.95" customHeight="1" x14ac:dyDescent="0.4">
      <c r="B7" s="2" t="s">
        <v>81</v>
      </c>
      <c r="C7" s="3" t="s">
        <v>6</v>
      </c>
      <c r="E7" s="2" t="s">
        <v>17</v>
      </c>
      <c r="F7" s="2" t="s">
        <v>20</v>
      </c>
      <c r="G7" s="2" t="s">
        <v>21</v>
      </c>
      <c r="I7" s="2" t="s">
        <v>58</v>
      </c>
      <c r="K7" s="5">
        <v>45976</v>
      </c>
      <c r="L7" s="2" t="s">
        <v>92</v>
      </c>
      <c r="M7" s="2" t="s">
        <v>91</v>
      </c>
      <c r="O7" s="2" t="s">
        <v>178</v>
      </c>
      <c r="P7" s="2" t="s">
        <v>144</v>
      </c>
    </row>
    <row r="8" spans="2:19" ht="19.95" customHeight="1" x14ac:dyDescent="0.4">
      <c r="E8" s="2" t="s">
        <v>17</v>
      </c>
      <c r="F8" s="2" t="s">
        <v>22</v>
      </c>
      <c r="G8" s="2" t="s">
        <v>23</v>
      </c>
      <c r="I8" s="2" t="s">
        <v>59</v>
      </c>
      <c r="K8" s="5">
        <v>45970</v>
      </c>
      <c r="L8" s="2" t="s">
        <v>93</v>
      </c>
      <c r="M8" s="2" t="s">
        <v>94</v>
      </c>
      <c r="O8" s="2" t="s">
        <v>57</v>
      </c>
      <c r="P8" s="2" t="s">
        <v>137</v>
      </c>
    </row>
    <row r="9" spans="2:19" ht="19.95" customHeight="1" x14ac:dyDescent="0.4">
      <c r="E9" s="2" t="s">
        <v>17</v>
      </c>
      <c r="F9" s="2" t="s">
        <v>24</v>
      </c>
      <c r="G9" s="2" t="s">
        <v>25</v>
      </c>
      <c r="I9" s="2" t="s">
        <v>60</v>
      </c>
      <c r="K9" s="5">
        <v>45977</v>
      </c>
      <c r="L9" s="2" t="s">
        <v>95</v>
      </c>
      <c r="M9" s="2" t="s">
        <v>96</v>
      </c>
      <c r="O9" s="2" t="s">
        <v>60</v>
      </c>
      <c r="P9" s="2" t="s">
        <v>139</v>
      </c>
    </row>
    <row r="10" spans="2:19" ht="19.95" customHeight="1" x14ac:dyDescent="0.4">
      <c r="E10" s="2" t="s">
        <v>50</v>
      </c>
      <c r="F10" s="2" t="s">
        <v>51</v>
      </c>
      <c r="G10" s="2" t="s">
        <v>52</v>
      </c>
      <c r="I10" s="2" t="s">
        <v>61</v>
      </c>
      <c r="K10" s="5">
        <v>45970</v>
      </c>
      <c r="L10" s="2" t="s">
        <v>97</v>
      </c>
      <c r="M10" s="2" t="s">
        <v>98</v>
      </c>
      <c r="O10" s="2" t="s">
        <v>145</v>
      </c>
      <c r="P10" s="2" t="s">
        <v>146</v>
      </c>
    </row>
    <row r="11" spans="2:19" ht="19.95" customHeight="1" x14ac:dyDescent="0.4">
      <c r="E11" s="2" t="s">
        <v>26</v>
      </c>
      <c r="F11" s="2" t="s">
        <v>27</v>
      </c>
      <c r="G11" s="2" t="s">
        <v>28</v>
      </c>
      <c r="I11" s="2" t="s">
        <v>62</v>
      </c>
      <c r="K11" s="5">
        <v>45977</v>
      </c>
      <c r="L11" s="2" t="s">
        <v>99</v>
      </c>
      <c r="M11" s="2" t="s">
        <v>100</v>
      </c>
      <c r="O11" s="2" t="s">
        <v>181</v>
      </c>
      <c r="P11" s="2" t="s">
        <v>182</v>
      </c>
    </row>
    <row r="12" spans="2:19" ht="19.95" customHeight="1" x14ac:dyDescent="0.4">
      <c r="E12" s="2" t="s">
        <v>26</v>
      </c>
      <c r="F12" s="2" t="s">
        <v>29</v>
      </c>
      <c r="G12" s="2" t="s">
        <v>30</v>
      </c>
      <c r="I12" s="2" t="s">
        <v>63</v>
      </c>
      <c r="K12" s="5">
        <v>45984</v>
      </c>
      <c r="L12" s="2" t="s">
        <v>101</v>
      </c>
      <c r="M12" s="2" t="s">
        <v>102</v>
      </c>
      <c r="O12" s="2" t="s">
        <v>65</v>
      </c>
      <c r="P12" s="2" t="s">
        <v>183</v>
      </c>
    </row>
    <row r="13" spans="2:19" ht="19.95" customHeight="1" x14ac:dyDescent="0.4">
      <c r="E13" s="2" t="s">
        <v>26</v>
      </c>
      <c r="F13" s="2" t="s">
        <v>31</v>
      </c>
      <c r="G13" s="2" t="s">
        <v>32</v>
      </c>
      <c r="I13" s="2" t="s">
        <v>64</v>
      </c>
      <c r="K13" s="5">
        <v>45998</v>
      </c>
      <c r="L13" s="2" t="s">
        <v>105</v>
      </c>
      <c r="M13" s="2" t="s">
        <v>106</v>
      </c>
    </row>
    <row r="14" spans="2:19" ht="19.95" customHeight="1" x14ac:dyDescent="0.4">
      <c r="E14" s="2" t="s">
        <v>26</v>
      </c>
      <c r="F14" s="2" t="s">
        <v>184</v>
      </c>
      <c r="G14" s="2" t="s">
        <v>185</v>
      </c>
      <c r="I14" s="2" t="s">
        <v>65</v>
      </c>
      <c r="K14" s="5">
        <v>45984</v>
      </c>
      <c r="L14" s="2" t="s">
        <v>103</v>
      </c>
      <c r="M14" s="2" t="s">
        <v>104</v>
      </c>
    </row>
    <row r="15" spans="2:19" ht="19.95" customHeight="1" x14ac:dyDescent="0.4">
      <c r="E15" s="2" t="s">
        <v>26</v>
      </c>
      <c r="F15" s="2" t="s">
        <v>33</v>
      </c>
      <c r="G15" s="2" t="s">
        <v>34</v>
      </c>
      <c r="I15" s="2" t="s">
        <v>66</v>
      </c>
      <c r="K15" s="5">
        <v>45991</v>
      </c>
      <c r="L15" s="2" t="s">
        <v>107</v>
      </c>
      <c r="M15" s="2" t="s">
        <v>108</v>
      </c>
    </row>
    <row r="16" spans="2:19" ht="19.95" customHeight="1" x14ac:dyDescent="0.4">
      <c r="E16" s="2" t="s">
        <v>26</v>
      </c>
      <c r="F16" s="2" t="s">
        <v>35</v>
      </c>
      <c r="G16" s="2" t="s">
        <v>36</v>
      </c>
      <c r="I16" s="2" t="s">
        <v>67</v>
      </c>
      <c r="K16" s="5">
        <v>45991</v>
      </c>
      <c r="L16" s="2" t="s">
        <v>111</v>
      </c>
      <c r="M16" s="2" t="s">
        <v>112</v>
      </c>
    </row>
    <row r="17" spans="5:13" ht="19.95" customHeight="1" x14ac:dyDescent="0.4">
      <c r="E17" s="2" t="s">
        <v>26</v>
      </c>
      <c r="F17" s="2" t="s">
        <v>37</v>
      </c>
      <c r="G17" s="2" t="s">
        <v>38</v>
      </c>
      <c r="I17" s="2" t="s">
        <v>68</v>
      </c>
      <c r="K17" s="5">
        <v>45998</v>
      </c>
      <c r="L17" s="2" t="s">
        <v>109</v>
      </c>
      <c r="M17" s="2" t="s">
        <v>110</v>
      </c>
    </row>
    <row r="18" spans="5:13" ht="19.95" customHeight="1" x14ac:dyDescent="0.4">
      <c r="E18" s="2" t="s">
        <v>45</v>
      </c>
      <c r="F18" s="2" t="s">
        <v>46</v>
      </c>
      <c r="G18" s="2" t="s">
        <v>47</v>
      </c>
      <c r="I18" s="2" t="s">
        <v>69</v>
      </c>
      <c r="K18" s="5">
        <v>46001</v>
      </c>
      <c r="L18" s="2" t="s">
        <v>113</v>
      </c>
      <c r="M18" s="2" t="s">
        <v>102</v>
      </c>
    </row>
    <row r="19" spans="5:13" ht="19.95" customHeight="1" x14ac:dyDescent="0.4">
      <c r="E19" s="2" t="s">
        <v>39</v>
      </c>
      <c r="F19" s="2" t="s">
        <v>40</v>
      </c>
      <c r="G19" s="2" t="s">
        <v>41</v>
      </c>
      <c r="I19" s="2" t="s">
        <v>70</v>
      </c>
      <c r="K19" s="5">
        <v>46005</v>
      </c>
      <c r="L19" s="2" t="s">
        <v>186</v>
      </c>
      <c r="M19" s="2" t="s">
        <v>115</v>
      </c>
    </row>
    <row r="20" spans="5:13" ht="19.95" customHeight="1" x14ac:dyDescent="0.4">
      <c r="E20" s="2" t="s">
        <v>42</v>
      </c>
      <c r="F20" s="2" t="s">
        <v>43</v>
      </c>
      <c r="G20" s="2" t="s">
        <v>44</v>
      </c>
      <c r="I20" s="2" t="s">
        <v>71</v>
      </c>
      <c r="K20" s="5">
        <v>46004</v>
      </c>
      <c r="L20" s="2" t="s">
        <v>187</v>
      </c>
      <c r="M20" s="2" t="s">
        <v>117</v>
      </c>
    </row>
    <row r="21" spans="5:13" ht="19.95" customHeight="1" x14ac:dyDescent="0.4">
      <c r="I21" s="2" t="s">
        <v>72</v>
      </c>
      <c r="K21" s="5">
        <v>46004</v>
      </c>
      <c r="L21" s="2" t="s">
        <v>114</v>
      </c>
      <c r="M21" s="2" t="s">
        <v>115</v>
      </c>
    </row>
    <row r="22" spans="5:13" ht="19.95" customHeight="1" x14ac:dyDescent="0.4">
      <c r="I22" s="2" t="s">
        <v>73</v>
      </c>
      <c r="K22" s="5">
        <v>46005</v>
      </c>
      <c r="L22" s="2" t="s">
        <v>116</v>
      </c>
      <c r="M22" s="2" t="s">
        <v>117</v>
      </c>
    </row>
    <row r="23" spans="5:13" ht="19.95" customHeight="1" x14ac:dyDescent="0.4">
      <c r="I23" s="2" t="s">
        <v>74</v>
      </c>
      <c r="K23" s="5">
        <v>46012</v>
      </c>
      <c r="L23" s="2" t="s">
        <v>118</v>
      </c>
      <c r="M23" s="2" t="s">
        <v>119</v>
      </c>
    </row>
    <row r="24" spans="5:13" ht="19.95" customHeight="1" x14ac:dyDescent="0.4">
      <c r="I24" s="2" t="s">
        <v>75</v>
      </c>
      <c r="K24" s="5">
        <v>46026</v>
      </c>
      <c r="L24" s="2" t="s">
        <v>120</v>
      </c>
      <c r="M24" s="2" t="s">
        <v>121</v>
      </c>
    </row>
    <row r="25" spans="5:13" ht="19.95" customHeight="1" x14ac:dyDescent="0.4">
      <c r="I25" s="2" t="s">
        <v>76</v>
      </c>
      <c r="K25" s="5">
        <v>46033</v>
      </c>
      <c r="L25" s="2" t="s">
        <v>122</v>
      </c>
      <c r="M25" s="2" t="s">
        <v>123</v>
      </c>
    </row>
    <row r="26" spans="5:13" ht="19.95" customHeight="1" x14ac:dyDescent="0.4">
      <c r="K26" s="5">
        <v>46040</v>
      </c>
      <c r="L26" s="2" t="s">
        <v>126</v>
      </c>
      <c r="M26" s="2" t="s">
        <v>125</v>
      </c>
    </row>
    <row r="27" spans="5:13" ht="19.95" customHeight="1" x14ac:dyDescent="0.4">
      <c r="K27" s="5">
        <v>46039</v>
      </c>
      <c r="L27" s="2" t="s">
        <v>124</v>
      </c>
      <c r="M27" s="2" t="s">
        <v>125</v>
      </c>
    </row>
    <row r="28" spans="5:13" ht="19.95" customHeight="1" x14ac:dyDescent="0.4">
      <c r="K28" s="5">
        <v>46050</v>
      </c>
      <c r="L28" s="2" t="s">
        <v>127</v>
      </c>
      <c r="M28" s="2" t="s">
        <v>117</v>
      </c>
    </row>
    <row r="29" spans="5:13" ht="19.95" customHeight="1" x14ac:dyDescent="0.4">
      <c r="K29" s="5">
        <v>46047</v>
      </c>
      <c r="L29" s="2" t="s">
        <v>128</v>
      </c>
      <c r="M29" s="2" t="s">
        <v>129</v>
      </c>
    </row>
    <row r="30" spans="5:13" ht="19.95" customHeight="1" x14ac:dyDescent="0.4">
      <c r="K30" s="5">
        <v>46053</v>
      </c>
      <c r="L30" s="2" t="s">
        <v>130</v>
      </c>
      <c r="M30" s="2" t="s">
        <v>131</v>
      </c>
    </row>
    <row r="31" spans="5:13" ht="19.95" customHeight="1" x14ac:dyDescent="0.4">
      <c r="K31" s="5">
        <v>46054</v>
      </c>
      <c r="L31" s="2" t="s">
        <v>132</v>
      </c>
      <c r="M31" s="2" t="s">
        <v>98</v>
      </c>
    </row>
    <row r="32" spans="5:13" ht="19.95" customHeight="1" x14ac:dyDescent="0.4">
      <c r="K32" s="5">
        <v>46054</v>
      </c>
      <c r="L32" s="2" t="s">
        <v>133</v>
      </c>
      <c r="M32" s="2" t="s">
        <v>102</v>
      </c>
    </row>
    <row r="33" spans="11:13" ht="19.95" customHeight="1" x14ac:dyDescent="0.4">
      <c r="K33" s="5">
        <v>46054</v>
      </c>
      <c r="L33" s="2" t="s">
        <v>134</v>
      </c>
      <c r="M33" s="2" t="s">
        <v>131</v>
      </c>
    </row>
  </sheetData>
  <phoneticPr fontId="2" type="noConversion"/>
  <hyperlinks>
    <hyperlink ref="C3" r:id="rId1" display="https://www.ffta.fr/competitions?search=&amp;start=2025-10-01&amp;end=2026-03-31&amp;dep%5B%5D=1&amp;dep%5B%5D=3&amp;dep%5B%5D=7&amp;dep%5B%5D=15&amp;dep%5B%5D=25&amp;dep%5B%5D=39&amp;dep%5B%5D=43&amp;dep%5B%5D=44&amp;dep%5B%5D=64&amp;dep%5B%5D=70&amp;dep%5B%5D=74&amp;dep%5B%5D=75&amp;discipline=103&amp;univers=299&amp;inter=All&amp;sort_by=start&amp;sort_order=ASC" xr:uid="{C4728AAD-F9C0-4B63-BF11-818A0604378B}"/>
    <hyperlink ref="C4" r:id="rId2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1" xr:uid="{BF4AFC66-FD5D-4EBE-B70E-BEADE7786B71}"/>
    <hyperlink ref="C5" r:id="rId3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2" xr:uid="{A1DEF85E-8CB8-46EE-A205-F08DA983D8E5}"/>
    <hyperlink ref="C6" r:id="rId4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3" xr:uid="{0E605D2F-BBCB-4FAE-A826-D08506D8DAF4}"/>
    <hyperlink ref="C7" r:id="rId5" display="https://www.ffta.fr/competitions?search=&amp;start=2025-10-01&amp;end=2026-03-31&amp;dep%5B0%5D=1&amp;dep%5B1%5D=3&amp;dep%5B2%5D=7&amp;dep%5B3%5D=15&amp;dep%5B4%5D=25&amp;dep%5B5%5D=39&amp;dep%5B6%5D=43&amp;dep%5B7%5D=44&amp;dep%5B8%5D=64&amp;dep%5B9%5D=70&amp;dep%5B10%5D=74&amp;dep%5B11%5D=75&amp;discipline=103&amp;univers=299&amp;inter=All&amp;sort_by=start&amp;sort_order=ASC&amp;page=4" xr:uid="{516CB614-DAA5-4CE5-949C-03D39BA955C0}"/>
  </hyperlinks>
  <pageMargins left="0.7" right="0.7" top="0.75" bottom="0.75" header="0.3" footer="0.3"/>
  <drawing r:id="rId6"/>
  <tableParts count="6"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9627-FDC7-4816-BFA0-8D7D2DDD1980}">
  <sheetPr codeName="Feuil3"/>
  <dimension ref="B2:Q46"/>
  <sheetViews>
    <sheetView showGridLines="0" zoomScale="90" zoomScaleNormal="90" workbookViewId="0">
      <selection activeCell="C49" sqref="C49"/>
    </sheetView>
  </sheetViews>
  <sheetFormatPr baseColWidth="10" defaultRowHeight="16.8" x14ac:dyDescent="0.4"/>
  <cols>
    <col min="1" max="1" width="3.69921875" style="1" customWidth="1"/>
    <col min="2" max="2" width="18.69921875" style="1" customWidth="1"/>
    <col min="3" max="3" width="11.69921875" style="1" customWidth="1"/>
    <col min="4" max="4" width="13.69921875" style="1" customWidth="1"/>
    <col min="5" max="5" width="11.69921875" style="1" customWidth="1"/>
    <col min="6" max="6" width="25.69921875" style="1" customWidth="1"/>
    <col min="7" max="8" width="7.69921875" style="1" customWidth="1"/>
    <col min="9" max="10" width="3.69921875" style="1" customWidth="1"/>
    <col min="11" max="11" width="18.69921875" style="1" customWidth="1"/>
    <col min="12" max="12" width="11.69921875" style="1" customWidth="1"/>
    <col min="13" max="13" width="13.69921875" style="1" customWidth="1"/>
    <col min="14" max="14" width="11.69921875" style="4" customWidth="1"/>
    <col min="15" max="15" width="25.69921875" style="2" customWidth="1"/>
    <col min="16" max="17" width="7.69921875" style="1" customWidth="1"/>
    <col min="18" max="19" width="3.69921875" style="1" customWidth="1"/>
    <col min="20" max="16384" width="11.19921875" style="1"/>
  </cols>
  <sheetData>
    <row r="2" spans="2:17" x14ac:dyDescent="0.4">
      <c r="B2" s="2" t="s">
        <v>140</v>
      </c>
      <c r="C2" s="2" t="s">
        <v>147</v>
      </c>
      <c r="D2" s="2" t="s">
        <v>53</v>
      </c>
      <c r="E2" s="4" t="s">
        <v>8</v>
      </c>
      <c r="F2" s="2" t="s">
        <v>9</v>
      </c>
      <c r="G2" s="4" t="s">
        <v>148</v>
      </c>
      <c r="H2" s="4" t="s">
        <v>149</v>
      </c>
      <c r="K2" s="2" t="s">
        <v>140</v>
      </c>
      <c r="L2" s="2" t="s">
        <v>147</v>
      </c>
      <c r="M2" s="2" t="s">
        <v>53</v>
      </c>
      <c r="N2" s="4" t="s">
        <v>8</v>
      </c>
      <c r="O2" s="2" t="s">
        <v>9</v>
      </c>
      <c r="P2" s="4" t="s">
        <v>148</v>
      </c>
      <c r="Q2" s="4" t="s">
        <v>149</v>
      </c>
    </row>
    <row r="3" spans="2:17" x14ac:dyDescent="0.4">
      <c r="B3" s="2" t="s">
        <v>54</v>
      </c>
      <c r="C3" s="2" t="s">
        <v>45</v>
      </c>
      <c r="D3" s="2" t="s">
        <v>85</v>
      </c>
      <c r="E3" s="11" t="s">
        <v>46</v>
      </c>
      <c r="F3" s="2" t="s">
        <v>47</v>
      </c>
      <c r="G3" s="11">
        <v>305</v>
      </c>
      <c r="H3" s="11" t="s">
        <v>150</v>
      </c>
      <c r="K3" s="2" t="s">
        <v>54</v>
      </c>
      <c r="L3" s="2" t="s">
        <v>45</v>
      </c>
      <c r="M3" s="2" t="s">
        <v>85</v>
      </c>
      <c r="N3" s="11" t="s">
        <v>46</v>
      </c>
      <c r="O3" s="2" t="s">
        <v>47</v>
      </c>
      <c r="P3" s="11">
        <v>305</v>
      </c>
      <c r="Q3" s="11" t="s">
        <v>150</v>
      </c>
    </row>
    <row r="4" spans="2:17" x14ac:dyDescent="0.4">
      <c r="B4" s="2" t="s">
        <v>54</v>
      </c>
      <c r="C4" s="2" t="s">
        <v>151</v>
      </c>
      <c r="D4" s="2" t="s">
        <v>85</v>
      </c>
      <c r="E4" s="11" t="s">
        <v>43</v>
      </c>
      <c r="F4" s="2" t="s">
        <v>44</v>
      </c>
      <c r="G4" s="11">
        <v>414</v>
      </c>
      <c r="H4" s="11" t="s">
        <v>152</v>
      </c>
      <c r="K4" s="2" t="s">
        <v>54</v>
      </c>
      <c r="L4" s="2" t="s">
        <v>151</v>
      </c>
      <c r="M4" s="2" t="s">
        <v>85</v>
      </c>
      <c r="N4" s="11" t="s">
        <v>43</v>
      </c>
      <c r="O4" s="2" t="s">
        <v>44</v>
      </c>
      <c r="P4" s="11">
        <v>414</v>
      </c>
      <c r="Q4" s="11" t="s">
        <v>152</v>
      </c>
    </row>
    <row r="5" spans="2:17" x14ac:dyDescent="0.4">
      <c r="B5" s="2" t="s">
        <v>54</v>
      </c>
      <c r="C5" s="2" t="s">
        <v>10</v>
      </c>
      <c r="D5" s="2" t="s">
        <v>85</v>
      </c>
      <c r="E5" s="11" t="s">
        <v>48</v>
      </c>
      <c r="F5" s="2" t="s">
        <v>49</v>
      </c>
      <c r="G5" s="11">
        <v>456</v>
      </c>
      <c r="H5" s="11" t="s">
        <v>153</v>
      </c>
      <c r="K5" s="2" t="s">
        <v>54</v>
      </c>
      <c r="L5" s="2" t="s">
        <v>10</v>
      </c>
      <c r="M5" s="2" t="s">
        <v>85</v>
      </c>
      <c r="N5" s="11" t="s">
        <v>48</v>
      </c>
      <c r="O5" s="2" t="s">
        <v>49</v>
      </c>
      <c r="P5" s="11">
        <v>456</v>
      </c>
      <c r="Q5" s="11" t="s">
        <v>153</v>
      </c>
    </row>
    <row r="6" spans="2:17" x14ac:dyDescent="0.4">
      <c r="B6" s="2" t="s">
        <v>54</v>
      </c>
      <c r="C6" s="2" t="s">
        <v>11</v>
      </c>
      <c r="D6" s="2" t="s">
        <v>85</v>
      </c>
      <c r="E6" s="11" t="s">
        <v>12</v>
      </c>
      <c r="F6" s="2" t="s">
        <v>13</v>
      </c>
      <c r="G6" s="11">
        <v>442</v>
      </c>
      <c r="H6" s="11" t="s">
        <v>154</v>
      </c>
      <c r="K6" s="2" t="s">
        <v>54</v>
      </c>
      <c r="L6" s="2" t="s">
        <v>11</v>
      </c>
      <c r="M6" s="2" t="s">
        <v>85</v>
      </c>
      <c r="N6" s="11" t="s">
        <v>12</v>
      </c>
      <c r="O6" s="2" t="s">
        <v>13</v>
      </c>
      <c r="P6" s="11">
        <v>442</v>
      </c>
      <c r="Q6" s="11" t="s">
        <v>154</v>
      </c>
    </row>
    <row r="7" spans="2:17" x14ac:dyDescent="0.4">
      <c r="B7" s="2" t="s">
        <v>54</v>
      </c>
      <c r="C7" s="2" t="s">
        <v>14</v>
      </c>
      <c r="D7" s="2" t="s">
        <v>85</v>
      </c>
      <c r="E7" s="11" t="s">
        <v>15</v>
      </c>
      <c r="F7" s="2" t="s">
        <v>16</v>
      </c>
      <c r="G7" s="11">
        <v>446</v>
      </c>
      <c r="H7" s="11" t="s">
        <v>155</v>
      </c>
      <c r="K7" s="2" t="s">
        <v>54</v>
      </c>
      <c r="L7" s="2" t="s">
        <v>14</v>
      </c>
      <c r="M7" s="2" t="s">
        <v>85</v>
      </c>
      <c r="N7" s="11" t="s">
        <v>15</v>
      </c>
      <c r="O7" s="2" t="s">
        <v>16</v>
      </c>
      <c r="P7" s="11">
        <v>446</v>
      </c>
      <c r="Q7" s="11" t="s">
        <v>155</v>
      </c>
    </row>
    <row r="8" spans="2:17" x14ac:dyDescent="0.4">
      <c r="B8" s="2" t="s">
        <v>54</v>
      </c>
      <c r="C8" s="2" t="s">
        <v>17</v>
      </c>
      <c r="D8" s="2" t="s">
        <v>85</v>
      </c>
      <c r="E8" s="11" t="s">
        <v>22</v>
      </c>
      <c r="F8" s="2" t="s">
        <v>23</v>
      </c>
      <c r="G8" s="11">
        <v>449</v>
      </c>
      <c r="H8" s="11" t="s">
        <v>156</v>
      </c>
      <c r="K8" s="2" t="s">
        <v>54</v>
      </c>
      <c r="L8" s="2" t="s">
        <v>17</v>
      </c>
      <c r="M8" s="2" t="s">
        <v>85</v>
      </c>
      <c r="N8" s="11" t="s">
        <v>22</v>
      </c>
      <c r="O8" s="2" t="s">
        <v>23</v>
      </c>
      <c r="P8" s="11">
        <v>449</v>
      </c>
      <c r="Q8" s="11" t="s">
        <v>156</v>
      </c>
    </row>
    <row r="9" spans="2:17" x14ac:dyDescent="0.4">
      <c r="B9" s="2" t="s">
        <v>54</v>
      </c>
      <c r="C9" s="2" t="s">
        <v>17</v>
      </c>
      <c r="D9" s="2" t="s">
        <v>85</v>
      </c>
      <c r="E9" s="11" t="s">
        <v>24</v>
      </c>
      <c r="F9" s="2" t="s">
        <v>25</v>
      </c>
      <c r="G9" s="11">
        <v>441</v>
      </c>
      <c r="H9" s="11" t="s">
        <v>157</v>
      </c>
      <c r="K9" s="2" t="s">
        <v>54</v>
      </c>
      <c r="L9" s="2" t="s">
        <v>17</v>
      </c>
      <c r="M9" s="2" t="s">
        <v>85</v>
      </c>
      <c r="N9" s="11" t="s">
        <v>24</v>
      </c>
      <c r="O9" s="2" t="s">
        <v>25</v>
      </c>
      <c r="P9" s="11">
        <v>441</v>
      </c>
      <c r="Q9" s="11" t="s">
        <v>157</v>
      </c>
    </row>
    <row r="10" spans="2:17" x14ac:dyDescent="0.4">
      <c r="B10" s="2" t="s">
        <v>54</v>
      </c>
      <c r="C10" s="2" t="s">
        <v>17</v>
      </c>
      <c r="D10" s="2" t="s">
        <v>85</v>
      </c>
      <c r="E10" s="11" t="s">
        <v>18</v>
      </c>
      <c r="F10" s="2" t="s">
        <v>19</v>
      </c>
      <c r="G10" s="11">
        <v>438</v>
      </c>
      <c r="H10" s="11" t="s">
        <v>158</v>
      </c>
      <c r="K10" s="2" t="s">
        <v>54</v>
      </c>
      <c r="L10" s="2" t="s">
        <v>17</v>
      </c>
      <c r="M10" s="2" t="s">
        <v>85</v>
      </c>
      <c r="N10" s="11" t="s">
        <v>18</v>
      </c>
      <c r="O10" s="2" t="s">
        <v>19</v>
      </c>
      <c r="P10" s="11">
        <v>438</v>
      </c>
      <c r="Q10" s="11" t="s">
        <v>158</v>
      </c>
    </row>
    <row r="11" spans="2:17" x14ac:dyDescent="0.4">
      <c r="B11" s="2" t="s">
        <v>54</v>
      </c>
      <c r="C11" s="2" t="s">
        <v>17</v>
      </c>
      <c r="D11" s="2" t="s">
        <v>85</v>
      </c>
      <c r="E11" s="11" t="s">
        <v>20</v>
      </c>
      <c r="F11" s="2" t="s">
        <v>159</v>
      </c>
      <c r="G11" s="11">
        <v>415</v>
      </c>
      <c r="H11" s="11" t="s">
        <v>160</v>
      </c>
      <c r="K11" s="2" t="s">
        <v>54</v>
      </c>
      <c r="L11" s="2" t="s">
        <v>17</v>
      </c>
      <c r="M11" s="2" t="s">
        <v>85</v>
      </c>
      <c r="N11" s="11" t="s">
        <v>20</v>
      </c>
      <c r="O11" s="2" t="s">
        <v>159</v>
      </c>
      <c r="P11" s="11">
        <v>415</v>
      </c>
      <c r="Q11" s="11" t="s">
        <v>160</v>
      </c>
    </row>
    <row r="12" spans="2:17" x14ac:dyDescent="0.4">
      <c r="B12" s="2" t="s">
        <v>54</v>
      </c>
      <c r="C12" s="2" t="s">
        <v>26</v>
      </c>
      <c r="D12" s="2" t="s">
        <v>85</v>
      </c>
      <c r="E12" s="11" t="s">
        <v>29</v>
      </c>
      <c r="F12" s="2" t="s">
        <v>30</v>
      </c>
      <c r="G12" s="11">
        <v>498</v>
      </c>
      <c r="H12" s="11" t="s">
        <v>161</v>
      </c>
      <c r="K12" s="2" t="s">
        <v>54</v>
      </c>
      <c r="L12" s="2" t="s">
        <v>26</v>
      </c>
      <c r="M12" s="2" t="s">
        <v>85</v>
      </c>
      <c r="N12" s="11" t="s">
        <v>29</v>
      </c>
      <c r="O12" s="2" t="s">
        <v>30</v>
      </c>
      <c r="P12" s="11">
        <v>498</v>
      </c>
      <c r="Q12" s="11" t="s">
        <v>161</v>
      </c>
    </row>
    <row r="13" spans="2:17" x14ac:dyDescent="0.4">
      <c r="B13" s="2" t="s">
        <v>54</v>
      </c>
      <c r="C13" s="2" t="s">
        <v>26</v>
      </c>
      <c r="D13" s="2" t="s">
        <v>85</v>
      </c>
      <c r="E13" s="11" t="s">
        <v>33</v>
      </c>
      <c r="F13" s="2" t="s">
        <v>34</v>
      </c>
      <c r="G13" s="11">
        <v>457</v>
      </c>
      <c r="H13" s="11" t="s">
        <v>162</v>
      </c>
      <c r="K13" s="2" t="s">
        <v>54</v>
      </c>
      <c r="L13" s="2" t="s">
        <v>26</v>
      </c>
      <c r="M13" s="2" t="s">
        <v>85</v>
      </c>
      <c r="N13" s="11" t="s">
        <v>33</v>
      </c>
      <c r="O13" s="2" t="s">
        <v>34</v>
      </c>
      <c r="P13" s="11">
        <v>457</v>
      </c>
      <c r="Q13" s="11" t="s">
        <v>162</v>
      </c>
    </row>
    <row r="14" spans="2:17" x14ac:dyDescent="0.4">
      <c r="B14" s="2" t="s">
        <v>54</v>
      </c>
      <c r="C14" s="2" t="s">
        <v>26</v>
      </c>
      <c r="D14" s="2" t="s">
        <v>85</v>
      </c>
      <c r="E14" s="11" t="s">
        <v>31</v>
      </c>
      <c r="F14" s="2" t="s">
        <v>32</v>
      </c>
      <c r="G14" s="11">
        <v>456</v>
      </c>
      <c r="H14" s="11" t="s">
        <v>163</v>
      </c>
      <c r="K14" s="2" t="s">
        <v>54</v>
      </c>
      <c r="L14" s="2" t="s">
        <v>26</v>
      </c>
      <c r="M14" s="2" t="s">
        <v>85</v>
      </c>
      <c r="N14" s="11" t="s">
        <v>31</v>
      </c>
      <c r="O14" s="2" t="s">
        <v>32</v>
      </c>
      <c r="P14" s="11">
        <v>456</v>
      </c>
      <c r="Q14" s="11" t="s">
        <v>163</v>
      </c>
    </row>
    <row r="15" spans="2:17" x14ac:dyDescent="0.4">
      <c r="B15" s="2" t="s">
        <v>54</v>
      </c>
      <c r="C15" s="2" t="s">
        <v>26</v>
      </c>
      <c r="D15" s="2" t="s">
        <v>85</v>
      </c>
      <c r="E15" s="11" t="s">
        <v>37</v>
      </c>
      <c r="F15" s="2" t="s">
        <v>38</v>
      </c>
      <c r="G15" s="11">
        <v>417</v>
      </c>
      <c r="H15" s="11" t="s">
        <v>164</v>
      </c>
      <c r="K15" s="2" t="s">
        <v>54</v>
      </c>
      <c r="L15" s="2" t="s">
        <v>26</v>
      </c>
      <c r="M15" s="2" t="s">
        <v>85</v>
      </c>
      <c r="N15" s="11" t="s">
        <v>37</v>
      </c>
      <c r="O15" s="2" t="s">
        <v>38</v>
      </c>
      <c r="P15" s="11">
        <v>417</v>
      </c>
      <c r="Q15" s="11" t="s">
        <v>164</v>
      </c>
    </row>
    <row r="16" spans="2:17" x14ac:dyDescent="0.4">
      <c r="B16" s="2" t="s">
        <v>54</v>
      </c>
      <c r="C16" s="2" t="s">
        <v>26</v>
      </c>
      <c r="D16" s="2" t="s">
        <v>85</v>
      </c>
      <c r="E16" s="11" t="s">
        <v>35</v>
      </c>
      <c r="F16" s="2" t="s">
        <v>36</v>
      </c>
      <c r="G16" s="11">
        <v>409</v>
      </c>
      <c r="H16" s="11" t="s">
        <v>165</v>
      </c>
      <c r="K16" s="2" t="s">
        <v>54</v>
      </c>
      <c r="L16" s="2" t="s">
        <v>26</v>
      </c>
      <c r="M16" s="2" t="s">
        <v>85</v>
      </c>
      <c r="N16" s="11" t="s">
        <v>35</v>
      </c>
      <c r="O16" s="2" t="s">
        <v>36</v>
      </c>
      <c r="P16" s="11">
        <v>409</v>
      </c>
      <c r="Q16" s="11" t="s">
        <v>165</v>
      </c>
    </row>
    <row r="17" spans="2:17" x14ac:dyDescent="0.4">
      <c r="B17" s="2" t="s">
        <v>54</v>
      </c>
      <c r="C17" s="2" t="s">
        <v>50</v>
      </c>
      <c r="D17" s="2" t="s">
        <v>85</v>
      </c>
      <c r="E17" s="11" t="s">
        <v>51</v>
      </c>
      <c r="F17" s="2" t="s">
        <v>52</v>
      </c>
      <c r="G17" s="11">
        <v>558</v>
      </c>
      <c r="H17" s="11" t="s">
        <v>166</v>
      </c>
      <c r="K17" s="2" t="s">
        <v>54</v>
      </c>
      <c r="L17" s="2" t="s">
        <v>50</v>
      </c>
      <c r="M17" s="2" t="s">
        <v>85</v>
      </c>
      <c r="N17" s="11" t="s">
        <v>51</v>
      </c>
      <c r="O17" s="2" t="s">
        <v>52</v>
      </c>
      <c r="P17" s="11">
        <v>558</v>
      </c>
      <c r="Q17" s="11" t="s">
        <v>166</v>
      </c>
    </row>
    <row r="18" spans="2:17" x14ac:dyDescent="0.4">
      <c r="B18" s="2" t="s">
        <v>142</v>
      </c>
      <c r="C18" s="2" t="s">
        <v>10</v>
      </c>
      <c r="D18" s="2" t="s">
        <v>85</v>
      </c>
      <c r="E18" s="11" t="s">
        <v>48</v>
      </c>
      <c r="F18" s="2" t="s">
        <v>49</v>
      </c>
      <c r="G18" s="11">
        <v>458</v>
      </c>
      <c r="H18" s="11" t="s">
        <v>167</v>
      </c>
      <c r="K18" s="2" t="s">
        <v>142</v>
      </c>
      <c r="L18" s="2" t="s">
        <v>10</v>
      </c>
      <c r="M18" s="2" t="s">
        <v>85</v>
      </c>
      <c r="N18" s="11" t="s">
        <v>48</v>
      </c>
      <c r="O18" s="2" t="s">
        <v>49</v>
      </c>
      <c r="P18" s="11">
        <v>458</v>
      </c>
      <c r="Q18" s="11" t="s">
        <v>167</v>
      </c>
    </row>
    <row r="19" spans="2:17" x14ac:dyDescent="0.4">
      <c r="B19" s="2" t="s">
        <v>142</v>
      </c>
      <c r="C19" s="2" t="s">
        <v>26</v>
      </c>
      <c r="D19" s="2" t="s">
        <v>85</v>
      </c>
      <c r="E19" s="11" t="s">
        <v>31</v>
      </c>
      <c r="F19" s="2" t="s">
        <v>32</v>
      </c>
      <c r="G19" s="11">
        <v>461</v>
      </c>
      <c r="H19" s="11" t="s">
        <v>168</v>
      </c>
      <c r="K19" s="2" t="s">
        <v>142</v>
      </c>
      <c r="L19" s="2" t="s">
        <v>26</v>
      </c>
      <c r="M19" s="2" t="s">
        <v>85</v>
      </c>
      <c r="N19" s="11" t="s">
        <v>31</v>
      </c>
      <c r="O19" s="2" t="s">
        <v>32</v>
      </c>
      <c r="P19" s="11">
        <v>461</v>
      </c>
      <c r="Q19" s="11" t="s">
        <v>168</v>
      </c>
    </row>
    <row r="20" spans="2:17" x14ac:dyDescent="0.4">
      <c r="B20" s="2" t="s">
        <v>177</v>
      </c>
      <c r="C20" s="2" t="s">
        <v>17</v>
      </c>
      <c r="D20" s="2" t="s">
        <v>85</v>
      </c>
      <c r="E20" s="11" t="s">
        <v>22</v>
      </c>
      <c r="F20" s="2" t="s">
        <v>23</v>
      </c>
      <c r="G20" s="11">
        <v>492</v>
      </c>
      <c r="H20" s="11" t="s">
        <v>169</v>
      </c>
      <c r="K20" s="2" t="s">
        <v>177</v>
      </c>
      <c r="L20" s="2" t="s">
        <v>17</v>
      </c>
      <c r="M20" s="2" t="s">
        <v>85</v>
      </c>
      <c r="N20" s="11" t="s">
        <v>22</v>
      </c>
      <c r="O20" s="2" t="s">
        <v>23</v>
      </c>
      <c r="P20" s="11">
        <v>492</v>
      </c>
      <c r="Q20" s="11" t="s">
        <v>169</v>
      </c>
    </row>
    <row r="21" spans="2:17" x14ac:dyDescent="0.4">
      <c r="B21" s="2" t="s">
        <v>59</v>
      </c>
      <c r="C21" s="2" t="s">
        <v>14</v>
      </c>
      <c r="D21" s="2" t="s">
        <v>85</v>
      </c>
      <c r="E21" s="11" t="s">
        <v>15</v>
      </c>
      <c r="F21" s="2" t="s">
        <v>16</v>
      </c>
      <c r="G21" s="11">
        <v>447</v>
      </c>
      <c r="H21" s="11" t="s">
        <v>169</v>
      </c>
      <c r="K21" s="2" t="s">
        <v>59</v>
      </c>
      <c r="L21" s="2" t="s">
        <v>14</v>
      </c>
      <c r="M21" s="2" t="s">
        <v>85</v>
      </c>
      <c r="N21" s="11" t="s">
        <v>15</v>
      </c>
      <c r="O21" s="2" t="s">
        <v>16</v>
      </c>
      <c r="P21" s="11">
        <v>447</v>
      </c>
      <c r="Q21" s="11" t="s">
        <v>169</v>
      </c>
    </row>
    <row r="22" spans="2:17" x14ac:dyDescent="0.4">
      <c r="B22" s="2" t="s">
        <v>59</v>
      </c>
      <c r="C22" s="2" t="s">
        <v>17</v>
      </c>
      <c r="D22" s="2" t="s">
        <v>85</v>
      </c>
      <c r="E22" s="11" t="s">
        <v>22</v>
      </c>
      <c r="F22" s="2" t="s">
        <v>23</v>
      </c>
      <c r="G22" s="11">
        <v>482</v>
      </c>
      <c r="H22" s="11" t="s">
        <v>188</v>
      </c>
      <c r="K22" s="2" t="s">
        <v>59</v>
      </c>
      <c r="L22" s="2" t="s">
        <v>17</v>
      </c>
      <c r="M22" s="2" t="s">
        <v>85</v>
      </c>
      <c r="N22" s="11" t="s">
        <v>22</v>
      </c>
      <c r="O22" s="2" t="s">
        <v>23</v>
      </c>
      <c r="P22" s="11">
        <v>482</v>
      </c>
      <c r="Q22" s="11" t="s">
        <v>188</v>
      </c>
    </row>
    <row r="23" spans="2:17" x14ac:dyDescent="0.4">
      <c r="B23" s="2" t="s">
        <v>59</v>
      </c>
      <c r="C23" s="2" t="s">
        <v>26</v>
      </c>
      <c r="D23" s="2" t="s">
        <v>85</v>
      </c>
      <c r="E23" s="11" t="s">
        <v>29</v>
      </c>
      <c r="F23" s="2" t="s">
        <v>30</v>
      </c>
      <c r="G23" s="11">
        <v>516</v>
      </c>
      <c r="H23" s="11" t="s">
        <v>189</v>
      </c>
      <c r="K23" s="2" t="s">
        <v>59</v>
      </c>
      <c r="L23" s="2" t="s">
        <v>26</v>
      </c>
      <c r="M23" s="2" t="s">
        <v>85</v>
      </c>
      <c r="N23" s="11" t="s">
        <v>29</v>
      </c>
      <c r="O23" s="2" t="s">
        <v>30</v>
      </c>
      <c r="P23" s="11">
        <v>516</v>
      </c>
      <c r="Q23" s="11" t="s">
        <v>189</v>
      </c>
    </row>
    <row r="24" spans="2:17" x14ac:dyDescent="0.4">
      <c r="B24" s="2" t="s">
        <v>59</v>
      </c>
      <c r="C24" s="2" t="s">
        <v>26</v>
      </c>
      <c r="D24" s="2" t="s">
        <v>85</v>
      </c>
      <c r="E24" s="11" t="s">
        <v>37</v>
      </c>
      <c r="F24" s="2" t="s">
        <v>38</v>
      </c>
      <c r="G24" s="11">
        <v>480</v>
      </c>
      <c r="H24" s="11" t="s">
        <v>190</v>
      </c>
      <c r="K24" s="2" t="s">
        <v>59</v>
      </c>
      <c r="L24" s="2" t="s">
        <v>26</v>
      </c>
      <c r="M24" s="2" t="s">
        <v>85</v>
      </c>
      <c r="N24" s="11" t="s">
        <v>37</v>
      </c>
      <c r="O24" s="2" t="s">
        <v>38</v>
      </c>
      <c r="P24" s="11">
        <v>480</v>
      </c>
      <c r="Q24" s="11" t="s">
        <v>190</v>
      </c>
    </row>
    <row r="25" spans="2:17" x14ac:dyDescent="0.4">
      <c r="B25" s="2" t="s">
        <v>59</v>
      </c>
      <c r="C25" s="2" t="s">
        <v>26</v>
      </c>
      <c r="D25" s="2" t="s">
        <v>85</v>
      </c>
      <c r="E25" s="11" t="s">
        <v>31</v>
      </c>
      <c r="F25" s="2" t="s">
        <v>32</v>
      </c>
      <c r="G25" s="11">
        <v>463</v>
      </c>
      <c r="H25" s="11" t="s">
        <v>191</v>
      </c>
      <c r="K25" s="2" t="s">
        <v>59</v>
      </c>
      <c r="L25" s="2" t="s">
        <v>26</v>
      </c>
      <c r="M25" s="2" t="s">
        <v>85</v>
      </c>
      <c r="N25" s="11" t="s">
        <v>31</v>
      </c>
      <c r="O25" s="2" t="s">
        <v>32</v>
      </c>
      <c r="P25" s="11">
        <v>463</v>
      </c>
      <c r="Q25" s="11" t="s">
        <v>191</v>
      </c>
    </row>
    <row r="26" spans="2:17" x14ac:dyDescent="0.4">
      <c r="B26" s="2" t="s">
        <v>178</v>
      </c>
      <c r="C26" s="2" t="s">
        <v>14</v>
      </c>
      <c r="D26" s="2" t="s">
        <v>85</v>
      </c>
      <c r="E26" s="11" t="s">
        <v>15</v>
      </c>
      <c r="F26" s="2" t="s">
        <v>16</v>
      </c>
      <c r="G26" s="11">
        <v>490</v>
      </c>
      <c r="H26" s="11" t="s">
        <v>194</v>
      </c>
      <c r="K26" s="2" t="s">
        <v>178</v>
      </c>
      <c r="L26" s="2" t="s">
        <v>14</v>
      </c>
      <c r="M26" s="2" t="s">
        <v>85</v>
      </c>
      <c r="N26" s="11" t="s">
        <v>15</v>
      </c>
      <c r="O26" s="2" t="s">
        <v>16</v>
      </c>
      <c r="P26" s="11">
        <v>490</v>
      </c>
      <c r="Q26" s="11" t="s">
        <v>194</v>
      </c>
    </row>
    <row r="27" spans="2:17" x14ac:dyDescent="0.4">
      <c r="B27" s="2" t="s">
        <v>178</v>
      </c>
      <c r="C27" s="2" t="s">
        <v>17</v>
      </c>
      <c r="D27" s="2" t="s">
        <v>85</v>
      </c>
      <c r="E27" s="11" t="s">
        <v>22</v>
      </c>
      <c r="F27" s="2" t="s">
        <v>23</v>
      </c>
      <c r="G27" s="11">
        <v>478</v>
      </c>
      <c r="H27" s="11" t="s">
        <v>195</v>
      </c>
      <c r="K27" s="2" t="s">
        <v>178</v>
      </c>
      <c r="L27" s="2" t="s">
        <v>17</v>
      </c>
      <c r="M27" s="2" t="s">
        <v>85</v>
      </c>
      <c r="N27" s="11" t="s">
        <v>22</v>
      </c>
      <c r="O27" s="2" t="s">
        <v>23</v>
      </c>
      <c r="P27" s="11">
        <v>478</v>
      </c>
      <c r="Q27" s="11" t="s">
        <v>195</v>
      </c>
    </row>
    <row r="28" spans="2:17" x14ac:dyDescent="0.4">
      <c r="B28" s="2" t="s">
        <v>57</v>
      </c>
      <c r="C28" s="2" t="s">
        <v>10</v>
      </c>
      <c r="D28" s="2" t="s">
        <v>85</v>
      </c>
      <c r="E28" s="11" t="s">
        <v>48</v>
      </c>
      <c r="F28" s="2" t="s">
        <v>49</v>
      </c>
      <c r="G28" s="11">
        <v>426</v>
      </c>
      <c r="H28" s="11" t="s">
        <v>198</v>
      </c>
      <c r="K28" s="2" t="s">
        <v>57</v>
      </c>
      <c r="L28" s="2" t="s">
        <v>10</v>
      </c>
      <c r="M28" s="2" t="s">
        <v>85</v>
      </c>
      <c r="N28" s="11" t="s">
        <v>48</v>
      </c>
      <c r="O28" s="2" t="s">
        <v>49</v>
      </c>
      <c r="P28" s="11">
        <v>426</v>
      </c>
      <c r="Q28" s="11" t="s">
        <v>198</v>
      </c>
    </row>
    <row r="29" spans="2:17" x14ac:dyDescent="0.4">
      <c r="B29" s="2" t="s">
        <v>57</v>
      </c>
      <c r="C29" s="2" t="s">
        <v>14</v>
      </c>
      <c r="D29" s="2" t="s">
        <v>85</v>
      </c>
      <c r="E29" s="11" t="s">
        <v>15</v>
      </c>
      <c r="F29" s="2" t="s">
        <v>16</v>
      </c>
      <c r="G29" s="11">
        <v>463</v>
      </c>
      <c r="H29" s="11" t="s">
        <v>199</v>
      </c>
      <c r="K29" s="2" t="s">
        <v>57</v>
      </c>
      <c r="L29" s="2" t="s">
        <v>14</v>
      </c>
      <c r="M29" s="2" t="s">
        <v>85</v>
      </c>
      <c r="N29" s="11" t="s">
        <v>15</v>
      </c>
      <c r="O29" s="2" t="s">
        <v>16</v>
      </c>
      <c r="P29" s="11">
        <v>463</v>
      </c>
      <c r="Q29" s="11" t="s">
        <v>199</v>
      </c>
    </row>
    <row r="30" spans="2:17" x14ac:dyDescent="0.4">
      <c r="B30" s="2" t="s">
        <v>57</v>
      </c>
      <c r="C30" s="2" t="s">
        <v>17</v>
      </c>
      <c r="D30" s="2" t="s">
        <v>85</v>
      </c>
      <c r="E30" s="11" t="s">
        <v>22</v>
      </c>
      <c r="F30" s="2" t="s">
        <v>23</v>
      </c>
      <c r="G30" s="11">
        <v>491</v>
      </c>
      <c r="H30" s="11" t="s">
        <v>200</v>
      </c>
      <c r="K30" s="2" t="s">
        <v>57</v>
      </c>
      <c r="L30" s="2" t="s">
        <v>17</v>
      </c>
      <c r="M30" s="2" t="s">
        <v>85</v>
      </c>
      <c r="N30" s="11" t="s">
        <v>22</v>
      </c>
      <c r="O30" s="2" t="s">
        <v>23</v>
      </c>
      <c r="P30" s="11">
        <v>491</v>
      </c>
      <c r="Q30" s="11" t="s">
        <v>200</v>
      </c>
    </row>
    <row r="31" spans="2:17" x14ac:dyDescent="0.4">
      <c r="B31" s="2" t="s">
        <v>57</v>
      </c>
      <c r="C31" s="2" t="s">
        <v>26</v>
      </c>
      <c r="D31" s="2" t="s">
        <v>85</v>
      </c>
      <c r="E31" s="11" t="s">
        <v>31</v>
      </c>
      <c r="F31" s="2" t="s">
        <v>32</v>
      </c>
      <c r="G31" s="11">
        <v>456</v>
      </c>
      <c r="H31" s="11" t="s">
        <v>201</v>
      </c>
      <c r="K31" s="2" t="s">
        <v>57</v>
      </c>
      <c r="L31" s="2" t="s">
        <v>26</v>
      </c>
      <c r="M31" s="2" t="s">
        <v>85</v>
      </c>
      <c r="N31" s="11" t="s">
        <v>31</v>
      </c>
      <c r="O31" s="2" t="s">
        <v>32</v>
      </c>
      <c r="P31" s="11">
        <v>456</v>
      </c>
      <c r="Q31" s="11" t="s">
        <v>201</v>
      </c>
    </row>
    <row r="32" spans="2:17" x14ac:dyDescent="0.4">
      <c r="B32" s="2" t="s">
        <v>57</v>
      </c>
      <c r="C32" s="2" t="s">
        <v>26</v>
      </c>
      <c r="D32" s="2" t="s">
        <v>85</v>
      </c>
      <c r="E32" s="11" t="s">
        <v>37</v>
      </c>
      <c r="F32" s="2" t="s">
        <v>38</v>
      </c>
      <c r="G32" s="11">
        <v>441</v>
      </c>
      <c r="H32" s="11" t="s">
        <v>202</v>
      </c>
      <c r="K32" s="2" t="s">
        <v>57</v>
      </c>
      <c r="L32" s="2" t="s">
        <v>26</v>
      </c>
      <c r="M32" s="2" t="s">
        <v>85</v>
      </c>
      <c r="N32" s="11" t="s">
        <v>37</v>
      </c>
      <c r="O32" s="2" t="s">
        <v>38</v>
      </c>
      <c r="P32" s="11">
        <v>441</v>
      </c>
      <c r="Q32" s="11" t="s">
        <v>202</v>
      </c>
    </row>
    <row r="33" spans="2:17" x14ac:dyDescent="0.4">
      <c r="B33" s="2" t="s">
        <v>60</v>
      </c>
      <c r="C33" s="2" t="s">
        <v>26</v>
      </c>
      <c r="D33" s="2" t="s">
        <v>85</v>
      </c>
      <c r="E33" s="11" t="s">
        <v>29</v>
      </c>
      <c r="F33" s="2" t="s">
        <v>30</v>
      </c>
      <c r="G33" s="11">
        <v>526</v>
      </c>
      <c r="H33" s="11" t="s">
        <v>205</v>
      </c>
      <c r="K33" s="2" t="s">
        <v>60</v>
      </c>
      <c r="L33" s="2" t="s">
        <v>26</v>
      </c>
      <c r="M33" s="2" t="s">
        <v>85</v>
      </c>
      <c r="N33" s="11" t="s">
        <v>29</v>
      </c>
      <c r="O33" s="2" t="s">
        <v>30</v>
      </c>
      <c r="P33" s="11">
        <v>526</v>
      </c>
      <c r="Q33" s="11" t="s">
        <v>205</v>
      </c>
    </row>
    <row r="34" spans="2:17" x14ac:dyDescent="0.4">
      <c r="B34" s="2" t="s">
        <v>145</v>
      </c>
      <c r="C34" s="2" t="s">
        <v>17</v>
      </c>
      <c r="D34" s="2" t="s">
        <v>85</v>
      </c>
      <c r="E34" s="11" t="s">
        <v>22</v>
      </c>
      <c r="F34" s="2" t="s">
        <v>23</v>
      </c>
      <c r="G34" s="11">
        <v>466</v>
      </c>
      <c r="H34" s="11" t="s">
        <v>150</v>
      </c>
      <c r="K34" s="2" t="s">
        <v>145</v>
      </c>
      <c r="L34" s="2" t="s">
        <v>17</v>
      </c>
      <c r="M34" s="2" t="s">
        <v>85</v>
      </c>
      <c r="N34" s="11" t="s">
        <v>22</v>
      </c>
      <c r="O34" s="2" t="s">
        <v>23</v>
      </c>
      <c r="P34" s="11">
        <v>466</v>
      </c>
      <c r="Q34" s="11" t="s">
        <v>150</v>
      </c>
    </row>
    <row r="35" spans="2:17" x14ac:dyDescent="0.4">
      <c r="B35" s="2" t="s">
        <v>181</v>
      </c>
      <c r="C35" s="2" t="s">
        <v>17</v>
      </c>
      <c r="D35" s="2" t="s">
        <v>85</v>
      </c>
      <c r="E35" s="11" t="s">
        <v>20</v>
      </c>
      <c r="F35" s="2" t="s">
        <v>159</v>
      </c>
      <c r="G35" s="11">
        <v>412</v>
      </c>
      <c r="H35" s="11" t="s">
        <v>210</v>
      </c>
      <c r="K35" s="2" t="s">
        <v>181</v>
      </c>
      <c r="L35" s="2" t="s">
        <v>17</v>
      </c>
      <c r="M35" s="2" t="s">
        <v>85</v>
      </c>
      <c r="N35" s="11" t="s">
        <v>20</v>
      </c>
      <c r="O35" s="2" t="s">
        <v>159</v>
      </c>
      <c r="P35" s="11">
        <v>412</v>
      </c>
      <c r="Q35" s="11" t="s">
        <v>210</v>
      </c>
    </row>
    <row r="36" spans="2:17" x14ac:dyDescent="0.4">
      <c r="B36" s="2" t="s">
        <v>65</v>
      </c>
      <c r="C36" s="2" t="s">
        <v>10</v>
      </c>
      <c r="D36" s="2" t="s">
        <v>85</v>
      </c>
      <c r="E36" s="11" t="s">
        <v>48</v>
      </c>
      <c r="F36" s="2" t="s">
        <v>49</v>
      </c>
      <c r="G36" s="11">
        <v>429</v>
      </c>
      <c r="H36" s="11" t="s">
        <v>213</v>
      </c>
      <c r="K36" s="2" t="s">
        <v>65</v>
      </c>
      <c r="L36" s="2" t="s">
        <v>10</v>
      </c>
      <c r="M36" s="2" t="s">
        <v>85</v>
      </c>
      <c r="N36" s="11" t="s">
        <v>48</v>
      </c>
      <c r="O36" s="2" t="s">
        <v>49</v>
      </c>
      <c r="P36" s="11">
        <v>429</v>
      </c>
      <c r="Q36" s="11" t="s">
        <v>213</v>
      </c>
    </row>
    <row r="37" spans="2:17" x14ac:dyDescent="0.4">
      <c r="B37" s="2" t="s">
        <v>65</v>
      </c>
      <c r="C37" s="2" t="s">
        <v>14</v>
      </c>
      <c r="D37" s="2" t="s">
        <v>85</v>
      </c>
      <c r="E37" s="11" t="s">
        <v>15</v>
      </c>
      <c r="F37" s="2" t="s">
        <v>16</v>
      </c>
      <c r="G37" s="11">
        <v>443</v>
      </c>
      <c r="H37" s="11" t="s">
        <v>214</v>
      </c>
      <c r="K37" s="2" t="s">
        <v>65</v>
      </c>
      <c r="L37" s="2" t="s">
        <v>14</v>
      </c>
      <c r="M37" s="2" t="s">
        <v>85</v>
      </c>
      <c r="N37" s="11" t="s">
        <v>15</v>
      </c>
      <c r="O37" s="2" t="s">
        <v>16</v>
      </c>
      <c r="P37" s="11">
        <v>443</v>
      </c>
      <c r="Q37" s="11" t="s">
        <v>214</v>
      </c>
    </row>
    <row r="38" spans="2:17" x14ac:dyDescent="0.4">
      <c r="B38" s="2" t="s">
        <v>65</v>
      </c>
      <c r="C38" s="2" t="s">
        <v>17</v>
      </c>
      <c r="D38" s="2" t="s">
        <v>85</v>
      </c>
      <c r="E38" s="11" t="s">
        <v>24</v>
      </c>
      <c r="F38" s="2" t="s">
        <v>25</v>
      </c>
      <c r="G38" s="11">
        <v>478</v>
      </c>
      <c r="H38" s="11" t="s">
        <v>215</v>
      </c>
      <c r="K38" s="2" t="s">
        <v>65</v>
      </c>
      <c r="L38" s="2" t="s">
        <v>17</v>
      </c>
      <c r="M38" s="2" t="s">
        <v>85</v>
      </c>
      <c r="N38" s="11" t="s">
        <v>24</v>
      </c>
      <c r="O38" s="2" t="s">
        <v>25</v>
      </c>
      <c r="P38" s="11">
        <v>478</v>
      </c>
      <c r="Q38" s="11" t="s">
        <v>215</v>
      </c>
    </row>
    <row r="39" spans="2:17" x14ac:dyDescent="0.4">
      <c r="B39" s="2" t="s">
        <v>65</v>
      </c>
      <c r="C39" s="2" t="s">
        <v>17</v>
      </c>
      <c r="D39" s="2" t="s">
        <v>85</v>
      </c>
      <c r="E39" s="11" t="s">
        <v>22</v>
      </c>
      <c r="F39" s="2" t="s">
        <v>23</v>
      </c>
      <c r="G39" s="11">
        <v>445</v>
      </c>
      <c r="H39" s="11" t="s">
        <v>216</v>
      </c>
      <c r="K39" s="2" t="s">
        <v>65</v>
      </c>
      <c r="L39" s="2" t="s">
        <v>17</v>
      </c>
      <c r="M39" s="2" t="s">
        <v>85</v>
      </c>
      <c r="N39" s="11" t="s">
        <v>22</v>
      </c>
      <c r="O39" s="2" t="s">
        <v>23</v>
      </c>
      <c r="P39" s="11">
        <v>445</v>
      </c>
      <c r="Q39" s="11" t="s">
        <v>216</v>
      </c>
    </row>
    <row r="40" spans="2:17" x14ac:dyDescent="0.4">
      <c r="B40" s="2" t="s">
        <v>65</v>
      </c>
      <c r="C40" s="2" t="s">
        <v>26</v>
      </c>
      <c r="D40" s="2" t="s">
        <v>85</v>
      </c>
      <c r="E40" s="11" t="s">
        <v>29</v>
      </c>
      <c r="F40" s="2" t="s">
        <v>30</v>
      </c>
      <c r="G40" s="11">
        <v>494</v>
      </c>
      <c r="H40" s="11" t="s">
        <v>217</v>
      </c>
      <c r="K40" s="2" t="s">
        <v>65</v>
      </c>
      <c r="L40" s="2" t="s">
        <v>26</v>
      </c>
      <c r="M40" s="2" t="s">
        <v>85</v>
      </c>
      <c r="N40" s="11" t="s">
        <v>29</v>
      </c>
      <c r="O40" s="2" t="s">
        <v>30</v>
      </c>
      <c r="P40" s="11">
        <v>494</v>
      </c>
      <c r="Q40" s="11" t="s">
        <v>217</v>
      </c>
    </row>
    <row r="41" spans="2:17" x14ac:dyDescent="0.4">
      <c r="B41" s="2" t="s">
        <v>65</v>
      </c>
      <c r="C41" s="2" t="s">
        <v>26</v>
      </c>
      <c r="D41" s="2" t="s">
        <v>85</v>
      </c>
      <c r="E41" s="11" t="s">
        <v>37</v>
      </c>
      <c r="F41" s="2" t="s">
        <v>38</v>
      </c>
      <c r="G41" s="11">
        <v>459</v>
      </c>
      <c r="H41" s="11" t="s">
        <v>218</v>
      </c>
      <c r="K41" s="2" t="s">
        <v>65</v>
      </c>
      <c r="L41" s="2" t="s">
        <v>26</v>
      </c>
      <c r="M41" s="2" t="s">
        <v>85</v>
      </c>
      <c r="N41" s="11" t="s">
        <v>37</v>
      </c>
      <c r="O41" s="2" t="s">
        <v>38</v>
      </c>
      <c r="P41" s="11">
        <v>459</v>
      </c>
      <c r="Q41" s="11" t="s">
        <v>218</v>
      </c>
    </row>
    <row r="42" spans="2:17" x14ac:dyDescent="0.4">
      <c r="B42" s="2" t="s">
        <v>65</v>
      </c>
      <c r="C42" s="2" t="s">
        <v>26</v>
      </c>
      <c r="D42" s="2" t="s">
        <v>85</v>
      </c>
      <c r="E42" s="11" t="s">
        <v>31</v>
      </c>
      <c r="F42" s="2" t="s">
        <v>32</v>
      </c>
      <c r="G42" s="11">
        <v>458</v>
      </c>
      <c r="H42" s="11" t="s">
        <v>219</v>
      </c>
      <c r="K42" s="2" t="s">
        <v>65</v>
      </c>
      <c r="L42" s="2" t="s">
        <v>26</v>
      </c>
      <c r="M42" s="2" t="s">
        <v>85</v>
      </c>
      <c r="N42" s="11" t="s">
        <v>31</v>
      </c>
      <c r="O42" s="2" t="s">
        <v>32</v>
      </c>
      <c r="P42" s="11">
        <v>458</v>
      </c>
      <c r="Q42" s="11" t="s">
        <v>219</v>
      </c>
    </row>
    <row r="43" spans="2:17" x14ac:dyDescent="0.4">
      <c r="B43" s="2" t="s">
        <v>65</v>
      </c>
      <c r="C43" s="2" t="s">
        <v>26</v>
      </c>
      <c r="D43" s="2" t="s">
        <v>85</v>
      </c>
      <c r="E43" s="11" t="s">
        <v>33</v>
      </c>
      <c r="F43" s="2" t="s">
        <v>34</v>
      </c>
      <c r="G43" s="11">
        <v>457</v>
      </c>
      <c r="H43" s="11" t="s">
        <v>220</v>
      </c>
      <c r="K43" s="2" t="s">
        <v>65</v>
      </c>
      <c r="L43" s="2" t="s">
        <v>26</v>
      </c>
      <c r="M43" s="2" t="s">
        <v>85</v>
      </c>
      <c r="N43" s="11" t="s">
        <v>33</v>
      </c>
      <c r="O43" s="2" t="s">
        <v>34</v>
      </c>
      <c r="P43" s="11">
        <v>457</v>
      </c>
      <c r="Q43" s="11" t="s">
        <v>220</v>
      </c>
    </row>
    <row r="44" spans="2:17" x14ac:dyDescent="0.4">
      <c r="B44" s="2" t="s">
        <v>65</v>
      </c>
      <c r="C44" s="2" t="s">
        <v>26</v>
      </c>
      <c r="D44" s="2" t="s">
        <v>85</v>
      </c>
      <c r="E44" s="11" t="s">
        <v>27</v>
      </c>
      <c r="F44" s="2" t="s">
        <v>28</v>
      </c>
      <c r="G44" s="11">
        <v>444</v>
      </c>
      <c r="H44" s="11" t="s">
        <v>221</v>
      </c>
      <c r="K44" s="2" t="s">
        <v>65</v>
      </c>
      <c r="L44" s="2" t="s">
        <v>26</v>
      </c>
      <c r="M44" s="2" t="s">
        <v>85</v>
      </c>
      <c r="N44" s="11" t="s">
        <v>27</v>
      </c>
      <c r="O44" s="2" t="s">
        <v>28</v>
      </c>
      <c r="P44" s="11">
        <v>444</v>
      </c>
      <c r="Q44" s="11" t="s">
        <v>221</v>
      </c>
    </row>
    <row r="45" spans="2:17" x14ac:dyDescent="0.4">
      <c r="B45" s="2" t="s">
        <v>65</v>
      </c>
      <c r="C45" s="2" t="s">
        <v>26</v>
      </c>
      <c r="D45" s="2" t="s">
        <v>85</v>
      </c>
      <c r="E45" s="11" t="s">
        <v>35</v>
      </c>
      <c r="F45" s="2" t="s">
        <v>36</v>
      </c>
      <c r="G45" s="11">
        <v>423</v>
      </c>
      <c r="H45" s="11" t="s">
        <v>222</v>
      </c>
      <c r="K45" s="2" t="s">
        <v>65</v>
      </c>
      <c r="L45" s="2" t="s">
        <v>26</v>
      </c>
      <c r="M45" s="2" t="s">
        <v>85</v>
      </c>
      <c r="N45" s="11" t="s">
        <v>35</v>
      </c>
      <c r="O45" s="2" t="s">
        <v>36</v>
      </c>
      <c r="P45" s="11">
        <v>423</v>
      </c>
      <c r="Q45" s="11" t="s">
        <v>222</v>
      </c>
    </row>
    <row r="46" spans="2:17" x14ac:dyDescent="0.4">
      <c r="B46" s="2" t="s">
        <v>65</v>
      </c>
      <c r="C46" s="2" t="s">
        <v>50</v>
      </c>
      <c r="D46" s="2" t="s">
        <v>85</v>
      </c>
      <c r="E46" s="11" t="s">
        <v>51</v>
      </c>
      <c r="F46" s="2" t="s">
        <v>52</v>
      </c>
      <c r="G46" s="11">
        <v>559</v>
      </c>
      <c r="H46" s="11" t="s">
        <v>223</v>
      </c>
      <c r="K46" s="2" t="s">
        <v>65</v>
      </c>
      <c r="L46" s="2" t="s">
        <v>50</v>
      </c>
      <c r="M46" s="2" t="s">
        <v>85</v>
      </c>
      <c r="N46" s="11" t="s">
        <v>51</v>
      </c>
      <c r="O46" s="2" t="s">
        <v>52</v>
      </c>
      <c r="P46" s="11">
        <v>559</v>
      </c>
      <c r="Q46" s="11" t="s">
        <v>223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E2EAAA-D243-4CC6-8602-0FF27DC64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Résultats</vt:lpstr>
      <vt:lpstr>Paramètres</vt:lpstr>
      <vt:lpstr>Fichiers cache</vt:lpstr>
      <vt:lpstr>Page1</vt:lpstr>
      <vt:lpstr>Page2</vt:lpstr>
      <vt:lpstr>Page3</vt:lpstr>
      <vt:lpstr>Page4</vt:lpstr>
      <vt:lpstr>Page5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cp:lastPrinted>2025-12-14T18:39:21Z</cp:lastPrinted>
  <dcterms:created xsi:type="dcterms:W3CDTF">2025-12-10T18:46:37Z</dcterms:created>
  <dcterms:modified xsi:type="dcterms:W3CDTF">2025-12-15T17:37:16Z</dcterms:modified>
</cp:coreProperties>
</file>