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1BC104F4-AA2C-43A1-9DA5-C1CE18B38F1A}" xr6:coauthVersionLast="47" xr6:coauthVersionMax="47" xr10:uidLastSave="{00000000-0000-0000-0000-000000000000}"/>
  <bookViews>
    <workbookView xWindow="-108" yWindow="-108" windowWidth="23256" windowHeight="12576" xr2:uid="{C01DFB50-2AAB-48D6-8AFB-0789EC3C3369}"/>
  </bookViews>
  <sheets>
    <sheet name="Feuil1" sheetId="1" r:id="rId1"/>
  </sheets>
  <definedNames>
    <definedName name="DonnéesExternes_1" localSheetId="0" hidden="1">Feuil1!$D$19:$E$26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F12" i="1"/>
  <c r="G9" i="1"/>
  <c r="G10" i="1"/>
  <c r="G11" i="1"/>
  <c r="G8" i="1"/>
  <c r="H17" i="1"/>
  <c r="I17" i="1"/>
  <c r="J17" i="1"/>
  <c r="K17" i="1"/>
  <c r="L17" i="1"/>
  <c r="M17" i="1"/>
  <c r="N17" i="1"/>
  <c r="N15" i="1"/>
  <c r="G15" i="1"/>
  <c r="H15" i="1"/>
  <c r="I9" i="1"/>
  <c r="I10" i="1"/>
  <c r="I11" i="1"/>
  <c r="I8" i="1"/>
  <c r="G17" i="1" l="1"/>
  <c r="I15" i="1"/>
  <c r="K9" i="1"/>
  <c r="K10" i="1"/>
  <c r="K11" i="1"/>
  <c r="J15" i="1" l="1"/>
  <c r="K15" i="1" l="1"/>
  <c r="K8" i="1"/>
  <c r="L15" i="1" l="1"/>
  <c r="M15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8519C7-490F-422C-9BA5-08CFA6FE6C1B}" keepAlive="1" name="Requête - t_Trx" description="Connexion à la requête « t_Trx » dans le classeur." type="5" refreshedVersion="8" background="1" saveData="1">
    <dbPr connection="Provider=Microsoft.Mashup.OleDb.1;Data Source=$Workbook$;Location=t_Trx;Extended Properties=&quot;&quot;" command="SELECT * FROM [t_Trx]"/>
  </connection>
</connections>
</file>

<file path=xl/sharedStrings.xml><?xml version="1.0" encoding="utf-8"?>
<sst xmlns="http://schemas.openxmlformats.org/spreadsheetml/2006/main" count="21" uniqueCount="21">
  <si>
    <t>Travaux 
HT</t>
  </si>
  <si>
    <t>TVA</t>
  </si>
  <si>
    <t>Travaux 
TTC</t>
  </si>
  <si>
    <t>Date début</t>
  </si>
  <si>
    <t>Durée travaux</t>
  </si>
  <si>
    <t>Date fin travaux</t>
  </si>
  <si>
    <t>Total (HT)</t>
  </si>
  <si>
    <t>Travaux</t>
  </si>
  <si>
    <t>Superficie</t>
  </si>
  <si>
    <t>€ / m²</t>
  </si>
  <si>
    <t>Travaux TTC</t>
  </si>
  <si>
    <t>TVA 10%</t>
  </si>
  <si>
    <t>Mois</t>
  </si>
  <si>
    <t>Montant TTC</t>
  </si>
  <si>
    <t>5/2026</t>
  </si>
  <si>
    <t>6/2026</t>
  </si>
  <si>
    <t>7/2026</t>
  </si>
  <si>
    <t>8/2026</t>
  </si>
  <si>
    <t>9/2026</t>
  </si>
  <si>
    <t>10/2026</t>
  </si>
  <si>
    <t>11/2026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</si>
</sst>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\ &quot;€&quot;\ ;\(#,##0\)\ &quot;€&quot;\ ;\ &quot;-&quot;\ &quot;€&quot;\ "/>
    <numFmt numFmtId="165" formatCode="d/m/yyyy"/>
    <numFmt numFmtId="166" formatCode="#,##0.0\ &quot;mois&quot;"/>
    <numFmt numFmtId="167" formatCode="#,##0.0\ &quot;m²&quot;"/>
    <numFmt numFmtId="168" formatCode="m/yyyy"/>
    <numFmt numFmtId="169" formatCode="#,##0_);\(#,##0\);\-_);@_)"/>
    <numFmt numFmtId="171" formatCode="&quot;TVA &quot;0%"/>
    <numFmt numFmtId="172" formatCode="#,##0\ &quot;€&quot;"/>
  </numFmts>
  <fonts count="9" x14ac:knownFonts="1">
    <font>
      <sz val="11"/>
      <color theme="1"/>
      <name val="Aptos Narrow"/>
      <family val="2"/>
      <scheme val="minor"/>
    </font>
    <font>
      <b/>
      <sz val="9"/>
      <color theme="0"/>
      <name val="Arial"/>
      <family val="2"/>
    </font>
    <font>
      <sz val="9"/>
      <color rgb="FF071F36"/>
      <name val="Arial"/>
      <family val="2"/>
    </font>
    <font>
      <i/>
      <sz val="9"/>
      <color rgb="FF0000FF"/>
      <name val="Arial"/>
      <family val="2"/>
    </font>
    <font>
      <sz val="9"/>
      <color theme="4"/>
      <name val="Arial"/>
      <family val="2"/>
    </font>
    <font>
      <sz val="9"/>
      <color rgb="FF0000FF"/>
      <name val="Arial"/>
      <family val="2"/>
    </font>
    <font>
      <b/>
      <i/>
      <sz val="9"/>
      <color theme="0"/>
      <name val="Arial"/>
      <family val="2"/>
    </font>
    <font>
      <b/>
      <i/>
      <sz val="9"/>
      <color rgb="FF071F36"/>
      <name val="Arial"/>
      <family val="2"/>
    </font>
    <font>
      <b/>
      <sz val="9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right" vertical="center" wrapText="1"/>
    </xf>
    <xf numFmtId="16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167" fontId="5" fillId="0" borderId="0" xfId="0" applyNumberFormat="1" applyFont="1" applyAlignment="1">
      <alignment horizontal="right" vertical="center"/>
    </xf>
    <xf numFmtId="165" fontId="4" fillId="0" borderId="0" xfId="0" applyNumberFormat="1" applyFont="1" applyAlignment="1">
      <alignment horizontal="right" vertical="center"/>
    </xf>
    <xf numFmtId="166" fontId="5" fillId="0" borderId="0" xfId="0" applyNumberFormat="1" applyFont="1" applyAlignment="1">
      <alignment horizontal="right" vertical="center"/>
    </xf>
    <xf numFmtId="164" fontId="5" fillId="0" borderId="0" xfId="0" applyNumberFormat="1" applyFont="1" applyAlignment="1">
      <alignment horizontal="right" vertical="center"/>
    </xf>
    <xf numFmtId="0" fontId="6" fillId="2" borderId="0" xfId="0" applyFont="1" applyFill="1" applyAlignment="1">
      <alignment vertical="center"/>
    </xf>
    <xf numFmtId="165" fontId="1" fillId="2" borderId="0" xfId="0" applyNumberFormat="1" applyFont="1" applyFill="1" applyAlignment="1">
      <alignment horizontal="right" vertical="center"/>
    </xf>
    <xf numFmtId="168" fontId="1" fillId="2" borderId="0" xfId="0" applyNumberFormat="1" applyFont="1" applyFill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9" fontId="7" fillId="0" borderId="0" xfId="0" applyNumberFormat="1" applyFont="1" applyAlignment="1">
      <alignment horizontal="right" vertical="center"/>
    </xf>
    <xf numFmtId="166" fontId="8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4" fontId="4" fillId="0" borderId="0" xfId="0" applyNumberFormat="1" applyFont="1" applyAlignment="1">
      <alignment horizontal="right" vertical="center"/>
    </xf>
    <xf numFmtId="171" fontId="3" fillId="0" borderId="0" xfId="0" applyNumberFormat="1" applyFont="1" applyAlignment="1">
      <alignment horizontal="right" vertical="center"/>
    </xf>
    <xf numFmtId="172" fontId="0" fillId="0" borderId="0" xfId="0" applyNumberFormat="1"/>
  </cellXfs>
  <cellStyles count="1">
    <cellStyle name="Normal" xfId="0" builtinId="0"/>
  </cellStyles>
  <dxfs count="10">
    <dxf>
      <numFmt numFmtId="172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71F36"/>
        <name val="Arial"/>
        <family val="2"/>
        <scheme val="none"/>
      </font>
      <numFmt numFmtId="164" formatCode="#,##0\ &quot;€&quot;\ ;\(#,##0\)\ &quot;€&quot;\ ;\ &quot;-&quot;\ &quot;€&quot;\ 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71F36"/>
        <name val="Arial"/>
        <family val="2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71F36"/>
        <name val="Arial"/>
        <family val="2"/>
        <scheme val="none"/>
      </font>
      <numFmt numFmtId="164" formatCode="#,##0\ &quot;€&quot;\ ;\(#,##0\)\ &quot;€&quot;\ ;\ &quot;-&quot;\ &quot;€&quot;\ 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71F36"/>
        <name val="Arial"/>
        <family val="2"/>
        <scheme val="none"/>
      </font>
      <numFmt numFmtId="164" formatCode="#,##0\ &quot;€&quot;\ ;\(#,##0\)\ &quot;€&quot;\ ;\ &quot;-&quot;\ &quot;€&quot;\ 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FF"/>
        <name val="Arial"/>
        <family val="2"/>
        <scheme val="none"/>
      </font>
      <numFmt numFmtId="164" formatCode="#,##0\ &quot;€&quot;\ ;\(#,##0\)\ &quot;€&quot;\ ;\ &quot;-&quot;\ &quot;€&quot;\ 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/>
        <name val="Arial"/>
        <family val="2"/>
        <scheme val="none"/>
      </font>
      <numFmt numFmtId="19" formatCode="dd/mm/yyyy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FF"/>
        <name val="Arial"/>
        <family val="2"/>
        <scheme val="none"/>
      </font>
      <numFmt numFmtId="166" formatCode="#,##0.0\ &quot;mois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/>
        <name val="Arial"/>
        <family val="2"/>
        <scheme val="none"/>
      </font>
      <numFmt numFmtId="19" formatCode="dd/mm/yyyy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FF"/>
        <name val="Arial"/>
        <family val="2"/>
        <scheme val="none"/>
      </font>
      <numFmt numFmtId="167" formatCode="#,##0.0\ &quot;m²&quot;"/>
      <alignment horizontal="righ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2A3C67C0-022C-4D69-93DC-E8E835EC4C85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Montant TTC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F07D31-4CA0-450C-B638-7280A22B9111}" name="t_Trx" displayName="t_Trx" ref="D7:K11" totalsRowShown="0" dataDxfId="2">
  <autoFilter ref="D7:K11" xr:uid="{EFF07D31-4CA0-450C-B638-7280A22B911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70C61C6-F7B7-4169-9F5D-26350560E954}" name="Superficie" dataDxfId="9"/>
    <tableColumn id="2" xr3:uid="{AF56F66B-8281-44B2-AA22-246115BCF2E9}" name="Date début" dataDxfId="8"/>
    <tableColumn id="3" xr3:uid="{4E7DFACD-C213-40D8-B9A2-BF3B123D6A7A}" name="Durée travaux" dataDxfId="7"/>
    <tableColumn id="4" xr3:uid="{F9F61932-60EF-41C3-957C-BB805062F0A2}" name="Date fin travaux" dataDxfId="6">
      <calculatedColumnFormula>EDATE(E8,F8)</calculatedColumnFormula>
    </tableColumn>
    <tableColumn id="5" xr3:uid="{74C9F2F3-DD78-4B08-B085-C4B9B11EEFA9}" name="€ / m²" dataDxfId="5"/>
    <tableColumn id="6" xr3:uid="{EEFE21EA-8062-4373-B963-03F3FB8EF09B}" name="Total (HT)" dataDxfId="4">
      <calculatedColumnFormula>H8*D8</calculatedColumnFormula>
    </tableColumn>
    <tableColumn id="7" xr3:uid="{C05A5934-FE40-4473-BD42-8CFEECC97CE7}" name="TVA 10%" dataDxfId="1">
      <calculatedColumnFormula>I8*RIGHT($J$7,3)</calculatedColumnFormula>
    </tableColumn>
    <tableColumn id="8" xr3:uid="{C6791510-9537-4679-B78D-130E7596495A}" name="Travaux TTC" dataDxfId="3">
      <calculatedColumnFormula>I8+J8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4972EA-7BAC-4E6F-B75C-74BAD7B1AEE0}" name="t_Trx_1" displayName="t_Trx_1" ref="D19:E26" tableType="queryTable" totalsRowShown="0">
  <autoFilter ref="D19:E26" xr:uid="{EB4972EA-7BAC-4E6F-B75C-74BAD7B1AEE0}">
    <filterColumn colId="0" hiddenButton="1"/>
    <filterColumn colId="1" hiddenButton="1"/>
  </autoFilter>
  <tableColumns count="2">
    <tableColumn id="1" xr3:uid="{7A9C6B82-13E1-40F6-A9ED-2F04D10A663B}" uniqueName="1" name="Mois" queryTableFieldId="1"/>
    <tableColumn id="2" xr3:uid="{07AA1FB3-3062-413E-AC57-D19980012953}" uniqueName="2" name="Montant TTC" queryTableFieldId="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B30E4-6409-49F0-8FE3-7EBAA3C796E6}">
  <dimension ref="D6:N26"/>
  <sheetViews>
    <sheetView showGridLines="0" tabSelected="1" topLeftCell="A4" workbookViewId="0">
      <selection activeCell="F20" sqref="F20"/>
    </sheetView>
  </sheetViews>
  <sheetFormatPr baseColWidth="10" defaultRowHeight="14.4" x14ac:dyDescent="0.3"/>
  <cols>
    <col min="4" max="4" width="7.6640625" bestFit="1" customWidth="1"/>
    <col min="5" max="5" width="13.33203125" bestFit="1" customWidth="1"/>
    <col min="6" max="6" width="13" customWidth="1"/>
    <col min="7" max="7" width="14.109375" customWidth="1"/>
    <col min="11" max="11" width="12.33203125" customWidth="1"/>
  </cols>
  <sheetData>
    <row r="6" spans="4:14" ht="24" x14ac:dyDescent="0.3">
      <c r="E6" s="17" t="s">
        <v>0</v>
      </c>
      <c r="F6" s="18"/>
      <c r="G6" s="18"/>
      <c r="H6" s="18"/>
      <c r="I6" s="18"/>
      <c r="J6" s="1" t="s">
        <v>1</v>
      </c>
      <c r="K6" s="1" t="s">
        <v>2</v>
      </c>
    </row>
    <row r="7" spans="4:14" ht="22.8" x14ac:dyDescent="0.3">
      <c r="D7" s="3" t="s">
        <v>8</v>
      </c>
      <c r="E7" s="3" t="s">
        <v>3</v>
      </c>
      <c r="F7" s="4" t="s">
        <v>4</v>
      </c>
      <c r="G7" s="4" t="s">
        <v>5</v>
      </c>
      <c r="H7" s="3" t="s">
        <v>9</v>
      </c>
      <c r="I7" s="2" t="s">
        <v>6</v>
      </c>
      <c r="J7" s="20" t="s">
        <v>11</v>
      </c>
      <c r="K7" s="3" t="s">
        <v>10</v>
      </c>
    </row>
    <row r="8" spans="4:14" x14ac:dyDescent="0.3">
      <c r="D8" s="5">
        <v>90</v>
      </c>
      <c r="E8" s="19">
        <v>46167</v>
      </c>
      <c r="F8" s="7">
        <v>5</v>
      </c>
      <c r="G8" s="19">
        <f>EDATE(E8,F8)</f>
        <v>46320</v>
      </c>
      <c r="H8" s="8">
        <v>1000</v>
      </c>
      <c r="I8" s="2">
        <f>H8*D8</f>
        <v>90000</v>
      </c>
      <c r="J8" s="2">
        <f t="shared" ref="J8:J11" si="0">I8*RIGHT($J$7,3)</f>
        <v>9000</v>
      </c>
      <c r="K8" s="2">
        <f t="shared" ref="K8:K11" si="1">I8+J8</f>
        <v>99000</v>
      </c>
    </row>
    <row r="9" spans="4:14" x14ac:dyDescent="0.3">
      <c r="D9" s="5">
        <v>30</v>
      </c>
      <c r="E9" s="19">
        <v>46167</v>
      </c>
      <c r="F9" s="7">
        <v>3</v>
      </c>
      <c r="G9" s="19">
        <f t="shared" ref="G9:G11" si="2">EDATE(E9,F9)</f>
        <v>46259</v>
      </c>
      <c r="H9" s="8">
        <v>1100</v>
      </c>
      <c r="I9" s="2">
        <f t="shared" ref="I9:I11" si="3">H9*D9</f>
        <v>33000</v>
      </c>
      <c r="J9" s="2">
        <f t="shared" si="0"/>
        <v>3300</v>
      </c>
      <c r="K9" s="2">
        <f t="shared" si="1"/>
        <v>36300</v>
      </c>
    </row>
    <row r="10" spans="4:14" x14ac:dyDescent="0.3">
      <c r="D10" s="5">
        <v>40</v>
      </c>
      <c r="E10" s="19">
        <v>46167</v>
      </c>
      <c r="F10" s="7">
        <v>6</v>
      </c>
      <c r="G10" s="19">
        <f t="shared" si="2"/>
        <v>46351</v>
      </c>
      <c r="H10" s="8">
        <v>1500</v>
      </c>
      <c r="I10" s="2">
        <f t="shared" si="3"/>
        <v>60000</v>
      </c>
      <c r="J10" s="2">
        <f t="shared" si="0"/>
        <v>6000</v>
      </c>
      <c r="K10" s="2">
        <f t="shared" si="1"/>
        <v>66000</v>
      </c>
    </row>
    <row r="11" spans="4:14" x14ac:dyDescent="0.3">
      <c r="D11" s="5">
        <v>50</v>
      </c>
      <c r="E11" s="19">
        <v>46167</v>
      </c>
      <c r="F11" s="7">
        <v>4</v>
      </c>
      <c r="G11" s="19">
        <f t="shared" si="2"/>
        <v>46290</v>
      </c>
      <c r="H11" s="8">
        <v>1000</v>
      </c>
      <c r="I11" s="2">
        <f t="shared" si="3"/>
        <v>50000</v>
      </c>
      <c r="J11" s="2">
        <f t="shared" si="0"/>
        <v>5000</v>
      </c>
      <c r="K11" s="2">
        <f t="shared" si="1"/>
        <v>55000</v>
      </c>
    </row>
    <row r="12" spans="4:14" x14ac:dyDescent="0.3">
      <c r="E12" s="6"/>
      <c r="F12" s="16">
        <f>AVERAGE(F8:F11)</f>
        <v>4.5</v>
      </c>
      <c r="G12" s="6"/>
      <c r="H12" s="8"/>
      <c r="I12" s="2"/>
      <c r="J12" s="2"/>
      <c r="K12" s="2"/>
    </row>
    <row r="13" spans="4:14" x14ac:dyDescent="0.3">
      <c r="E13" s="6"/>
      <c r="F13" s="7"/>
      <c r="G13" s="6"/>
      <c r="H13" s="8"/>
      <c r="I13" s="2"/>
      <c r="J13" s="2"/>
      <c r="K13" s="2"/>
    </row>
    <row r="14" spans="4:14" x14ac:dyDescent="0.3">
      <c r="E14" s="6"/>
      <c r="F14" s="7"/>
      <c r="G14" s="6"/>
      <c r="H14" s="8"/>
      <c r="I14" s="2"/>
      <c r="J14" s="2"/>
      <c r="K14" s="2"/>
    </row>
    <row r="15" spans="4:14" x14ac:dyDescent="0.3">
      <c r="D15" s="9"/>
      <c r="E15" s="9"/>
      <c r="F15" s="10"/>
      <c r="G15" s="11">
        <f>E8</f>
        <v>46167</v>
      </c>
      <c r="H15" s="11">
        <f t="shared" ref="H15:N15" si="4">DATE(YEAR(G15),MONTH(G15)+1,DAY(G15))</f>
        <v>46198</v>
      </c>
      <c r="I15" s="11">
        <f t="shared" si="4"/>
        <v>46228</v>
      </c>
      <c r="J15" s="11">
        <f t="shared" si="4"/>
        <v>46259</v>
      </c>
      <c r="K15" s="11">
        <f t="shared" si="4"/>
        <v>46290</v>
      </c>
      <c r="L15" s="11">
        <f t="shared" si="4"/>
        <v>46320</v>
      </c>
      <c r="M15" s="11">
        <f t="shared" si="4"/>
        <v>46351</v>
      </c>
      <c r="N15" s="11">
        <f t="shared" si="4"/>
        <v>46381</v>
      </c>
    </row>
    <row r="16" spans="4:14" x14ac:dyDescent="0.3">
      <c r="D16" s="12"/>
      <c r="E16" s="13"/>
      <c r="F16" s="2"/>
      <c r="G16" s="2"/>
      <c r="H16" s="13"/>
      <c r="I16" s="13"/>
      <c r="J16" s="13"/>
      <c r="K16" s="13"/>
      <c r="L16" s="13"/>
      <c r="M16" s="13"/>
      <c r="N16" s="13"/>
    </row>
    <row r="17" spans="4:14" x14ac:dyDescent="0.3">
      <c r="D17" s="12" t="s">
        <v>7</v>
      </c>
      <c r="E17" s="14"/>
      <c r="F17" s="15"/>
      <c r="G17" s="2">
        <f>-SUMIFS($I$8:$I$11,$E$8:$E$11,G15,$G$8:$G$11,G15)/$F$12</f>
        <v>0</v>
      </c>
      <c r="H17" s="2">
        <f t="shared" ref="H17:N17" si="5">-SUMIFS($I$8:$I$11,$E$8:$E$11,H15,$G$8:$G$11,H15)/$F$12</f>
        <v>0</v>
      </c>
      <c r="I17" s="2">
        <f t="shared" si="5"/>
        <v>0</v>
      </c>
      <c r="J17" s="2">
        <f t="shared" si="5"/>
        <v>0</v>
      </c>
      <c r="K17" s="2">
        <f t="shared" si="5"/>
        <v>0</v>
      </c>
      <c r="L17" s="2">
        <f t="shared" si="5"/>
        <v>0</v>
      </c>
      <c r="M17" s="2">
        <f t="shared" si="5"/>
        <v>0</v>
      </c>
      <c r="N17" s="2">
        <f t="shared" si="5"/>
        <v>0</v>
      </c>
    </row>
    <row r="19" spans="4:14" x14ac:dyDescent="0.3">
      <c r="D19" t="s">
        <v>12</v>
      </c>
      <c r="E19" t="s">
        <v>13</v>
      </c>
    </row>
    <row r="20" spans="4:14" x14ac:dyDescent="0.3">
      <c r="D20" t="s">
        <v>14</v>
      </c>
      <c r="E20" s="21">
        <v>11330</v>
      </c>
    </row>
    <row r="21" spans="4:14" x14ac:dyDescent="0.3">
      <c r="D21" t="s">
        <v>15</v>
      </c>
      <c r="E21" s="21">
        <v>56650</v>
      </c>
    </row>
    <row r="22" spans="4:14" x14ac:dyDescent="0.3">
      <c r="D22" t="s">
        <v>16</v>
      </c>
      <c r="E22" s="21">
        <v>56650</v>
      </c>
    </row>
    <row r="23" spans="4:14" x14ac:dyDescent="0.3">
      <c r="D23" t="s">
        <v>17</v>
      </c>
      <c r="E23" s="21">
        <v>54230</v>
      </c>
    </row>
    <row r="24" spans="4:14" x14ac:dyDescent="0.3">
      <c r="D24" t="s">
        <v>18</v>
      </c>
      <c r="E24" s="21">
        <v>41800</v>
      </c>
    </row>
    <row r="25" spans="4:14" x14ac:dyDescent="0.3">
      <c r="D25" t="s">
        <v>19</v>
      </c>
      <c r="E25" s="21">
        <v>26840</v>
      </c>
    </row>
    <row r="26" spans="4:14" x14ac:dyDescent="0.3">
      <c r="D26" t="s">
        <v>20</v>
      </c>
      <c r="E26" s="21">
        <v>8800</v>
      </c>
    </row>
  </sheetData>
  <mergeCells count="1">
    <mergeCell ref="E6:I6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9609F5-A5BE-4CFF-9978-E1ED3D3120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Vidal</dc:creator>
  <cp:lastModifiedBy>Damaste .</cp:lastModifiedBy>
  <dcterms:created xsi:type="dcterms:W3CDTF">2025-11-25T11:40:09Z</dcterms:created>
  <dcterms:modified xsi:type="dcterms:W3CDTF">2025-11-25T14:03:52Z</dcterms:modified>
</cp:coreProperties>
</file>