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DEE15951-24E7-44F1-80B0-3DC8C9CD041F}" xr6:coauthVersionLast="47" xr6:coauthVersionMax="47" xr10:uidLastSave="{00000000-0000-0000-0000-000000000000}"/>
  <bookViews>
    <workbookView xWindow="-108" yWindow="-108" windowWidth="23256" windowHeight="12576" activeTab="1" xr2:uid="{FA21E464-BC0E-4B7A-9254-D283B10AA4D3}"/>
  </bookViews>
  <sheets>
    <sheet name="CALCUL FACONS" sheetId="1" r:id="rId1"/>
    <sheet name="COUTS" sheetId="2" r:id="rId2"/>
  </sheets>
  <definedNames>
    <definedName name="_xlnm.Print_Area" localSheetId="0">'CALCUL FACONS'!$A$1:$D$22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D9" i="1" l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8" i="1"/>
  <c r="D2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<sst xmlns="http://schemas.openxmlformats.org/spreadsheetml/2006/main" count="63" uniqueCount="47">
  <si>
    <t>CALCUL DES FACONS CULTURALES</t>
  </si>
  <si>
    <t>Cultures</t>
  </si>
  <si>
    <t>Surfaces</t>
  </si>
  <si>
    <t>Coût</t>
  </si>
  <si>
    <t>Total</t>
  </si>
  <si>
    <t>Blé hiver</t>
  </si>
  <si>
    <t>Escourgeon</t>
  </si>
  <si>
    <t>Orge printemps</t>
  </si>
  <si>
    <t>Avoine</t>
  </si>
  <si>
    <t>Colza hiver</t>
  </si>
  <si>
    <t>Maïs grain</t>
  </si>
  <si>
    <t>Maïs ensilage</t>
  </si>
  <si>
    <t>Pois printemps</t>
  </si>
  <si>
    <t>Féverolles</t>
  </si>
  <si>
    <t>Triticales</t>
  </si>
  <si>
    <t>NOM:</t>
  </si>
  <si>
    <t>DATE DE CLOTURE:</t>
  </si>
  <si>
    <t xml:space="preserve">CULTURES </t>
  </si>
  <si>
    <t>COUT DES FACONS CULTURALES 2024 2025</t>
  </si>
  <si>
    <t>Prairies temporaires semis d'automne</t>
  </si>
  <si>
    <t>Prairies temporaires semis printemps</t>
  </si>
  <si>
    <t>Tournesol</t>
  </si>
  <si>
    <t>31/08/2024</t>
  </si>
  <si>
    <t>30/09/2024</t>
  </si>
  <si>
    <t>31/10/2024</t>
  </si>
  <si>
    <t>30/11/2024</t>
  </si>
  <si>
    <t>31/12/2024</t>
  </si>
  <si>
    <t>31/01/2025</t>
  </si>
  <si>
    <t>31/03/2025</t>
  </si>
  <si>
    <t>30/04/2025</t>
  </si>
  <si>
    <t>31/05/2025</t>
  </si>
  <si>
    <t>30/06/2025</t>
  </si>
  <si>
    <t>31/07/2025</t>
  </si>
  <si>
    <t>31/08/2025</t>
  </si>
  <si>
    <t>30/09/2025</t>
  </si>
  <si>
    <t>31/10/2025</t>
  </si>
  <si>
    <t>30/11/2025</t>
  </si>
  <si>
    <t>31/12/2025</t>
  </si>
  <si>
    <t>31/01/2026</t>
  </si>
  <si>
    <t>28/02/2026</t>
  </si>
  <si>
    <t>31/03/2026</t>
  </si>
  <si>
    <t>30/04/2026</t>
  </si>
  <si>
    <t>31/05/2026</t>
  </si>
  <si>
    <t>30/06/2026</t>
  </si>
  <si>
    <t>31/07/2026</t>
  </si>
  <si>
    <t>28/02/2025</t>
  </si>
  <si>
    <t>Pour rajouter une ligne, tabuler (touche tab) sur la dernière cellule de la dernière colonne avant la ligne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</si>
</sst>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€"/>
  </numFmts>
  <fonts count="3" x14ac:knownFonts="1"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vertical="center"/>
    </xf>
    <xf numFmtId="0" fontId="1" fillId="0" borderId="0" xfId="0" applyFont="1" applyProtection="1">
      <protection locked="0"/>
    </xf>
    <xf numFmtId="14" fontId="1" fillId="0" borderId="0" xfId="0" applyNumberFormat="1" applyFont="1" applyAlignment="1" applyProtection="1">
      <alignment horizontal="left"/>
      <protection locked="0"/>
    </xf>
    <xf numFmtId="0" fontId="1" fillId="0" borderId="0" xfId="0" applyFont="1" applyAlignment="1">
      <alignment horizontal="center"/>
    </xf>
    <xf numFmtId="0" fontId="2" fillId="0" borderId="0" xfId="0" applyFont="1" applyBorder="1" applyProtection="1">
      <protection locked="0"/>
    </xf>
    <xf numFmtId="164" fontId="2" fillId="0" borderId="0" xfId="0" applyNumberFormat="1" applyFont="1" applyBorder="1"/>
    <xf numFmtId="164" fontId="2" fillId="0" borderId="0" xfId="0" applyNumberFormat="1" applyFont="1" applyBorder="1" applyAlignment="1">
      <alignment horizontal="right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 applyProtection="1">
      <alignment horizontal="center" vertical="center"/>
      <protection locked="0"/>
    </xf>
    <xf numFmtId="0" fontId="2" fillId="0" borderId="0" xfId="0" applyFont="1" applyBorder="1"/>
    <xf numFmtId="0" fontId="0" fillId="0" borderId="0" xfId="0" applyBorder="1" applyAlignment="1">
      <alignment horizontal="left" indent="1"/>
    </xf>
    <xf numFmtId="0" fontId="2" fillId="0" borderId="0" xfId="0" applyFont="1" applyBorder="1" applyAlignment="1">
      <alignment horizontal="left" indent="1"/>
    </xf>
    <xf numFmtId="14" fontId="0" fillId="0" borderId="0" xfId="0" applyNumberFormat="1" applyBorder="1" applyAlignment="1">
      <alignment horizontal="center"/>
    </xf>
    <xf numFmtId="3" fontId="0" fillId="0" borderId="0" xfId="0" applyNumberFormat="1" applyBorder="1" applyAlignment="1">
      <alignment horizontal="right" indent="1"/>
    </xf>
  </cellXfs>
  <cellStyles count="1"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numFmt numFmtId="164" formatCode="#,##0.00\ _€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numFmt numFmtId="164" formatCode="#,##0.00\ _€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numFmt numFmtId="164" formatCode="#,##0.00\ _€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protection locked="0" hidden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left" vertical="bottom" textRotation="0" wrapText="0" relativeIndent="1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41031</xdr:colOff>
      <xdr:row>21</xdr:row>
      <xdr:rowOff>99646</xdr:rowOff>
    </xdr:from>
    <xdr:to>
      <xdr:col>5</xdr:col>
      <xdr:colOff>11723</xdr:colOff>
      <xdr:row>21</xdr:row>
      <xdr:rowOff>99646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C4EB1CD-2EDF-B52D-6A0F-6875B5772C43}"/>
            </a:ext>
          </a:extLst>
        </xdr:cNvPr>
        <xdr:cNvCxnSpPr/>
      </xdr:nvCxnSpPr>
      <xdr:spPr>
        <a:xfrm flipH="1">
          <a:off x="5750169" y="4384431"/>
          <a:ext cx="762000" cy="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3383D6D-CA32-4D2F-B146-054AFB91DDE6}" name="t_CalculFacons" displayName="t_CalculFacons" ref="A7:D23" totalsRowCount="1">
  <autoFilter ref="A7:D22" xr:uid="{F3383D6D-CA32-4D2F-B146-054AFB91DDE6}">
    <filterColumn colId="0" hiddenButton="1"/>
    <filterColumn colId="1" hiddenButton="1"/>
    <filterColumn colId="2" hiddenButton="1"/>
    <filterColumn colId="3" hiddenButton="1"/>
  </autoFilter>
  <tableColumns count="4">
    <tableColumn id="1" xr3:uid="{C26C672D-3AD9-4E30-9129-ECE61C9BD589}" name="Cultures" totalsRowLabel="Total" dataDxfId="6" totalsRowDxfId="7"/>
    <tableColumn id="2" xr3:uid="{B201302B-14AB-46D4-86E7-BA1F0C960E0C}" name="Surfaces" dataDxfId="4" totalsRowDxfId="5"/>
    <tableColumn id="3" xr3:uid="{DBFF1842-6768-4ACA-AD47-50BAB743EBB0}" name="Coût" dataDxfId="2" totalsRowDxfId="3">
      <calculatedColumnFormula array="1">IFERROR(INDEX(Tableau1[],MATCH(A8,Tableau1[[CULTURES ]],0),MATCH($B$2,Tableau1[#Headers]*1)),"")</calculatedColumnFormula>
    </tableColumn>
    <tableColumn id="4" xr3:uid="{D49F3D76-3AD1-4839-BE4C-8CF097E92150}" name="Total" totalsRowFunction="sum" dataDxfId="0" totalsRowDxfId="1">
      <calculatedColumnFormula>IFERROR(B8*C8,"")</calculatedColumnFormula>
    </tableColumn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C421FE-E836-4DC5-9703-FAA27632B7B7}" name="Tableau1" displayName="Tableau1" ref="A5:Y18" totalsRowShown="0" headerRowDxfId="33">
  <autoFilter ref="A5:Y18" xr:uid="{46C421FE-E836-4DC5-9703-FAA27632B7B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</autoFilter>
  <tableColumns count="25">
    <tableColumn id="1" xr3:uid="{F67EC976-EADD-4770-B33D-7F4389812544}" name="CULTURES " dataDxfId="32"/>
    <tableColumn id="2" xr3:uid="{DC6B2A28-743B-491D-B226-0729E686FC7C}" name="31/08/2024" dataDxfId="31"/>
    <tableColumn id="3" xr3:uid="{789F9D0A-A605-43E6-AFC1-E7D798AB55A9}" name="30/09/2024" dataDxfId="30"/>
    <tableColumn id="4" xr3:uid="{D9BBF1DE-F9E9-4105-BEB4-C5C64AE47734}" name="31/10/2024" dataDxfId="29"/>
    <tableColumn id="5" xr3:uid="{72335199-3B96-4B25-8562-411E069E2E99}" name="30/11/2024" dataDxfId="28"/>
    <tableColumn id="6" xr3:uid="{8961951F-95C6-4AA0-B56B-BF4AB16BE643}" name="31/12/2024" dataDxfId="27"/>
    <tableColumn id="7" xr3:uid="{3D7086FC-A13C-4ABC-8F7C-6E7A7A1AE92E}" name="31/01/2025" dataDxfId="26"/>
    <tableColumn id="8" xr3:uid="{921726D8-B0FE-40DE-942B-50D29C6C138C}" name="28/02/2025" dataDxfId="25"/>
    <tableColumn id="9" xr3:uid="{3BB20532-2690-4780-A66A-2BF9EE34E674}" name="31/03/2025" dataDxfId="24"/>
    <tableColumn id="10" xr3:uid="{8DA70CEC-F9AD-4E69-9ADA-1B6853FE7EB5}" name="30/04/2025" dataDxfId="23"/>
    <tableColumn id="11" xr3:uid="{E178C3C5-FAC2-48EF-B73E-D33E3B5500F4}" name="31/05/2025" dataDxfId="22"/>
    <tableColumn id="12" xr3:uid="{82E493E9-4BC0-4430-AA64-CBF3141CFB6F}" name="30/06/2025" dataDxfId="21"/>
    <tableColumn id="13" xr3:uid="{8AB6B19B-67FF-42DB-B2E2-2FA246D91780}" name="31/07/2025" dataDxfId="20"/>
    <tableColumn id="14" xr3:uid="{DB4994C9-3413-4B99-972E-73030577ECB3}" name="31/08/2025" dataDxfId="19"/>
    <tableColumn id="15" xr3:uid="{A460253D-F998-424D-A41F-735B817E2660}" name="30/09/2025" dataDxfId="18"/>
    <tableColumn id="16" xr3:uid="{5775B62F-CA70-4B7C-9279-8C85A5C17B1E}" name="31/10/2025" dataDxfId="17"/>
    <tableColumn id="17" xr3:uid="{05848281-BBDA-4D24-99F2-EAEC3698D8E8}" name="30/11/2025" dataDxfId="16"/>
    <tableColumn id="18" xr3:uid="{68310C67-8EEA-4F38-B062-9CC7B3038B45}" name="31/12/2025" dataDxfId="15"/>
    <tableColumn id="19" xr3:uid="{D8859590-4A3E-43BA-AA79-00E6F6C99E2B}" name="31/01/2026" dataDxfId="14"/>
    <tableColumn id="20" xr3:uid="{03EE8A31-9E39-482D-9F82-D873630041CA}" name="28/02/2026" dataDxfId="13"/>
    <tableColumn id="21" xr3:uid="{5E662744-FB65-46CC-A8D1-59056C2DB85F}" name="31/03/2026" dataDxfId="12"/>
    <tableColumn id="22" xr3:uid="{89751A0C-0247-4DFE-850B-8E783B70D24F}" name="30/04/2026" dataDxfId="11"/>
    <tableColumn id="23" xr3:uid="{ADA65B50-4701-4967-9A1E-D4D608A89D9A}" name="31/05/2026" dataDxfId="10"/>
    <tableColumn id="24" xr3:uid="{76909DC5-DA0E-4D59-A63D-BF5D97113F31}" name="30/06/2026" dataDxfId="9"/>
    <tableColumn id="25" xr3:uid="{46677D49-5CAC-4642-8A21-314894923631}" name="31/07/2026" dataDxfId="8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5666BC-E359-4183-B80E-1C6C8FC2D904}">
  <dimension ref="A1:F26"/>
  <sheetViews>
    <sheetView zoomScale="130" zoomScaleNormal="130" workbookViewId="0">
      <selection activeCell="F23" sqref="F23"/>
    </sheetView>
  </sheetViews>
  <sheetFormatPr baseColWidth="10" defaultRowHeight="14.4" x14ac:dyDescent="0.3"/>
  <cols>
    <col min="1" max="1" width="35.44140625" customWidth="1"/>
    <col min="2" max="2" width="14.6640625" customWidth="1"/>
    <col min="3" max="3" width="17.44140625" customWidth="1"/>
    <col min="4" max="4" width="15.6640625" customWidth="1"/>
  </cols>
  <sheetData>
    <row r="1" spans="1:4" ht="15.6" x14ac:dyDescent="0.3">
      <c r="A1" s="1" t="s">
        <v>15</v>
      </c>
      <c r="B1" s="4"/>
      <c r="C1" s="1"/>
      <c r="D1" s="1"/>
    </row>
    <row r="2" spans="1:4" ht="15.6" x14ac:dyDescent="0.3">
      <c r="A2" s="1" t="s">
        <v>16</v>
      </c>
      <c r="B2" s="5">
        <v>45596</v>
      </c>
      <c r="C2" s="1"/>
      <c r="D2" s="1"/>
    </row>
    <row r="3" spans="1:4" ht="15.6" x14ac:dyDescent="0.3">
      <c r="A3" s="1"/>
      <c r="B3" s="1"/>
      <c r="C3" s="1"/>
      <c r="D3" s="1"/>
    </row>
    <row r="4" spans="1:4" ht="15.6" x14ac:dyDescent="0.3">
      <c r="A4" s="6" t="s">
        <v>0</v>
      </c>
      <c r="B4" s="6"/>
      <c r="C4" s="6"/>
      <c r="D4" s="6"/>
    </row>
    <row r="5" spans="1:4" ht="15.6" x14ac:dyDescent="0.3">
      <c r="A5" s="1"/>
      <c r="B5" s="1"/>
      <c r="C5" s="1"/>
      <c r="D5" s="1"/>
    </row>
    <row r="6" spans="1:4" ht="15.6" x14ac:dyDescent="0.3">
      <c r="A6" s="2"/>
      <c r="B6" s="2"/>
      <c r="C6" s="2"/>
      <c r="D6" s="2"/>
    </row>
    <row r="7" spans="1:4" ht="23.4" customHeight="1" x14ac:dyDescent="0.3">
      <c r="A7" s="10" t="s">
        <v>1</v>
      </c>
      <c r="B7" s="11" t="s">
        <v>2</v>
      </c>
      <c r="C7" s="11" t="s">
        <v>3</v>
      </c>
      <c r="D7" s="11" t="s">
        <v>4</v>
      </c>
    </row>
    <row r="8" spans="1:4" ht="15.6" x14ac:dyDescent="0.3">
      <c r="A8" s="12" t="s">
        <v>5</v>
      </c>
      <c r="B8" s="7"/>
      <c r="C8" s="8" cm="1">
        <f t="array" ref="C8">IFERROR(INDEX(Tableau1[],MATCH(A8,Tableau1[[CULTURES ]],0),MATCH($B$2,Tableau1[#Headers]*1)),"")</f>
        <v>248</v>
      </c>
      <c r="D8" s="9">
        <f>IFERROR(B8*C8,"")</f>
        <v>0</v>
      </c>
    </row>
    <row r="9" spans="1:4" ht="15.6" x14ac:dyDescent="0.3">
      <c r="A9" s="12" t="s">
        <v>6</v>
      </c>
      <c r="B9" s="7"/>
      <c r="C9" s="8" cm="1">
        <f t="array" ref="C9">IFERROR(INDEX(Tableau1[],MATCH(A9,Tableau1[[CULTURES ]],0),MATCH($B$2,Tableau1[#Headers]*1)),"")</f>
        <v>248</v>
      </c>
      <c r="D9" s="9">
        <f t="shared" ref="D9:D22" si="0">IFERROR(B9*C9,"")</f>
        <v>0</v>
      </c>
    </row>
    <row r="10" spans="1:4" ht="15.6" x14ac:dyDescent="0.3">
      <c r="A10" s="12" t="s">
        <v>7</v>
      </c>
      <c r="B10" s="7"/>
      <c r="C10" s="8" cm="1">
        <f t="array" ref="C10">IFERROR(INDEX(Tableau1[],MATCH(A10,Tableau1[[CULTURES ]],0),MATCH($B$2,Tableau1[#Headers]*1)),"")</f>
        <v>0</v>
      </c>
      <c r="D10" s="9">
        <f t="shared" si="0"/>
        <v>0</v>
      </c>
    </row>
    <row r="11" spans="1:4" ht="15.6" x14ac:dyDescent="0.3">
      <c r="A11" s="12" t="s">
        <v>8</v>
      </c>
      <c r="B11" s="7"/>
      <c r="C11" s="8" cm="1">
        <f t="array" ref="C11">IFERROR(INDEX(Tableau1[],MATCH(A11,Tableau1[[CULTURES ]],0),MATCH($B$2,Tableau1[#Headers]*1)),"")</f>
        <v>0</v>
      </c>
      <c r="D11" s="9">
        <f t="shared" si="0"/>
        <v>0</v>
      </c>
    </row>
    <row r="12" spans="1:4" ht="15.6" x14ac:dyDescent="0.3">
      <c r="A12" s="12" t="s">
        <v>9</v>
      </c>
      <c r="B12" s="7"/>
      <c r="C12" s="8" cm="1">
        <f t="array" ref="C12">IFERROR(INDEX(Tableau1[],MATCH(A12,Tableau1[[CULTURES ]],0),MATCH($B$2,Tableau1[#Headers]*1)),"")</f>
        <v>279</v>
      </c>
      <c r="D12" s="9">
        <f t="shared" si="0"/>
        <v>0</v>
      </c>
    </row>
    <row r="13" spans="1:4" ht="15.6" x14ac:dyDescent="0.3">
      <c r="A13" s="12" t="s">
        <v>21</v>
      </c>
      <c r="B13" s="7"/>
      <c r="C13" s="8" cm="1">
        <f t="array" ref="C13">IFERROR(INDEX(Tableau1[],MATCH(A13,Tableau1[[CULTURES ]],0),MATCH($B$2,Tableau1[#Headers]*1)),"")</f>
        <v>153</v>
      </c>
      <c r="D13" s="9">
        <f t="shared" si="0"/>
        <v>0</v>
      </c>
    </row>
    <row r="14" spans="1:4" ht="15.6" x14ac:dyDescent="0.3">
      <c r="A14" s="12" t="s">
        <v>10</v>
      </c>
      <c r="B14" s="7"/>
      <c r="C14" s="8" cm="1">
        <f t="array" ref="C14">IFERROR(INDEX(Tableau1[],MATCH(A14,Tableau1[[CULTURES ]],0),MATCH($B$2,Tableau1[#Headers]*1)),"")</f>
        <v>153</v>
      </c>
      <c r="D14" s="9">
        <f t="shared" si="0"/>
        <v>0</v>
      </c>
    </row>
    <row r="15" spans="1:4" ht="15.6" x14ac:dyDescent="0.3">
      <c r="A15" s="12" t="s">
        <v>11</v>
      </c>
      <c r="B15" s="7"/>
      <c r="C15" s="8" cm="1">
        <f t="array" ref="C15">IFERROR(INDEX(Tableau1[],MATCH(A15,Tableau1[[CULTURES ]],0),MATCH($B$2,Tableau1[#Headers]*1)),"")</f>
        <v>153</v>
      </c>
      <c r="D15" s="9">
        <f t="shared" si="0"/>
        <v>0</v>
      </c>
    </row>
    <row r="16" spans="1:4" ht="15.6" x14ac:dyDescent="0.3">
      <c r="A16" s="7" t="s">
        <v>12</v>
      </c>
      <c r="B16" s="7"/>
      <c r="C16" s="8" cm="1">
        <f t="array" ref="C16">IFERROR(INDEX(Tableau1[],MATCH(A16,Tableau1[[CULTURES ]],0),MATCH($B$2,Tableau1[#Headers]*1)),"")</f>
        <v>0</v>
      </c>
      <c r="D16" s="9">
        <f t="shared" si="0"/>
        <v>0</v>
      </c>
    </row>
    <row r="17" spans="1:6" ht="15.6" x14ac:dyDescent="0.3">
      <c r="A17" s="7" t="s">
        <v>13</v>
      </c>
      <c r="B17" s="7"/>
      <c r="C17" s="8" cm="1">
        <f t="array" ref="C17">IFERROR(INDEX(Tableau1[],MATCH(A17,Tableau1[[CULTURES ]],0),MATCH($B$2,Tableau1[#Headers]*1)),"")</f>
        <v>0</v>
      </c>
      <c r="D17" s="9">
        <f t="shared" si="0"/>
        <v>0</v>
      </c>
    </row>
    <row r="18" spans="1:6" ht="15.6" x14ac:dyDescent="0.3">
      <c r="A18" s="7" t="s">
        <v>14</v>
      </c>
      <c r="B18" s="7"/>
      <c r="C18" s="8" cm="1">
        <f t="array" ref="C18">IFERROR(INDEX(Tableau1[],MATCH(A18,Tableau1[[CULTURES ]],0),MATCH($B$2,Tableau1[#Headers]*1)),"")</f>
        <v>248</v>
      </c>
      <c r="D18" s="9">
        <f t="shared" si="0"/>
        <v>0</v>
      </c>
    </row>
    <row r="19" spans="1:6" ht="15.6" x14ac:dyDescent="0.3">
      <c r="A19" s="7" t="s">
        <v>19</v>
      </c>
      <c r="B19" s="7"/>
      <c r="C19" s="8" cm="1">
        <f t="array" ref="C19">IFERROR(INDEX(Tableau1[],MATCH(A19,Tableau1[[CULTURES ]],0),MATCH($B$2,Tableau1[#Headers]*1)),"")</f>
        <v>252</v>
      </c>
      <c r="D19" s="9">
        <f t="shared" si="0"/>
        <v>0</v>
      </c>
    </row>
    <row r="20" spans="1:6" ht="15.6" x14ac:dyDescent="0.3">
      <c r="A20" s="7" t="s">
        <v>20</v>
      </c>
      <c r="B20" s="7"/>
      <c r="C20" s="8" cm="1">
        <f t="array" ref="C20">IFERROR(INDEX(Tableau1[],MATCH(A20,Tableau1[[CULTURES ]],0),MATCH($B$2,Tableau1[#Headers]*1)),"")</f>
        <v>0</v>
      </c>
      <c r="D20" s="9">
        <f t="shared" si="0"/>
        <v>0</v>
      </c>
    </row>
    <row r="21" spans="1:6" ht="15.6" x14ac:dyDescent="0.3">
      <c r="A21" s="12" t="s">
        <v>19</v>
      </c>
      <c r="B21" s="7"/>
      <c r="C21" s="8" cm="1">
        <f t="array" ref="C21">IFERROR(INDEX(Tableau1[],MATCH(A21,Tableau1[[CULTURES ]],0),MATCH($B$2,Tableau1[#Headers]*1)),"")</f>
        <v>252</v>
      </c>
      <c r="D21" s="9">
        <f t="shared" si="0"/>
        <v>0</v>
      </c>
    </row>
    <row r="22" spans="1:6" ht="15.6" x14ac:dyDescent="0.3">
      <c r="A22" s="12" t="s">
        <v>20</v>
      </c>
      <c r="B22" s="7"/>
      <c r="C22" s="8" cm="1">
        <f t="array" ref="C22">IFERROR(INDEX(Tableau1[],MATCH(A22,Tableau1[[CULTURES ]],0),MATCH($B$2,Tableau1[#Headers]*1)),"")</f>
        <v>0</v>
      </c>
      <c r="D22" s="9">
        <f t="shared" si="0"/>
        <v>0</v>
      </c>
      <c r="F22" t="s">
        <v>46</v>
      </c>
    </row>
    <row r="23" spans="1:6" ht="15.6" x14ac:dyDescent="0.3">
      <c r="A23" s="7" t="s">
        <v>4</v>
      </c>
      <c r="B23" s="7"/>
      <c r="C23" s="7"/>
      <c r="D23" s="9">
        <f>SUBTOTAL(109,t_CalculFacons[Total])</f>
        <v>0</v>
      </c>
    </row>
    <row r="24" spans="1:6" ht="15.6" x14ac:dyDescent="0.3">
      <c r="A24" s="2"/>
      <c r="B24" s="2"/>
      <c r="C24" s="2"/>
      <c r="D24" s="2"/>
    </row>
    <row r="26" spans="1:6" s="3" customFormat="1" ht="21" customHeight="1" x14ac:dyDescent="0.3">
      <c r="A26"/>
      <c r="B26"/>
      <c r="C26"/>
      <c r="D26"/>
    </row>
  </sheetData>
  <sheetProtection formatCells="0" formatColumns="0" formatRows="0" insertColumns="0" insertRows="0" insertHyperlinks="0" deleteColumns="0" deleteRows="0" sort="0" autoFilter="0" pivotTables="0"/>
  <mergeCells count="1">
    <mergeCell ref="A4:D4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53C5E8-F6E6-4D7D-A7D7-F62D8480D36D}">
  <dimension ref="A1:Y18"/>
  <sheetViews>
    <sheetView tabSelected="1" zoomScale="115" zoomScaleNormal="115" workbookViewId="0">
      <selection activeCell="F14" sqref="F14"/>
    </sheetView>
  </sheetViews>
  <sheetFormatPr baseColWidth="10" defaultRowHeight="14.4" x14ac:dyDescent="0.3"/>
  <cols>
    <col min="1" max="1" width="35.33203125" customWidth="1"/>
    <col min="2" max="7" width="12.33203125" customWidth="1"/>
    <col min="9" max="25" width="12.33203125" customWidth="1"/>
  </cols>
  <sheetData>
    <row r="1" spans="1:25" x14ac:dyDescent="0.3">
      <c r="A1" t="s">
        <v>18</v>
      </c>
    </row>
    <row r="5" spans="1:25" x14ac:dyDescent="0.3">
      <c r="A5" s="13" t="s">
        <v>17</v>
      </c>
      <c r="B5" s="15" t="s">
        <v>22</v>
      </c>
      <c r="C5" s="15" t="s">
        <v>23</v>
      </c>
      <c r="D5" s="15" t="s">
        <v>24</v>
      </c>
      <c r="E5" s="15" t="s">
        <v>25</v>
      </c>
      <c r="F5" s="15" t="s">
        <v>26</v>
      </c>
      <c r="G5" s="15" t="s">
        <v>27</v>
      </c>
      <c r="H5" s="15" t="s">
        <v>45</v>
      </c>
      <c r="I5" s="15" t="s">
        <v>28</v>
      </c>
      <c r="J5" s="15" t="s">
        <v>29</v>
      </c>
      <c r="K5" s="15" t="s">
        <v>30</v>
      </c>
      <c r="L5" s="15" t="s">
        <v>31</v>
      </c>
      <c r="M5" s="15" t="s">
        <v>32</v>
      </c>
      <c r="N5" s="15" t="s">
        <v>33</v>
      </c>
      <c r="O5" s="15" t="s">
        <v>34</v>
      </c>
      <c r="P5" s="15" t="s">
        <v>35</v>
      </c>
      <c r="Q5" s="15" t="s">
        <v>36</v>
      </c>
      <c r="R5" s="15" t="s">
        <v>37</v>
      </c>
      <c r="S5" s="15" t="s">
        <v>38</v>
      </c>
      <c r="T5" s="15" t="s">
        <v>39</v>
      </c>
      <c r="U5" s="15" t="s">
        <v>40</v>
      </c>
      <c r="V5" s="15" t="s">
        <v>41</v>
      </c>
      <c r="W5" s="15" t="s">
        <v>42</v>
      </c>
      <c r="X5" s="15" t="s">
        <v>43</v>
      </c>
      <c r="Y5" s="15" t="s">
        <v>44</v>
      </c>
    </row>
    <row r="6" spans="1:25" ht="15.6" x14ac:dyDescent="0.3">
      <c r="A6" s="14" t="s">
        <v>5</v>
      </c>
      <c r="B6" s="16">
        <v>0</v>
      </c>
      <c r="C6" s="16">
        <v>168</v>
      </c>
      <c r="D6" s="16">
        <v>248</v>
      </c>
      <c r="E6" s="16">
        <v>248</v>
      </c>
      <c r="F6" s="16">
        <v>248</v>
      </c>
      <c r="G6" s="16">
        <v>248</v>
      </c>
      <c r="H6" s="16">
        <v>257</v>
      </c>
      <c r="I6" s="16">
        <v>284</v>
      </c>
      <c r="J6" s="16">
        <v>299</v>
      </c>
      <c r="K6" s="16">
        <v>299</v>
      </c>
      <c r="L6" s="16">
        <v>299</v>
      </c>
      <c r="M6" s="16">
        <v>299</v>
      </c>
      <c r="N6" s="16">
        <v>0</v>
      </c>
      <c r="O6" s="16">
        <v>168</v>
      </c>
      <c r="P6" s="16">
        <v>248</v>
      </c>
      <c r="Q6" s="16">
        <v>248</v>
      </c>
      <c r="R6" s="16">
        <v>248</v>
      </c>
      <c r="S6" s="16">
        <v>248</v>
      </c>
      <c r="T6" s="16">
        <v>257</v>
      </c>
      <c r="U6" s="16">
        <v>284</v>
      </c>
      <c r="V6" s="16">
        <v>299</v>
      </c>
      <c r="W6" s="16">
        <v>299</v>
      </c>
      <c r="X6" s="16">
        <v>299</v>
      </c>
      <c r="Y6" s="16">
        <v>299</v>
      </c>
    </row>
    <row r="7" spans="1:25" x14ac:dyDescent="0.3">
      <c r="A7" s="13" t="s">
        <v>6</v>
      </c>
      <c r="B7" s="16">
        <v>0</v>
      </c>
      <c r="C7" s="16">
        <v>168</v>
      </c>
      <c r="D7" s="16">
        <v>248</v>
      </c>
      <c r="E7" s="16">
        <v>248</v>
      </c>
      <c r="F7" s="16">
        <v>248</v>
      </c>
      <c r="G7" s="16">
        <v>248</v>
      </c>
      <c r="H7" s="16">
        <v>257</v>
      </c>
      <c r="I7" s="16">
        <v>284</v>
      </c>
      <c r="J7" s="16">
        <v>299</v>
      </c>
      <c r="K7" s="16">
        <v>299</v>
      </c>
      <c r="L7" s="16">
        <v>299</v>
      </c>
      <c r="M7" s="16">
        <v>299</v>
      </c>
      <c r="N7" s="16">
        <v>0</v>
      </c>
      <c r="O7" s="16">
        <v>168</v>
      </c>
      <c r="P7" s="16">
        <v>248</v>
      </c>
      <c r="Q7" s="16">
        <v>248</v>
      </c>
      <c r="R7" s="16">
        <v>248</v>
      </c>
      <c r="S7" s="16">
        <v>248</v>
      </c>
      <c r="T7" s="16">
        <v>257</v>
      </c>
      <c r="U7" s="16">
        <v>284</v>
      </c>
      <c r="V7" s="16">
        <v>299</v>
      </c>
      <c r="W7" s="16">
        <v>299</v>
      </c>
      <c r="X7" s="16">
        <v>299</v>
      </c>
      <c r="Y7" s="16">
        <v>299</v>
      </c>
    </row>
    <row r="8" spans="1:25" ht="15.6" x14ac:dyDescent="0.3">
      <c r="A8" s="14" t="s">
        <v>7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  <c r="G8" s="16">
        <v>0</v>
      </c>
      <c r="H8" s="16">
        <v>198</v>
      </c>
      <c r="I8" s="16">
        <v>213</v>
      </c>
      <c r="J8" s="16">
        <v>226</v>
      </c>
      <c r="K8" s="16">
        <v>235</v>
      </c>
      <c r="L8" s="16">
        <v>235</v>
      </c>
      <c r="M8" s="16">
        <v>235</v>
      </c>
      <c r="N8" s="16">
        <v>0</v>
      </c>
      <c r="O8" s="16">
        <v>0</v>
      </c>
      <c r="P8" s="16">
        <v>0</v>
      </c>
      <c r="Q8" s="16">
        <v>0</v>
      </c>
      <c r="R8" s="16">
        <v>0</v>
      </c>
      <c r="S8" s="16">
        <v>0</v>
      </c>
      <c r="T8" s="16">
        <v>198</v>
      </c>
      <c r="U8" s="16">
        <v>213</v>
      </c>
      <c r="V8" s="16">
        <v>226</v>
      </c>
      <c r="W8" s="16">
        <v>235</v>
      </c>
      <c r="X8" s="16">
        <v>235</v>
      </c>
      <c r="Y8" s="16">
        <v>235</v>
      </c>
    </row>
    <row r="9" spans="1:25" x14ac:dyDescent="0.3">
      <c r="A9" s="13" t="s">
        <v>8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  <c r="G9" s="16">
        <v>0</v>
      </c>
      <c r="H9" s="16">
        <v>198</v>
      </c>
      <c r="I9" s="16">
        <v>213</v>
      </c>
      <c r="J9" s="16">
        <v>226</v>
      </c>
      <c r="K9" s="16">
        <v>235</v>
      </c>
      <c r="L9" s="16">
        <v>235</v>
      </c>
      <c r="M9" s="16">
        <v>235</v>
      </c>
      <c r="N9" s="16">
        <v>0</v>
      </c>
      <c r="O9" s="16">
        <v>0</v>
      </c>
      <c r="P9" s="16">
        <v>0</v>
      </c>
      <c r="Q9" s="16">
        <v>0</v>
      </c>
      <c r="R9" s="16">
        <v>0</v>
      </c>
      <c r="S9" s="16">
        <v>0</v>
      </c>
      <c r="T9" s="16">
        <v>198</v>
      </c>
      <c r="U9" s="16">
        <v>213</v>
      </c>
      <c r="V9" s="16">
        <v>226</v>
      </c>
      <c r="W9" s="16">
        <v>235</v>
      </c>
      <c r="X9" s="16">
        <v>235</v>
      </c>
      <c r="Y9" s="16">
        <v>235</v>
      </c>
    </row>
    <row r="10" spans="1:25" x14ac:dyDescent="0.3">
      <c r="A10" s="13" t="s">
        <v>9</v>
      </c>
      <c r="B10" s="16">
        <v>268</v>
      </c>
      <c r="C10" s="16">
        <v>279</v>
      </c>
      <c r="D10" s="16">
        <v>279</v>
      </c>
      <c r="E10" s="16">
        <v>279</v>
      </c>
      <c r="F10" s="16">
        <v>279</v>
      </c>
      <c r="G10" s="16">
        <v>279</v>
      </c>
      <c r="H10" s="16">
        <v>288</v>
      </c>
      <c r="I10" s="16">
        <v>306</v>
      </c>
      <c r="J10" s="16">
        <v>315</v>
      </c>
      <c r="K10" s="16">
        <v>315</v>
      </c>
      <c r="L10" s="16">
        <v>315</v>
      </c>
      <c r="M10" s="16">
        <v>315</v>
      </c>
      <c r="N10" s="16">
        <v>268</v>
      </c>
      <c r="O10" s="16">
        <v>279</v>
      </c>
      <c r="P10" s="16">
        <v>279</v>
      </c>
      <c r="Q10" s="16">
        <v>279</v>
      </c>
      <c r="R10" s="16">
        <v>279</v>
      </c>
      <c r="S10" s="16">
        <v>279</v>
      </c>
      <c r="T10" s="16">
        <v>288</v>
      </c>
      <c r="U10" s="16">
        <v>306</v>
      </c>
      <c r="V10" s="16">
        <v>315</v>
      </c>
      <c r="W10" s="16">
        <v>315</v>
      </c>
      <c r="X10" s="16">
        <v>315</v>
      </c>
      <c r="Y10" s="16">
        <v>315</v>
      </c>
    </row>
    <row r="11" spans="1:25" x14ac:dyDescent="0.3">
      <c r="A11" s="13" t="s">
        <v>21</v>
      </c>
      <c r="B11" s="16">
        <v>153</v>
      </c>
      <c r="C11" s="16">
        <v>153</v>
      </c>
      <c r="D11" s="16">
        <v>153</v>
      </c>
      <c r="E11" s="16">
        <v>0</v>
      </c>
      <c r="F11" s="16">
        <v>0</v>
      </c>
      <c r="G11" s="16">
        <v>0</v>
      </c>
      <c r="H11" s="16">
        <v>113</v>
      </c>
      <c r="I11" s="16">
        <v>138</v>
      </c>
      <c r="J11" s="16">
        <v>180</v>
      </c>
      <c r="K11" s="16">
        <v>189</v>
      </c>
      <c r="L11" s="16">
        <v>198</v>
      </c>
      <c r="M11" s="16">
        <v>198</v>
      </c>
      <c r="N11" s="16">
        <v>153</v>
      </c>
      <c r="O11" s="16">
        <v>153</v>
      </c>
      <c r="P11" s="16">
        <v>153</v>
      </c>
      <c r="Q11" s="16">
        <v>0</v>
      </c>
      <c r="R11" s="16">
        <v>0</v>
      </c>
      <c r="S11" s="16">
        <v>0</v>
      </c>
      <c r="T11" s="16">
        <v>113</v>
      </c>
      <c r="U11" s="16">
        <v>138</v>
      </c>
      <c r="V11" s="16">
        <v>180</v>
      </c>
      <c r="W11" s="16">
        <v>189</v>
      </c>
      <c r="X11" s="16">
        <v>198</v>
      </c>
      <c r="Y11" s="16">
        <v>198</v>
      </c>
    </row>
    <row r="12" spans="1:25" x14ac:dyDescent="0.3">
      <c r="A12" s="13" t="s">
        <v>10</v>
      </c>
      <c r="B12" s="16">
        <v>153</v>
      </c>
      <c r="C12" s="16">
        <v>153</v>
      </c>
      <c r="D12" s="16">
        <v>153</v>
      </c>
      <c r="E12" s="16">
        <v>0</v>
      </c>
      <c r="F12" s="16">
        <v>0</v>
      </c>
      <c r="G12" s="16">
        <v>0</v>
      </c>
      <c r="H12" s="16">
        <v>113</v>
      </c>
      <c r="I12" s="16">
        <v>138</v>
      </c>
      <c r="J12" s="16">
        <v>180</v>
      </c>
      <c r="K12" s="16">
        <v>189</v>
      </c>
      <c r="L12" s="16">
        <v>198</v>
      </c>
      <c r="M12" s="16">
        <v>198</v>
      </c>
      <c r="N12" s="16">
        <v>153</v>
      </c>
      <c r="O12" s="16">
        <v>153</v>
      </c>
      <c r="P12" s="16">
        <v>153</v>
      </c>
      <c r="Q12" s="16">
        <v>0</v>
      </c>
      <c r="R12" s="16">
        <v>0</v>
      </c>
      <c r="S12" s="16">
        <v>0</v>
      </c>
      <c r="T12" s="16">
        <v>113</v>
      </c>
      <c r="U12" s="16">
        <v>138</v>
      </c>
      <c r="V12" s="16">
        <v>180</v>
      </c>
      <c r="W12" s="16">
        <v>189</v>
      </c>
      <c r="X12" s="16">
        <v>198</v>
      </c>
      <c r="Y12" s="16">
        <v>198</v>
      </c>
    </row>
    <row r="13" spans="1:25" ht="15.6" x14ac:dyDescent="0.3">
      <c r="A13" s="14" t="s">
        <v>11</v>
      </c>
      <c r="B13" s="16">
        <v>153</v>
      </c>
      <c r="C13" s="16">
        <v>153</v>
      </c>
      <c r="D13" s="16">
        <v>153</v>
      </c>
      <c r="E13" s="16">
        <v>0</v>
      </c>
      <c r="F13" s="16">
        <v>0</v>
      </c>
      <c r="G13" s="16">
        <v>0</v>
      </c>
      <c r="H13" s="16">
        <v>113</v>
      </c>
      <c r="I13" s="16">
        <v>138</v>
      </c>
      <c r="J13" s="16">
        <v>180</v>
      </c>
      <c r="K13" s="16">
        <v>189</v>
      </c>
      <c r="L13" s="16">
        <v>198</v>
      </c>
      <c r="M13" s="16">
        <v>198</v>
      </c>
      <c r="N13" s="16">
        <v>153</v>
      </c>
      <c r="O13" s="16">
        <v>153</v>
      </c>
      <c r="P13" s="16">
        <v>153</v>
      </c>
      <c r="Q13" s="16">
        <v>0</v>
      </c>
      <c r="R13" s="16">
        <v>0</v>
      </c>
      <c r="S13" s="16">
        <v>0</v>
      </c>
      <c r="T13" s="16">
        <v>113</v>
      </c>
      <c r="U13" s="16">
        <v>138</v>
      </c>
      <c r="V13" s="16">
        <v>180</v>
      </c>
      <c r="W13" s="16">
        <v>189</v>
      </c>
      <c r="X13" s="16">
        <v>198</v>
      </c>
      <c r="Y13" s="16">
        <v>198</v>
      </c>
    </row>
    <row r="14" spans="1:25" ht="15.6" x14ac:dyDescent="0.3">
      <c r="A14" s="14" t="s">
        <v>12</v>
      </c>
      <c r="B14" s="16">
        <v>0</v>
      </c>
      <c r="C14" s="16">
        <v>0</v>
      </c>
      <c r="D14" s="16">
        <v>0</v>
      </c>
      <c r="E14" s="16">
        <v>0</v>
      </c>
      <c r="F14" s="16">
        <v>0</v>
      </c>
      <c r="G14" s="16">
        <v>0</v>
      </c>
      <c r="H14" s="16">
        <v>102</v>
      </c>
      <c r="I14" s="16">
        <v>208</v>
      </c>
      <c r="J14" s="16">
        <v>217</v>
      </c>
      <c r="K14" s="16">
        <v>222</v>
      </c>
      <c r="L14" s="16">
        <v>226</v>
      </c>
      <c r="M14" s="16">
        <v>226</v>
      </c>
      <c r="N14" s="16">
        <v>0</v>
      </c>
      <c r="O14" s="16">
        <v>0</v>
      </c>
      <c r="P14" s="16">
        <v>0</v>
      </c>
      <c r="Q14" s="16">
        <v>0</v>
      </c>
      <c r="R14" s="16">
        <v>0</v>
      </c>
      <c r="S14" s="16">
        <v>0</v>
      </c>
      <c r="T14" s="16">
        <v>102</v>
      </c>
      <c r="U14" s="16">
        <v>208</v>
      </c>
      <c r="V14" s="16">
        <v>217</v>
      </c>
      <c r="W14" s="16">
        <v>222</v>
      </c>
      <c r="X14" s="16">
        <v>226</v>
      </c>
      <c r="Y14" s="16">
        <v>226</v>
      </c>
    </row>
    <row r="15" spans="1:25" ht="15.6" x14ac:dyDescent="0.3">
      <c r="A15" s="14" t="s">
        <v>13</v>
      </c>
      <c r="B15" s="16">
        <v>0</v>
      </c>
      <c r="C15" s="16">
        <v>0</v>
      </c>
      <c r="D15" s="16">
        <v>0</v>
      </c>
      <c r="E15" s="16">
        <v>0</v>
      </c>
      <c r="F15" s="16">
        <v>0</v>
      </c>
      <c r="G15" s="16">
        <v>0</v>
      </c>
      <c r="H15" s="16">
        <v>102</v>
      </c>
      <c r="I15" s="16">
        <v>208</v>
      </c>
      <c r="J15" s="16">
        <v>217</v>
      </c>
      <c r="K15" s="16">
        <v>222</v>
      </c>
      <c r="L15" s="16">
        <v>226</v>
      </c>
      <c r="M15" s="16">
        <v>226</v>
      </c>
      <c r="N15" s="16">
        <v>0</v>
      </c>
      <c r="O15" s="16">
        <v>0</v>
      </c>
      <c r="P15" s="16">
        <v>0</v>
      </c>
      <c r="Q15" s="16">
        <v>0</v>
      </c>
      <c r="R15" s="16">
        <v>0</v>
      </c>
      <c r="S15" s="16">
        <v>0</v>
      </c>
      <c r="T15" s="16">
        <v>102</v>
      </c>
      <c r="U15" s="16">
        <v>208</v>
      </c>
      <c r="V15" s="16">
        <v>217</v>
      </c>
      <c r="W15" s="16">
        <v>222</v>
      </c>
      <c r="X15" s="16">
        <v>226</v>
      </c>
      <c r="Y15" s="16">
        <v>226</v>
      </c>
    </row>
    <row r="16" spans="1:25" ht="15.6" x14ac:dyDescent="0.3">
      <c r="A16" s="14" t="s">
        <v>14</v>
      </c>
      <c r="B16" s="16">
        <v>0</v>
      </c>
      <c r="C16" s="16">
        <v>168</v>
      </c>
      <c r="D16" s="16">
        <v>248</v>
      </c>
      <c r="E16" s="16">
        <v>248</v>
      </c>
      <c r="F16" s="16">
        <v>248</v>
      </c>
      <c r="G16" s="16">
        <v>248</v>
      </c>
      <c r="H16" s="16">
        <v>257</v>
      </c>
      <c r="I16" s="16">
        <v>284</v>
      </c>
      <c r="J16" s="16">
        <v>299</v>
      </c>
      <c r="K16" s="16">
        <v>299</v>
      </c>
      <c r="L16" s="16">
        <v>299</v>
      </c>
      <c r="M16" s="16">
        <v>299</v>
      </c>
      <c r="N16" s="16">
        <v>0</v>
      </c>
      <c r="O16" s="16">
        <v>168</v>
      </c>
      <c r="P16" s="16">
        <v>248</v>
      </c>
      <c r="Q16" s="16">
        <v>248</v>
      </c>
      <c r="R16" s="16">
        <v>248</v>
      </c>
      <c r="S16" s="16">
        <v>248</v>
      </c>
      <c r="T16" s="16">
        <v>257</v>
      </c>
      <c r="U16" s="16">
        <v>284</v>
      </c>
      <c r="V16" s="16">
        <v>299</v>
      </c>
      <c r="W16" s="16">
        <v>299</v>
      </c>
      <c r="X16" s="16">
        <v>299</v>
      </c>
      <c r="Y16" s="16">
        <v>299</v>
      </c>
    </row>
    <row r="17" spans="1:25" ht="15.6" x14ac:dyDescent="0.3">
      <c r="A17" s="14" t="s">
        <v>19</v>
      </c>
      <c r="B17" s="16">
        <v>168</v>
      </c>
      <c r="C17" s="16">
        <v>252</v>
      </c>
      <c r="D17" s="16">
        <v>252</v>
      </c>
      <c r="E17" s="16">
        <v>252</v>
      </c>
      <c r="F17" s="16">
        <v>252</v>
      </c>
      <c r="G17" s="16">
        <v>252</v>
      </c>
      <c r="H17" s="16">
        <v>252</v>
      </c>
      <c r="I17" s="16">
        <v>258</v>
      </c>
      <c r="J17" s="16">
        <v>258</v>
      </c>
      <c r="K17" s="16">
        <v>0</v>
      </c>
      <c r="L17" s="16">
        <v>0</v>
      </c>
      <c r="M17" s="16">
        <v>0</v>
      </c>
      <c r="N17" s="16">
        <v>168</v>
      </c>
      <c r="O17" s="16">
        <v>252</v>
      </c>
      <c r="P17" s="16">
        <v>252</v>
      </c>
      <c r="Q17" s="16">
        <v>252</v>
      </c>
      <c r="R17" s="16">
        <v>252</v>
      </c>
      <c r="S17" s="16">
        <v>252</v>
      </c>
      <c r="T17" s="16">
        <v>252</v>
      </c>
      <c r="U17" s="16">
        <v>258</v>
      </c>
      <c r="V17" s="16">
        <v>258</v>
      </c>
      <c r="W17" s="16">
        <v>0</v>
      </c>
      <c r="X17" s="16">
        <v>0</v>
      </c>
      <c r="Y17" s="16">
        <v>0</v>
      </c>
    </row>
    <row r="18" spans="1:25" ht="15.6" x14ac:dyDescent="0.3">
      <c r="A18" s="14" t="s">
        <v>20</v>
      </c>
      <c r="B18" s="16">
        <v>0</v>
      </c>
      <c r="C18" s="16">
        <v>0</v>
      </c>
      <c r="D18" s="16">
        <v>0</v>
      </c>
      <c r="E18" s="16">
        <v>0</v>
      </c>
      <c r="F18" s="16">
        <v>0</v>
      </c>
      <c r="G18" s="16">
        <v>0</v>
      </c>
      <c r="H18" s="16">
        <v>185</v>
      </c>
      <c r="I18" s="16">
        <v>200</v>
      </c>
      <c r="J18" s="16">
        <v>209</v>
      </c>
      <c r="K18" s="16">
        <v>209</v>
      </c>
      <c r="L18" s="16">
        <v>209</v>
      </c>
      <c r="M18" s="16">
        <v>209</v>
      </c>
      <c r="N18" s="16">
        <v>0</v>
      </c>
      <c r="O18" s="16">
        <v>0</v>
      </c>
      <c r="P18" s="16">
        <v>0</v>
      </c>
      <c r="Q18" s="16">
        <v>0</v>
      </c>
      <c r="R18" s="16">
        <v>0</v>
      </c>
      <c r="S18" s="16">
        <v>0</v>
      </c>
      <c r="T18" s="16">
        <v>185</v>
      </c>
      <c r="U18" s="16">
        <v>200</v>
      </c>
      <c r="V18" s="16">
        <v>209</v>
      </c>
      <c r="W18" s="16">
        <v>209</v>
      </c>
      <c r="X18" s="16">
        <v>209</v>
      </c>
      <c r="Y18" s="16">
        <v>209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CALCUL FACONS</vt:lpstr>
      <vt:lpstr>COUTS</vt:lpstr>
      <vt:lpstr>'CALCUL FACONS'!Zone_d_impression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Célia KRAN</dc:creator>
  <cp:lastModifiedBy>Damaste .</cp:lastModifiedBy>
  <cp:lastPrinted>2025-01-23T12:50:49Z</cp:lastPrinted>
  <dcterms:created xsi:type="dcterms:W3CDTF">2024-10-29T15:01:01Z</dcterms:created>
  <dcterms:modified xsi:type="dcterms:W3CDTF">2025-11-25T11:46:21Z</dcterms:modified>
</cp:coreProperties>
</file>